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_Gopa\4-proofs of concepts-31 luglio\3_cruise\"/>
    </mc:Choice>
  </mc:AlternateContent>
  <xr:revisionPtr revIDLastSave="0" documentId="13_ncr:1_{265318A8-9D21-4379-9C48-445DFEB32265}" xr6:coauthVersionLast="47" xr6:coauthVersionMax="47" xr10:uidLastSave="{00000000-0000-0000-0000-000000000000}"/>
  <bookViews>
    <workbookView xWindow="-108" yWindow="-108" windowWidth="23256" windowHeight="13176" activeTab="7" xr2:uid="{8E1740E0-DBE1-48B7-9B00-E96AC8B62064}"/>
  </bookViews>
  <sheets>
    <sheet name="2016" sheetId="12" r:id="rId1"/>
    <sheet name="2017" sheetId="11" r:id="rId2"/>
    <sheet name="2018" sheetId="1" r:id="rId3"/>
    <sheet name="2019" sheetId="2" r:id="rId4"/>
    <sheet name="2020" sheetId="4" r:id="rId5"/>
    <sheet name="2021" sheetId="13" r:id="rId6"/>
    <sheet name="cruises" sheetId="9" r:id="rId7"/>
    <sheet name="Correlation " sheetId="16" r:id="rId8"/>
  </sheets>
  <definedNames>
    <definedName name="_xlnm._FilterDatabase" localSheetId="0" hidden="1">'2016'!$A$1:$I$698</definedName>
    <definedName name="_xlnm._FilterDatabase" localSheetId="1" hidden="1">'2017'!$F$1:$F$694</definedName>
    <definedName name="_xlnm._FilterDatabase" localSheetId="2" hidden="1">'2018'!$F$1:$F$707</definedName>
    <definedName name="_xlnm._FilterDatabase" localSheetId="3" hidden="1">'2019'!$A$1:$G$794</definedName>
    <definedName name="_xlnm._FilterDatabase" localSheetId="4" hidden="1">'2020'!$F$1:$F$290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5" i="11" l="1"/>
  <c r="G708" i="1"/>
  <c r="G795" i="2"/>
  <c r="D20" i="16"/>
  <c r="G291" i="4"/>
  <c r="G420" i="13"/>
  <c r="D21" i="16"/>
  <c r="D19" i="16"/>
  <c r="D142" i="9"/>
  <c r="C142" i="9"/>
  <c r="D431" i="9"/>
  <c r="C431" i="9"/>
  <c r="C430" i="9"/>
  <c r="D430" i="9"/>
  <c r="D9" i="9"/>
  <c r="C9" i="9"/>
  <c r="D371" i="9"/>
  <c r="C371" i="9"/>
  <c r="C412" i="9"/>
  <c r="D412" i="9"/>
  <c r="G333" i="13" s="1"/>
  <c r="I396" i="13"/>
  <c r="I395" i="13"/>
  <c r="I394" i="13"/>
  <c r="I393" i="13"/>
  <c r="I392" i="13"/>
  <c r="I391" i="13"/>
  <c r="I390" i="13"/>
  <c r="I389" i="13"/>
  <c r="I388" i="13"/>
  <c r="I387" i="13"/>
  <c r="I386" i="13"/>
  <c r="I385" i="13"/>
  <c r="I384" i="13"/>
  <c r="I383" i="13"/>
  <c r="I382" i="13"/>
  <c r="I381" i="13"/>
  <c r="I380" i="13"/>
  <c r="I379" i="13"/>
  <c r="I378" i="13"/>
  <c r="I377" i="13"/>
  <c r="I376" i="13"/>
  <c r="I375" i="13"/>
  <c r="I374" i="13"/>
  <c r="I373" i="13"/>
  <c r="I372" i="13"/>
  <c r="I371" i="13"/>
  <c r="I370" i="13"/>
  <c r="I369" i="13"/>
  <c r="I368" i="13"/>
  <c r="I367" i="13"/>
  <c r="I366" i="13"/>
  <c r="I365" i="13"/>
  <c r="I364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1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F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F419" i="13"/>
  <c r="I419" i="13"/>
  <c r="G419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" i="13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29" i="9"/>
  <c r="C429" i="9"/>
  <c r="C428" i="9"/>
  <c r="D428" i="9"/>
  <c r="D427" i="9"/>
  <c r="G617" i="12" s="1"/>
  <c r="C427" i="9"/>
  <c r="D112" i="9"/>
  <c r="C112" i="9"/>
  <c r="D368" i="9"/>
  <c r="C368" i="9"/>
  <c r="C327" i="9"/>
  <c r="F81" i="12" s="1"/>
  <c r="D327" i="9"/>
  <c r="G614" i="12" s="1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79" i="12"/>
  <c r="I678" i="12"/>
  <c r="I677" i="12"/>
  <c r="I676" i="12"/>
  <c r="I675" i="12"/>
  <c r="I674" i="12"/>
  <c r="I673" i="12"/>
  <c r="I672" i="12"/>
  <c r="I671" i="12"/>
  <c r="I670" i="12"/>
  <c r="I669" i="12"/>
  <c r="I668" i="12"/>
  <c r="I667" i="12"/>
  <c r="I666" i="12"/>
  <c r="I665" i="12"/>
  <c r="I664" i="12"/>
  <c r="I663" i="12"/>
  <c r="I662" i="12"/>
  <c r="I661" i="12"/>
  <c r="I660" i="12"/>
  <c r="I659" i="12"/>
  <c r="I658" i="12"/>
  <c r="I657" i="12"/>
  <c r="I656" i="12"/>
  <c r="I655" i="12"/>
  <c r="I654" i="12"/>
  <c r="I653" i="12"/>
  <c r="I652" i="12"/>
  <c r="I651" i="12"/>
  <c r="I650" i="12"/>
  <c r="I649" i="12"/>
  <c r="I648" i="12"/>
  <c r="I647" i="12"/>
  <c r="I646" i="12"/>
  <c r="I645" i="12"/>
  <c r="I644" i="12"/>
  <c r="I643" i="12"/>
  <c r="I642" i="12"/>
  <c r="I641" i="12"/>
  <c r="I640" i="12"/>
  <c r="I639" i="12"/>
  <c r="I638" i="12"/>
  <c r="I637" i="12"/>
  <c r="I636" i="12"/>
  <c r="I635" i="12"/>
  <c r="I634" i="12"/>
  <c r="I633" i="12"/>
  <c r="I632" i="12"/>
  <c r="I631" i="12"/>
  <c r="I630" i="12"/>
  <c r="I629" i="12"/>
  <c r="I628" i="12"/>
  <c r="I627" i="12"/>
  <c r="I626" i="12"/>
  <c r="I625" i="12"/>
  <c r="I624" i="12"/>
  <c r="I623" i="12"/>
  <c r="I622" i="12"/>
  <c r="I621" i="12"/>
  <c r="I620" i="12"/>
  <c r="I619" i="12"/>
  <c r="I618" i="12"/>
  <c r="I617" i="12"/>
  <c r="F617" i="12"/>
  <c r="I616" i="12"/>
  <c r="I615" i="12"/>
  <c r="I614" i="12"/>
  <c r="I613" i="12"/>
  <c r="I612" i="12"/>
  <c r="I611" i="12"/>
  <c r="I610" i="12"/>
  <c r="G610" i="12"/>
  <c r="I609" i="12"/>
  <c r="I608" i="12"/>
  <c r="I607" i="12"/>
  <c r="I606" i="12"/>
  <c r="I605" i="12"/>
  <c r="I604" i="12"/>
  <c r="I603" i="12"/>
  <c r="I602" i="12"/>
  <c r="I601" i="12"/>
  <c r="I600" i="12"/>
  <c r="I599" i="12"/>
  <c r="I598" i="12"/>
  <c r="I597" i="12"/>
  <c r="I596" i="12"/>
  <c r="I595" i="12"/>
  <c r="I594" i="12"/>
  <c r="I593" i="12"/>
  <c r="I592" i="12"/>
  <c r="I591" i="12"/>
  <c r="I590" i="12"/>
  <c r="I589" i="12"/>
  <c r="I588" i="12"/>
  <c r="I587" i="12"/>
  <c r="I586" i="12"/>
  <c r="I585" i="12"/>
  <c r="I584" i="12"/>
  <c r="I583" i="12"/>
  <c r="I582" i="12"/>
  <c r="I581" i="12"/>
  <c r="I580" i="12"/>
  <c r="I579" i="12"/>
  <c r="I578" i="12"/>
  <c r="I577" i="12"/>
  <c r="I576" i="12"/>
  <c r="I575" i="12"/>
  <c r="I574" i="12"/>
  <c r="I573" i="12"/>
  <c r="I572" i="12"/>
  <c r="I571" i="12"/>
  <c r="I570" i="12"/>
  <c r="I569" i="12"/>
  <c r="I568" i="12"/>
  <c r="I567" i="12"/>
  <c r="I566" i="12"/>
  <c r="I565" i="12"/>
  <c r="F565" i="12"/>
  <c r="I564" i="12"/>
  <c r="I563" i="12"/>
  <c r="I562" i="12"/>
  <c r="I561" i="12"/>
  <c r="I560" i="12"/>
  <c r="I559" i="12"/>
  <c r="I558" i="12"/>
  <c r="G558" i="12"/>
  <c r="I557" i="12"/>
  <c r="I556" i="12"/>
  <c r="I555" i="12"/>
  <c r="I554" i="12"/>
  <c r="I553" i="12"/>
  <c r="I552" i="12"/>
  <c r="I551" i="12"/>
  <c r="I550" i="12"/>
  <c r="I549" i="12"/>
  <c r="I548" i="12"/>
  <c r="I547" i="12"/>
  <c r="I546" i="12"/>
  <c r="I545" i="12"/>
  <c r="I544" i="12"/>
  <c r="I543" i="12"/>
  <c r="I542" i="12"/>
  <c r="I541" i="12"/>
  <c r="I540" i="12"/>
  <c r="I539" i="12"/>
  <c r="I538" i="12"/>
  <c r="I537" i="12"/>
  <c r="I536" i="12"/>
  <c r="I535" i="12"/>
  <c r="I534" i="12"/>
  <c r="I533" i="12"/>
  <c r="I532" i="12"/>
  <c r="I531" i="12"/>
  <c r="I530" i="12"/>
  <c r="I529" i="12"/>
  <c r="I528" i="12"/>
  <c r="I527" i="12"/>
  <c r="I526" i="12"/>
  <c r="I525" i="12"/>
  <c r="I524" i="12"/>
  <c r="I523" i="12"/>
  <c r="I522" i="12"/>
  <c r="I521" i="12"/>
  <c r="I520" i="12"/>
  <c r="I519" i="12"/>
  <c r="I518" i="12"/>
  <c r="I517" i="12"/>
  <c r="G517" i="12"/>
  <c r="F517" i="12"/>
  <c r="I516" i="12"/>
  <c r="I515" i="12"/>
  <c r="I514" i="12"/>
  <c r="I513" i="12"/>
  <c r="I512" i="12"/>
  <c r="I511" i="12"/>
  <c r="I510" i="12"/>
  <c r="I509" i="12"/>
  <c r="I508" i="12"/>
  <c r="I507" i="12"/>
  <c r="I506" i="12"/>
  <c r="I505" i="12"/>
  <c r="I504" i="12"/>
  <c r="I503" i="12"/>
  <c r="I502" i="12"/>
  <c r="I501" i="12"/>
  <c r="I500" i="12"/>
  <c r="I499" i="12"/>
  <c r="I498" i="12"/>
  <c r="I497" i="12"/>
  <c r="I496" i="12"/>
  <c r="I495" i="12"/>
  <c r="I494" i="12"/>
  <c r="I493" i="12"/>
  <c r="I492" i="12"/>
  <c r="I491" i="12"/>
  <c r="I490" i="12"/>
  <c r="I489" i="12"/>
  <c r="I488" i="12"/>
  <c r="I487" i="12"/>
  <c r="I486" i="12"/>
  <c r="I485" i="12"/>
  <c r="I484" i="12"/>
  <c r="I483" i="12"/>
  <c r="I482" i="12"/>
  <c r="I481" i="12"/>
  <c r="I480" i="12"/>
  <c r="G480" i="12"/>
  <c r="I479" i="12"/>
  <c r="I478" i="12"/>
  <c r="I477" i="12"/>
  <c r="I476" i="12"/>
  <c r="I475" i="12"/>
  <c r="I474" i="12"/>
  <c r="I473" i="12"/>
  <c r="I472" i="12"/>
  <c r="I471" i="12"/>
  <c r="I470" i="12"/>
  <c r="I469" i="12"/>
  <c r="I468" i="12"/>
  <c r="I467" i="12"/>
  <c r="G467" i="12"/>
  <c r="F467" i="12"/>
  <c r="I466" i="12"/>
  <c r="I465" i="12"/>
  <c r="I464" i="12"/>
  <c r="I463" i="12"/>
  <c r="I462" i="12"/>
  <c r="I461" i="12"/>
  <c r="I460" i="12"/>
  <c r="I459" i="12"/>
  <c r="I458" i="12"/>
  <c r="I457" i="12"/>
  <c r="I456" i="12"/>
  <c r="I455" i="12"/>
  <c r="I454" i="12"/>
  <c r="I453" i="12"/>
  <c r="I452" i="12"/>
  <c r="I451" i="12"/>
  <c r="I450" i="12"/>
  <c r="I449" i="12"/>
  <c r="I448" i="12"/>
  <c r="I447" i="12"/>
  <c r="I446" i="12"/>
  <c r="I445" i="12"/>
  <c r="I444" i="12"/>
  <c r="I443" i="12"/>
  <c r="I442" i="12"/>
  <c r="I441" i="12"/>
  <c r="I440" i="12"/>
  <c r="I439" i="12"/>
  <c r="I438" i="12"/>
  <c r="I437" i="12"/>
  <c r="I436" i="12"/>
  <c r="I435" i="12"/>
  <c r="I434" i="12"/>
  <c r="I433" i="12"/>
  <c r="I432" i="12"/>
  <c r="I431" i="12"/>
  <c r="I430" i="12"/>
  <c r="I429" i="12"/>
  <c r="I428" i="12"/>
  <c r="I427" i="12"/>
  <c r="I426" i="12"/>
  <c r="I425" i="12"/>
  <c r="G425" i="12"/>
  <c r="F425" i="12"/>
  <c r="I424" i="12"/>
  <c r="I423" i="12"/>
  <c r="I422" i="12"/>
  <c r="I421" i="12"/>
  <c r="I420" i="12"/>
  <c r="I419" i="12"/>
  <c r="I418" i="12"/>
  <c r="I417" i="12"/>
  <c r="I416" i="12"/>
  <c r="I415" i="12"/>
  <c r="I414" i="12"/>
  <c r="I413" i="12"/>
  <c r="I412" i="12"/>
  <c r="I411" i="12"/>
  <c r="I410" i="12"/>
  <c r="I409" i="12"/>
  <c r="I408" i="12"/>
  <c r="I407" i="12"/>
  <c r="I406" i="12"/>
  <c r="I405" i="12"/>
  <c r="I404" i="12"/>
  <c r="I403" i="12"/>
  <c r="I402" i="12"/>
  <c r="I401" i="12"/>
  <c r="I400" i="12"/>
  <c r="I399" i="12"/>
  <c r="I398" i="12"/>
  <c r="I397" i="12"/>
  <c r="I396" i="12"/>
  <c r="I395" i="12"/>
  <c r="I394" i="12"/>
  <c r="G394" i="12"/>
  <c r="F394" i="12"/>
  <c r="I393" i="12"/>
  <c r="I392" i="12"/>
  <c r="I391" i="12"/>
  <c r="I390" i="12"/>
  <c r="I389" i="12"/>
  <c r="I388" i="12"/>
  <c r="I387" i="12"/>
  <c r="I386" i="12"/>
  <c r="I385" i="12"/>
  <c r="I384" i="12"/>
  <c r="I383" i="12"/>
  <c r="I382" i="12"/>
  <c r="I381" i="12"/>
  <c r="I380" i="12"/>
  <c r="I379" i="12"/>
  <c r="I378" i="12"/>
  <c r="I377" i="12"/>
  <c r="I376" i="12"/>
  <c r="I375" i="12"/>
  <c r="I374" i="12"/>
  <c r="I373" i="12"/>
  <c r="I372" i="12"/>
  <c r="I371" i="12"/>
  <c r="I370" i="12"/>
  <c r="I369" i="12"/>
  <c r="I368" i="12"/>
  <c r="I367" i="12"/>
  <c r="I366" i="12"/>
  <c r="I365" i="12"/>
  <c r="I364" i="12"/>
  <c r="I363" i="12"/>
  <c r="I362" i="12"/>
  <c r="I361" i="12"/>
  <c r="I360" i="12"/>
  <c r="I359" i="12"/>
  <c r="I358" i="12"/>
  <c r="I357" i="12"/>
  <c r="I356" i="12"/>
  <c r="I355" i="12"/>
  <c r="I354" i="12"/>
  <c r="I353" i="12"/>
  <c r="I352" i="12"/>
  <c r="I351" i="12"/>
  <c r="I350" i="12"/>
  <c r="I349" i="12"/>
  <c r="I348" i="12"/>
  <c r="I347" i="12"/>
  <c r="I346" i="12"/>
  <c r="I345" i="12"/>
  <c r="I344" i="12"/>
  <c r="I343" i="12"/>
  <c r="I342" i="12"/>
  <c r="I341" i="12"/>
  <c r="I340" i="12"/>
  <c r="I339" i="12"/>
  <c r="I338" i="12"/>
  <c r="I337" i="12"/>
  <c r="I336" i="12"/>
  <c r="I335" i="12"/>
  <c r="I334" i="12"/>
  <c r="I333" i="12"/>
  <c r="I332" i="12"/>
  <c r="I331" i="12"/>
  <c r="I330" i="12"/>
  <c r="I329" i="12"/>
  <c r="I328" i="12"/>
  <c r="I327" i="12"/>
  <c r="I326" i="12"/>
  <c r="I325" i="12"/>
  <c r="I324" i="12"/>
  <c r="I323" i="12"/>
  <c r="I322" i="12"/>
  <c r="I321" i="12"/>
  <c r="I320" i="12"/>
  <c r="G320" i="12"/>
  <c r="F320" i="12"/>
  <c r="I319" i="12"/>
  <c r="I318" i="12"/>
  <c r="I317" i="12"/>
  <c r="I316" i="12"/>
  <c r="I315" i="12"/>
  <c r="I314" i="12"/>
  <c r="I313" i="12"/>
  <c r="I312" i="12"/>
  <c r="I311" i="12"/>
  <c r="I310" i="12"/>
  <c r="I309" i="12"/>
  <c r="I308" i="12"/>
  <c r="I307" i="12"/>
  <c r="I306" i="12"/>
  <c r="I305" i="12"/>
  <c r="I304" i="12"/>
  <c r="I303" i="12"/>
  <c r="I302" i="12"/>
  <c r="I301" i="12"/>
  <c r="I300" i="12"/>
  <c r="I299" i="12"/>
  <c r="I298" i="12"/>
  <c r="I297" i="12"/>
  <c r="I296" i="12"/>
  <c r="I295" i="12"/>
  <c r="I294" i="12"/>
  <c r="I293" i="12"/>
  <c r="I292" i="12"/>
  <c r="I291" i="12"/>
  <c r="I290" i="12"/>
  <c r="I289" i="12"/>
  <c r="I288" i="12"/>
  <c r="I287" i="12"/>
  <c r="I286" i="12"/>
  <c r="I285" i="12"/>
  <c r="G285" i="12"/>
  <c r="F285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G245" i="12"/>
  <c r="F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G214" i="12"/>
  <c r="F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G178" i="12"/>
  <c r="F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G144" i="12"/>
  <c r="F144" i="12"/>
  <c r="I143" i="12"/>
  <c r="I142" i="12"/>
  <c r="I141" i="12"/>
  <c r="I140" i="12"/>
  <c r="I139" i="12"/>
  <c r="G139" i="12"/>
  <c r="F139" i="12"/>
  <c r="I138" i="12"/>
  <c r="I137" i="12"/>
  <c r="I136" i="12"/>
  <c r="I135" i="12"/>
  <c r="I134" i="12"/>
  <c r="I133" i="12"/>
  <c r="I132" i="12"/>
  <c r="I131" i="12"/>
  <c r="G131" i="12"/>
  <c r="I130" i="12"/>
  <c r="I129" i="12"/>
  <c r="I128" i="12"/>
  <c r="I127" i="12"/>
  <c r="G127" i="12"/>
  <c r="I126" i="12"/>
  <c r="I125" i="12"/>
  <c r="I124" i="12"/>
  <c r="I123" i="12"/>
  <c r="I122" i="12"/>
  <c r="I121" i="12"/>
  <c r="I120" i="12"/>
  <c r="I119" i="12"/>
  <c r="I118" i="12"/>
  <c r="I117" i="12"/>
  <c r="G117" i="12"/>
  <c r="I116" i="12"/>
  <c r="I115" i="12"/>
  <c r="G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G97" i="12"/>
  <c r="F97" i="12"/>
  <c r="I96" i="12"/>
  <c r="I95" i="12"/>
  <c r="I94" i="12"/>
  <c r="I93" i="12"/>
  <c r="G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G81" i="12"/>
  <c r="I80" i="12"/>
  <c r="I79" i="12"/>
  <c r="I78" i="12"/>
  <c r="G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G60" i="12"/>
  <c r="I59" i="12"/>
  <c r="G59" i="12"/>
  <c r="I58" i="12"/>
  <c r="G58" i="12"/>
  <c r="F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G45" i="12"/>
  <c r="F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228" i="9"/>
  <c r="G647" i="11" s="1"/>
  <c r="C228" i="9"/>
  <c r="F647" i="11" s="1"/>
  <c r="D349" i="9"/>
  <c r="G233" i="12" s="1"/>
  <c r="C349" i="9"/>
  <c r="F286" i="11" s="1"/>
  <c r="C343" i="9"/>
  <c r="F694" i="11" s="1"/>
  <c r="D343" i="9"/>
  <c r="G694" i="11" s="1"/>
  <c r="I694" i="11"/>
  <c r="I693" i="11"/>
  <c r="I692" i="11"/>
  <c r="I691" i="11"/>
  <c r="I690" i="11"/>
  <c r="I689" i="11"/>
  <c r="I688" i="11"/>
  <c r="I687" i="11"/>
  <c r="I686" i="11"/>
  <c r="I685" i="11"/>
  <c r="I684" i="11"/>
  <c r="I683" i="11"/>
  <c r="I682" i="11"/>
  <c r="I681" i="11"/>
  <c r="I680" i="11"/>
  <c r="I679" i="11"/>
  <c r="I678" i="11"/>
  <c r="I677" i="11"/>
  <c r="I676" i="11"/>
  <c r="I675" i="11"/>
  <c r="I674" i="11"/>
  <c r="I673" i="11"/>
  <c r="I672" i="11"/>
  <c r="I671" i="11"/>
  <c r="I670" i="11"/>
  <c r="I669" i="11"/>
  <c r="I668" i="11"/>
  <c r="I667" i="11"/>
  <c r="I666" i="11"/>
  <c r="I665" i="11"/>
  <c r="I664" i="11"/>
  <c r="I663" i="11"/>
  <c r="I662" i="11"/>
  <c r="I661" i="11"/>
  <c r="I660" i="11"/>
  <c r="I659" i="11"/>
  <c r="I658" i="11"/>
  <c r="I657" i="11"/>
  <c r="I656" i="11"/>
  <c r="I655" i="11"/>
  <c r="I654" i="11"/>
  <c r="I653" i="11"/>
  <c r="I652" i="11"/>
  <c r="I651" i="11"/>
  <c r="I650" i="11"/>
  <c r="I649" i="11"/>
  <c r="I648" i="11"/>
  <c r="I647" i="11"/>
  <c r="I646" i="11"/>
  <c r="I645" i="11"/>
  <c r="I644" i="11"/>
  <c r="I643" i="11"/>
  <c r="I642" i="11"/>
  <c r="I641" i="11"/>
  <c r="I640" i="11"/>
  <c r="I639" i="11"/>
  <c r="I638" i="11"/>
  <c r="I637" i="11"/>
  <c r="I636" i="11"/>
  <c r="I635" i="11"/>
  <c r="I634" i="11"/>
  <c r="I633" i="11"/>
  <c r="I632" i="11"/>
  <c r="I631" i="11"/>
  <c r="I630" i="11"/>
  <c r="I629" i="11"/>
  <c r="I628" i="11"/>
  <c r="I627" i="11"/>
  <c r="I626" i="11"/>
  <c r="I625" i="11"/>
  <c r="I624" i="11"/>
  <c r="I623" i="11"/>
  <c r="I622" i="11"/>
  <c r="I621" i="11"/>
  <c r="I620" i="11"/>
  <c r="I619" i="11"/>
  <c r="I618" i="11"/>
  <c r="I617" i="11"/>
  <c r="I616" i="11"/>
  <c r="I615" i="11"/>
  <c r="I614" i="11"/>
  <c r="I613" i="11"/>
  <c r="I612" i="11"/>
  <c r="I611" i="11"/>
  <c r="I610" i="11"/>
  <c r="I609" i="11"/>
  <c r="I608" i="11"/>
  <c r="I607" i="11"/>
  <c r="I606" i="11"/>
  <c r="I605" i="11"/>
  <c r="I604" i="11"/>
  <c r="I603" i="11"/>
  <c r="I602" i="11"/>
  <c r="I601" i="11"/>
  <c r="I600" i="1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F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D197" i="9"/>
  <c r="C197" i="9"/>
  <c r="D176" i="9"/>
  <c r="C176" i="9"/>
  <c r="D98" i="9"/>
  <c r="C98" i="9"/>
  <c r="D223" i="9"/>
  <c r="C223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F156" i="1" s="1"/>
  <c r="D416" i="9"/>
  <c r="G151" i="1" s="1"/>
  <c r="C416" i="9"/>
  <c r="D415" i="9"/>
  <c r="C415" i="9"/>
  <c r="D414" i="9"/>
  <c r="C414" i="9"/>
  <c r="D413" i="9"/>
  <c r="C413" i="9"/>
  <c r="F132" i="1" s="1"/>
  <c r="D411" i="9"/>
  <c r="C411" i="9"/>
  <c r="D410" i="9"/>
  <c r="G41" i="1" s="1"/>
  <c r="C410" i="9"/>
  <c r="F84" i="1" s="1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G209" i="1" s="1"/>
  <c r="C397" i="9"/>
  <c r="F164" i="1" s="1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G151" i="11" s="1"/>
  <c r="C389" i="9"/>
  <c r="F151" i="11" s="1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F110" i="1" s="1"/>
  <c r="D379" i="9"/>
  <c r="G141" i="1" s="1"/>
  <c r="C379" i="9"/>
  <c r="F141" i="1" s="1"/>
  <c r="D378" i="9"/>
  <c r="G311" i="12" s="1"/>
  <c r="C378" i="9"/>
  <c r="F53" i="1" s="1"/>
  <c r="D377" i="9"/>
  <c r="C377" i="9"/>
  <c r="D376" i="9"/>
  <c r="C376" i="9"/>
  <c r="D375" i="9"/>
  <c r="C375" i="9"/>
  <c r="D374" i="9"/>
  <c r="C374" i="9"/>
  <c r="D373" i="9"/>
  <c r="C373" i="9"/>
  <c r="D372" i="9"/>
  <c r="C372" i="9"/>
  <c r="D370" i="9"/>
  <c r="C370" i="9"/>
  <c r="D369" i="9"/>
  <c r="G169" i="11" s="1"/>
  <c r="C369" i="9"/>
  <c r="F169" i="11" s="1"/>
  <c r="D365" i="9"/>
  <c r="C365" i="9"/>
  <c r="D364" i="9"/>
  <c r="C364" i="9"/>
  <c r="D363" i="9"/>
  <c r="C363" i="9"/>
  <c r="D362" i="9"/>
  <c r="C362" i="9"/>
  <c r="D361" i="9"/>
  <c r="C361" i="9"/>
  <c r="D360" i="9"/>
  <c r="C360" i="9"/>
  <c r="F120" i="1" s="1"/>
  <c r="D359" i="9"/>
  <c r="C359" i="9"/>
  <c r="D358" i="9"/>
  <c r="C358" i="9"/>
  <c r="D357" i="9"/>
  <c r="C357" i="9"/>
  <c r="D356" i="9"/>
  <c r="C356" i="9"/>
  <c r="D355" i="9"/>
  <c r="C355" i="9"/>
  <c r="D354" i="9"/>
  <c r="G103" i="1" s="1"/>
  <c r="C354" i="9"/>
  <c r="F103" i="1" s="1"/>
  <c r="D353" i="9"/>
  <c r="C353" i="9"/>
  <c r="D352" i="9"/>
  <c r="G621" i="1" s="1"/>
  <c r="C352" i="9"/>
  <c r="F621" i="1" s="1"/>
  <c r="D351" i="9"/>
  <c r="C351" i="9"/>
  <c r="D350" i="9"/>
  <c r="G529" i="1" s="1"/>
  <c r="C350" i="9"/>
  <c r="F341" i="1" s="1"/>
  <c r="D348" i="9"/>
  <c r="C348" i="9"/>
  <c r="D347" i="9"/>
  <c r="C347" i="9"/>
  <c r="D346" i="9"/>
  <c r="C346" i="9"/>
  <c r="D345" i="9"/>
  <c r="G169" i="1" s="1"/>
  <c r="C345" i="9"/>
  <c r="F101" i="1" s="1"/>
  <c r="D344" i="9"/>
  <c r="G205" i="11" s="1"/>
  <c r="C344" i="9"/>
  <c r="F205" i="11" s="1"/>
  <c r="D342" i="9"/>
  <c r="C342" i="9"/>
  <c r="D341" i="9"/>
  <c r="G225" i="11" s="1"/>
  <c r="C341" i="9"/>
  <c r="F225" i="11" s="1"/>
  <c r="D340" i="9"/>
  <c r="G203" i="13" s="1"/>
  <c r="C340" i="9"/>
  <c r="F203" i="13" s="1"/>
  <c r="D339" i="9"/>
  <c r="C339" i="9"/>
  <c r="D338" i="9"/>
  <c r="C338" i="9"/>
  <c r="D337" i="9"/>
  <c r="C337" i="9"/>
  <c r="D336" i="9"/>
  <c r="C336" i="9"/>
  <c r="D335" i="9"/>
  <c r="G82" i="13" s="1"/>
  <c r="C335" i="9"/>
  <c r="F82" i="13" s="1"/>
  <c r="D334" i="9"/>
  <c r="C334" i="9"/>
  <c r="D333" i="9"/>
  <c r="C333" i="9"/>
  <c r="D332" i="9"/>
  <c r="G126" i="1" s="1"/>
  <c r="C332" i="9"/>
  <c r="F126" i="1" s="1"/>
  <c r="D331" i="9"/>
  <c r="C331" i="9"/>
  <c r="D330" i="9"/>
  <c r="C330" i="9"/>
  <c r="D329" i="9"/>
  <c r="C329" i="9"/>
  <c r="D328" i="9"/>
  <c r="G588" i="12" s="1"/>
  <c r="C328" i="9"/>
  <c r="F79" i="12" s="1"/>
  <c r="D326" i="9"/>
  <c r="G82" i="1" s="1"/>
  <c r="C326" i="9"/>
  <c r="F316" i="1" s="1"/>
  <c r="D325" i="9"/>
  <c r="C325" i="9"/>
  <c r="D324" i="9"/>
  <c r="C324" i="9"/>
  <c r="D323" i="9"/>
  <c r="C323" i="9"/>
  <c r="D322" i="9"/>
  <c r="C322" i="9"/>
  <c r="D321" i="9"/>
  <c r="C321" i="9"/>
  <c r="D320" i="9"/>
  <c r="G78" i="1" s="1"/>
  <c r="C320" i="9"/>
  <c r="F78" i="1" s="1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G166" i="12" s="1"/>
  <c r="C311" i="9"/>
  <c r="F166" i="12" s="1"/>
  <c r="D310" i="9"/>
  <c r="C310" i="9"/>
  <c r="D309" i="9"/>
  <c r="C309" i="9"/>
  <c r="D308" i="9"/>
  <c r="G595" i="12" s="1"/>
  <c r="C308" i="9"/>
  <c r="F595" i="12" s="1"/>
  <c r="D307" i="9"/>
  <c r="G654" i="12" s="1"/>
  <c r="C307" i="9"/>
  <c r="F654" i="12" s="1"/>
  <c r="D306" i="9"/>
  <c r="G187" i="11" s="1"/>
  <c r="C306" i="9"/>
  <c r="F187" i="11" s="1"/>
  <c r="D305" i="9"/>
  <c r="G67" i="1" s="1"/>
  <c r="C305" i="9"/>
  <c r="F97" i="1" s="1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G161" i="1" s="1"/>
  <c r="C293" i="9"/>
  <c r="F331" i="1" s="1"/>
  <c r="D292" i="9"/>
  <c r="C292" i="9"/>
  <c r="D291" i="9"/>
  <c r="C291" i="9"/>
  <c r="D290" i="9"/>
  <c r="G407" i="13" s="1"/>
  <c r="C290" i="9"/>
  <c r="F407" i="13" s="1"/>
  <c r="D289" i="9"/>
  <c r="C289" i="9"/>
  <c r="D288" i="9"/>
  <c r="C288" i="9"/>
  <c r="D287" i="9"/>
  <c r="C287" i="9"/>
  <c r="D286" i="9"/>
  <c r="C286" i="9"/>
  <c r="D285" i="9"/>
  <c r="C285" i="9"/>
  <c r="D284" i="9"/>
  <c r="G359" i="13" s="1"/>
  <c r="C284" i="9"/>
  <c r="F359" i="13" s="1"/>
  <c r="D283" i="9"/>
  <c r="G280" i="1" s="1"/>
  <c r="C283" i="9"/>
  <c r="F184" i="1" s="1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G377" i="13" s="1"/>
  <c r="C255" i="9"/>
  <c r="F377" i="13" s="1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G89" i="1" s="1"/>
  <c r="C246" i="9"/>
  <c r="F111" i="1" s="1"/>
  <c r="D245" i="9"/>
  <c r="C245" i="9"/>
  <c r="D244" i="9"/>
  <c r="C244" i="9"/>
  <c r="D243" i="9"/>
  <c r="G66" i="1" s="1"/>
  <c r="C243" i="9"/>
  <c r="F56" i="1" s="1"/>
  <c r="D242" i="9"/>
  <c r="C242" i="9"/>
  <c r="D241" i="9"/>
  <c r="C241" i="9"/>
  <c r="D240" i="9"/>
  <c r="C240" i="9"/>
  <c r="D239" i="9"/>
  <c r="G250" i="1" s="1"/>
  <c r="C239" i="9"/>
  <c r="F129" i="1" s="1"/>
  <c r="D238" i="9"/>
  <c r="C238" i="9"/>
  <c r="D237" i="9"/>
  <c r="C237" i="9"/>
  <c r="D236" i="9"/>
  <c r="G99" i="1" s="1"/>
  <c r="C236" i="9"/>
  <c r="F400" i="1" s="1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7" i="9"/>
  <c r="C227" i="9"/>
  <c r="D226" i="9"/>
  <c r="C226" i="9"/>
  <c r="D225" i="9"/>
  <c r="C225" i="9"/>
  <c r="D224" i="9"/>
  <c r="C224" i="9"/>
  <c r="D222" i="9"/>
  <c r="C222" i="9"/>
  <c r="D221" i="9"/>
  <c r="C221" i="9"/>
  <c r="D220" i="9"/>
  <c r="C220" i="9"/>
  <c r="D219" i="9"/>
  <c r="C219" i="9"/>
  <c r="D218" i="9"/>
  <c r="G98" i="1" s="1"/>
  <c r="C218" i="9"/>
  <c r="F148" i="1" s="1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G66" i="12" s="1"/>
  <c r="C210" i="9"/>
  <c r="F66" i="12" s="1"/>
  <c r="D209" i="9"/>
  <c r="C209" i="9"/>
  <c r="D208" i="9"/>
  <c r="C208" i="9"/>
  <c r="D207" i="9"/>
  <c r="G119" i="1" s="1"/>
  <c r="C207" i="9"/>
  <c r="F119" i="1" s="1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G328" i="13" s="1"/>
  <c r="C200" i="9"/>
  <c r="F328" i="13" s="1"/>
  <c r="D199" i="9"/>
  <c r="G262" i="12" s="1"/>
  <c r="C199" i="9"/>
  <c r="F626" i="12" s="1"/>
  <c r="D198" i="9"/>
  <c r="C198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G124" i="1" s="1"/>
  <c r="C189" i="9"/>
  <c r="D188" i="9"/>
  <c r="G102" i="1" s="1"/>
  <c r="C188" i="9"/>
  <c r="F102" i="1" s="1"/>
  <c r="D187" i="9"/>
  <c r="G91" i="12" s="1"/>
  <c r="C187" i="9"/>
  <c r="F91" i="12" s="1"/>
  <c r="D186" i="9"/>
  <c r="C186" i="9"/>
  <c r="D185" i="9"/>
  <c r="G116" i="1" s="1"/>
  <c r="C185" i="9"/>
  <c r="F76" i="1" s="1"/>
  <c r="D184" i="9"/>
  <c r="G100" i="12" s="1"/>
  <c r="C184" i="9"/>
  <c r="F572" i="12" s="1"/>
  <c r="D183" i="9"/>
  <c r="C183" i="9"/>
  <c r="D182" i="9"/>
  <c r="C182" i="9"/>
  <c r="D181" i="9"/>
  <c r="C181" i="9"/>
  <c r="F385" i="1" s="1"/>
  <c r="D180" i="9"/>
  <c r="C180" i="9"/>
  <c r="F133" i="1" s="1"/>
  <c r="D179" i="9"/>
  <c r="C179" i="9"/>
  <c r="D178" i="9"/>
  <c r="G661" i="1" s="1"/>
  <c r="C178" i="9"/>
  <c r="F661" i="1" s="1"/>
  <c r="D177" i="9"/>
  <c r="G634" i="1" s="1"/>
  <c r="C177" i="9"/>
  <c r="F634" i="1" s="1"/>
  <c r="D175" i="9"/>
  <c r="C175" i="9"/>
  <c r="D174" i="9"/>
  <c r="G184" i="11" s="1"/>
  <c r="C174" i="9"/>
  <c r="F184" i="11" s="1"/>
  <c r="D173" i="9"/>
  <c r="C173" i="9"/>
  <c r="D172" i="9"/>
  <c r="G530" i="1" s="1"/>
  <c r="C172" i="9"/>
  <c r="F530" i="1" s="1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G293" i="1" s="1"/>
  <c r="C157" i="9"/>
  <c r="F258" i="1" s="1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G87" i="13" s="1"/>
  <c r="C143" i="9"/>
  <c r="F87" i="13" s="1"/>
  <c r="D141" i="9"/>
  <c r="C141" i="9"/>
  <c r="D140" i="9"/>
  <c r="C140" i="9"/>
  <c r="D139" i="9"/>
  <c r="C139" i="9"/>
  <c r="D138" i="9"/>
  <c r="C138" i="9"/>
  <c r="D137" i="9"/>
  <c r="G237" i="11" s="1"/>
  <c r="C137" i="9"/>
  <c r="F216" i="11" s="1"/>
  <c r="D136" i="9"/>
  <c r="C136" i="9"/>
  <c r="D135" i="9"/>
  <c r="C135" i="9"/>
  <c r="D134" i="9"/>
  <c r="C134" i="9"/>
  <c r="D133" i="9"/>
  <c r="G574" i="12" s="1"/>
  <c r="C133" i="9"/>
  <c r="F663" i="12" s="1"/>
  <c r="D132" i="9"/>
  <c r="C132" i="9"/>
  <c r="D131" i="9"/>
  <c r="G522" i="12" s="1"/>
  <c r="C131" i="9"/>
  <c r="F160" i="12" s="1"/>
  <c r="D130" i="9"/>
  <c r="C130" i="9"/>
  <c r="D129" i="9"/>
  <c r="C129" i="9"/>
  <c r="D128" i="9"/>
  <c r="C128" i="9"/>
  <c r="D127" i="9"/>
  <c r="G270" i="1" s="1"/>
  <c r="C127" i="9"/>
  <c r="F199" i="1" s="1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G112" i="1" s="1"/>
  <c r="C118" i="9"/>
  <c r="D117" i="9"/>
  <c r="C117" i="9"/>
  <c r="D116" i="9"/>
  <c r="C116" i="9"/>
  <c r="D115" i="9"/>
  <c r="C115" i="9"/>
  <c r="D114" i="9"/>
  <c r="C114" i="9"/>
  <c r="D113" i="9"/>
  <c r="C113" i="9"/>
  <c r="D111" i="9"/>
  <c r="C111" i="9"/>
  <c r="D110" i="9"/>
  <c r="G683" i="1" s="1"/>
  <c r="C110" i="9"/>
  <c r="F683" i="1" s="1"/>
  <c r="D109" i="9"/>
  <c r="G63" i="1" s="1"/>
  <c r="C109" i="9"/>
  <c r="F65" i="1" s="1"/>
  <c r="D108" i="9"/>
  <c r="C108" i="9"/>
  <c r="D107" i="9"/>
  <c r="C107" i="9"/>
  <c r="D106" i="9"/>
  <c r="C106" i="9"/>
  <c r="D105" i="9"/>
  <c r="C105" i="9"/>
  <c r="D104" i="9"/>
  <c r="C104" i="9"/>
  <c r="D103" i="9"/>
  <c r="C103" i="9"/>
  <c r="F29" i="1" s="1"/>
  <c r="D102" i="9"/>
  <c r="C102" i="9"/>
  <c r="D101" i="9"/>
  <c r="C101" i="9"/>
  <c r="D100" i="9"/>
  <c r="C100" i="9"/>
  <c r="D99" i="9"/>
  <c r="C99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G108" i="1" s="1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G181" i="1" s="1"/>
  <c r="C80" i="9"/>
  <c r="D79" i="9"/>
  <c r="C79" i="9"/>
  <c r="D78" i="9"/>
  <c r="C78" i="9"/>
  <c r="D77" i="9"/>
  <c r="C77" i="9"/>
  <c r="D76" i="9"/>
  <c r="G345" i="12" s="1"/>
  <c r="C76" i="9"/>
  <c r="F474" i="12" s="1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G121" i="1" s="1"/>
  <c r="C59" i="9"/>
  <c r="F104" i="1" s="1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G271" i="11" s="1"/>
  <c r="C46" i="9"/>
  <c r="F149" i="12" s="1"/>
  <c r="D45" i="9"/>
  <c r="C45" i="9"/>
  <c r="D44" i="9"/>
  <c r="G96" i="11" s="1"/>
  <c r="C44" i="9"/>
  <c r="D43" i="9"/>
  <c r="G193" i="13" s="1"/>
  <c r="C43" i="9"/>
  <c r="F193" i="13" s="1"/>
  <c r="D42" i="9"/>
  <c r="C42" i="9"/>
  <c r="D41" i="9"/>
  <c r="G87" i="1" s="1"/>
  <c r="C41" i="9"/>
  <c r="F87" i="1" s="1"/>
  <c r="D40" i="9"/>
  <c r="C40" i="9"/>
  <c r="D39" i="9"/>
  <c r="C39" i="9"/>
  <c r="D38" i="9"/>
  <c r="G131" i="1" s="1"/>
  <c r="C38" i="9"/>
  <c r="F222" i="1" s="1"/>
  <c r="D37" i="9"/>
  <c r="C37" i="9"/>
  <c r="D36" i="9"/>
  <c r="C36" i="9"/>
  <c r="D35" i="9"/>
  <c r="C35" i="9"/>
  <c r="D34" i="9"/>
  <c r="C34" i="9"/>
  <c r="F143" i="1" s="1"/>
  <c r="D33" i="9"/>
  <c r="C33" i="9"/>
  <c r="D32" i="9"/>
  <c r="C32" i="9"/>
  <c r="D31" i="9"/>
  <c r="C31" i="9"/>
  <c r="D30" i="9"/>
  <c r="G673" i="1" s="1"/>
  <c r="C30" i="9"/>
  <c r="F673" i="1" s="1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G114" i="1" s="1"/>
  <c r="C23" i="9"/>
  <c r="D22" i="9"/>
  <c r="C22" i="9"/>
  <c r="D21" i="9"/>
  <c r="G369" i="13" s="1"/>
  <c r="C21" i="9"/>
  <c r="F369" i="13" s="1"/>
  <c r="D20" i="9"/>
  <c r="C20" i="9"/>
  <c r="D19" i="9"/>
  <c r="G118" i="1" s="1"/>
  <c r="C19" i="9"/>
  <c r="D18" i="9"/>
  <c r="C18" i="9"/>
  <c r="F696" i="1" s="1"/>
  <c r="D17" i="9"/>
  <c r="G219" i="1" s="1"/>
  <c r="C17" i="9"/>
  <c r="D16" i="9"/>
  <c r="G21" i="1" s="1"/>
  <c r="C16" i="9"/>
  <c r="F21" i="1" s="1"/>
  <c r="D15" i="9"/>
  <c r="C15" i="9"/>
  <c r="D14" i="9"/>
  <c r="C14" i="9"/>
  <c r="D13" i="9"/>
  <c r="G55" i="1" s="1"/>
  <c r="C13" i="9"/>
  <c r="F55" i="1" s="1"/>
  <c r="D12" i="9"/>
  <c r="C12" i="9"/>
  <c r="D11" i="9"/>
  <c r="C11" i="9"/>
  <c r="D10" i="9"/>
  <c r="C10" i="9"/>
  <c r="D8" i="9"/>
  <c r="C8" i="9"/>
  <c r="D7" i="9"/>
  <c r="C7" i="9"/>
  <c r="D6" i="9"/>
  <c r="G253" i="11" s="1"/>
  <c r="C6" i="9"/>
  <c r="F233" i="11" s="1"/>
  <c r="D5" i="9"/>
  <c r="C5" i="9"/>
  <c r="D4" i="9"/>
  <c r="C4" i="9"/>
  <c r="D3" i="9"/>
  <c r="C3" i="9"/>
  <c r="D2" i="9"/>
  <c r="C2" i="9"/>
  <c r="D367" i="9"/>
  <c r="G689" i="12" s="1"/>
  <c r="C367" i="9"/>
  <c r="F450" i="12" s="1"/>
  <c r="D366" i="9"/>
  <c r="C366" i="9"/>
  <c r="F610" i="12" l="1"/>
  <c r="F482" i="12"/>
  <c r="F11" i="1"/>
  <c r="G62" i="1"/>
  <c r="G652" i="12"/>
  <c r="F50" i="1"/>
  <c r="G57" i="1"/>
  <c r="G196" i="1"/>
  <c r="F291" i="1"/>
  <c r="H377" i="13"/>
  <c r="F496" i="12"/>
  <c r="G511" i="12"/>
  <c r="G560" i="12"/>
  <c r="G631" i="12"/>
  <c r="F114" i="1"/>
  <c r="F121" i="1"/>
  <c r="H121" i="1" s="1"/>
  <c r="G482" i="12"/>
  <c r="G532" i="12"/>
  <c r="G583" i="12"/>
  <c r="G647" i="12"/>
  <c r="G667" i="12"/>
  <c r="F128" i="1"/>
  <c r="G403" i="1"/>
  <c r="F364" i="12"/>
  <c r="F80" i="1"/>
  <c r="G513" i="12"/>
  <c r="G584" i="12"/>
  <c r="G627" i="12"/>
  <c r="G655" i="12"/>
  <c r="F60" i="1"/>
  <c r="G534" i="12"/>
  <c r="G663" i="12"/>
  <c r="H663" i="12" s="1"/>
  <c r="G16" i="1"/>
  <c r="F75" i="1"/>
  <c r="F124" i="1"/>
  <c r="H124" i="1" s="1"/>
  <c r="G107" i="12"/>
  <c r="F328" i="12"/>
  <c r="H328" i="12" s="1"/>
  <c r="F105" i="1"/>
  <c r="H333" i="13"/>
  <c r="H103" i="1"/>
  <c r="H419" i="13"/>
  <c r="H119" i="1"/>
  <c r="H467" i="12"/>
  <c r="H55" i="1"/>
  <c r="H87" i="1"/>
  <c r="H78" i="1"/>
  <c r="H141" i="1"/>
  <c r="H21" i="1"/>
  <c r="G175" i="11"/>
  <c r="G651" i="1"/>
  <c r="G635" i="1"/>
  <c r="G545" i="1"/>
  <c r="G704" i="1"/>
  <c r="G680" i="1"/>
  <c r="G672" i="1"/>
  <c r="G663" i="1"/>
  <c r="G615" i="1"/>
  <c r="G523" i="1"/>
  <c r="G465" i="1"/>
  <c r="G428" i="1"/>
  <c r="G569" i="1"/>
  <c r="G354" i="1"/>
  <c r="G374" i="1"/>
  <c r="G697" i="1"/>
  <c r="G501" i="1"/>
  <c r="G485" i="1"/>
  <c r="G448" i="1"/>
  <c r="G335" i="1"/>
  <c r="G128" i="1"/>
  <c r="G302" i="1"/>
  <c r="G249" i="1"/>
  <c r="G213" i="1"/>
  <c r="G145" i="1"/>
  <c r="G410" i="1"/>
  <c r="G266" i="1"/>
  <c r="G167" i="1"/>
  <c r="G393" i="1"/>
  <c r="G318" i="1"/>
  <c r="G285" i="1"/>
  <c r="G229" i="1"/>
  <c r="G188" i="1"/>
  <c r="G325" i="13"/>
  <c r="G302" i="13"/>
  <c r="G348" i="13"/>
  <c r="G153" i="13"/>
  <c r="G189" i="13"/>
  <c r="G171" i="13"/>
  <c r="G234" i="13"/>
  <c r="G257" i="13"/>
  <c r="G211" i="13"/>
  <c r="G2" i="13"/>
  <c r="G58" i="13"/>
  <c r="G133" i="13"/>
  <c r="G76" i="13"/>
  <c r="G36" i="13"/>
  <c r="G117" i="13"/>
  <c r="G279" i="13"/>
  <c r="G96" i="13"/>
  <c r="G20" i="13"/>
  <c r="G119" i="11"/>
  <c r="G323" i="13"/>
  <c r="G277" i="13"/>
  <c r="G143" i="13"/>
  <c r="G125" i="13"/>
  <c r="G107" i="13"/>
  <c r="G291" i="13"/>
  <c r="G83" i="13"/>
  <c r="G349" i="13"/>
  <c r="G318" i="13"/>
  <c r="G259" i="13"/>
  <c r="G185" i="13"/>
  <c r="G223" i="13"/>
  <c r="G29" i="13"/>
  <c r="G62" i="13"/>
  <c r="G46" i="13"/>
  <c r="G11" i="13"/>
  <c r="F19" i="1"/>
  <c r="F35" i="1"/>
  <c r="F43" i="1"/>
  <c r="G45" i="1"/>
  <c r="G94" i="1"/>
  <c r="G146" i="1"/>
  <c r="F271" i="13"/>
  <c r="F225" i="13"/>
  <c r="F112" i="13"/>
  <c r="F340" i="13"/>
  <c r="F184" i="13"/>
  <c r="F163" i="13"/>
  <c r="F316" i="13"/>
  <c r="F147" i="13"/>
  <c r="F129" i="13"/>
  <c r="F295" i="13"/>
  <c r="F51" i="13"/>
  <c r="F32" i="13"/>
  <c r="F246" i="13"/>
  <c r="F198" i="13"/>
  <c r="F91" i="13"/>
  <c r="F66" i="13"/>
  <c r="F15" i="13"/>
  <c r="F186" i="11"/>
  <c r="F336" i="13"/>
  <c r="F227" i="13"/>
  <c r="F114" i="13"/>
  <c r="F196" i="13"/>
  <c r="F88" i="13"/>
  <c r="F423" i="1"/>
  <c r="F580" i="1"/>
  <c r="F538" i="1"/>
  <c r="F509" i="1"/>
  <c r="F459" i="1"/>
  <c r="F348" i="1"/>
  <c r="F242" i="1"/>
  <c r="F118" i="1"/>
  <c r="F294" i="1"/>
  <c r="F314" i="1"/>
  <c r="F177" i="1"/>
  <c r="F403" i="1"/>
  <c r="F204" i="1"/>
  <c r="F226" i="11"/>
  <c r="F548" i="1"/>
  <c r="F608" i="1"/>
  <c r="F183" i="11"/>
  <c r="F293" i="13"/>
  <c r="F224" i="13"/>
  <c r="F165" i="13"/>
  <c r="F50" i="13"/>
  <c r="F365" i="1"/>
  <c r="F102" i="13"/>
  <c r="F417" i="1"/>
  <c r="F96" i="1"/>
  <c r="H193" i="13"/>
  <c r="F240" i="11"/>
  <c r="F248" i="13"/>
  <c r="F289" i="13"/>
  <c r="F327" i="13"/>
  <c r="F209" i="13"/>
  <c r="F603" i="1"/>
  <c r="F500" i="1"/>
  <c r="F367" i="1"/>
  <c r="F447" i="1"/>
  <c r="F392" i="1"/>
  <c r="F419" i="1"/>
  <c r="F568" i="1"/>
  <c r="F534" i="1"/>
  <c r="F166" i="1"/>
  <c r="F108" i="1"/>
  <c r="H108" i="1" s="1"/>
  <c r="F284" i="1"/>
  <c r="F259" i="1"/>
  <c r="F228" i="1"/>
  <c r="F334" i="1"/>
  <c r="F476" i="1"/>
  <c r="F196" i="1"/>
  <c r="F103" i="11"/>
  <c r="F398" i="13"/>
  <c r="F399" i="13"/>
  <c r="F415" i="13"/>
  <c r="F122" i="11"/>
  <c r="F382" i="13"/>
  <c r="F190" i="13"/>
  <c r="F281" i="13"/>
  <c r="F258" i="13"/>
  <c r="F235" i="13"/>
  <c r="F350" i="13"/>
  <c r="F212" i="13"/>
  <c r="F155" i="13"/>
  <c r="F173" i="13"/>
  <c r="F134" i="13"/>
  <c r="F326" i="13"/>
  <c r="F303" i="13"/>
  <c r="F367" i="13"/>
  <c r="F59" i="13"/>
  <c r="F21" i="13"/>
  <c r="F37" i="13"/>
  <c r="F97" i="13"/>
  <c r="F581" i="1"/>
  <c r="F118" i="13"/>
  <c r="F78" i="13"/>
  <c r="F617" i="1"/>
  <c r="F648" i="1"/>
  <c r="F546" i="1"/>
  <c r="F185" i="1"/>
  <c r="F4" i="13"/>
  <c r="F507" i="1"/>
  <c r="F431" i="1"/>
  <c r="F160" i="1"/>
  <c r="F471" i="1"/>
  <c r="F140" i="13"/>
  <c r="F311" i="13"/>
  <c r="F376" i="13"/>
  <c r="F319" i="13"/>
  <c r="F255" i="13"/>
  <c r="F288" i="13"/>
  <c r="F354" i="13"/>
  <c r="F688" i="1"/>
  <c r="F630" i="11"/>
  <c r="F531" i="1"/>
  <c r="F575" i="1"/>
  <c r="F83" i="1"/>
  <c r="F50" i="11"/>
  <c r="F702" i="1"/>
  <c r="F698" i="1"/>
  <c r="F690" i="1"/>
  <c r="F679" i="1"/>
  <c r="F660" i="1"/>
  <c r="F178" i="11"/>
  <c r="F642" i="1"/>
  <c r="F564" i="1"/>
  <c r="F607" i="1"/>
  <c r="F89" i="1"/>
  <c r="H89" i="1" s="1"/>
  <c r="F248" i="11"/>
  <c r="F389" i="13"/>
  <c r="F368" i="13"/>
  <c r="F337" i="13"/>
  <c r="F401" i="13"/>
  <c r="F300" i="13"/>
  <c r="F269" i="13"/>
  <c r="F338" i="13"/>
  <c r="F169" i="13"/>
  <c r="F197" i="13"/>
  <c r="F301" i="13"/>
  <c r="F232" i="13"/>
  <c r="F365" i="13"/>
  <c r="F144" i="13"/>
  <c r="F31" i="13"/>
  <c r="F90" i="13"/>
  <c r="H407" i="13"/>
  <c r="F641" i="11"/>
  <c r="F645" i="1"/>
  <c r="F194" i="1"/>
  <c r="F256" i="11"/>
  <c r="F240" i="13"/>
  <c r="F130" i="13"/>
  <c r="F286" i="13"/>
  <c r="F152" i="13"/>
  <c r="F5" i="13"/>
  <c r="F390" i="13"/>
  <c r="F425" i="1"/>
  <c r="F652" i="1"/>
  <c r="F556" i="1"/>
  <c r="F382" i="1"/>
  <c r="F474" i="1"/>
  <c r="F216" i="1"/>
  <c r="F511" i="1"/>
  <c r="F162" i="1"/>
  <c r="F238" i="1"/>
  <c r="F518" i="1"/>
  <c r="F632" i="1"/>
  <c r="F170" i="11"/>
  <c r="F662" i="1"/>
  <c r="F566" i="1"/>
  <c r="F587" i="1"/>
  <c r="F613" i="1"/>
  <c r="F650" i="1"/>
  <c r="F633" i="1"/>
  <c r="F408" i="1"/>
  <c r="F520" i="1"/>
  <c r="F482" i="1"/>
  <c r="F372" i="1"/>
  <c r="F542" i="1"/>
  <c r="F498" i="1"/>
  <c r="F463" i="1"/>
  <c r="F426" i="1"/>
  <c r="F444" i="1"/>
  <c r="F300" i="1"/>
  <c r="F247" i="1"/>
  <c r="F282" i="1"/>
  <c r="F264" i="1"/>
  <c r="F208" i="1"/>
  <c r="F93" i="1"/>
  <c r="F332" i="1"/>
  <c r="F352" i="1"/>
  <c r="F225" i="1"/>
  <c r="F127" i="1"/>
  <c r="F388" i="1"/>
  <c r="F186" i="1"/>
  <c r="F624" i="12"/>
  <c r="F256" i="13"/>
  <c r="F210" i="13"/>
  <c r="F296" i="13"/>
  <c r="F109" i="13"/>
  <c r="F30" i="13"/>
  <c r="F502" i="1"/>
  <c r="H82" i="13"/>
  <c r="F413" i="1"/>
  <c r="F551" i="1"/>
  <c r="F432" i="1"/>
  <c r="F252" i="1"/>
  <c r="F267" i="13"/>
  <c r="F626" i="1"/>
  <c r="F649" i="1"/>
  <c r="F515" i="1"/>
  <c r="F445" i="1"/>
  <c r="F397" i="1"/>
  <c r="F215" i="1"/>
  <c r="F304" i="1"/>
  <c r="F329" i="1"/>
  <c r="F421" i="1"/>
  <c r="F288" i="1"/>
  <c r="F386" i="13"/>
  <c r="F308" i="13"/>
  <c r="F69" i="13"/>
  <c r="F148" i="13"/>
  <c r="F13" i="13"/>
  <c r="F567" i="1"/>
  <c r="F588" i="1"/>
  <c r="F499" i="1"/>
  <c r="F484" i="1"/>
  <c r="F522" i="1"/>
  <c r="F464" i="1"/>
  <c r="F427" i="1"/>
  <c r="F389" i="1"/>
  <c r="F543" i="1"/>
  <c r="F409" i="1"/>
  <c r="F446" i="1"/>
  <c r="F333" i="1"/>
  <c r="F226" i="1"/>
  <c r="F353" i="1"/>
  <c r="F317" i="1"/>
  <c r="F187" i="1"/>
  <c r="F301" i="1"/>
  <c r="H301" i="1" s="1"/>
  <c r="F248" i="1"/>
  <c r="F265" i="1"/>
  <c r="F209" i="1"/>
  <c r="H209" i="1" s="1"/>
  <c r="F43" i="11"/>
  <c r="F195" i="13"/>
  <c r="F358" i="13"/>
  <c r="F242" i="13"/>
  <c r="F385" i="13"/>
  <c r="F414" i="13"/>
  <c r="F48" i="13"/>
  <c r="F85" i="13"/>
  <c r="F597" i="1"/>
  <c r="F705" i="1"/>
  <c r="F681" i="1"/>
  <c r="F665" i="1"/>
  <c r="F413" i="13"/>
  <c r="F54" i="1"/>
  <c r="F664" i="1"/>
  <c r="F692" i="1"/>
  <c r="F59" i="12"/>
  <c r="H59" i="12" s="1"/>
  <c r="F115" i="12"/>
  <c r="F127" i="12"/>
  <c r="H127" i="12" s="1"/>
  <c r="F131" i="12"/>
  <c r="H131" i="12" s="1"/>
  <c r="F293" i="12"/>
  <c r="H293" i="12" s="1"/>
  <c r="G328" i="12"/>
  <c r="G364" i="12"/>
  <c r="G496" i="12"/>
  <c r="F511" i="12"/>
  <c r="G564" i="12"/>
  <c r="G598" i="12"/>
  <c r="G3" i="1"/>
  <c r="F6" i="1"/>
  <c r="G11" i="1"/>
  <c r="F14" i="1"/>
  <c r="G19" i="1"/>
  <c r="F22" i="1"/>
  <c r="G27" i="1"/>
  <c r="F30" i="1"/>
  <c r="G35" i="1"/>
  <c r="F38" i="1"/>
  <c r="G43" i="1"/>
  <c r="F48" i="1"/>
  <c r="G50" i="1"/>
  <c r="G60" i="1"/>
  <c r="G70" i="1"/>
  <c r="G75" i="1"/>
  <c r="G80" i="1"/>
  <c r="G105" i="1"/>
  <c r="G136" i="1"/>
  <c r="G180" i="1"/>
  <c r="F235" i="1"/>
  <c r="F273" i="1"/>
  <c r="G298" i="1"/>
  <c r="G590" i="1"/>
  <c r="G150" i="11"/>
  <c r="G526" i="1"/>
  <c r="G338" i="1"/>
  <c r="G632" i="11"/>
  <c r="G689" i="1"/>
  <c r="G182" i="1"/>
  <c r="G375" i="13"/>
  <c r="G313" i="13"/>
  <c r="G220" i="11"/>
  <c r="G339" i="13"/>
  <c r="G254" i="13"/>
  <c r="G86" i="13"/>
  <c r="G599" i="1"/>
  <c r="G287" i="13"/>
  <c r="G435" i="1"/>
  <c r="G544" i="1"/>
  <c r="G369" i="1"/>
  <c r="G513" i="1"/>
  <c r="G190" i="1"/>
  <c r="G115" i="1"/>
  <c r="G246" i="1"/>
  <c r="G221" i="12"/>
  <c r="F564" i="12"/>
  <c r="F598" i="12"/>
  <c r="H598" i="12" s="1"/>
  <c r="F3" i="1"/>
  <c r="H3" i="1" s="1"/>
  <c r="G8" i="1"/>
  <c r="G24" i="1"/>
  <c r="F27" i="1"/>
  <c r="G32" i="1"/>
  <c r="G40" i="1"/>
  <c r="G52" i="1"/>
  <c r="G77" i="1"/>
  <c r="G85" i="1"/>
  <c r="F174" i="1"/>
  <c r="G271" i="13"/>
  <c r="G225" i="13"/>
  <c r="G340" i="13"/>
  <c r="G184" i="13"/>
  <c r="G91" i="13"/>
  <c r="G163" i="13"/>
  <c r="G316" i="13"/>
  <c r="G147" i="13"/>
  <c r="G129" i="13"/>
  <c r="G295" i="13"/>
  <c r="G246" i="13"/>
  <c r="G198" i="13"/>
  <c r="G32" i="13"/>
  <c r="G66" i="13"/>
  <c r="G112" i="13"/>
  <c r="G51" i="13"/>
  <c r="G15" i="13"/>
  <c r="G186" i="11"/>
  <c r="G227" i="13"/>
  <c r="G196" i="13"/>
  <c r="G88" i="13"/>
  <c r="G114" i="13"/>
  <c r="G336" i="13"/>
  <c r="G580" i="1"/>
  <c r="H580" i="1" s="1"/>
  <c r="G538" i="1"/>
  <c r="G509" i="1"/>
  <c r="G459" i="1"/>
  <c r="G242" i="1"/>
  <c r="G294" i="1"/>
  <c r="G423" i="1"/>
  <c r="G314" i="1"/>
  <c r="G177" i="1"/>
  <c r="G348" i="1"/>
  <c r="G608" i="1"/>
  <c r="G548" i="1"/>
  <c r="G178" i="1"/>
  <c r="G183" i="11"/>
  <c r="G293" i="13"/>
  <c r="G224" i="13"/>
  <c r="G165" i="13"/>
  <c r="G50" i="13"/>
  <c r="G102" i="13"/>
  <c r="G417" i="1"/>
  <c r="G365" i="1"/>
  <c r="G204" i="11"/>
  <c r="G248" i="13"/>
  <c r="G289" i="13"/>
  <c r="G327" i="13"/>
  <c r="G209" i="13"/>
  <c r="G603" i="1"/>
  <c r="G568" i="1"/>
  <c r="G447" i="1"/>
  <c r="G392" i="1"/>
  <c r="G419" i="1"/>
  <c r="G534" i="1"/>
  <c r="G476" i="1"/>
  <c r="G500" i="1"/>
  <c r="G284" i="1"/>
  <c r="G259" i="1"/>
  <c r="G228" i="1"/>
  <c r="G367" i="1"/>
  <c r="G334" i="1"/>
  <c r="G311" i="1"/>
  <c r="G139" i="1"/>
  <c r="G103" i="11"/>
  <c r="G398" i="13"/>
  <c r="G399" i="13"/>
  <c r="G415" i="13"/>
  <c r="G122" i="11"/>
  <c r="G281" i="13"/>
  <c r="G258" i="13"/>
  <c r="G235" i="13"/>
  <c r="G350" i="13"/>
  <c r="G212" i="13"/>
  <c r="G155" i="13"/>
  <c r="G173" i="13"/>
  <c r="G134" i="13"/>
  <c r="G326" i="13"/>
  <c r="G303" i="13"/>
  <c r="G367" i="13"/>
  <c r="G118" i="13"/>
  <c r="G37" i="13"/>
  <c r="G648" i="1"/>
  <c r="G97" i="13"/>
  <c r="G21" i="13"/>
  <c r="G382" i="13"/>
  <c r="G190" i="13"/>
  <c r="G78" i="13"/>
  <c r="G4" i="13"/>
  <c r="G59" i="13"/>
  <c r="G581" i="1"/>
  <c r="G546" i="1"/>
  <c r="G617" i="1"/>
  <c r="G185" i="1"/>
  <c r="G149" i="1"/>
  <c r="G507" i="1"/>
  <c r="G471" i="1"/>
  <c r="G431" i="1"/>
  <c r="G160" i="1"/>
  <c r="G154" i="1"/>
  <c r="G140" i="13"/>
  <c r="G311" i="13"/>
  <c r="G376" i="13"/>
  <c r="G319" i="13"/>
  <c r="G255" i="13"/>
  <c r="G288" i="13"/>
  <c r="G354" i="13"/>
  <c r="G688" i="1"/>
  <c r="G630" i="11"/>
  <c r="G575" i="1"/>
  <c r="G531" i="1"/>
  <c r="G45" i="11"/>
  <c r="G698" i="1"/>
  <c r="G690" i="1"/>
  <c r="G679" i="1"/>
  <c r="G702" i="1"/>
  <c r="G660" i="1"/>
  <c r="G178" i="11"/>
  <c r="G642" i="1"/>
  <c r="G607" i="1"/>
  <c r="G564" i="1"/>
  <c r="G111" i="1"/>
  <c r="H111" i="1" s="1"/>
  <c r="G164" i="11"/>
  <c r="G389" i="13"/>
  <c r="G368" i="13"/>
  <c r="G337" i="13"/>
  <c r="G300" i="13"/>
  <c r="G401" i="13"/>
  <c r="G338" i="13"/>
  <c r="G169" i="13"/>
  <c r="G197" i="13"/>
  <c r="G301" i="13"/>
  <c r="G232" i="13"/>
  <c r="G365" i="13"/>
  <c r="G144" i="13"/>
  <c r="G31" i="13"/>
  <c r="G90" i="13"/>
  <c r="G269" i="13"/>
  <c r="G641" i="11"/>
  <c r="G645" i="1"/>
  <c r="G194" i="1"/>
  <c r="G230" i="11"/>
  <c r="G240" i="13"/>
  <c r="G130" i="13"/>
  <c r="G286" i="13"/>
  <c r="G152" i="13"/>
  <c r="G390" i="13"/>
  <c r="G5" i="13"/>
  <c r="G652" i="1"/>
  <c r="G556" i="1"/>
  <c r="G382" i="1"/>
  <c r="G474" i="1"/>
  <c r="G511" i="1"/>
  <c r="G425" i="1"/>
  <c r="G162" i="1"/>
  <c r="G238" i="1"/>
  <c r="G278" i="1"/>
  <c r="G216" i="1"/>
  <c r="G632" i="1"/>
  <c r="G518" i="1"/>
  <c r="G211" i="11"/>
  <c r="G587" i="1"/>
  <c r="G542" i="1"/>
  <c r="G650" i="1"/>
  <c r="G662" i="1"/>
  <c r="G613" i="1"/>
  <c r="G520" i="1"/>
  <c r="G482" i="1"/>
  <c r="G566" i="1"/>
  <c r="G444" i="1"/>
  <c r="G633" i="1"/>
  <c r="G463" i="1"/>
  <c r="G372" i="1"/>
  <c r="G282" i="1"/>
  <c r="G163" i="1"/>
  <c r="G106" i="1"/>
  <c r="G264" i="1"/>
  <c r="G208" i="1"/>
  <c r="G332" i="1"/>
  <c r="G498" i="1"/>
  <c r="G352" i="1"/>
  <c r="G225" i="1"/>
  <c r="G316" i="1"/>
  <c r="H316" i="1" s="1"/>
  <c r="G144" i="1"/>
  <c r="H144" i="1" s="1"/>
  <c r="G426" i="1"/>
  <c r="G300" i="1"/>
  <c r="G247" i="1"/>
  <c r="G445" i="11"/>
  <c r="G256" i="13"/>
  <c r="G210" i="13"/>
  <c r="G296" i="13"/>
  <c r="G109" i="13"/>
  <c r="G30" i="13"/>
  <c r="G502" i="1"/>
  <c r="G551" i="1"/>
  <c r="G432" i="1"/>
  <c r="G413" i="1"/>
  <c r="G235" i="1"/>
  <c r="G252" i="1"/>
  <c r="G287" i="11"/>
  <c r="G267" i="13"/>
  <c r="G626" i="1"/>
  <c r="G649" i="1"/>
  <c r="G515" i="1"/>
  <c r="G445" i="1"/>
  <c r="G397" i="1"/>
  <c r="G483" i="1"/>
  <c r="G421" i="1"/>
  <c r="H421" i="1" s="1"/>
  <c r="G215" i="1"/>
  <c r="G304" i="1"/>
  <c r="G329" i="1"/>
  <c r="G386" i="13"/>
  <c r="G308" i="13"/>
  <c r="G69" i="13"/>
  <c r="G148" i="13"/>
  <c r="G13" i="13"/>
  <c r="G588" i="1"/>
  <c r="G499" i="1"/>
  <c r="G484" i="1"/>
  <c r="G522" i="1"/>
  <c r="G464" i="1"/>
  <c r="G427" i="1"/>
  <c r="G389" i="1"/>
  <c r="G543" i="1"/>
  <c r="G409" i="1"/>
  <c r="G567" i="1"/>
  <c r="G226" i="1"/>
  <c r="G91" i="1"/>
  <c r="G81" i="1"/>
  <c r="G353" i="1"/>
  <c r="G317" i="1"/>
  <c r="G187" i="1"/>
  <c r="G301" i="1"/>
  <c r="G248" i="1"/>
  <c r="H248" i="1" s="1"/>
  <c r="G446" i="1"/>
  <c r="G373" i="1"/>
  <c r="G283" i="1"/>
  <c r="G164" i="1"/>
  <c r="H164" i="1" s="1"/>
  <c r="G333" i="1"/>
  <c r="G32" i="11"/>
  <c r="G195" i="13"/>
  <c r="G358" i="13"/>
  <c r="G242" i="13"/>
  <c r="G385" i="13"/>
  <c r="G48" i="13"/>
  <c r="G414" i="13"/>
  <c r="G664" i="1"/>
  <c r="G85" i="13"/>
  <c r="G413" i="13"/>
  <c r="G705" i="1"/>
  <c r="G681" i="1"/>
  <c r="G597" i="1"/>
  <c r="G665" i="1"/>
  <c r="G692" i="1"/>
  <c r="G72" i="1"/>
  <c r="F78" i="12"/>
  <c r="G293" i="12"/>
  <c r="F372" i="12"/>
  <c r="F516" i="12"/>
  <c r="F526" i="12"/>
  <c r="F532" i="12"/>
  <c r="F560" i="12"/>
  <c r="F576" i="12"/>
  <c r="G6" i="1"/>
  <c r="F9" i="1"/>
  <c r="G14" i="1"/>
  <c r="F17" i="1"/>
  <c r="G22" i="1"/>
  <c r="F25" i="1"/>
  <c r="G30" i="1"/>
  <c r="H30" i="1" s="1"/>
  <c r="F33" i="1"/>
  <c r="G38" i="1"/>
  <c r="H38" i="1" s="1"/>
  <c r="F41" i="1"/>
  <c r="H41" i="1" s="1"/>
  <c r="F46" i="1"/>
  <c r="G48" i="1"/>
  <c r="F58" i="1"/>
  <c r="F68" i="1"/>
  <c r="F73" i="1"/>
  <c r="G83" i="1"/>
  <c r="F86" i="1"/>
  <c r="F92" i="1"/>
  <c r="F95" i="1"/>
  <c r="G140" i="1"/>
  <c r="G156" i="1"/>
  <c r="H156" i="1" s="1"/>
  <c r="G191" i="1"/>
  <c r="G204" i="1"/>
  <c r="H204" i="1" s="1"/>
  <c r="G255" i="1"/>
  <c r="F311" i="1"/>
  <c r="G323" i="1"/>
  <c r="F336" i="1"/>
  <c r="F483" i="1"/>
  <c r="G129" i="11"/>
  <c r="G125" i="1"/>
  <c r="G675" i="1"/>
  <c r="G703" i="1"/>
  <c r="G695" i="1"/>
  <c r="G639" i="1"/>
  <c r="G685" i="1"/>
  <c r="G60" i="11"/>
  <c r="G595" i="1"/>
  <c r="G562" i="1"/>
  <c r="G200" i="1"/>
  <c r="G152" i="1"/>
  <c r="G78" i="11"/>
  <c r="G667" i="1"/>
  <c r="G610" i="1"/>
  <c r="G557" i="1"/>
  <c r="G120" i="1"/>
  <c r="H120" i="1" s="1"/>
  <c r="G33" i="11"/>
  <c r="G379" i="13"/>
  <c r="G396" i="13"/>
  <c r="G181" i="13"/>
  <c r="G346" i="13"/>
  <c r="G63" i="13"/>
  <c r="G95" i="13"/>
  <c r="G208" i="13"/>
  <c r="F373" i="11"/>
  <c r="F638" i="1"/>
  <c r="F452" i="1"/>
  <c r="F504" i="1"/>
  <c r="F572" i="1"/>
  <c r="F171" i="1"/>
  <c r="F340" i="1"/>
  <c r="F234" i="1"/>
  <c r="F289" i="1"/>
  <c r="F396" i="1"/>
  <c r="F366" i="13"/>
  <c r="F299" i="13"/>
  <c r="F217" i="13"/>
  <c r="F160" i="13"/>
  <c r="F103" i="13"/>
  <c r="F44" i="13"/>
  <c r="F77" i="11"/>
  <c r="F146" i="13"/>
  <c r="F342" i="13"/>
  <c r="F126" i="13"/>
  <c r="F24" i="13"/>
  <c r="F42" i="13"/>
  <c r="F71" i="11"/>
  <c r="F238" i="13"/>
  <c r="F159" i="13"/>
  <c r="F261" i="13"/>
  <c r="F371" i="13"/>
  <c r="F215" i="13"/>
  <c r="F192" i="13"/>
  <c r="F309" i="13"/>
  <c r="F137" i="13"/>
  <c r="F355" i="13"/>
  <c r="F176" i="13"/>
  <c r="F101" i="13"/>
  <c r="F285" i="13"/>
  <c r="F120" i="13"/>
  <c r="F701" i="1"/>
  <c r="F693" i="1"/>
  <c r="F674" i="1"/>
  <c r="F331" i="13"/>
  <c r="F570" i="1"/>
  <c r="F616" i="1"/>
  <c r="F636" i="1"/>
  <c r="F547" i="1"/>
  <c r="F525" i="1"/>
  <c r="F684" i="1"/>
  <c r="F591" i="1"/>
  <c r="F356" i="1"/>
  <c r="F486" i="1"/>
  <c r="F449" i="1"/>
  <c r="F429" i="1"/>
  <c r="F503" i="1"/>
  <c r="F267" i="1"/>
  <c r="F411" i="1"/>
  <c r="F320" i="1"/>
  <c r="F375" i="1"/>
  <c r="F287" i="1"/>
  <c r="F168" i="1"/>
  <c r="F394" i="1"/>
  <c r="F337" i="1"/>
  <c r="F466" i="1"/>
  <c r="F230" i="1"/>
  <c r="F189" i="1"/>
  <c r="F303" i="1"/>
  <c r="F250" i="1"/>
  <c r="H250" i="1" s="1"/>
  <c r="F58" i="11"/>
  <c r="F392" i="13"/>
  <c r="F315" i="13"/>
  <c r="F393" i="13"/>
  <c r="F352" i="13"/>
  <c r="F404" i="13"/>
  <c r="F408" i="13"/>
  <c r="F416" i="13"/>
  <c r="F403" i="13"/>
  <c r="F192" i="11"/>
  <c r="F151" i="13"/>
  <c r="F187" i="13"/>
  <c r="F253" i="13"/>
  <c r="F230" i="13"/>
  <c r="F94" i="13"/>
  <c r="F207" i="13"/>
  <c r="F132" i="13"/>
  <c r="F298" i="13"/>
  <c r="F275" i="13"/>
  <c r="F344" i="13"/>
  <c r="F321" i="13"/>
  <c r="F116" i="13"/>
  <c r="F167" i="13"/>
  <c r="F540" i="1"/>
  <c r="F19" i="13"/>
  <c r="F34" i="13"/>
  <c r="F629" i="1"/>
  <c r="F71" i="13"/>
  <c r="F54" i="13"/>
  <c r="F609" i="1"/>
  <c r="F495" i="1"/>
  <c r="F563" i="1"/>
  <c r="F517" i="1"/>
  <c r="F462" i="1"/>
  <c r="F583" i="1"/>
  <c r="F351" i="1"/>
  <c r="F424" i="1"/>
  <c r="F478" i="1"/>
  <c r="F441" i="1"/>
  <c r="F328" i="1"/>
  <c r="F406" i="1"/>
  <c r="F315" i="1"/>
  <c r="F262" i="1"/>
  <c r="F371" i="1"/>
  <c r="F123" i="1"/>
  <c r="F223" i="1"/>
  <c r="F386" i="1"/>
  <c r="F205" i="1"/>
  <c r="F157" i="1"/>
  <c r="F298" i="1"/>
  <c r="F280" i="1"/>
  <c r="H280" i="1" s="1"/>
  <c r="F245" i="1"/>
  <c r="F156" i="11"/>
  <c r="F292" i="13"/>
  <c r="F384" i="13"/>
  <c r="F324" i="13"/>
  <c r="F360" i="13"/>
  <c r="F637" i="1"/>
  <c r="F593" i="1"/>
  <c r="F443" i="1"/>
  <c r="F363" i="1"/>
  <c r="F630" i="1"/>
  <c r="F376" i="1"/>
  <c r="F169" i="1"/>
  <c r="H169" i="1" s="1"/>
  <c r="F200" i="11"/>
  <c r="F218" i="13"/>
  <c r="F168" i="13"/>
  <c r="F121" i="13"/>
  <c r="F75" i="13"/>
  <c r="F264" i="13"/>
  <c r="F26" i="13"/>
  <c r="F573" i="1"/>
  <c r="F434" i="1"/>
  <c r="F529" i="1"/>
  <c r="H529" i="1" s="1"/>
  <c r="F255" i="1"/>
  <c r="F191" i="1"/>
  <c r="F356" i="13"/>
  <c r="F105" i="13"/>
  <c r="F453" i="1"/>
  <c r="F398" i="1"/>
  <c r="F528" i="1"/>
  <c r="F414" i="1"/>
  <c r="F290" i="1"/>
  <c r="F322" i="1"/>
  <c r="F271" i="1"/>
  <c r="F253" i="1"/>
  <c r="F145" i="13"/>
  <c r="F280" i="13"/>
  <c r="F65" i="13"/>
  <c r="F189" i="11"/>
  <c r="F640" i="1"/>
  <c r="F149" i="11"/>
  <c r="F469" i="1"/>
  <c r="F170" i="1"/>
  <c r="F276" i="1"/>
  <c r="F289" i="12"/>
  <c r="F353" i="12"/>
  <c r="G372" i="12"/>
  <c r="F401" i="12"/>
  <c r="F413" i="12"/>
  <c r="F433" i="12"/>
  <c r="F461" i="12"/>
  <c r="G516" i="12"/>
  <c r="G526" i="12"/>
  <c r="F551" i="12"/>
  <c r="G576" i="12"/>
  <c r="F583" i="12"/>
  <c r="F599" i="12"/>
  <c r="H617" i="12"/>
  <c r="F4" i="1"/>
  <c r="G9" i="1"/>
  <c r="F12" i="1"/>
  <c r="G17" i="1"/>
  <c r="F20" i="1"/>
  <c r="G25" i="1"/>
  <c r="F28" i="1"/>
  <c r="G33" i="1"/>
  <c r="F36" i="1"/>
  <c r="F44" i="1"/>
  <c r="G46" i="1"/>
  <c r="G58" i="1"/>
  <c r="F66" i="1"/>
  <c r="H66" i="1" s="1"/>
  <c r="G68" i="1"/>
  <c r="G73" i="1"/>
  <c r="G92" i="1"/>
  <c r="F99" i="1"/>
  <c r="H99" i="1" s="1"/>
  <c r="F106" i="1"/>
  <c r="F109" i="1"/>
  <c r="F112" i="1"/>
  <c r="H112" i="1" s="1"/>
  <c r="F122" i="1"/>
  <c r="G137" i="1"/>
  <c r="F144" i="1"/>
  <c r="G153" i="1"/>
  <c r="G166" i="1"/>
  <c r="F243" i="1"/>
  <c r="F306" i="1"/>
  <c r="G707" i="1"/>
  <c r="G643" i="1"/>
  <c r="G696" i="1"/>
  <c r="H696" i="1" s="1"/>
  <c r="G657" i="1"/>
  <c r="G700" i="1"/>
  <c r="G677" i="1"/>
  <c r="G668" i="1"/>
  <c r="G381" i="13"/>
  <c r="G670" i="1"/>
  <c r="G143" i="1"/>
  <c r="H143" i="1" s="1"/>
  <c r="G223" i="11"/>
  <c r="G611" i="1"/>
  <c r="G550" i="1"/>
  <c r="G578" i="1"/>
  <c r="G475" i="1"/>
  <c r="G455" i="1"/>
  <c r="G437" i="1"/>
  <c r="G494" i="1"/>
  <c r="G379" i="1"/>
  <c r="G366" i="1"/>
  <c r="G521" i="1"/>
  <c r="G206" i="1"/>
  <c r="G231" i="1"/>
  <c r="G401" i="1"/>
  <c r="G324" i="1"/>
  <c r="G309" i="1"/>
  <c r="G418" i="1"/>
  <c r="G273" i="1"/>
  <c r="G258" i="1"/>
  <c r="H258" i="1" s="1"/>
  <c r="G646" i="1"/>
  <c r="G343" i="1"/>
  <c r="G176" i="1"/>
  <c r="F101" i="11"/>
  <c r="F177" i="13"/>
  <c r="F262" i="13"/>
  <c r="F216" i="13"/>
  <c r="F594" i="1"/>
  <c r="F25" i="13"/>
  <c r="F438" i="1"/>
  <c r="F383" i="1"/>
  <c r="F512" i="1"/>
  <c r="F240" i="1"/>
  <c r="F214" i="11"/>
  <c r="F228" i="13"/>
  <c r="F330" i="13"/>
  <c r="F158" i="13"/>
  <c r="F247" i="13"/>
  <c r="F92" i="13"/>
  <c r="F67" i="13"/>
  <c r="F553" i="1"/>
  <c r="F8" i="13"/>
  <c r="F653" i="1"/>
  <c r="F589" i="1"/>
  <c r="F467" i="1"/>
  <c r="F628" i="1"/>
  <c r="F377" i="1"/>
  <c r="F269" i="1"/>
  <c r="F405" i="1"/>
  <c r="F349" i="1"/>
  <c r="F296" i="1"/>
  <c r="F181" i="1"/>
  <c r="H181" i="1" s="1"/>
  <c r="F219" i="13"/>
  <c r="F249" i="13"/>
  <c r="F183" i="13"/>
  <c r="F136" i="13"/>
  <c r="F39" i="13"/>
  <c r="H126" i="1"/>
  <c r="G147" i="11"/>
  <c r="G558" i="1"/>
  <c r="G658" i="1"/>
  <c r="G678" i="1"/>
  <c r="G577" i="1"/>
  <c r="G510" i="1"/>
  <c r="G492" i="1"/>
  <c r="G644" i="1"/>
  <c r="G604" i="1"/>
  <c r="G535" i="1"/>
  <c r="G669" i="1"/>
  <c r="G625" i="1"/>
  <c r="G65" i="1"/>
  <c r="H65" i="1" s="1"/>
  <c r="G219" i="13"/>
  <c r="G249" i="13"/>
  <c r="G183" i="13"/>
  <c r="G136" i="13"/>
  <c r="G39" i="13"/>
  <c r="H87" i="13"/>
  <c r="G378" i="13"/>
  <c r="G395" i="13"/>
  <c r="G405" i="13"/>
  <c r="G305" i="11"/>
  <c r="G220" i="13"/>
  <c r="G612" i="12"/>
  <c r="G374" i="13"/>
  <c r="G305" i="13"/>
  <c r="G156" i="11"/>
  <c r="G384" i="13"/>
  <c r="G324" i="13"/>
  <c r="G360" i="13"/>
  <c r="G292" i="13"/>
  <c r="G637" i="1"/>
  <c r="G593" i="1"/>
  <c r="G443" i="1"/>
  <c r="G363" i="1"/>
  <c r="G145" i="13"/>
  <c r="G280" i="13"/>
  <c r="G65" i="13"/>
  <c r="G469" i="1"/>
  <c r="G170" i="1"/>
  <c r="G276" i="1"/>
  <c r="G236" i="1"/>
  <c r="G197" i="1"/>
  <c r="F60" i="12"/>
  <c r="H60" i="12" s="1"/>
  <c r="G289" i="12"/>
  <c r="G353" i="12"/>
  <c r="G401" i="12"/>
  <c r="G413" i="12"/>
  <c r="G433" i="12"/>
  <c r="G461" i="12"/>
  <c r="F480" i="12"/>
  <c r="H480" i="12" s="1"/>
  <c r="G551" i="12"/>
  <c r="G565" i="12"/>
  <c r="H565" i="12" s="1"/>
  <c r="G599" i="12"/>
  <c r="G4" i="1"/>
  <c r="F7" i="1"/>
  <c r="G12" i="1"/>
  <c r="F15" i="1"/>
  <c r="G20" i="1"/>
  <c r="F23" i="1"/>
  <c r="G28" i="1"/>
  <c r="F31" i="1"/>
  <c r="G36" i="1"/>
  <c r="F39" i="1"/>
  <c r="G44" i="1"/>
  <c r="F51" i="1"/>
  <c r="G53" i="1"/>
  <c r="H53" i="1" s="1"/>
  <c r="F61" i="1"/>
  <c r="F71" i="1"/>
  <c r="G76" i="1"/>
  <c r="H76" i="1" s="1"/>
  <c r="F81" i="1"/>
  <c r="F90" i="1"/>
  <c r="G96" i="1"/>
  <c r="H96" i="1" s="1"/>
  <c r="G109" i="1"/>
  <c r="G122" i="1"/>
  <c r="G186" i="1"/>
  <c r="G288" i="1"/>
  <c r="F373" i="1"/>
  <c r="G180" i="11"/>
  <c r="G284" i="13"/>
  <c r="G347" i="13"/>
  <c r="G451" i="1"/>
  <c r="G480" i="1"/>
  <c r="G305" i="1"/>
  <c r="G395" i="1"/>
  <c r="G345" i="1"/>
  <c r="G261" i="1"/>
  <c r="G222" i="1"/>
  <c r="H222" i="1" s="1"/>
  <c r="G159" i="1"/>
  <c r="G351" i="13"/>
  <c r="G182" i="13"/>
  <c r="G156" i="13"/>
  <c r="G314" i="13"/>
  <c r="G127" i="13"/>
  <c r="G282" i="13"/>
  <c r="G64" i="13"/>
  <c r="G14" i="13"/>
  <c r="G243" i="13"/>
  <c r="G213" i="13"/>
  <c r="G38" i="13"/>
  <c r="G98" i="13"/>
  <c r="G364" i="13"/>
  <c r="G362" i="13"/>
  <c r="G400" i="13"/>
  <c r="G535" i="11"/>
  <c r="G559" i="1"/>
  <c r="G524" i="1"/>
  <c r="G585" i="1"/>
  <c r="G622" i="1"/>
  <c r="G95" i="1"/>
  <c r="G569" i="11"/>
  <c r="G210" i="1"/>
  <c r="G110" i="1"/>
  <c r="H110" i="1" s="1"/>
  <c r="G106" i="11"/>
  <c r="G245" i="13"/>
  <c r="G201" i="13"/>
  <c r="G139" i="13"/>
  <c r="G111" i="13"/>
  <c r="G40" i="13"/>
  <c r="G172" i="13"/>
  <c r="G12" i="13"/>
  <c r="G390" i="1"/>
  <c r="G560" i="1"/>
  <c r="G487" i="1"/>
  <c r="G359" i="1"/>
  <c r="G457" i="1"/>
  <c r="G519" i="1"/>
  <c r="G439" i="1"/>
  <c r="G73" i="13"/>
  <c r="G325" i="1"/>
  <c r="G299" i="1"/>
  <c r="G165" i="1"/>
  <c r="G132" i="1"/>
  <c r="H132" i="1" s="1"/>
  <c r="G268" i="1"/>
  <c r="G201" i="1"/>
  <c r="F96" i="11"/>
  <c r="H96" i="11" s="1"/>
  <c r="F232" i="1"/>
  <c r="F387" i="13"/>
  <c r="F100" i="13"/>
  <c r="F489" i="1"/>
  <c r="F176" i="11"/>
  <c r="F678" i="1"/>
  <c r="F535" i="1"/>
  <c r="F558" i="1"/>
  <c r="F669" i="1"/>
  <c r="F658" i="1"/>
  <c r="H658" i="1" s="1"/>
  <c r="F625" i="1"/>
  <c r="H625" i="1" s="1"/>
  <c r="F577" i="1"/>
  <c r="H577" i="1" s="1"/>
  <c r="F510" i="1"/>
  <c r="H510" i="1" s="1"/>
  <c r="F492" i="1"/>
  <c r="F644" i="1"/>
  <c r="F604" i="1"/>
  <c r="H604" i="1" s="1"/>
  <c r="F63" i="1"/>
  <c r="H63" i="1" s="1"/>
  <c r="F378" i="13"/>
  <c r="F395" i="13"/>
  <c r="F405" i="13"/>
  <c r="F433" i="1"/>
  <c r="F360" i="1"/>
  <c r="F470" i="1"/>
  <c r="F596" i="1"/>
  <c r="F399" i="1"/>
  <c r="F552" i="1"/>
  <c r="F506" i="1"/>
  <c r="F254" i="1"/>
  <c r="F217" i="1"/>
  <c r="F247" i="11"/>
  <c r="F571" i="1"/>
  <c r="F602" i="1"/>
  <c r="F541" i="1"/>
  <c r="F456" i="1"/>
  <c r="F130" i="1"/>
  <c r="F147" i="1"/>
  <c r="F305" i="11"/>
  <c r="F220" i="13"/>
  <c r="F694" i="1"/>
  <c r="F654" i="1"/>
  <c r="F699" i="1"/>
  <c r="F691" i="1"/>
  <c r="F706" i="1"/>
  <c r="F682" i="1"/>
  <c r="F666" i="1"/>
  <c r="F641" i="1"/>
  <c r="F676" i="1"/>
  <c r="F600" i="1"/>
  <c r="F576" i="1"/>
  <c r="F623" i="1"/>
  <c r="F555" i="1"/>
  <c r="F612" i="12"/>
  <c r="F305" i="13"/>
  <c r="F374" i="13"/>
  <c r="F110" i="13"/>
  <c r="F233" i="13"/>
  <c r="F200" i="13"/>
  <c r="F332" i="13"/>
  <c r="F142" i="13"/>
  <c r="F270" i="13"/>
  <c r="F170" i="13"/>
  <c r="F57" i="13"/>
  <c r="F217" i="11"/>
  <c r="F79" i="1"/>
  <c r="F137" i="1"/>
  <c r="F275" i="1"/>
  <c r="F310" i="1"/>
  <c r="F344" i="1"/>
  <c r="F90" i="11"/>
  <c r="F236" i="1"/>
  <c r="F197" i="1"/>
  <c r="F87" i="11"/>
  <c r="F108" i="13"/>
  <c r="G177" i="13"/>
  <c r="G262" i="13"/>
  <c r="G216" i="13"/>
  <c r="G594" i="1"/>
  <c r="G512" i="1"/>
  <c r="G25" i="13"/>
  <c r="G438" i="1"/>
  <c r="G383" i="1"/>
  <c r="G131" i="11"/>
  <c r="G228" i="13"/>
  <c r="G330" i="13"/>
  <c r="G158" i="13"/>
  <c r="G247" i="13"/>
  <c r="G8" i="13"/>
  <c r="G92" i="13"/>
  <c r="G67" i="13"/>
  <c r="G589" i="1"/>
  <c r="G405" i="1"/>
  <c r="G653" i="1"/>
  <c r="G467" i="1"/>
  <c r="G628" i="1"/>
  <c r="G377" i="1"/>
  <c r="G553" i="1"/>
  <c r="G138" i="1"/>
  <c r="G269" i="1"/>
  <c r="G349" i="1"/>
  <c r="G296" i="1"/>
  <c r="G321" i="1"/>
  <c r="G100" i="13"/>
  <c r="G387" i="13"/>
  <c r="G489" i="1"/>
  <c r="G373" i="11"/>
  <c r="G452" i="1"/>
  <c r="G504" i="1"/>
  <c r="G572" i="1"/>
  <c r="H572" i="1" s="1"/>
  <c r="G638" i="1"/>
  <c r="G340" i="1"/>
  <c r="G234" i="1"/>
  <c r="G289" i="1"/>
  <c r="G171" i="1"/>
  <c r="G366" i="13"/>
  <c r="G299" i="13"/>
  <c r="G217" i="13"/>
  <c r="G160" i="13"/>
  <c r="G103" i="13"/>
  <c r="G44" i="13"/>
  <c r="G470" i="1"/>
  <c r="G596" i="1"/>
  <c r="G399" i="1"/>
  <c r="G552" i="1"/>
  <c r="G506" i="1"/>
  <c r="G433" i="1"/>
  <c r="G133" i="1"/>
  <c r="H133" i="1" s="1"/>
  <c r="G360" i="1"/>
  <c r="G254" i="1"/>
  <c r="G217" i="1"/>
  <c r="G306" i="1"/>
  <c r="G174" i="1"/>
  <c r="G247" i="11"/>
  <c r="G571" i="1"/>
  <c r="G602" i="1"/>
  <c r="G541" i="1"/>
  <c r="G456" i="1"/>
  <c r="G147" i="1"/>
  <c r="G228" i="11"/>
  <c r="G342" i="13"/>
  <c r="G126" i="13"/>
  <c r="G24" i="13"/>
  <c r="G42" i="13"/>
  <c r="G146" i="13"/>
  <c r="G71" i="11"/>
  <c r="G261" i="13"/>
  <c r="G120" i="13"/>
  <c r="G371" i="13"/>
  <c r="G215" i="13"/>
  <c r="G192" i="13"/>
  <c r="G309" i="13"/>
  <c r="G137" i="13"/>
  <c r="G355" i="13"/>
  <c r="G176" i="13"/>
  <c r="G285" i="13"/>
  <c r="G331" i="13"/>
  <c r="G616" i="1"/>
  <c r="G701" i="1"/>
  <c r="G159" i="13"/>
  <c r="G674" i="1"/>
  <c r="G570" i="1"/>
  <c r="G591" i="1"/>
  <c r="G101" i="13"/>
  <c r="G375" i="1"/>
  <c r="G636" i="1"/>
  <c r="G547" i="1"/>
  <c r="G525" i="1"/>
  <c r="G238" i="13"/>
  <c r="G693" i="1"/>
  <c r="H693" i="1" s="1"/>
  <c r="G684" i="1"/>
  <c r="G486" i="1"/>
  <c r="G449" i="1"/>
  <c r="G429" i="1"/>
  <c r="G394" i="1"/>
  <c r="G466" i="1"/>
  <c r="G411" i="1"/>
  <c r="G320" i="1"/>
  <c r="G356" i="1"/>
  <c r="G287" i="1"/>
  <c r="G337" i="1"/>
  <c r="G230" i="1"/>
  <c r="G189" i="1"/>
  <c r="G214" i="1"/>
  <c r="G129" i="1"/>
  <c r="H129" i="1" s="1"/>
  <c r="G267" i="1"/>
  <c r="H267" i="1" s="1"/>
  <c r="G699" i="1"/>
  <c r="G691" i="1"/>
  <c r="G600" i="1"/>
  <c r="G576" i="1"/>
  <c r="G555" i="1"/>
  <c r="G706" i="1"/>
  <c r="G682" i="1"/>
  <c r="G666" i="1"/>
  <c r="G623" i="1"/>
  <c r="G694" i="1"/>
  <c r="G654" i="1"/>
  <c r="G676" i="1"/>
  <c r="G641" i="1"/>
  <c r="G56" i="1"/>
  <c r="H56" i="1" s="1"/>
  <c r="G88" i="1"/>
  <c r="G58" i="11"/>
  <c r="G393" i="13"/>
  <c r="H393" i="13" s="1"/>
  <c r="G352" i="13"/>
  <c r="G403" i="13"/>
  <c r="G315" i="13"/>
  <c r="G404" i="13"/>
  <c r="G392" i="13"/>
  <c r="G408" i="13"/>
  <c r="G416" i="13"/>
  <c r="G255" i="11"/>
  <c r="G187" i="13"/>
  <c r="H187" i="13" s="1"/>
  <c r="G253" i="13"/>
  <c r="G230" i="13"/>
  <c r="G207" i="13"/>
  <c r="G132" i="13"/>
  <c r="G298" i="13"/>
  <c r="G275" i="13"/>
  <c r="G344" i="13"/>
  <c r="H344" i="13" s="1"/>
  <c r="G321" i="13"/>
  <c r="G116" i="13"/>
  <c r="G167" i="13"/>
  <c r="G563" i="1"/>
  <c r="G94" i="13"/>
  <c r="G34" i="13"/>
  <c r="G71" i="13"/>
  <c r="G19" i="13"/>
  <c r="G583" i="1"/>
  <c r="G54" i="13"/>
  <c r="G629" i="1"/>
  <c r="G517" i="1"/>
  <c r="G462" i="1"/>
  <c r="G540" i="1"/>
  <c r="G424" i="1"/>
  <c r="G371" i="1"/>
  <c r="G151" i="13"/>
  <c r="G406" i="1"/>
  <c r="G609" i="1"/>
  <c r="G495" i="1"/>
  <c r="G315" i="1"/>
  <c r="G262" i="1"/>
  <c r="G223" i="1"/>
  <c r="G386" i="1"/>
  <c r="G205" i="1"/>
  <c r="G157" i="1"/>
  <c r="G142" i="1"/>
  <c r="G100" i="1"/>
  <c r="G478" i="1"/>
  <c r="G441" i="1"/>
  <c r="G184" i="1"/>
  <c r="H184" i="1" s="1"/>
  <c r="G351" i="1"/>
  <c r="G328" i="1"/>
  <c r="G101" i="1"/>
  <c r="H101" i="1" s="1"/>
  <c r="G630" i="1"/>
  <c r="G376" i="1"/>
  <c r="G168" i="13"/>
  <c r="G121" i="13"/>
  <c r="G264" i="13"/>
  <c r="G26" i="13"/>
  <c r="G218" i="13"/>
  <c r="G75" i="13"/>
  <c r="G573" i="1"/>
  <c r="G434" i="1"/>
  <c r="G341" i="1"/>
  <c r="H341" i="1" s="1"/>
  <c r="G356" i="13"/>
  <c r="G105" i="13"/>
  <c r="G528" i="1"/>
  <c r="G414" i="1"/>
  <c r="G453" i="1"/>
  <c r="G290" i="1"/>
  <c r="G173" i="1"/>
  <c r="G398" i="1"/>
  <c r="G322" i="1"/>
  <c r="G271" i="1"/>
  <c r="G253" i="1"/>
  <c r="G233" i="13"/>
  <c r="G200" i="13"/>
  <c r="G332" i="13"/>
  <c r="G142" i="13"/>
  <c r="G270" i="13"/>
  <c r="G170" i="13"/>
  <c r="G110" i="13"/>
  <c r="G57" i="13"/>
  <c r="G189" i="11"/>
  <c r="G640" i="1"/>
  <c r="G310" i="1"/>
  <c r="G344" i="1"/>
  <c r="G381" i="1"/>
  <c r="G275" i="1"/>
  <c r="G87" i="11"/>
  <c r="G108" i="13"/>
  <c r="F606" i="1"/>
  <c r="F561" i="1"/>
  <c r="F409" i="13"/>
  <c r="F417" i="13"/>
  <c r="F627" i="1"/>
  <c r="F579" i="1"/>
  <c r="F411" i="13"/>
  <c r="F536" i="1"/>
  <c r="F458" i="1"/>
  <c r="F477" i="1"/>
  <c r="F440" i="1"/>
  <c r="F404" i="1"/>
  <c r="F514" i="1"/>
  <c r="F493" i="1"/>
  <c r="F384" i="1"/>
  <c r="F295" i="1"/>
  <c r="F260" i="1"/>
  <c r="F420" i="1"/>
  <c r="F277" i="1"/>
  <c r="F198" i="1"/>
  <c r="F180" i="1"/>
  <c r="F153" i="1"/>
  <c r="F140" i="1"/>
  <c r="F347" i="1"/>
  <c r="F312" i="1"/>
  <c r="F241" i="1"/>
  <c r="F370" i="1"/>
  <c r="F219" i="1"/>
  <c r="H219" i="1" s="1"/>
  <c r="H369" i="13"/>
  <c r="F322" i="13"/>
  <c r="F364" i="1"/>
  <c r="F221" i="1"/>
  <c r="F394" i="13"/>
  <c r="F175" i="13"/>
  <c r="F624" i="1"/>
  <c r="F491" i="1"/>
  <c r="F341" i="13"/>
  <c r="F304" i="13"/>
  <c r="F268" i="13"/>
  <c r="F204" i="13"/>
  <c r="F178" i="13"/>
  <c r="F236" i="13"/>
  <c r="F205" i="13"/>
  <c r="F273" i="13"/>
  <c r="F149" i="13"/>
  <c r="F43" i="13"/>
  <c r="F7" i="13"/>
  <c r="F80" i="13"/>
  <c r="F574" i="1"/>
  <c r="F659" i="1"/>
  <c r="F647" i="1"/>
  <c r="F496" i="1"/>
  <c r="F89" i="13"/>
  <c r="F49" i="13"/>
  <c r="F9" i="13"/>
  <c r="H683" i="1"/>
  <c r="F307" i="13"/>
  <c r="F353" i="13"/>
  <c r="F174" i="13"/>
  <c r="F135" i="13"/>
  <c r="F283" i="13"/>
  <c r="F260" i="13"/>
  <c r="F237" i="13"/>
  <c r="F119" i="13"/>
  <c r="F370" i="13"/>
  <c r="F329" i="13"/>
  <c r="F214" i="13"/>
  <c r="F191" i="13"/>
  <c r="F157" i="13"/>
  <c r="F79" i="13"/>
  <c r="F23" i="13"/>
  <c r="F6" i="13"/>
  <c r="F41" i="13"/>
  <c r="F99" i="13"/>
  <c r="F60" i="13"/>
  <c r="F16" i="13"/>
  <c r="F52" i="13"/>
  <c r="F297" i="1"/>
  <c r="F319" i="1"/>
  <c r="F220" i="1"/>
  <c r="F270" i="1"/>
  <c r="H270" i="1" s="1"/>
  <c r="H530" i="1"/>
  <c r="H634" i="1"/>
  <c r="F164" i="13"/>
  <c r="F317" i="13"/>
  <c r="F250" i="13"/>
  <c r="F199" i="13"/>
  <c r="F582" i="1"/>
  <c r="F17" i="13"/>
  <c r="F422" i="1"/>
  <c r="F113" i="13"/>
  <c r="F68" i="13"/>
  <c r="F313" i="1"/>
  <c r="F350" i="1"/>
  <c r="F279" i="1"/>
  <c r="F203" i="1"/>
  <c r="F461" i="1"/>
  <c r="F244" i="1"/>
  <c r="F614" i="11"/>
  <c r="F251" i="13"/>
  <c r="F180" i="13"/>
  <c r="F128" i="13"/>
  <c r="F276" i="13"/>
  <c r="F202" i="13"/>
  <c r="F306" i="13"/>
  <c r="F154" i="13"/>
  <c r="F74" i="13"/>
  <c r="F47" i="13"/>
  <c r="F22" i="13"/>
  <c r="F104" i="13"/>
  <c r="F612" i="1"/>
  <c r="F116" i="1"/>
  <c r="H116" i="1" s="1"/>
  <c r="F231" i="13"/>
  <c r="F211" i="1"/>
  <c r="F391" i="1"/>
  <c r="F368" i="1"/>
  <c r="F239" i="1"/>
  <c r="F339" i="1"/>
  <c r="F263" i="1"/>
  <c r="F345" i="13"/>
  <c r="F241" i="13"/>
  <c r="F84" i="13"/>
  <c r="F94" i="11"/>
  <c r="F605" i="1"/>
  <c r="F539" i="1"/>
  <c r="F460" i="1"/>
  <c r="F407" i="1"/>
  <c r="F481" i="1"/>
  <c r="F98" i="1"/>
  <c r="H98" i="1" s="1"/>
  <c r="F327" i="1"/>
  <c r="F355" i="1"/>
  <c r="F233" i="1"/>
  <c r="F286" i="1"/>
  <c r="F508" i="1"/>
  <c r="F378" i="1"/>
  <c r="F554" i="1"/>
  <c r="F490" i="1"/>
  <c r="F472" i="1"/>
  <c r="F532" i="1"/>
  <c r="F454" i="1"/>
  <c r="F237" i="1"/>
  <c r="F272" i="1"/>
  <c r="F436" i="1"/>
  <c r="F415" i="1"/>
  <c r="F218" i="1"/>
  <c r="F113" i="1"/>
  <c r="F342" i="1"/>
  <c r="F307" i="1"/>
  <c r="F292" i="1"/>
  <c r="F175" i="1"/>
  <c r="F150" i="1"/>
  <c r="F135" i="1"/>
  <c r="F256" i="1"/>
  <c r="F192" i="1"/>
  <c r="F361" i="1"/>
  <c r="F323" i="1"/>
  <c r="H323" i="1" s="1"/>
  <c r="F297" i="13"/>
  <c r="F274" i="13"/>
  <c r="F343" i="13"/>
  <c r="F320" i="13"/>
  <c r="F166" i="13"/>
  <c r="F150" i="13"/>
  <c r="F363" i="13"/>
  <c r="F186" i="13"/>
  <c r="F388" i="13"/>
  <c r="F252" i="13"/>
  <c r="F229" i="13"/>
  <c r="F206" i="13"/>
  <c r="F406" i="13"/>
  <c r="F115" i="13"/>
  <c r="F53" i="13"/>
  <c r="F412" i="13"/>
  <c r="F402" i="13"/>
  <c r="F410" i="13"/>
  <c r="F418" i="13"/>
  <c r="F33" i="13"/>
  <c r="F380" i="13"/>
  <c r="F131" i="13"/>
  <c r="F70" i="13"/>
  <c r="F18" i="13"/>
  <c r="F93" i="13"/>
  <c r="F397" i="13"/>
  <c r="F312" i="13"/>
  <c r="F161" i="13"/>
  <c r="F122" i="13"/>
  <c r="F179" i="13"/>
  <c r="F373" i="13"/>
  <c r="F265" i="13"/>
  <c r="F194" i="13"/>
  <c r="F106" i="13"/>
  <c r="F383" i="13"/>
  <c r="F239" i="13"/>
  <c r="F357" i="13"/>
  <c r="F334" i="13"/>
  <c r="F290" i="13"/>
  <c r="F221" i="13"/>
  <c r="F27" i="13"/>
  <c r="F141" i="13"/>
  <c r="F61" i="13"/>
  <c r="F45" i="13"/>
  <c r="F10" i="13"/>
  <c r="F81" i="13"/>
  <c r="F300" i="12"/>
  <c r="F505" i="1"/>
  <c r="F412" i="1"/>
  <c r="F172" i="1"/>
  <c r="H359" i="13"/>
  <c r="F165" i="11"/>
  <c r="F266" i="13"/>
  <c r="F361" i="13"/>
  <c r="F278" i="13"/>
  <c r="F222" i="13"/>
  <c r="F72" i="13"/>
  <c r="F619" i="1"/>
  <c r="F584" i="1"/>
  <c r="F28" i="13"/>
  <c r="F195" i="1"/>
  <c r="F613" i="12"/>
  <c r="F263" i="13"/>
  <c r="F124" i="13"/>
  <c r="F188" i="13"/>
  <c r="F56" i="13"/>
  <c r="F586" i="1"/>
  <c r="F656" i="1"/>
  <c r="F687" i="1"/>
  <c r="F490" i="12"/>
  <c r="F618" i="1"/>
  <c r="F592" i="1"/>
  <c r="F527" i="1"/>
  <c r="F488" i="1"/>
  <c r="F468" i="1"/>
  <c r="F251" i="1"/>
  <c r="F549" i="1"/>
  <c r="F358" i="1"/>
  <c r="F620" i="1"/>
  <c r="F212" i="1"/>
  <c r="F507" i="12"/>
  <c r="F310" i="13"/>
  <c r="F355" i="11"/>
  <c r="F450" i="1"/>
  <c r="F479" i="1"/>
  <c r="F402" i="1"/>
  <c r="F274" i="1"/>
  <c r="F202" i="1"/>
  <c r="F357" i="1"/>
  <c r="F128" i="11"/>
  <c r="F430" i="1"/>
  <c r="F380" i="1"/>
  <c r="F330" i="1"/>
  <c r="F537" i="1"/>
  <c r="F142" i="11"/>
  <c r="F155" i="1"/>
  <c r="F686" i="1"/>
  <c r="F614" i="1"/>
  <c r="F671" i="1"/>
  <c r="F335" i="13"/>
  <c r="F598" i="1"/>
  <c r="F151" i="1"/>
  <c r="H151" i="1" s="1"/>
  <c r="F93" i="12"/>
  <c r="H93" i="12" s="1"/>
  <c r="F117" i="12"/>
  <c r="H117" i="12" s="1"/>
  <c r="H285" i="12"/>
  <c r="F475" i="12"/>
  <c r="F513" i="12"/>
  <c r="H513" i="12" s="1"/>
  <c r="F523" i="12"/>
  <c r="F539" i="12"/>
  <c r="F631" i="12"/>
  <c r="F655" i="12"/>
  <c r="F667" i="12"/>
  <c r="H667" i="12" s="1"/>
  <c r="G7" i="1"/>
  <c r="F10" i="1"/>
  <c r="G15" i="1"/>
  <c r="F18" i="1"/>
  <c r="G23" i="1"/>
  <c r="F26" i="1"/>
  <c r="G31" i="1"/>
  <c r="F34" i="1"/>
  <c r="G39" i="1"/>
  <c r="F42" i="1"/>
  <c r="F49" i="1"/>
  <c r="G51" i="1"/>
  <c r="F59" i="1"/>
  <c r="G61" i="1"/>
  <c r="F64" i="1"/>
  <c r="G71" i="1"/>
  <c r="F74" i="1"/>
  <c r="G84" i="1"/>
  <c r="H84" i="1" s="1"/>
  <c r="G90" i="1"/>
  <c r="G93" i="1"/>
  <c r="F107" i="1"/>
  <c r="G130" i="1"/>
  <c r="F138" i="1"/>
  <c r="F149" i="1"/>
  <c r="H149" i="1" s="1"/>
  <c r="F154" i="1"/>
  <c r="F158" i="1"/>
  <c r="F178" i="1"/>
  <c r="G232" i="1"/>
  <c r="F381" i="1"/>
  <c r="F516" i="1"/>
  <c r="G372" i="13"/>
  <c r="G272" i="13"/>
  <c r="G162" i="13"/>
  <c r="G77" i="13"/>
  <c r="G55" i="13"/>
  <c r="G3" i="13"/>
  <c r="G411" i="13"/>
  <c r="G627" i="1"/>
  <c r="G579" i="1"/>
  <c r="G409" i="13"/>
  <c r="G417" i="13"/>
  <c r="G536" i="1"/>
  <c r="G458" i="1"/>
  <c r="G420" i="1"/>
  <c r="G370" i="1"/>
  <c r="G477" i="1"/>
  <c r="G440" i="1"/>
  <c r="G404" i="1"/>
  <c r="G514" i="1"/>
  <c r="G384" i="1"/>
  <c r="G561" i="1"/>
  <c r="G277" i="1"/>
  <c r="G198" i="1"/>
  <c r="G493" i="1"/>
  <c r="G347" i="1"/>
  <c r="G312" i="1"/>
  <c r="G241" i="1"/>
  <c r="G606" i="1"/>
  <c r="G326" i="1"/>
  <c r="G295" i="1"/>
  <c r="G260" i="1"/>
  <c r="G322" i="13"/>
  <c r="G364" i="1"/>
  <c r="G221" i="1"/>
  <c r="G304" i="13"/>
  <c r="G268" i="13"/>
  <c r="G204" i="13"/>
  <c r="G178" i="13"/>
  <c r="G236" i="13"/>
  <c r="G341" i="13"/>
  <c r="G9" i="13"/>
  <c r="G89" i="13"/>
  <c r="G49" i="13"/>
  <c r="G164" i="13"/>
  <c r="G317" i="13"/>
  <c r="G250" i="13"/>
  <c r="G199" i="13"/>
  <c r="G113" i="13"/>
  <c r="G68" i="13"/>
  <c r="G17" i="13"/>
  <c r="G385" i="1"/>
  <c r="H385" i="1" s="1"/>
  <c r="G422" i="1"/>
  <c r="G516" i="1"/>
  <c r="G461" i="1"/>
  <c r="G350" i="1"/>
  <c r="G279" i="1"/>
  <c r="G203" i="1"/>
  <c r="G244" i="1"/>
  <c r="G582" i="1"/>
  <c r="G313" i="1"/>
  <c r="G345" i="13"/>
  <c r="G241" i="13"/>
  <c r="G84" i="13"/>
  <c r="G94" i="11"/>
  <c r="G605" i="1"/>
  <c r="G460" i="1"/>
  <c r="G407" i="1"/>
  <c r="G481" i="1"/>
  <c r="G539" i="1"/>
  <c r="G148" i="1"/>
  <c r="H148" i="1" s="1"/>
  <c r="G327" i="1"/>
  <c r="G355" i="1"/>
  <c r="G233" i="1"/>
  <c r="G286" i="1"/>
  <c r="G207" i="1"/>
  <c r="G554" i="1"/>
  <c r="G490" i="1"/>
  <c r="G415" i="1"/>
  <c r="H415" i="1" s="1"/>
  <c r="G400" i="1"/>
  <c r="H400" i="1" s="1"/>
  <c r="G472" i="1"/>
  <c r="G532" i="1"/>
  <c r="G454" i="1"/>
  <c r="G361" i="1"/>
  <c r="G436" i="1"/>
  <c r="G508" i="1"/>
  <c r="G272" i="1"/>
  <c r="G218" i="1"/>
  <c r="G342" i="1"/>
  <c r="G307" i="1"/>
  <c r="G292" i="1"/>
  <c r="G175" i="1"/>
  <c r="G150" i="1"/>
  <c r="G135" i="1"/>
  <c r="G256" i="1"/>
  <c r="G192" i="1"/>
  <c r="G378" i="1"/>
  <c r="G237" i="1"/>
  <c r="G542" i="12"/>
  <c r="G592" i="1"/>
  <c r="G618" i="1"/>
  <c r="G527" i="1"/>
  <c r="G549" i="1"/>
  <c r="G488" i="1"/>
  <c r="G468" i="1"/>
  <c r="G251" i="1"/>
  <c r="G358" i="1"/>
  <c r="G620" i="1"/>
  <c r="G158" i="1"/>
  <c r="G212" i="1"/>
  <c r="G128" i="11"/>
  <c r="G430" i="1"/>
  <c r="G537" i="1"/>
  <c r="G380" i="1"/>
  <c r="G183" i="1"/>
  <c r="G330" i="1"/>
  <c r="G227" i="1"/>
  <c r="G142" i="11"/>
  <c r="G155" i="1"/>
  <c r="G134" i="1"/>
  <c r="G335" i="13"/>
  <c r="G598" i="1"/>
  <c r="F130" i="12"/>
  <c r="F256" i="12"/>
  <c r="F410" i="12"/>
  <c r="F458" i="12"/>
  <c r="G475" i="12"/>
  <c r="G523" i="12"/>
  <c r="F534" i="12"/>
  <c r="G539" i="12"/>
  <c r="F552" i="12"/>
  <c r="F558" i="12"/>
  <c r="H558" i="12" s="1"/>
  <c r="F574" i="12"/>
  <c r="F584" i="12"/>
  <c r="F614" i="12"/>
  <c r="H614" i="12" s="1"/>
  <c r="F652" i="12"/>
  <c r="H652" i="12" s="1"/>
  <c r="F2" i="1"/>
  <c r="F5" i="1"/>
  <c r="G10" i="1"/>
  <c r="F13" i="1"/>
  <c r="G18" i="1"/>
  <c r="G26" i="1"/>
  <c r="G34" i="1"/>
  <c r="F37" i="1"/>
  <c r="G42" i="1"/>
  <c r="F47" i="1"/>
  <c r="G49" i="1"/>
  <c r="G54" i="1"/>
  <c r="G59" i="1"/>
  <c r="G64" i="1"/>
  <c r="F69" i="1"/>
  <c r="G74" i="1"/>
  <c r="G79" i="1"/>
  <c r="F100" i="1"/>
  <c r="G104" i="1"/>
  <c r="H104" i="1" s="1"/>
  <c r="G107" i="1"/>
  <c r="G113" i="1"/>
  <c r="F117" i="1"/>
  <c r="G123" i="1"/>
  <c r="G127" i="1"/>
  <c r="F134" i="1"/>
  <c r="F163" i="1"/>
  <c r="G168" i="1"/>
  <c r="F173" i="1"/>
  <c r="F183" i="1"/>
  <c r="F207" i="1"/>
  <c r="G245" i="1"/>
  <c r="H245" i="1" s="1"/>
  <c r="F283" i="1"/>
  <c r="H283" i="1" s="1"/>
  <c r="F326" i="1"/>
  <c r="G388" i="1"/>
  <c r="G408" i="1"/>
  <c r="G127" i="11"/>
  <c r="G244" i="13"/>
  <c r="G226" i="13"/>
  <c r="G123" i="13"/>
  <c r="G565" i="1"/>
  <c r="G655" i="1"/>
  <c r="G631" i="1"/>
  <c r="G35" i="13"/>
  <c r="G533" i="1"/>
  <c r="G497" i="1"/>
  <c r="G138" i="13"/>
  <c r="G442" i="1"/>
  <c r="G416" i="1"/>
  <c r="G601" i="1"/>
  <c r="G473" i="1"/>
  <c r="G257" i="1"/>
  <c r="G193" i="1"/>
  <c r="G86" i="1"/>
  <c r="G387" i="1"/>
  <c r="G281" i="1"/>
  <c r="G362" i="1"/>
  <c r="G331" i="1"/>
  <c r="H331" i="1" s="1"/>
  <c r="G308" i="1"/>
  <c r="G224" i="1"/>
  <c r="G294" i="13"/>
  <c r="G391" i="13"/>
  <c r="G394" i="13"/>
  <c r="G175" i="13"/>
  <c r="G624" i="1"/>
  <c r="G491" i="1"/>
  <c r="G205" i="13"/>
  <c r="G273" i="13"/>
  <c r="G149" i="13"/>
  <c r="G80" i="13"/>
  <c r="G7" i="13"/>
  <c r="G43" i="13"/>
  <c r="G659" i="1"/>
  <c r="G647" i="1"/>
  <c r="G574" i="1"/>
  <c r="G496" i="1"/>
  <c r="G307" i="13"/>
  <c r="G353" i="13"/>
  <c r="G174" i="13"/>
  <c r="G135" i="13"/>
  <c r="G99" i="13"/>
  <c r="G283" i="13"/>
  <c r="G260" i="13"/>
  <c r="G237" i="13"/>
  <c r="G370" i="13"/>
  <c r="G329" i="13"/>
  <c r="G214" i="13"/>
  <c r="G191" i="13"/>
  <c r="G157" i="13"/>
  <c r="G119" i="13"/>
  <c r="G79" i="13"/>
  <c r="G23" i="13"/>
  <c r="G60" i="13"/>
  <c r="G6" i="13"/>
  <c r="G41" i="13"/>
  <c r="G16" i="13"/>
  <c r="G52" i="13"/>
  <c r="G297" i="1"/>
  <c r="G319" i="1"/>
  <c r="G220" i="1"/>
  <c r="G336" i="1"/>
  <c r="G243" i="1"/>
  <c r="G199" i="1"/>
  <c r="H199" i="1" s="1"/>
  <c r="G614" i="11"/>
  <c r="G276" i="13"/>
  <c r="G202" i="13"/>
  <c r="G104" i="13"/>
  <c r="G306" i="13"/>
  <c r="G154" i="13"/>
  <c r="G180" i="13"/>
  <c r="G74" i="13"/>
  <c r="G128" i="13"/>
  <c r="G47" i="13"/>
  <c r="G251" i="13"/>
  <c r="G22" i="13"/>
  <c r="G612" i="1"/>
  <c r="G231" i="13"/>
  <c r="G391" i="1"/>
  <c r="G368" i="1"/>
  <c r="G239" i="1"/>
  <c r="G339" i="1"/>
  <c r="G263" i="1"/>
  <c r="G291" i="1"/>
  <c r="H291" i="1" s="1"/>
  <c r="G179" i="1"/>
  <c r="G211" i="1"/>
  <c r="G343" i="13"/>
  <c r="G320" i="13"/>
  <c r="G115" i="13"/>
  <c r="G166" i="13"/>
  <c r="H166" i="13" s="1"/>
  <c r="G150" i="13"/>
  <c r="H150" i="13" s="1"/>
  <c r="G363" i="13"/>
  <c r="G186" i="13"/>
  <c r="G388" i="13"/>
  <c r="G252" i="13"/>
  <c r="H252" i="13" s="1"/>
  <c r="G229" i="13"/>
  <c r="G206" i="13"/>
  <c r="G380" i="13"/>
  <c r="G131" i="13"/>
  <c r="G297" i="13"/>
  <c r="G53" i="13"/>
  <c r="G406" i="13"/>
  <c r="G412" i="13"/>
  <c r="G93" i="13"/>
  <c r="G274" i="13"/>
  <c r="G70" i="13"/>
  <c r="G397" i="13"/>
  <c r="G18" i="13"/>
  <c r="G418" i="13"/>
  <c r="G33" i="13"/>
  <c r="G402" i="13"/>
  <c r="G410" i="13"/>
  <c r="G312" i="13"/>
  <c r="G161" i="13"/>
  <c r="G179" i="13"/>
  <c r="H179" i="13" s="1"/>
  <c r="G373" i="13"/>
  <c r="G265" i="13"/>
  <c r="G194" i="13"/>
  <c r="G383" i="13"/>
  <c r="G239" i="13"/>
  <c r="G357" i="13"/>
  <c r="G334" i="13"/>
  <c r="G290" i="13"/>
  <c r="G221" i="13"/>
  <c r="G141" i="13"/>
  <c r="G106" i="13"/>
  <c r="G61" i="13"/>
  <c r="G45" i="13"/>
  <c r="G10" i="13"/>
  <c r="G122" i="13"/>
  <c r="G27" i="13"/>
  <c r="G81" i="13"/>
  <c r="G300" i="12"/>
  <c r="G505" i="1"/>
  <c r="G412" i="1"/>
  <c r="G172" i="1"/>
  <c r="G165" i="11"/>
  <c r="G266" i="13"/>
  <c r="G361" i="13"/>
  <c r="G278" i="13"/>
  <c r="G222" i="13"/>
  <c r="G72" i="13"/>
  <c r="G619" i="1"/>
  <c r="G584" i="1"/>
  <c r="G28" i="13"/>
  <c r="G195" i="1"/>
  <c r="G613" i="12"/>
  <c r="G263" i="13"/>
  <c r="G188" i="13"/>
  <c r="G124" i="13"/>
  <c r="G56" i="13"/>
  <c r="G656" i="1"/>
  <c r="G586" i="1"/>
  <c r="G687" i="1"/>
  <c r="G640" i="12"/>
  <c r="G310" i="13"/>
  <c r="G126" i="11"/>
  <c r="G357" i="1"/>
  <c r="G450" i="1"/>
  <c r="G479" i="1"/>
  <c r="G402" i="1"/>
  <c r="G274" i="1"/>
  <c r="G202" i="1"/>
  <c r="G671" i="1"/>
  <c r="G686" i="1"/>
  <c r="G614" i="1"/>
  <c r="F129" i="11"/>
  <c r="F125" i="1"/>
  <c r="F707" i="1"/>
  <c r="F643" i="1"/>
  <c r="F677" i="1"/>
  <c r="F657" i="1"/>
  <c r="H657" i="1" s="1"/>
  <c r="F700" i="1"/>
  <c r="F668" i="1"/>
  <c r="F381" i="13"/>
  <c r="F670" i="1"/>
  <c r="H670" i="1" s="1"/>
  <c r="F180" i="11"/>
  <c r="H180" i="11" s="1"/>
  <c r="F284" i="13"/>
  <c r="F347" i="13"/>
  <c r="F480" i="1"/>
  <c r="F395" i="1"/>
  <c r="H395" i="1" s="1"/>
  <c r="F305" i="1"/>
  <c r="F345" i="1"/>
  <c r="F261" i="1"/>
  <c r="H261" i="1" s="1"/>
  <c r="F451" i="1"/>
  <c r="F243" i="13"/>
  <c r="H243" i="13" s="1"/>
  <c r="F213" i="13"/>
  <c r="H213" i="13" s="1"/>
  <c r="F351" i="13"/>
  <c r="F182" i="13"/>
  <c r="F156" i="13"/>
  <c r="F314" i="13"/>
  <c r="F127" i="13"/>
  <c r="F98" i="13"/>
  <c r="F14" i="13"/>
  <c r="F64" i="13"/>
  <c r="F282" i="13"/>
  <c r="H282" i="13" s="1"/>
  <c r="F38" i="13"/>
  <c r="F116" i="11"/>
  <c r="F590" i="1"/>
  <c r="F651" i="1"/>
  <c r="H651" i="1" s="1"/>
  <c r="F635" i="1"/>
  <c r="H635" i="1" s="1"/>
  <c r="F545" i="1"/>
  <c r="H545" i="1" s="1"/>
  <c r="F704" i="1"/>
  <c r="H704" i="1" s="1"/>
  <c r="F697" i="1"/>
  <c r="F672" i="1"/>
  <c r="F663" i="1"/>
  <c r="F485" i="1"/>
  <c r="H485" i="1" s="1"/>
  <c r="F448" i="1"/>
  <c r="F393" i="1"/>
  <c r="H393" i="1" s="1"/>
  <c r="F523" i="1"/>
  <c r="H523" i="1" s="1"/>
  <c r="F465" i="1"/>
  <c r="H465" i="1" s="1"/>
  <c r="F680" i="1"/>
  <c r="H680" i="1" s="1"/>
  <c r="F410" i="1"/>
  <c r="H410" i="1" s="1"/>
  <c r="F569" i="1"/>
  <c r="H569" i="1" s="1"/>
  <c r="F615" i="1"/>
  <c r="H615" i="1" s="1"/>
  <c r="F374" i="1"/>
  <c r="F501" i="1"/>
  <c r="H501" i="1" s="1"/>
  <c r="F318" i="1"/>
  <c r="H318" i="1" s="1"/>
  <c r="F285" i="1"/>
  <c r="F229" i="1"/>
  <c r="F188" i="1"/>
  <c r="H188" i="1" s="1"/>
  <c r="F70" i="1"/>
  <c r="H70" i="1" s="1"/>
  <c r="F335" i="1"/>
  <c r="F302" i="1"/>
  <c r="H302" i="1" s="1"/>
  <c r="F249" i="1"/>
  <c r="F213" i="1"/>
  <c r="F145" i="1"/>
  <c r="H145" i="1" s="1"/>
  <c r="F428" i="1"/>
  <c r="F266" i="1"/>
  <c r="H266" i="1" s="1"/>
  <c r="F167" i="1"/>
  <c r="F354" i="1"/>
  <c r="H354" i="1" s="1"/>
  <c r="F364" i="13"/>
  <c r="F362" i="13"/>
  <c r="H362" i="13" s="1"/>
  <c r="F400" i="13"/>
  <c r="F279" i="13"/>
  <c r="H279" i="13" s="1"/>
  <c r="F133" i="13"/>
  <c r="H133" i="13" s="1"/>
  <c r="F325" i="13"/>
  <c r="H325" i="13" s="1"/>
  <c r="F302" i="13"/>
  <c r="H302" i="13" s="1"/>
  <c r="F348" i="13"/>
  <c r="F153" i="13"/>
  <c r="H153" i="13" s="1"/>
  <c r="F117" i="13"/>
  <c r="F189" i="13"/>
  <c r="H189" i="13" s="1"/>
  <c r="F171" i="13"/>
  <c r="F96" i="13"/>
  <c r="H96" i="13" s="1"/>
  <c r="F234" i="13"/>
  <c r="F257" i="13"/>
  <c r="H257" i="13" s="1"/>
  <c r="F211" i="13"/>
  <c r="H211" i="13" s="1"/>
  <c r="F2" i="13"/>
  <c r="H2" i="13" s="1"/>
  <c r="F58" i="13"/>
  <c r="F76" i="13"/>
  <c r="H76" i="13" s="1"/>
  <c r="F20" i="13"/>
  <c r="H20" i="13" s="1"/>
  <c r="F36" i="13"/>
  <c r="H36" i="13" s="1"/>
  <c r="F242" i="11"/>
  <c r="F526" i="1"/>
  <c r="H526" i="1" s="1"/>
  <c r="F338" i="1"/>
  <c r="H338" i="1" s="1"/>
  <c r="F140" i="11"/>
  <c r="F646" i="1"/>
  <c r="F611" i="1"/>
  <c r="F550" i="1"/>
  <c r="F418" i="1"/>
  <c r="H418" i="1" s="1"/>
  <c r="F475" i="1"/>
  <c r="F455" i="1"/>
  <c r="F437" i="1"/>
  <c r="F494" i="1"/>
  <c r="F521" i="1"/>
  <c r="H521" i="1" s="1"/>
  <c r="F343" i="1"/>
  <c r="F176" i="1"/>
  <c r="H176" i="1" s="1"/>
  <c r="F206" i="1"/>
  <c r="F379" i="1"/>
  <c r="H379" i="1" s="1"/>
  <c r="F231" i="1"/>
  <c r="F578" i="1"/>
  <c r="F401" i="1"/>
  <c r="F324" i="1"/>
  <c r="F309" i="1"/>
  <c r="F366" i="1"/>
  <c r="F293" i="1"/>
  <c r="H293" i="1" s="1"/>
  <c r="F119" i="11"/>
  <c r="F323" i="13"/>
  <c r="H323" i="13" s="1"/>
  <c r="F277" i="13"/>
  <c r="H277" i="13" s="1"/>
  <c r="F535" i="11"/>
  <c r="F622" i="1"/>
  <c r="F585" i="1"/>
  <c r="F559" i="1"/>
  <c r="F524" i="1"/>
  <c r="F372" i="13"/>
  <c r="F272" i="13"/>
  <c r="F77" i="13"/>
  <c r="H77" i="13" s="1"/>
  <c r="F3" i="13"/>
  <c r="F55" i="13"/>
  <c r="F162" i="13"/>
  <c r="F675" i="1"/>
  <c r="F685" i="1"/>
  <c r="F695" i="1"/>
  <c r="F703" i="1"/>
  <c r="F639" i="1"/>
  <c r="H639" i="1" s="1"/>
  <c r="F236" i="11"/>
  <c r="F138" i="13"/>
  <c r="F244" i="13"/>
  <c r="F35" i="13"/>
  <c r="F123" i="13"/>
  <c r="F226" i="13"/>
  <c r="F601" i="1"/>
  <c r="F473" i="1"/>
  <c r="F533" i="1"/>
  <c r="F497" i="1"/>
  <c r="F387" i="1"/>
  <c r="F362" i="1"/>
  <c r="F631" i="1"/>
  <c r="H631" i="1" s="1"/>
  <c r="F442" i="1"/>
  <c r="F565" i="1"/>
  <c r="F416" i="1"/>
  <c r="F308" i="1"/>
  <c r="F224" i="1"/>
  <c r="F161" i="1"/>
  <c r="H161" i="1" s="1"/>
  <c r="F136" i="1"/>
  <c r="H136" i="1" s="1"/>
  <c r="F257" i="1"/>
  <c r="F193" i="1"/>
  <c r="F281" i="1"/>
  <c r="F655" i="1"/>
  <c r="F60" i="11"/>
  <c r="F595" i="1"/>
  <c r="F562" i="1"/>
  <c r="F200" i="1"/>
  <c r="F152" i="1"/>
  <c r="F223" i="13"/>
  <c r="F143" i="13"/>
  <c r="F125" i="13"/>
  <c r="F291" i="13"/>
  <c r="H291" i="13" s="1"/>
  <c r="F83" i="13"/>
  <c r="F259" i="13"/>
  <c r="H259" i="13" s="1"/>
  <c r="F185" i="13"/>
  <c r="F29" i="13"/>
  <c r="H29" i="13" s="1"/>
  <c r="F11" i="13"/>
  <c r="F349" i="13"/>
  <c r="F318" i="13"/>
  <c r="H318" i="13" s="1"/>
  <c r="F107" i="13"/>
  <c r="H107" i="13" s="1"/>
  <c r="F62" i="13"/>
  <c r="H62" i="13" s="1"/>
  <c r="F46" i="13"/>
  <c r="H46" i="13" s="1"/>
  <c r="F632" i="11"/>
  <c r="F689" i="1"/>
  <c r="F182" i="1"/>
  <c r="F78" i="11"/>
  <c r="H78" i="11" s="1"/>
  <c r="F667" i="1"/>
  <c r="H667" i="1" s="1"/>
  <c r="F610" i="1"/>
  <c r="H610" i="1" s="1"/>
  <c r="F557" i="1"/>
  <c r="H557" i="1" s="1"/>
  <c r="F294" i="13"/>
  <c r="F391" i="13"/>
  <c r="F569" i="11"/>
  <c r="H569" i="11" s="1"/>
  <c r="F210" i="1"/>
  <c r="F375" i="13"/>
  <c r="H375" i="13" s="1"/>
  <c r="F313" i="13"/>
  <c r="F33" i="11"/>
  <c r="H33" i="11" s="1"/>
  <c r="F346" i="13"/>
  <c r="H346" i="13" s="1"/>
  <c r="F208" i="13"/>
  <c r="H208" i="13" s="1"/>
  <c r="F379" i="13"/>
  <c r="F396" i="13"/>
  <c r="F181" i="13"/>
  <c r="F95" i="13"/>
  <c r="F63" i="13"/>
  <c r="F106" i="11"/>
  <c r="F172" i="13"/>
  <c r="F245" i="13"/>
  <c r="F201" i="13"/>
  <c r="F139" i="13"/>
  <c r="F111" i="13"/>
  <c r="F40" i="13"/>
  <c r="H40" i="13" s="1"/>
  <c r="F12" i="13"/>
  <c r="F73" i="13"/>
  <c r="F560" i="1"/>
  <c r="F487" i="1"/>
  <c r="F359" i="1"/>
  <c r="F457" i="1"/>
  <c r="F519" i="1"/>
  <c r="H519" i="1" s="1"/>
  <c r="F439" i="1"/>
  <c r="F201" i="1"/>
  <c r="H201" i="1" s="1"/>
  <c r="F325" i="1"/>
  <c r="F390" i="1"/>
  <c r="F299" i="1"/>
  <c r="F165" i="1"/>
  <c r="F268" i="1"/>
  <c r="F196" i="11"/>
  <c r="F287" i="13"/>
  <c r="F86" i="13"/>
  <c r="F339" i="13"/>
  <c r="F254" i="13"/>
  <c r="H254" i="13" s="1"/>
  <c r="F513" i="1"/>
  <c r="F435" i="1"/>
  <c r="H435" i="1" s="1"/>
  <c r="F544" i="1"/>
  <c r="H544" i="1" s="1"/>
  <c r="F599" i="1"/>
  <c r="F369" i="1"/>
  <c r="F190" i="1"/>
  <c r="H190" i="1" s="1"/>
  <c r="F115" i="1"/>
  <c r="H115" i="1" s="1"/>
  <c r="F246" i="1"/>
  <c r="H246" i="1" s="1"/>
  <c r="F346" i="1"/>
  <c r="F107" i="12"/>
  <c r="G130" i="12"/>
  <c r="F221" i="12"/>
  <c r="G256" i="12"/>
  <c r="G410" i="12"/>
  <c r="H410" i="12" s="1"/>
  <c r="G458" i="12"/>
  <c r="H458" i="12" s="1"/>
  <c r="G552" i="12"/>
  <c r="F627" i="12"/>
  <c r="H627" i="12" s="1"/>
  <c r="F647" i="12"/>
  <c r="G2" i="1"/>
  <c r="G5" i="1"/>
  <c r="F8" i="1"/>
  <c r="H8" i="1" s="1"/>
  <c r="G13" i="1"/>
  <c r="F16" i="1"/>
  <c r="F24" i="1"/>
  <c r="G29" i="1"/>
  <c r="H29" i="1" s="1"/>
  <c r="F32" i="1"/>
  <c r="G37" i="1"/>
  <c r="F40" i="1"/>
  <c r="F45" i="1"/>
  <c r="G47" i="1"/>
  <c r="F52" i="1"/>
  <c r="H52" i="1" s="1"/>
  <c r="F57" i="1"/>
  <c r="F62" i="1"/>
  <c r="H62" i="1" s="1"/>
  <c r="F67" i="1"/>
  <c r="H67" i="1" s="1"/>
  <c r="G69" i="1"/>
  <c r="F72" i="1"/>
  <c r="H72" i="1" s="1"/>
  <c r="F77" i="1"/>
  <c r="F82" i="1"/>
  <c r="H82" i="1" s="1"/>
  <c r="F85" i="1"/>
  <c r="F88" i="1"/>
  <c r="H88" i="1" s="1"/>
  <c r="F91" i="1"/>
  <c r="H91" i="1" s="1"/>
  <c r="F94" i="1"/>
  <c r="H94" i="1" s="1"/>
  <c r="G97" i="1"/>
  <c r="H97" i="1" s="1"/>
  <c r="G117" i="1"/>
  <c r="F131" i="1"/>
  <c r="H131" i="1" s="1"/>
  <c r="F139" i="1"/>
  <c r="F142" i="1"/>
  <c r="F146" i="1"/>
  <c r="H146" i="1" s="1"/>
  <c r="F159" i="1"/>
  <c r="F179" i="1"/>
  <c r="F214" i="1"/>
  <c r="F227" i="1"/>
  <c r="H227" i="1" s="1"/>
  <c r="G240" i="1"/>
  <c r="H240" i="1" s="1"/>
  <c r="G265" i="1"/>
  <c r="F278" i="1"/>
  <c r="H278" i="1" s="1"/>
  <c r="G303" i="1"/>
  <c r="F321" i="1"/>
  <c r="G346" i="1"/>
  <c r="G396" i="1"/>
  <c r="G503" i="1"/>
  <c r="H147" i="13"/>
  <c r="H195" i="13"/>
  <c r="H203" i="13"/>
  <c r="H232" i="13"/>
  <c r="H328" i="13"/>
  <c r="H102" i="1"/>
  <c r="H118" i="1"/>
  <c r="H114" i="1"/>
  <c r="H194" i="1"/>
  <c r="H128" i="1"/>
  <c r="H409" i="1"/>
  <c r="H403" i="1"/>
  <c r="H621" i="1"/>
  <c r="H661" i="1"/>
  <c r="H662" i="1"/>
  <c r="H673" i="1"/>
  <c r="H588" i="1"/>
  <c r="H644" i="1"/>
  <c r="H214" i="12"/>
  <c r="H425" i="12"/>
  <c r="H245" i="12"/>
  <c r="H564" i="12"/>
  <c r="H97" i="12"/>
  <c r="H139" i="12"/>
  <c r="F71" i="12"/>
  <c r="F128" i="12"/>
  <c r="F150" i="12"/>
  <c r="F188" i="12"/>
  <c r="F202" i="12"/>
  <c r="G309" i="12"/>
  <c r="F342" i="12"/>
  <c r="G373" i="12"/>
  <c r="F502" i="12"/>
  <c r="G507" i="12"/>
  <c r="F580" i="12"/>
  <c r="F646" i="12"/>
  <c r="G71" i="12"/>
  <c r="F89" i="12"/>
  <c r="G128" i="12"/>
  <c r="G150" i="12"/>
  <c r="F169" i="12"/>
  <c r="G188" i="12"/>
  <c r="G202" i="12"/>
  <c r="F261" i="12"/>
  <c r="G342" i="12"/>
  <c r="F483" i="12"/>
  <c r="G502" i="12"/>
  <c r="G580" i="12"/>
  <c r="G646" i="12"/>
  <c r="G89" i="12"/>
  <c r="G169" i="12"/>
  <c r="F236" i="12"/>
  <c r="G261" i="12"/>
  <c r="F288" i="12"/>
  <c r="F324" i="12"/>
  <c r="F446" i="12"/>
  <c r="G483" i="12"/>
  <c r="F508" i="12"/>
  <c r="F151" i="12"/>
  <c r="F217" i="12"/>
  <c r="G236" i="12"/>
  <c r="G288" i="12"/>
  <c r="G324" i="12"/>
  <c r="G446" i="12"/>
  <c r="F453" i="12"/>
  <c r="G508" i="12"/>
  <c r="F545" i="12"/>
  <c r="G79" i="12"/>
  <c r="H79" i="12" s="1"/>
  <c r="G151" i="12"/>
  <c r="G217" i="12"/>
  <c r="F270" i="12"/>
  <c r="G453" i="12"/>
  <c r="F470" i="12"/>
  <c r="G545" i="12"/>
  <c r="F620" i="12"/>
  <c r="F644" i="12"/>
  <c r="G270" i="12"/>
  <c r="F301" i="12"/>
  <c r="F377" i="12"/>
  <c r="F415" i="12"/>
  <c r="G470" i="12"/>
  <c r="G620" i="12"/>
  <c r="G644" i="12"/>
  <c r="F65" i="12"/>
  <c r="F116" i="12"/>
  <c r="G301" i="12"/>
  <c r="G377" i="12"/>
  <c r="G415" i="12"/>
  <c r="F588" i="12"/>
  <c r="H588" i="12" s="1"/>
  <c r="F640" i="12"/>
  <c r="G65" i="12"/>
  <c r="G116" i="12"/>
  <c r="F309" i="12"/>
  <c r="F373" i="12"/>
  <c r="G267" i="11"/>
  <c r="H267" i="11" s="1"/>
  <c r="G286" i="11"/>
  <c r="H286" i="11" s="1"/>
  <c r="G126" i="12"/>
  <c r="F129" i="12"/>
  <c r="G226" i="12"/>
  <c r="F189" i="12"/>
  <c r="G450" i="12"/>
  <c r="H450" i="12" s="1"/>
  <c r="F639" i="12"/>
  <c r="G160" i="12"/>
  <c r="H160" i="12" s="1"/>
  <c r="F351" i="12"/>
  <c r="G490" i="12"/>
  <c r="F543" i="12"/>
  <c r="F569" i="12"/>
  <c r="F679" i="12"/>
  <c r="H91" i="12"/>
  <c r="F111" i="12"/>
  <c r="G454" i="12"/>
  <c r="G474" i="12"/>
  <c r="H474" i="12" s="1"/>
  <c r="F661" i="12"/>
  <c r="F665" i="12"/>
  <c r="G696" i="12"/>
  <c r="F691" i="12"/>
  <c r="F10" i="12"/>
  <c r="G111" i="12"/>
  <c r="G129" i="12"/>
  <c r="G171" i="12"/>
  <c r="G185" i="12"/>
  <c r="G189" i="12"/>
  <c r="F194" i="12"/>
  <c r="F222" i="12"/>
  <c r="F232" i="12"/>
  <c r="G239" i="12"/>
  <c r="F264" i="12"/>
  <c r="G273" i="12"/>
  <c r="F296" i="12"/>
  <c r="F312" i="12"/>
  <c r="F330" i="12"/>
  <c r="F346" i="12"/>
  <c r="G351" i="12"/>
  <c r="F362" i="12"/>
  <c r="G365" i="12"/>
  <c r="F370" i="12"/>
  <c r="F384" i="12"/>
  <c r="F414" i="12"/>
  <c r="F424" i="12"/>
  <c r="F466" i="12"/>
  <c r="F500" i="12"/>
  <c r="F520" i="12"/>
  <c r="G543" i="12"/>
  <c r="F548" i="12"/>
  <c r="G569" i="12"/>
  <c r="G573" i="12"/>
  <c r="F594" i="12"/>
  <c r="F602" i="12"/>
  <c r="G639" i="12"/>
  <c r="G661" i="12"/>
  <c r="G665" i="12"/>
  <c r="F670" i="12"/>
  <c r="G679" i="12"/>
  <c r="F696" i="12"/>
  <c r="F171" i="12"/>
  <c r="F273" i="12"/>
  <c r="F573" i="12"/>
  <c r="G10" i="12"/>
  <c r="F103" i="12"/>
  <c r="F133" i="12"/>
  <c r="F143" i="12"/>
  <c r="H143" i="12" s="1"/>
  <c r="F147" i="12"/>
  <c r="F177" i="12"/>
  <c r="G194" i="12"/>
  <c r="F205" i="12"/>
  <c r="F215" i="12"/>
  <c r="G222" i="12"/>
  <c r="G232" i="12"/>
  <c r="G264" i="12"/>
  <c r="G296" i="12"/>
  <c r="G312" i="12"/>
  <c r="F327" i="12"/>
  <c r="G330" i="12"/>
  <c r="G346" i="12"/>
  <c r="G362" i="12"/>
  <c r="G370" i="12"/>
  <c r="G384" i="12"/>
  <c r="F405" i="12"/>
  <c r="G414" i="12"/>
  <c r="F419" i="12"/>
  <c r="G424" i="12"/>
  <c r="F439" i="12"/>
  <c r="G466" i="12"/>
  <c r="F487" i="12"/>
  <c r="G500" i="12"/>
  <c r="F503" i="12"/>
  <c r="G520" i="12"/>
  <c r="F535" i="12"/>
  <c r="G548" i="12"/>
  <c r="F581" i="12"/>
  <c r="G594" i="12"/>
  <c r="G602" i="12"/>
  <c r="F607" i="12"/>
  <c r="G670" i="12"/>
  <c r="G690" i="12"/>
  <c r="G686" i="12"/>
  <c r="F70" i="12"/>
  <c r="G103" i="12"/>
  <c r="G133" i="12"/>
  <c r="G143" i="12"/>
  <c r="G147" i="12"/>
  <c r="H147" i="12" s="1"/>
  <c r="G177" i="12"/>
  <c r="F182" i="12"/>
  <c r="F190" i="12"/>
  <c r="G205" i="12"/>
  <c r="G215" i="12"/>
  <c r="F220" i="12"/>
  <c r="G327" i="12"/>
  <c r="F338" i="12"/>
  <c r="F352" i="12"/>
  <c r="F366" i="12"/>
  <c r="F392" i="12"/>
  <c r="G405" i="12"/>
  <c r="G419" i="12"/>
  <c r="F434" i="12"/>
  <c r="G439" i="12"/>
  <c r="F444" i="12"/>
  <c r="F448" i="12"/>
  <c r="G487" i="12"/>
  <c r="G503" i="12"/>
  <c r="F524" i="12"/>
  <c r="G535" i="12"/>
  <c r="F570" i="12"/>
  <c r="F578" i="12"/>
  <c r="G581" i="12"/>
  <c r="F590" i="12"/>
  <c r="G607" i="12"/>
  <c r="F690" i="12"/>
  <c r="F686" i="12"/>
  <c r="F239" i="12"/>
  <c r="F19" i="12"/>
  <c r="F53" i="12"/>
  <c r="G70" i="12"/>
  <c r="F75" i="12"/>
  <c r="F109" i="12"/>
  <c r="F173" i="12"/>
  <c r="G182" i="12"/>
  <c r="G190" i="12"/>
  <c r="G220" i="12"/>
  <c r="F229" i="12"/>
  <c r="F233" i="12"/>
  <c r="H233" i="12" s="1"/>
  <c r="F265" i="12"/>
  <c r="F275" i="12"/>
  <c r="F319" i="12"/>
  <c r="G338" i="12"/>
  <c r="G352" i="12"/>
  <c r="G366" i="12"/>
  <c r="F381" i="12"/>
  <c r="G392" i="12"/>
  <c r="F397" i="12"/>
  <c r="F431" i="12"/>
  <c r="G434" i="12"/>
  <c r="G444" i="12"/>
  <c r="G448" i="12"/>
  <c r="F493" i="12"/>
  <c r="F501" i="12"/>
  <c r="G524" i="12"/>
  <c r="F553" i="12"/>
  <c r="F563" i="12"/>
  <c r="G570" i="12"/>
  <c r="G578" i="12"/>
  <c r="G590" i="12"/>
  <c r="G624" i="12"/>
  <c r="F185" i="12"/>
  <c r="G292" i="12"/>
  <c r="F365" i="12"/>
  <c r="G19" i="12"/>
  <c r="F42" i="12"/>
  <c r="G53" i="12"/>
  <c r="G75" i="12"/>
  <c r="F94" i="12"/>
  <c r="G109" i="12"/>
  <c r="F134" i="12"/>
  <c r="F152" i="12"/>
  <c r="G173" i="12"/>
  <c r="F196" i="12"/>
  <c r="G229" i="12"/>
  <c r="F238" i="12"/>
  <c r="F254" i="12"/>
  <c r="F258" i="12"/>
  <c r="G265" i="12"/>
  <c r="G275" i="12"/>
  <c r="F294" i="12"/>
  <c r="G319" i="12"/>
  <c r="G381" i="12"/>
  <c r="G397" i="12"/>
  <c r="F402" i="12"/>
  <c r="G431" i="12"/>
  <c r="F440" i="12"/>
  <c r="F476" i="12"/>
  <c r="G493" i="12"/>
  <c r="G501" i="12"/>
  <c r="F522" i="12"/>
  <c r="H522" i="12" s="1"/>
  <c r="F528" i="12"/>
  <c r="F542" i="12"/>
  <c r="G553" i="12"/>
  <c r="G563" i="12"/>
  <c r="F604" i="12"/>
  <c r="F616" i="12"/>
  <c r="F672" i="12"/>
  <c r="F678" i="12"/>
  <c r="G697" i="12"/>
  <c r="G685" i="12"/>
  <c r="G42" i="12"/>
  <c r="F63" i="12"/>
  <c r="G94" i="12"/>
  <c r="G134" i="12"/>
  <c r="G152" i="12"/>
  <c r="G196" i="12"/>
  <c r="F207" i="12"/>
  <c r="G238" i="12"/>
  <c r="F249" i="12"/>
  <c r="G254" i="12"/>
  <c r="G258" i="12"/>
  <c r="F263" i="12"/>
  <c r="F283" i="12"/>
  <c r="G294" i="12"/>
  <c r="F311" i="12"/>
  <c r="H311" i="12" s="1"/>
  <c r="F315" i="12"/>
  <c r="F345" i="12"/>
  <c r="H345" i="12" s="1"/>
  <c r="G402" i="12"/>
  <c r="G440" i="12"/>
  <c r="G476" i="12"/>
  <c r="F481" i="12"/>
  <c r="F499" i="12"/>
  <c r="F525" i="12"/>
  <c r="G528" i="12"/>
  <c r="G604" i="12"/>
  <c r="G616" i="12"/>
  <c r="F651" i="12"/>
  <c r="G672" i="12"/>
  <c r="G678" i="12"/>
  <c r="F697" i="12"/>
  <c r="H697" i="12" s="1"/>
  <c r="F689" i="12"/>
  <c r="H689" i="12" s="1"/>
  <c r="F685" i="12"/>
  <c r="G63" i="12"/>
  <c r="F126" i="12"/>
  <c r="G207" i="12"/>
  <c r="F226" i="12"/>
  <c r="G249" i="12"/>
  <c r="G263" i="12"/>
  <c r="G283" i="12"/>
  <c r="F292" i="12"/>
  <c r="G315" i="12"/>
  <c r="F454" i="12"/>
  <c r="G481" i="12"/>
  <c r="G499" i="12"/>
  <c r="G525" i="12"/>
  <c r="G651" i="12"/>
  <c r="G691" i="12"/>
  <c r="H81" i="12"/>
  <c r="F69" i="12"/>
  <c r="G110" i="12"/>
  <c r="G124" i="12"/>
  <c r="G138" i="12"/>
  <c r="G142" i="12"/>
  <c r="F163" i="12"/>
  <c r="F167" i="12"/>
  <c r="G170" i="12"/>
  <c r="F187" i="12"/>
  <c r="F197" i="12"/>
  <c r="F213" i="12"/>
  <c r="G252" i="12"/>
  <c r="F287" i="12"/>
  <c r="F305" i="12"/>
  <c r="G332" i="12"/>
  <c r="G358" i="12"/>
  <c r="F363" i="12"/>
  <c r="G376" i="12"/>
  <c r="G380" i="12"/>
  <c r="G462" i="12"/>
  <c r="G572" i="12"/>
  <c r="H572" i="12" s="1"/>
  <c r="F575" i="12"/>
  <c r="G626" i="12"/>
  <c r="H626" i="12" s="1"/>
  <c r="G660" i="12"/>
  <c r="F62" i="12"/>
  <c r="G69" i="12"/>
  <c r="F72" i="12"/>
  <c r="F80" i="12"/>
  <c r="F98" i="12"/>
  <c r="G163" i="12"/>
  <c r="G167" i="12"/>
  <c r="G187" i="12"/>
  <c r="G197" i="12"/>
  <c r="F206" i="12"/>
  <c r="G213" i="12"/>
  <c r="F280" i="12"/>
  <c r="F284" i="12"/>
  <c r="G287" i="12"/>
  <c r="G305" i="12"/>
  <c r="F318" i="12"/>
  <c r="F354" i="12"/>
  <c r="G363" i="12"/>
  <c r="F406" i="12"/>
  <c r="F478" i="12"/>
  <c r="F498" i="12"/>
  <c r="F550" i="12"/>
  <c r="G575" i="12"/>
  <c r="F608" i="12"/>
  <c r="G62" i="12"/>
  <c r="G72" i="12"/>
  <c r="G80" i="12"/>
  <c r="G98" i="12"/>
  <c r="F179" i="12"/>
  <c r="G206" i="12"/>
  <c r="F211" i="12"/>
  <c r="F257" i="12"/>
  <c r="G280" i="12"/>
  <c r="G284" i="12"/>
  <c r="F299" i="12"/>
  <c r="G318" i="12"/>
  <c r="G354" i="12"/>
  <c r="F371" i="12"/>
  <c r="F391" i="12"/>
  <c r="G406" i="12"/>
  <c r="F429" i="12"/>
  <c r="F445" i="12"/>
  <c r="F471" i="12"/>
  <c r="G478" i="12"/>
  <c r="G498" i="12"/>
  <c r="F547" i="12"/>
  <c r="G550" i="12"/>
  <c r="G608" i="12"/>
  <c r="F50" i="12"/>
  <c r="G179" i="12"/>
  <c r="F198" i="12"/>
  <c r="G211" i="12"/>
  <c r="F230" i="12"/>
  <c r="G257" i="12"/>
  <c r="F272" i="12"/>
  <c r="G299" i="12"/>
  <c r="F322" i="12"/>
  <c r="G371" i="12"/>
  <c r="F374" i="12"/>
  <c r="G391" i="12"/>
  <c r="F418" i="12"/>
  <c r="F422" i="12"/>
  <c r="G429" i="12"/>
  <c r="F442" i="12"/>
  <c r="G445" i="12"/>
  <c r="G471" i="12"/>
  <c r="F544" i="12"/>
  <c r="G547" i="12"/>
  <c r="F632" i="12"/>
  <c r="G50" i="12"/>
  <c r="F155" i="12"/>
  <c r="G198" i="12"/>
  <c r="G230" i="12"/>
  <c r="F241" i="12"/>
  <c r="F269" i="12"/>
  <c r="G272" i="12"/>
  <c r="F303" i="12"/>
  <c r="G322" i="12"/>
  <c r="G374" i="12"/>
  <c r="F411" i="12"/>
  <c r="G418" i="12"/>
  <c r="G422" i="12"/>
  <c r="G442" i="12"/>
  <c r="F449" i="12"/>
  <c r="F457" i="12"/>
  <c r="F465" i="12"/>
  <c r="F491" i="12"/>
  <c r="G544" i="12"/>
  <c r="F567" i="12"/>
  <c r="F609" i="12"/>
  <c r="G632" i="12"/>
  <c r="F46" i="12"/>
  <c r="F100" i="12"/>
  <c r="H100" i="12" s="1"/>
  <c r="G155" i="12"/>
  <c r="F192" i="12"/>
  <c r="F212" i="12"/>
  <c r="G241" i="12"/>
  <c r="F262" i="12"/>
  <c r="H262" i="12" s="1"/>
  <c r="G269" i="12"/>
  <c r="G303" i="12"/>
  <c r="F316" i="12"/>
  <c r="F336" i="12"/>
  <c r="F340" i="12"/>
  <c r="F382" i="12"/>
  <c r="F396" i="12"/>
  <c r="F408" i="12"/>
  <c r="G411" i="12"/>
  <c r="G449" i="12"/>
  <c r="G457" i="12"/>
  <c r="G465" i="12"/>
  <c r="G491" i="12"/>
  <c r="F514" i="12"/>
  <c r="G567" i="12"/>
  <c r="G609" i="12"/>
  <c r="H609" i="12" s="1"/>
  <c r="F642" i="12"/>
  <c r="G46" i="12"/>
  <c r="H46" i="12" s="1"/>
  <c r="G192" i="12"/>
  <c r="G212" i="12"/>
  <c r="F235" i="12"/>
  <c r="F247" i="12"/>
  <c r="G316" i="12"/>
  <c r="G336" i="12"/>
  <c r="G340" i="12"/>
  <c r="G382" i="12"/>
  <c r="G396" i="12"/>
  <c r="G408" i="12"/>
  <c r="F427" i="12"/>
  <c r="G514" i="12"/>
  <c r="F633" i="12"/>
  <c r="G642" i="12"/>
  <c r="F110" i="12"/>
  <c r="F124" i="12"/>
  <c r="F138" i="12"/>
  <c r="F142" i="12"/>
  <c r="G149" i="12"/>
  <c r="H149" i="12" s="1"/>
  <c r="F170" i="12"/>
  <c r="H170" i="12" s="1"/>
  <c r="G235" i="12"/>
  <c r="G247" i="12"/>
  <c r="F252" i="12"/>
  <c r="F332" i="12"/>
  <c r="F358" i="12"/>
  <c r="F376" i="12"/>
  <c r="F380" i="12"/>
  <c r="G427" i="12"/>
  <c r="F462" i="12"/>
  <c r="G633" i="12"/>
  <c r="F660" i="12"/>
  <c r="H482" i="12"/>
  <c r="G533" i="12"/>
  <c r="G423" i="12"/>
  <c r="G140" i="12"/>
  <c r="G494" i="12"/>
  <c r="G137" i="12"/>
  <c r="G636" i="11"/>
  <c r="G507" i="11"/>
  <c r="G540" i="11"/>
  <c r="G351" i="11"/>
  <c r="G311" i="11"/>
  <c r="G429" i="11"/>
  <c r="G659" i="11"/>
  <c r="G629" i="11"/>
  <c r="G549" i="11"/>
  <c r="G409" i="11"/>
  <c r="G352" i="11"/>
  <c r="G3" i="11"/>
  <c r="F6" i="11"/>
  <c r="G11" i="11"/>
  <c r="F14" i="11"/>
  <c r="G19" i="11"/>
  <c r="F22" i="11"/>
  <c r="G27" i="11"/>
  <c r="F30" i="11"/>
  <c r="G35" i="11"/>
  <c r="F38" i="11"/>
  <c r="G43" i="11"/>
  <c r="F46" i="11"/>
  <c r="G51" i="11"/>
  <c r="F54" i="11"/>
  <c r="G59" i="11"/>
  <c r="F62" i="11"/>
  <c r="G67" i="11"/>
  <c r="F70" i="11"/>
  <c r="G75" i="11"/>
  <c r="G83" i="11"/>
  <c r="F86" i="11"/>
  <c r="G91" i="11"/>
  <c r="G99" i="11"/>
  <c r="F102" i="11"/>
  <c r="G107" i="11"/>
  <c r="F110" i="11"/>
  <c r="G115" i="11"/>
  <c r="F118" i="11"/>
  <c r="G123" i="11"/>
  <c r="F126" i="11"/>
  <c r="F134" i="11"/>
  <c r="G139" i="11"/>
  <c r="F150" i="11"/>
  <c r="G155" i="11"/>
  <c r="F158" i="11"/>
  <c r="G163" i="11"/>
  <c r="F166" i="11"/>
  <c r="G171" i="11"/>
  <c r="F174" i="11"/>
  <c r="G179" i="11"/>
  <c r="F182" i="11"/>
  <c r="F190" i="11"/>
  <c r="G195" i="11"/>
  <c r="F198" i="11"/>
  <c r="G203" i="11"/>
  <c r="F206" i="11"/>
  <c r="F209" i="11"/>
  <c r="G212" i="11"/>
  <c r="G215" i="11"/>
  <c r="F222" i="11"/>
  <c r="G231" i="11"/>
  <c r="F250" i="11"/>
  <c r="F258" i="11"/>
  <c r="F266" i="11"/>
  <c r="F273" i="11"/>
  <c r="F281" i="11"/>
  <c r="G685" i="11"/>
  <c r="G669" i="11"/>
  <c r="G690" i="11"/>
  <c r="G642" i="11"/>
  <c r="G663" i="11"/>
  <c r="G655" i="11"/>
  <c r="G604" i="11"/>
  <c r="G580" i="11"/>
  <c r="G681" i="11"/>
  <c r="G673" i="11"/>
  <c r="G624" i="11"/>
  <c r="G486" i="11"/>
  <c r="G452" i="11"/>
  <c r="G514" i="11"/>
  <c r="G471" i="11"/>
  <c r="G558" i="11"/>
  <c r="G534" i="11"/>
  <c r="G341" i="12"/>
  <c r="G386" i="12"/>
  <c r="G628" i="12"/>
  <c r="G436" i="12"/>
  <c r="G255" i="12"/>
  <c r="G561" i="12"/>
  <c r="G92" i="12"/>
  <c r="G486" i="12"/>
  <c r="G329" i="12"/>
  <c r="G307" i="12"/>
  <c r="G183" i="12"/>
  <c r="G651" i="11"/>
  <c r="G499" i="11"/>
  <c r="G64" i="12"/>
  <c r="G340" i="11"/>
  <c r="G377" i="11"/>
  <c r="G310" i="11"/>
  <c r="G583" i="11"/>
  <c r="G637" i="12"/>
  <c r="G650" i="12"/>
  <c r="G623" i="12"/>
  <c r="G601" i="12"/>
  <c r="G662" i="12"/>
  <c r="G587" i="12"/>
  <c r="G611" i="11"/>
  <c r="G579" i="11"/>
  <c r="G531" i="11"/>
  <c r="G515" i="11"/>
  <c r="G648" i="11"/>
  <c r="G640" i="11"/>
  <c r="G597" i="11"/>
  <c r="G565" i="11"/>
  <c r="G626" i="11"/>
  <c r="G660" i="11"/>
  <c r="G665" i="11"/>
  <c r="G545" i="11"/>
  <c r="G496" i="11"/>
  <c r="G57" i="12"/>
  <c r="G29" i="12"/>
  <c r="G571" i="11"/>
  <c r="G688" i="11"/>
  <c r="G680" i="11"/>
  <c r="G23" i="12"/>
  <c r="G15" i="12"/>
  <c r="G677" i="11"/>
  <c r="G645" i="11"/>
  <c r="G36" i="12"/>
  <c r="G9" i="12"/>
  <c r="G30" i="12"/>
  <c r="G14" i="12"/>
  <c r="G689" i="11"/>
  <c r="G649" i="11"/>
  <c r="F441" i="12"/>
  <c r="F466" i="11"/>
  <c r="F432" i="12"/>
  <c r="F416" i="12"/>
  <c r="F379" i="12"/>
  <c r="F400" i="12"/>
  <c r="F349" i="12"/>
  <c r="F452" i="12"/>
  <c r="F472" i="11"/>
  <c r="F434" i="11"/>
  <c r="F401" i="11"/>
  <c r="F369" i="11"/>
  <c r="F454" i="11"/>
  <c r="F422" i="11"/>
  <c r="F387" i="11"/>
  <c r="F597" i="12"/>
  <c r="F556" i="12"/>
  <c r="F518" i="12"/>
  <c r="F635" i="12"/>
  <c r="F494" i="11"/>
  <c r="F358" i="11"/>
  <c r="F675" i="11"/>
  <c r="H675" i="11" s="1"/>
  <c r="F543" i="11"/>
  <c r="F603" i="11"/>
  <c r="F492" i="11"/>
  <c r="F561" i="11"/>
  <c r="F295" i="11"/>
  <c r="F414" i="11"/>
  <c r="F360" i="11"/>
  <c r="F643" i="12"/>
  <c r="F99" i="12"/>
  <c r="F345" i="11"/>
  <c r="F557" i="12"/>
  <c r="F304" i="12"/>
  <c r="F85" i="12"/>
  <c r="F266" i="12"/>
  <c r="F279" i="12"/>
  <c r="F393" i="12"/>
  <c r="F369" i="12"/>
  <c r="F161" i="12"/>
  <c r="F123" i="12"/>
  <c r="F618" i="12"/>
  <c r="F87" i="12"/>
  <c r="F388" i="12"/>
  <c r="F510" i="11"/>
  <c r="F608" i="11"/>
  <c r="F607" i="11"/>
  <c r="F442" i="11"/>
  <c r="F562" i="11"/>
  <c r="F619" i="12"/>
  <c r="F105" i="12"/>
  <c r="F617" i="11"/>
  <c r="G6" i="11"/>
  <c r="F9" i="11"/>
  <c r="G14" i="11"/>
  <c r="F17" i="11"/>
  <c r="G22" i="11"/>
  <c r="F25" i="11"/>
  <c r="G30" i="11"/>
  <c r="G38" i="11"/>
  <c r="F41" i="11"/>
  <c r="G46" i="11"/>
  <c r="F49" i="11"/>
  <c r="G54" i="11"/>
  <c r="F57" i="11"/>
  <c r="G62" i="11"/>
  <c r="F65" i="11"/>
  <c r="G70" i="11"/>
  <c r="F73" i="11"/>
  <c r="F81" i="11"/>
  <c r="G86" i="11"/>
  <c r="F89" i="11"/>
  <c r="F97" i="11"/>
  <c r="G102" i="11"/>
  <c r="F105" i="11"/>
  <c r="G110" i="11"/>
  <c r="F113" i="11"/>
  <c r="G118" i="11"/>
  <c r="F121" i="11"/>
  <c r="G134" i="11"/>
  <c r="F137" i="11"/>
  <c r="F145" i="11"/>
  <c r="F153" i="11"/>
  <c r="G158" i="11"/>
  <c r="F161" i="11"/>
  <c r="G166" i="11"/>
  <c r="G174" i="11"/>
  <c r="F177" i="11"/>
  <c r="G182" i="11"/>
  <c r="F185" i="11"/>
  <c r="G190" i="11"/>
  <c r="F193" i="11"/>
  <c r="G198" i="11"/>
  <c r="F201" i="11"/>
  <c r="G206" i="11"/>
  <c r="G209" i="11"/>
  <c r="G219" i="11"/>
  <c r="G222" i="11"/>
  <c r="F239" i="11"/>
  <c r="F255" i="11"/>
  <c r="F263" i="11"/>
  <c r="G270" i="11"/>
  <c r="G278" i="11"/>
  <c r="F290" i="11"/>
  <c r="F296" i="11"/>
  <c r="G309" i="11"/>
  <c r="G634" i="11"/>
  <c r="G657" i="11"/>
  <c r="G601" i="11"/>
  <c r="G488" i="11"/>
  <c r="G527" i="11"/>
  <c r="G566" i="11"/>
  <c r="G533" i="11"/>
  <c r="G609" i="11"/>
  <c r="G458" i="11"/>
  <c r="G341" i="11"/>
  <c r="G402" i="11"/>
  <c r="F502" i="11"/>
  <c r="F616" i="11"/>
  <c r="F378" i="11"/>
  <c r="F482" i="11"/>
  <c r="F294" i="11"/>
  <c r="F395" i="11"/>
  <c r="G162" i="12"/>
  <c r="G397" i="11"/>
  <c r="G441" i="12"/>
  <c r="G466" i="11"/>
  <c r="G676" i="12"/>
  <c r="G671" i="11"/>
  <c r="G675" i="12"/>
  <c r="G668" i="11"/>
  <c r="G400" i="12"/>
  <c r="G349" i="12"/>
  <c r="G452" i="12"/>
  <c r="G432" i="12"/>
  <c r="G416" i="12"/>
  <c r="G379" i="12"/>
  <c r="G401" i="11"/>
  <c r="G369" i="11"/>
  <c r="G472" i="11"/>
  <c r="G454" i="11"/>
  <c r="G422" i="11"/>
  <c r="G387" i="11"/>
  <c r="G434" i="11"/>
  <c r="G621" i="11"/>
  <c r="G593" i="11"/>
  <c r="G303" i="11"/>
  <c r="G412" i="11"/>
  <c r="G388" i="11"/>
  <c r="G504" i="11"/>
  <c r="G478" i="11"/>
  <c r="G323" i="11"/>
  <c r="G235" i="11"/>
  <c r="G597" i="12"/>
  <c r="G556" i="12"/>
  <c r="G518" i="12"/>
  <c r="G635" i="12"/>
  <c r="G621" i="12"/>
  <c r="G216" i="12"/>
  <c r="G546" i="12"/>
  <c r="G426" i="12"/>
  <c r="G181" i="12"/>
  <c r="G165" i="12"/>
  <c r="G519" i="12"/>
  <c r="G495" i="12"/>
  <c r="G447" i="12"/>
  <c r="G234" i="12"/>
  <c r="G122" i="12"/>
  <c r="G106" i="12"/>
  <c r="G596" i="12"/>
  <c r="G468" i="12"/>
  <c r="G375" i="12"/>
  <c r="G199" i="12"/>
  <c r="G641" i="12"/>
  <c r="G409" i="12"/>
  <c r="G356" i="12"/>
  <c r="G268" i="12"/>
  <c r="G321" i="12"/>
  <c r="G145" i="12"/>
  <c r="G73" i="12"/>
  <c r="G659" i="12"/>
  <c r="G568" i="12"/>
  <c r="G395" i="12"/>
  <c r="G339" i="12"/>
  <c r="G286" i="12"/>
  <c r="G37" i="12"/>
  <c r="G26" i="12"/>
  <c r="G18" i="12"/>
  <c r="G302" i="12"/>
  <c r="G39" i="12"/>
  <c r="G31" i="12"/>
  <c r="G44" i="12"/>
  <c r="G33" i="12"/>
  <c r="G246" i="12"/>
  <c r="G55" i="12"/>
  <c r="G6" i="12"/>
  <c r="G86" i="12"/>
  <c r="G3" i="12"/>
  <c r="G51" i="12"/>
  <c r="G24" i="12"/>
  <c r="G16" i="12"/>
  <c r="G358" i="11"/>
  <c r="G494" i="11"/>
  <c r="G675" i="11"/>
  <c r="G603" i="11"/>
  <c r="G543" i="11"/>
  <c r="G482" i="11"/>
  <c r="G294" i="11"/>
  <c r="G616" i="11"/>
  <c r="G395" i="11"/>
  <c r="G502" i="11"/>
  <c r="G378" i="11"/>
  <c r="G561" i="11"/>
  <c r="G295" i="11"/>
  <c r="G492" i="11"/>
  <c r="G414" i="11"/>
  <c r="G360" i="11"/>
  <c r="G643" i="12"/>
  <c r="G99" i="12"/>
  <c r="G345" i="11"/>
  <c r="G280" i="11"/>
  <c r="G557" i="12"/>
  <c r="G304" i="12"/>
  <c r="G85" i="12"/>
  <c r="G266" i="12"/>
  <c r="G279" i="12"/>
  <c r="G393" i="12"/>
  <c r="G369" i="12"/>
  <c r="G161" i="12"/>
  <c r="G123" i="12"/>
  <c r="G355" i="11"/>
  <c r="G272" i="11"/>
  <c r="G618" i="12"/>
  <c r="G388" i="12"/>
  <c r="G87" i="12"/>
  <c r="G607" i="11"/>
  <c r="G608" i="11"/>
  <c r="G562" i="11"/>
  <c r="G510" i="11"/>
  <c r="G442" i="11"/>
  <c r="G105" i="12"/>
  <c r="G619" i="12"/>
  <c r="G617" i="11"/>
  <c r="F4" i="11"/>
  <c r="G9" i="11"/>
  <c r="F12" i="11"/>
  <c r="G17" i="11"/>
  <c r="F20" i="11"/>
  <c r="G25" i="11"/>
  <c r="F28" i="11"/>
  <c r="F36" i="11"/>
  <c r="G41" i="11"/>
  <c r="F44" i="11"/>
  <c r="G49" i="11"/>
  <c r="F52" i="11"/>
  <c r="G57" i="11"/>
  <c r="G65" i="11"/>
  <c r="F68" i="11"/>
  <c r="G73" i="11"/>
  <c r="F76" i="11"/>
  <c r="G81" i="11"/>
  <c r="F84" i="11"/>
  <c r="G89" i="11"/>
  <c r="F92" i="11"/>
  <c r="G97" i="11"/>
  <c r="F100" i="11"/>
  <c r="G105" i="11"/>
  <c r="F108" i="11"/>
  <c r="G113" i="11"/>
  <c r="G121" i="11"/>
  <c r="F124" i="11"/>
  <c r="F132" i="11"/>
  <c r="G137" i="11"/>
  <c r="G145" i="11"/>
  <c r="F148" i="11"/>
  <c r="G153" i="11"/>
  <c r="G161" i="11"/>
  <c r="F164" i="11"/>
  <c r="F172" i="11"/>
  <c r="G177" i="11"/>
  <c r="G185" i="11"/>
  <c r="F188" i="11"/>
  <c r="G193" i="11"/>
  <c r="G201" i="11"/>
  <c r="F204" i="11"/>
  <c r="H204" i="11" s="1"/>
  <c r="G213" i="11"/>
  <c r="G229" i="11"/>
  <c r="F232" i="11"/>
  <c r="G239" i="11"/>
  <c r="G263" i="11"/>
  <c r="F274" i="11"/>
  <c r="F282" i="11"/>
  <c r="G645" i="12"/>
  <c r="G237" i="12"/>
  <c r="G591" i="12"/>
  <c r="G378" i="12"/>
  <c r="G154" i="12"/>
  <c r="G90" i="12"/>
  <c r="G82" i="12"/>
  <c r="G343" i="12"/>
  <c r="G271" i="12"/>
  <c r="G505" i="12"/>
  <c r="G473" i="12"/>
  <c r="G417" i="12"/>
  <c r="G132" i="12"/>
  <c r="G622" i="12"/>
  <c r="G456" i="12"/>
  <c r="G291" i="12"/>
  <c r="G251" i="12"/>
  <c r="G219" i="12"/>
  <c r="G203" i="12"/>
  <c r="G310" i="12"/>
  <c r="G67" i="12"/>
  <c r="G326" i="12"/>
  <c r="G118" i="12"/>
  <c r="F162" i="12"/>
  <c r="F397" i="11"/>
  <c r="F676" i="12"/>
  <c r="F671" i="11"/>
  <c r="H671" i="11" s="1"/>
  <c r="F504" i="11"/>
  <c r="F621" i="11"/>
  <c r="F303" i="11"/>
  <c r="F412" i="11"/>
  <c r="F388" i="11"/>
  <c r="F478" i="11"/>
  <c r="H478" i="11" s="1"/>
  <c r="F323" i="11"/>
  <c r="H323" i="11" s="1"/>
  <c r="F235" i="11"/>
  <c r="H235" i="11" s="1"/>
  <c r="F593" i="11"/>
  <c r="H593" i="11" s="1"/>
  <c r="F568" i="12"/>
  <c r="F395" i="12"/>
  <c r="F339" i="12"/>
  <c r="F621" i="12"/>
  <c r="H621" i="12" s="1"/>
  <c r="F216" i="12"/>
  <c r="H216" i="12" s="1"/>
  <c r="F546" i="12"/>
  <c r="F426" i="12"/>
  <c r="F181" i="12"/>
  <c r="H181" i="12" s="1"/>
  <c r="F165" i="12"/>
  <c r="H165" i="12" s="1"/>
  <c r="F519" i="12"/>
  <c r="H519" i="12" s="1"/>
  <c r="F495" i="12"/>
  <c r="H495" i="12" s="1"/>
  <c r="F447" i="12"/>
  <c r="H447" i="12" s="1"/>
  <c r="F234" i="12"/>
  <c r="H234" i="12" s="1"/>
  <c r="F596" i="12"/>
  <c r="F468" i="12"/>
  <c r="F375" i="12"/>
  <c r="F199" i="12"/>
  <c r="F55" i="12"/>
  <c r="F641" i="12"/>
  <c r="F409" i="12"/>
  <c r="F356" i="12"/>
  <c r="F268" i="12"/>
  <c r="F659" i="12"/>
  <c r="F302" i="12"/>
  <c r="F286" i="12"/>
  <c r="F246" i="12"/>
  <c r="F321" i="12"/>
  <c r="F51" i="12"/>
  <c r="F24" i="12"/>
  <c r="F16" i="12"/>
  <c r="F37" i="12"/>
  <c r="F26" i="12"/>
  <c r="F18" i="12"/>
  <c r="F39" i="12"/>
  <c r="F31" i="12"/>
  <c r="F73" i="12"/>
  <c r="F44" i="12"/>
  <c r="F33" i="12"/>
  <c r="F145" i="12"/>
  <c r="F106" i="12"/>
  <c r="F6" i="12"/>
  <c r="F122" i="12"/>
  <c r="F86" i="12"/>
  <c r="H86" i="12" s="1"/>
  <c r="F3" i="12"/>
  <c r="H3" i="12" s="1"/>
  <c r="F513" i="11"/>
  <c r="F346" i="11"/>
  <c r="F421" i="11"/>
  <c r="F261" i="11"/>
  <c r="F164" i="12"/>
  <c r="F574" i="11"/>
  <c r="F615" i="11"/>
  <c r="F254" i="11"/>
  <c r="F481" i="11"/>
  <c r="F411" i="11"/>
  <c r="F376" i="11"/>
  <c r="F548" i="11"/>
  <c r="F476" i="11"/>
  <c r="F509" i="11"/>
  <c r="F354" i="11"/>
  <c r="F447" i="11"/>
  <c r="F300" i="11"/>
  <c r="F585" i="11"/>
  <c r="F382" i="11"/>
  <c r="F326" i="11"/>
  <c r="F419" i="11"/>
  <c r="F243" i="11"/>
  <c r="F625" i="11"/>
  <c r="F688" i="12"/>
  <c r="F387" i="12"/>
  <c r="F243" i="12"/>
  <c r="F677" i="12"/>
  <c r="F437" i="12"/>
  <c r="F421" i="12"/>
  <c r="F368" i="12"/>
  <c r="F136" i="12"/>
  <c r="F96" i="12"/>
  <c r="F666" i="12"/>
  <c r="F506" i="12"/>
  <c r="F77" i="12"/>
  <c r="F61" i="12"/>
  <c r="F681" i="12"/>
  <c r="F671" i="12"/>
  <c r="F479" i="12"/>
  <c r="F314" i="12"/>
  <c r="F684" i="12"/>
  <c r="F460" i="12"/>
  <c r="F404" i="12"/>
  <c r="F191" i="12"/>
  <c r="F695" i="12"/>
  <c r="F649" i="12"/>
  <c r="F348" i="12"/>
  <c r="F260" i="12"/>
  <c r="F52" i="12"/>
  <c r="F630" i="12"/>
  <c r="F606" i="12"/>
  <c r="F582" i="12"/>
  <c r="F555" i="12"/>
  <c r="F531" i="12"/>
  <c r="F334" i="12"/>
  <c r="F278" i="12"/>
  <c r="F32" i="12"/>
  <c r="F646" i="11"/>
  <c r="F225" i="12"/>
  <c r="F158" i="12"/>
  <c r="F5" i="12"/>
  <c r="F683" i="11"/>
  <c r="F2" i="12"/>
  <c r="F672" i="11"/>
  <c r="F480" i="11"/>
  <c r="F114" i="12"/>
  <c r="F47" i="12"/>
  <c r="F7" i="12"/>
  <c r="F693" i="11"/>
  <c r="F661" i="11"/>
  <c r="F209" i="12"/>
  <c r="F174" i="12"/>
  <c r="F20" i="12"/>
  <c r="F12" i="12"/>
  <c r="F666" i="11"/>
  <c r="F610" i="11"/>
  <c r="F41" i="12"/>
  <c r="F25" i="12"/>
  <c r="F17" i="12"/>
  <c r="F687" i="11"/>
  <c r="F679" i="11"/>
  <c r="F38" i="12"/>
  <c r="F35" i="12"/>
  <c r="F27" i="12"/>
  <c r="F11" i="12"/>
  <c r="F541" i="11"/>
  <c r="F525" i="11"/>
  <c r="F501" i="11"/>
  <c r="F410" i="11"/>
  <c r="F394" i="11"/>
  <c r="F586" i="11"/>
  <c r="F375" i="11"/>
  <c r="F359" i="11"/>
  <c r="F292" i="11"/>
  <c r="F260" i="11"/>
  <c r="F244" i="11"/>
  <c r="F633" i="11"/>
  <c r="F430" i="11"/>
  <c r="F339" i="11"/>
  <c r="F275" i="11"/>
  <c r="F570" i="11"/>
  <c r="F462" i="11"/>
  <c r="F448" i="11"/>
  <c r="F325" i="11"/>
  <c r="F309" i="11"/>
  <c r="F544" i="11"/>
  <c r="F461" i="11"/>
  <c r="F374" i="11"/>
  <c r="F606" i="11"/>
  <c r="F518" i="11"/>
  <c r="F643" i="11"/>
  <c r="F450" i="11"/>
  <c r="F418" i="11"/>
  <c r="F314" i="11"/>
  <c r="F343" i="11"/>
  <c r="F547" i="11"/>
  <c r="F469" i="11"/>
  <c r="F433" i="11"/>
  <c r="F329" i="11"/>
  <c r="F297" i="11"/>
  <c r="F398" i="11"/>
  <c r="F278" i="11"/>
  <c r="F363" i="11"/>
  <c r="F487" i="11"/>
  <c r="F578" i="11"/>
  <c r="F381" i="11"/>
  <c r="F657" i="12"/>
  <c r="F625" i="12"/>
  <c r="F577" i="12"/>
  <c r="F600" i="11"/>
  <c r="F653" i="11"/>
  <c r="F631" i="11"/>
  <c r="F567" i="11"/>
  <c r="F468" i="11"/>
  <c r="F493" i="11"/>
  <c r="F362" i="11"/>
  <c r="F417" i="11"/>
  <c r="F313" i="11"/>
  <c r="F443" i="11"/>
  <c r="F530" i="11"/>
  <c r="F389" i="11"/>
  <c r="F333" i="11"/>
  <c r="F472" i="12"/>
  <c r="F360" i="12"/>
  <c r="F184" i="12"/>
  <c r="F325" i="12"/>
  <c r="F290" i="12"/>
  <c r="F250" i="12"/>
  <c r="F218" i="12"/>
  <c r="F428" i="12"/>
  <c r="F521" i="12"/>
  <c r="F148" i="12"/>
  <c r="F108" i="12"/>
  <c r="F571" i="12"/>
  <c r="F398" i="12"/>
  <c r="F74" i="12"/>
  <c r="F595" i="11"/>
  <c r="F546" i="11"/>
  <c r="F654" i="11"/>
  <c r="F596" i="11"/>
  <c r="F553" i="11"/>
  <c r="F8" i="12"/>
  <c r="F21" i="12"/>
  <c r="F13" i="12"/>
  <c r="F34" i="12"/>
  <c r="F56" i="12"/>
  <c r="F28" i="12"/>
  <c r="F22" i="12"/>
  <c r="F536" i="11"/>
  <c r="F573" i="11"/>
  <c r="G4" i="11"/>
  <c r="F7" i="11"/>
  <c r="G12" i="11"/>
  <c r="F15" i="11"/>
  <c r="G20" i="11"/>
  <c r="F23" i="11"/>
  <c r="G28" i="11"/>
  <c r="F31" i="11"/>
  <c r="G36" i="11"/>
  <c r="F39" i="11"/>
  <c r="G44" i="11"/>
  <c r="F47" i="11"/>
  <c r="G52" i="11"/>
  <c r="F55" i="11"/>
  <c r="F63" i="11"/>
  <c r="G68" i="11"/>
  <c r="G76" i="11"/>
  <c r="F79" i="11"/>
  <c r="G84" i="11"/>
  <c r="G92" i="11"/>
  <c r="F95" i="11"/>
  <c r="G100" i="11"/>
  <c r="G108" i="11"/>
  <c r="F111" i="11"/>
  <c r="G116" i="11"/>
  <c r="G124" i="11"/>
  <c r="F127" i="11"/>
  <c r="G132" i="11"/>
  <c r="F135" i="11"/>
  <c r="G140" i="11"/>
  <c r="F143" i="11"/>
  <c r="G148" i="11"/>
  <c r="F159" i="11"/>
  <c r="F167" i="11"/>
  <c r="G172" i="11"/>
  <c r="F175" i="11"/>
  <c r="H175" i="11" s="1"/>
  <c r="G188" i="11"/>
  <c r="F191" i="11"/>
  <c r="G196" i="11"/>
  <c r="F199" i="11"/>
  <c r="F207" i="11"/>
  <c r="F210" i="11"/>
  <c r="F220" i="11"/>
  <c r="F223" i="11"/>
  <c r="H223" i="11" s="1"/>
  <c r="G236" i="11"/>
  <c r="G244" i="11"/>
  <c r="G252" i="11"/>
  <c r="G260" i="11"/>
  <c r="F271" i="11"/>
  <c r="H271" i="11" s="1"/>
  <c r="F279" i="11"/>
  <c r="F304" i="11"/>
  <c r="G317" i="11"/>
  <c r="G539" i="11"/>
  <c r="G491" i="11"/>
  <c r="G517" i="11"/>
  <c r="G620" i="11"/>
  <c r="G577" i="11"/>
  <c r="G439" i="11"/>
  <c r="G332" i="11"/>
  <c r="G385" i="11"/>
  <c r="G475" i="11"/>
  <c r="G350" i="11"/>
  <c r="G456" i="11"/>
  <c r="G320" i="11"/>
  <c r="G304" i="11"/>
  <c r="G405" i="11"/>
  <c r="G426" i="11"/>
  <c r="G370" i="11"/>
  <c r="G234" i="11"/>
  <c r="G308" i="11"/>
  <c r="G334" i="11"/>
  <c r="G484" i="11"/>
  <c r="G440" i="11"/>
  <c r="G657" i="12"/>
  <c r="G625" i="12"/>
  <c r="G577" i="12"/>
  <c r="G360" i="12"/>
  <c r="G184" i="12"/>
  <c r="G325" i="12"/>
  <c r="G290" i="12"/>
  <c r="G250" i="12"/>
  <c r="G218" i="12"/>
  <c r="G74" i="12"/>
  <c r="G428" i="12"/>
  <c r="G521" i="12"/>
  <c r="G148" i="12"/>
  <c r="G108" i="12"/>
  <c r="G571" i="12"/>
  <c r="G398" i="12"/>
  <c r="G472" i="12"/>
  <c r="G595" i="11"/>
  <c r="G546" i="11"/>
  <c r="G208" i="11"/>
  <c r="G7" i="11"/>
  <c r="F10" i="11"/>
  <c r="G15" i="11"/>
  <c r="F18" i="11"/>
  <c r="G23" i="11"/>
  <c r="F26" i="11"/>
  <c r="G31" i="11"/>
  <c r="F34" i="11"/>
  <c r="G39" i="11"/>
  <c r="F42" i="11"/>
  <c r="G47" i="11"/>
  <c r="G55" i="11"/>
  <c r="G63" i="11"/>
  <c r="F66" i="11"/>
  <c r="F74" i="11"/>
  <c r="G79" i="11"/>
  <c r="F82" i="11"/>
  <c r="G95" i="11"/>
  <c r="F98" i="11"/>
  <c r="G111" i="11"/>
  <c r="F114" i="11"/>
  <c r="F130" i="11"/>
  <c r="G135" i="11"/>
  <c r="F138" i="11"/>
  <c r="G143" i="11"/>
  <c r="H143" i="11" s="1"/>
  <c r="F146" i="11"/>
  <c r="F154" i="11"/>
  <c r="G159" i="11"/>
  <c r="F162" i="11"/>
  <c r="G167" i="11"/>
  <c r="G191" i="11"/>
  <c r="F194" i="11"/>
  <c r="G199" i="11"/>
  <c r="F202" i="11"/>
  <c r="G207" i="11"/>
  <c r="F230" i="11"/>
  <c r="H230" i="11" s="1"/>
  <c r="F264" i="11"/>
  <c r="G279" i="11"/>
  <c r="G357" i="12"/>
  <c r="G49" i="12"/>
  <c r="G443" i="12"/>
  <c r="G299" i="11"/>
  <c r="G506" i="11"/>
  <c r="G413" i="11"/>
  <c r="G485" i="11"/>
  <c r="G623" i="11"/>
  <c r="G521" i="11"/>
  <c r="G415" i="11"/>
  <c r="G582" i="11"/>
  <c r="G364" i="11"/>
  <c r="G316" i="11"/>
  <c r="G463" i="11"/>
  <c r="G554" i="11"/>
  <c r="G336" i="11"/>
  <c r="G437" i="11"/>
  <c r="G386" i="11"/>
  <c r="G644" i="11"/>
  <c r="G590" i="11"/>
  <c r="G538" i="12"/>
  <c r="G298" i="12"/>
  <c r="G399" i="12"/>
  <c r="G227" i="12"/>
  <c r="G557" i="11"/>
  <c r="G460" i="11"/>
  <c r="F675" i="12"/>
  <c r="F668" i="11"/>
  <c r="G509" i="11"/>
  <c r="G548" i="11"/>
  <c r="G625" i="11"/>
  <c r="G585" i="11"/>
  <c r="G447" i="11"/>
  <c r="G476" i="11"/>
  <c r="G300" i="11"/>
  <c r="G382" i="11"/>
  <c r="G326" i="11"/>
  <c r="G419" i="11"/>
  <c r="G243" i="11"/>
  <c r="G354" i="11"/>
  <c r="G677" i="12"/>
  <c r="G437" i="12"/>
  <c r="H437" i="12" s="1"/>
  <c r="G421" i="12"/>
  <c r="G368" i="12"/>
  <c r="H368" i="12" s="1"/>
  <c r="G688" i="12"/>
  <c r="G666" i="12"/>
  <c r="G506" i="12"/>
  <c r="G671" i="12"/>
  <c r="G479" i="12"/>
  <c r="G314" i="12"/>
  <c r="G114" i="12"/>
  <c r="G460" i="12"/>
  <c r="G404" i="12"/>
  <c r="G191" i="12"/>
  <c r="G681" i="12"/>
  <c r="G649" i="12"/>
  <c r="G348" i="12"/>
  <c r="G260" i="12"/>
  <c r="G684" i="12"/>
  <c r="G630" i="12"/>
  <c r="G606" i="12"/>
  <c r="G582" i="12"/>
  <c r="G225" i="12"/>
  <c r="G209" i="12"/>
  <c r="G695" i="12"/>
  <c r="G555" i="12"/>
  <c r="G531" i="12"/>
  <c r="G387" i="12"/>
  <c r="G243" i="12"/>
  <c r="G158" i="12"/>
  <c r="G5" i="12"/>
  <c r="G683" i="11"/>
  <c r="G2" i="12"/>
  <c r="G672" i="11"/>
  <c r="G278" i="12"/>
  <c r="G47" i="12"/>
  <c r="G7" i="12"/>
  <c r="G693" i="11"/>
  <c r="G661" i="11"/>
  <c r="G541" i="11"/>
  <c r="G525" i="11"/>
  <c r="G501" i="11"/>
  <c r="G174" i="12"/>
  <c r="G136" i="12"/>
  <c r="G20" i="12"/>
  <c r="G12" i="12"/>
  <c r="G666" i="11"/>
  <c r="G610" i="11"/>
  <c r="G586" i="11"/>
  <c r="G334" i="12"/>
  <c r="G77" i="12"/>
  <c r="G41" i="12"/>
  <c r="G25" i="12"/>
  <c r="G17" i="12"/>
  <c r="G687" i="11"/>
  <c r="G679" i="11"/>
  <c r="H679" i="11" s="1"/>
  <c r="G61" i="12"/>
  <c r="G52" i="12"/>
  <c r="G38" i="12"/>
  <c r="G35" i="12"/>
  <c r="G27" i="12"/>
  <c r="G11" i="12"/>
  <c r="G633" i="11"/>
  <c r="G96" i="12"/>
  <c r="G32" i="12"/>
  <c r="G375" i="11"/>
  <c r="G359" i="11"/>
  <c r="H359" i="11" s="1"/>
  <c r="G292" i="11"/>
  <c r="G646" i="11"/>
  <c r="G430" i="11"/>
  <c r="G339" i="11"/>
  <c r="G275" i="11"/>
  <c r="G570" i="11"/>
  <c r="G462" i="11"/>
  <c r="G448" i="11"/>
  <c r="G224" i="11"/>
  <c r="G325" i="11"/>
  <c r="G480" i="11"/>
  <c r="G410" i="11"/>
  <c r="G394" i="11"/>
  <c r="H394" i="11" s="1"/>
  <c r="G643" i="11"/>
  <c r="G547" i="11"/>
  <c r="G469" i="11"/>
  <c r="H469" i="11" s="1"/>
  <c r="G578" i="11"/>
  <c r="G343" i="11"/>
  <c r="G433" i="11"/>
  <c r="G329" i="11"/>
  <c r="G297" i="11"/>
  <c r="G249" i="11"/>
  <c r="G606" i="11"/>
  <c r="G398" i="11"/>
  <c r="G363" i="11"/>
  <c r="G487" i="11"/>
  <c r="G264" i="11"/>
  <c r="G518" i="11"/>
  <c r="G381" i="11"/>
  <c r="G450" i="11"/>
  <c r="G418" i="11"/>
  <c r="G314" i="11"/>
  <c r="G653" i="11"/>
  <c r="G493" i="11"/>
  <c r="G631" i="11"/>
  <c r="G417" i="11"/>
  <c r="G313" i="11"/>
  <c r="G600" i="11"/>
  <c r="H600" i="11" s="1"/>
  <c r="G567" i="11"/>
  <c r="G443" i="11"/>
  <c r="G530" i="11"/>
  <c r="G468" i="11"/>
  <c r="G288" i="11"/>
  <c r="G389" i="11"/>
  <c r="G333" i="11"/>
  <c r="G362" i="11"/>
  <c r="G596" i="11"/>
  <c r="G553" i="11"/>
  <c r="G654" i="11"/>
  <c r="G21" i="12"/>
  <c r="G13" i="12"/>
  <c r="G34" i="12"/>
  <c r="G56" i="12"/>
  <c r="G28" i="12"/>
  <c r="G22" i="12"/>
  <c r="G8" i="12"/>
  <c r="G573" i="11"/>
  <c r="G536" i="11"/>
  <c r="F404" i="11"/>
  <c r="F438" i="11"/>
  <c r="F318" i="11"/>
  <c r="F302" i="11"/>
  <c r="F331" i="11"/>
  <c r="F283" i="11"/>
  <c r="F424" i="11"/>
  <c r="F384" i="11"/>
  <c r="F368" i="11"/>
  <c r="F349" i="11"/>
  <c r="F269" i="11"/>
  <c r="F253" i="11"/>
  <c r="H253" i="11" s="1"/>
  <c r="F508" i="11"/>
  <c r="F298" i="11"/>
  <c r="F399" i="11"/>
  <c r="F319" i="11"/>
  <c r="F425" i="11"/>
  <c r="F347" i="11"/>
  <c r="F538" i="11"/>
  <c r="F453" i="11"/>
  <c r="F213" i="11"/>
  <c r="H213" i="11" s="1"/>
  <c r="F536" i="12"/>
  <c r="F323" i="12"/>
  <c r="F509" i="12"/>
  <c r="F485" i="12"/>
  <c r="F224" i="12"/>
  <c r="F389" i="12"/>
  <c r="F361" i="12"/>
  <c r="F297" i="12"/>
  <c r="F532" i="11"/>
  <c r="F492" i="12"/>
  <c r="F335" i="12"/>
  <c r="F380" i="11"/>
  <c r="F464" i="12"/>
  <c r="F195" i="12"/>
  <c r="F317" i="12"/>
  <c r="F157" i="12"/>
  <c r="F527" i="12"/>
  <c r="F274" i="12"/>
  <c r="F585" i="12"/>
  <c r="F244" i="12"/>
  <c r="F350" i="12"/>
  <c r="F113" i="12"/>
  <c r="F549" i="12"/>
  <c r="F469" i="12"/>
  <c r="F248" i="12"/>
  <c r="F88" i="12"/>
  <c r="F586" i="12"/>
  <c r="F282" i="12"/>
  <c r="F412" i="12"/>
  <c r="F359" i="12"/>
  <c r="F175" i="12"/>
  <c r="F119" i="12"/>
  <c r="F308" i="12"/>
  <c r="F228" i="12"/>
  <c r="F510" i="12"/>
  <c r="F438" i="12"/>
  <c r="F390" i="12"/>
  <c r="F146" i="12"/>
  <c r="F337" i="12"/>
  <c r="F201" i="12"/>
  <c r="F470" i="11"/>
  <c r="F444" i="11"/>
  <c r="F420" i="11"/>
  <c r="F555" i="11"/>
  <c r="F523" i="11"/>
  <c r="F337" i="11"/>
  <c r="F315" i="11"/>
  <c r="F498" i="11"/>
  <c r="F392" i="11"/>
  <c r="F587" i="11"/>
  <c r="F365" i="11"/>
  <c r="F692" i="12"/>
  <c r="F682" i="12"/>
  <c r="F698" i="12"/>
  <c r="F693" i="12"/>
  <c r="F83" i="12"/>
  <c r="F4" i="12"/>
  <c r="F656" i="12"/>
  <c r="F541" i="12"/>
  <c r="F104" i="12"/>
  <c r="F562" i="12"/>
  <c r="F615" i="12"/>
  <c r="F668" i="12"/>
  <c r="F673" i="12"/>
  <c r="F593" i="12"/>
  <c r="F489" i="12"/>
  <c r="F84" i="12"/>
  <c r="F68" i="12"/>
  <c r="F638" i="12"/>
  <c r="F515" i="12"/>
  <c r="F54" i="12"/>
  <c r="F48" i="12"/>
  <c r="F662" i="11"/>
  <c r="F598" i="11"/>
  <c r="F550" i="11"/>
  <c r="F121" i="12"/>
  <c r="F528" i="11"/>
  <c r="F637" i="11"/>
  <c r="F650" i="11"/>
  <c r="F618" i="11"/>
  <c r="F575" i="11"/>
  <c r="F43" i="12"/>
  <c r="F489" i="11"/>
  <c r="F584" i="11"/>
  <c r="F568" i="11"/>
  <c r="F519" i="11"/>
  <c r="F495" i="11"/>
  <c r="F306" i="11"/>
  <c r="F407" i="11"/>
  <c r="F391" i="11"/>
  <c r="F335" i="11"/>
  <c r="F457" i="11"/>
  <c r="F353" i="11"/>
  <c r="F321" i="11"/>
  <c r="F289" i="11"/>
  <c r="F427" i="11"/>
  <c r="F371" i="11"/>
  <c r="F477" i="11"/>
  <c r="F237" i="11"/>
  <c r="H237" i="11" s="1"/>
  <c r="F512" i="12"/>
  <c r="F653" i="12"/>
  <c r="F589" i="12"/>
  <c r="F176" i="12"/>
  <c r="F120" i="12"/>
  <c r="F634" i="12"/>
  <c r="F141" i="12"/>
  <c r="F559" i="12"/>
  <c r="F210" i="12"/>
  <c r="F159" i="12"/>
  <c r="F537" i="12"/>
  <c r="F611" i="12"/>
  <c r="F193" i="12"/>
  <c r="F102" i="12"/>
  <c r="F638" i="11"/>
  <c r="F686" i="11"/>
  <c r="F670" i="11"/>
  <c r="F691" i="11"/>
  <c r="F664" i="11"/>
  <c r="F682" i="11"/>
  <c r="F674" i="11"/>
  <c r="F542" i="11"/>
  <c r="F588" i="11"/>
  <c r="F572" i="11"/>
  <c r="F524" i="11"/>
  <c r="F500" i="11"/>
  <c r="F338" i="11"/>
  <c r="F479" i="11"/>
  <c r="F428" i="11"/>
  <c r="F372" i="11"/>
  <c r="F324" i="11"/>
  <c r="F393" i="11"/>
  <c r="F446" i="11"/>
  <c r="F307" i="11"/>
  <c r="F291" i="11"/>
  <c r="F259" i="11"/>
  <c r="F459" i="11"/>
  <c r="F408" i="11"/>
  <c r="F357" i="11"/>
  <c r="F680" i="12"/>
  <c r="F683" i="12"/>
  <c r="F669" i="12"/>
  <c r="F694" i="12"/>
  <c r="F674" i="12"/>
  <c r="F687" i="12"/>
  <c r="F678" i="11"/>
  <c r="F576" i="11"/>
  <c r="F639" i="11"/>
  <c r="F599" i="11"/>
  <c r="F551" i="11"/>
  <c r="F652" i="11"/>
  <c r="F529" i="11"/>
  <c r="F505" i="11"/>
  <c r="F483" i="11"/>
  <c r="F467" i="11"/>
  <c r="F431" i="11"/>
  <c r="F327" i="11"/>
  <c r="F396" i="11"/>
  <c r="F449" i="11"/>
  <c r="F361" i="11"/>
  <c r="F342" i="11"/>
  <c r="F262" i="11"/>
  <c r="F379" i="11"/>
  <c r="F416" i="11"/>
  <c r="F619" i="11"/>
  <c r="F277" i="11"/>
  <c r="F229" i="11"/>
  <c r="F622" i="11"/>
  <c r="F552" i="11"/>
  <c r="F589" i="11"/>
  <c r="F658" i="11"/>
  <c r="F503" i="11"/>
  <c r="F406" i="11"/>
  <c r="F390" i="11"/>
  <c r="F451" i="11"/>
  <c r="F432" i="11"/>
  <c r="F328" i="11"/>
  <c r="F276" i="12"/>
  <c r="F526" i="11"/>
  <c r="F664" i="12"/>
  <c r="F648" i="12"/>
  <c r="F504" i="12"/>
  <c r="F403" i="12"/>
  <c r="F347" i="12"/>
  <c r="F331" i="12"/>
  <c r="F259" i="12"/>
  <c r="F629" i="12"/>
  <c r="F477" i="12"/>
  <c r="F240" i="12"/>
  <c r="F208" i="12"/>
  <c r="F112" i="12"/>
  <c r="F554" i="12"/>
  <c r="F277" i="12"/>
  <c r="F455" i="12"/>
  <c r="F420" i="12"/>
  <c r="F367" i="12"/>
  <c r="F295" i="12"/>
  <c r="F223" i="12"/>
  <c r="F135" i="12"/>
  <c r="F95" i="12"/>
  <c r="F529" i="12"/>
  <c r="F172" i="12"/>
  <c r="F76" i="12"/>
  <c r="F385" i="12"/>
  <c r="F603" i="12"/>
  <c r="F579" i="12"/>
  <c r="F435" i="12"/>
  <c r="F40" i="12"/>
  <c r="F186" i="12"/>
  <c r="F153" i="12"/>
  <c r="F313" i="12"/>
  <c r="F605" i="11"/>
  <c r="F581" i="11"/>
  <c r="F559" i="11"/>
  <c r="F516" i="11"/>
  <c r="F537" i="11"/>
  <c r="F330" i="11"/>
  <c r="F455" i="11"/>
  <c r="F423" i="11"/>
  <c r="F383" i="11"/>
  <c r="F367" i="11"/>
  <c r="F436" i="11"/>
  <c r="F348" i="11"/>
  <c r="F252" i="11"/>
  <c r="F627" i="11"/>
  <c r="F403" i="11"/>
  <c r="F211" i="11"/>
  <c r="H211" i="11" s="1"/>
  <c r="F490" i="11"/>
  <c r="F474" i="11"/>
  <c r="F317" i="11"/>
  <c r="F301" i="11"/>
  <c r="F227" i="11"/>
  <c r="F445" i="11"/>
  <c r="F658" i="12"/>
  <c r="F520" i="11"/>
  <c r="F612" i="11"/>
  <c r="F322" i="11"/>
  <c r="F473" i="11"/>
  <c r="F287" i="11"/>
  <c r="F366" i="11"/>
  <c r="F238" i="11"/>
  <c r="F435" i="11"/>
  <c r="F251" i="11"/>
  <c r="F344" i="11"/>
  <c r="F512" i="11"/>
  <c r="F613" i="11"/>
  <c r="F511" i="11"/>
  <c r="F564" i="11"/>
  <c r="F464" i="11"/>
  <c r="F563" i="11"/>
  <c r="F465" i="11"/>
  <c r="F219" i="11"/>
  <c r="F221" i="11"/>
  <c r="F2" i="11"/>
  <c r="F5" i="11"/>
  <c r="G10" i="11"/>
  <c r="F13" i="11"/>
  <c r="G18" i="11"/>
  <c r="F21" i="11"/>
  <c r="G26" i="11"/>
  <c r="F29" i="11"/>
  <c r="G34" i="11"/>
  <c r="F37" i="11"/>
  <c r="G42" i="11"/>
  <c r="F45" i="11"/>
  <c r="G50" i="11"/>
  <c r="F53" i="11"/>
  <c r="F61" i="11"/>
  <c r="G66" i="11"/>
  <c r="F69" i="11"/>
  <c r="G74" i="11"/>
  <c r="G82" i="11"/>
  <c r="F85" i="11"/>
  <c r="G90" i="11"/>
  <c r="F93" i="11"/>
  <c r="G98" i="11"/>
  <c r="F109" i="11"/>
  <c r="G114" i="11"/>
  <c r="F117" i="11"/>
  <c r="F125" i="11"/>
  <c r="G130" i="11"/>
  <c r="F133" i="11"/>
  <c r="G138" i="11"/>
  <c r="F141" i="11"/>
  <c r="G146" i="11"/>
  <c r="G154" i="11"/>
  <c r="F157" i="11"/>
  <c r="G162" i="11"/>
  <c r="G170" i="11"/>
  <c r="H170" i="11" s="1"/>
  <c r="F173" i="11"/>
  <c r="F181" i="11"/>
  <c r="G194" i="11"/>
  <c r="F197" i="11"/>
  <c r="G202" i="11"/>
  <c r="G214" i="11"/>
  <c r="H214" i="11" s="1"/>
  <c r="G217" i="11"/>
  <c r="H217" i="11" s="1"/>
  <c r="G227" i="11"/>
  <c r="G233" i="11"/>
  <c r="H233" i="11" s="1"/>
  <c r="G245" i="11"/>
  <c r="G261" i="11"/>
  <c r="G268" i="11"/>
  <c r="G276" i="11"/>
  <c r="G284" i="11"/>
  <c r="G293" i="11"/>
  <c r="F312" i="11"/>
  <c r="G667" i="11"/>
  <c r="G656" i="11"/>
  <c r="G594" i="11"/>
  <c r="G692" i="11"/>
  <c r="G684" i="11"/>
  <c r="G676" i="11"/>
  <c r="G628" i="11"/>
  <c r="G556" i="11"/>
  <c r="G513" i="11"/>
  <c r="G281" i="11"/>
  <c r="G421" i="11"/>
  <c r="G346" i="11"/>
  <c r="G461" i="11"/>
  <c r="G544" i="11"/>
  <c r="G374" i="11"/>
  <c r="H374" i="11" s="1"/>
  <c r="G242" i="11"/>
  <c r="G404" i="11"/>
  <c r="G438" i="11"/>
  <c r="G318" i="11"/>
  <c r="G302" i="11"/>
  <c r="G331" i="11"/>
  <c r="G283" i="11"/>
  <c r="G424" i="11"/>
  <c r="G384" i="11"/>
  <c r="G368" i="11"/>
  <c r="G349" i="11"/>
  <c r="G509" i="12"/>
  <c r="G485" i="12"/>
  <c r="G224" i="12"/>
  <c r="G389" i="12"/>
  <c r="G361" i="12"/>
  <c r="G297" i="12"/>
  <c r="G536" i="12"/>
  <c r="G323" i="12"/>
  <c r="G532" i="11"/>
  <c r="G226" i="11"/>
  <c r="G317" i="12"/>
  <c r="G157" i="12"/>
  <c r="G527" i="12"/>
  <c r="G274" i="12"/>
  <c r="G585" i="12"/>
  <c r="G244" i="12"/>
  <c r="G113" i="12"/>
  <c r="G350" i="12"/>
  <c r="G464" i="12"/>
  <c r="G195" i="12"/>
  <c r="G693" i="12"/>
  <c r="G692" i="12"/>
  <c r="G682" i="12"/>
  <c r="G698" i="12"/>
  <c r="G83" i="12"/>
  <c r="G4" i="12"/>
  <c r="G477" i="11"/>
  <c r="G457" i="11"/>
  <c r="G407" i="11"/>
  <c r="G391" i="11"/>
  <c r="G335" i="11"/>
  <c r="G568" i="11"/>
  <c r="G353" i="11"/>
  <c r="G321" i="11"/>
  <c r="G289" i="11"/>
  <c r="G273" i="11"/>
  <c r="G257" i="11"/>
  <c r="G519" i="11"/>
  <c r="G495" i="11"/>
  <c r="G427" i="11"/>
  <c r="G371" i="11"/>
  <c r="G584" i="11"/>
  <c r="G216" i="11"/>
  <c r="H216" i="11" s="1"/>
  <c r="G306" i="11"/>
  <c r="G588" i="11"/>
  <c r="G572" i="11"/>
  <c r="G524" i="11"/>
  <c r="G500" i="11"/>
  <c r="G479" i="11"/>
  <c r="G428" i="11"/>
  <c r="G372" i="11"/>
  <c r="G324" i="11"/>
  <c r="G393" i="11"/>
  <c r="G241" i="11"/>
  <c r="G446" i="11"/>
  <c r="G307" i="11"/>
  <c r="G291" i="11"/>
  <c r="G259" i="11"/>
  <c r="G459" i="11"/>
  <c r="G408" i="11"/>
  <c r="G542" i="11"/>
  <c r="G357" i="11"/>
  <c r="G338" i="11"/>
  <c r="G274" i="11"/>
  <c r="G669" i="12"/>
  <c r="G680" i="12"/>
  <c r="G674" i="12"/>
  <c r="G683" i="12"/>
  <c r="G694" i="12"/>
  <c r="G687" i="12"/>
  <c r="G619" i="11"/>
  <c r="G639" i="11"/>
  <c r="G599" i="11"/>
  <c r="H599" i="11" s="1"/>
  <c r="G652" i="11"/>
  <c r="G529" i="11"/>
  <c r="G505" i="11"/>
  <c r="G678" i="11"/>
  <c r="G431" i="11"/>
  <c r="G327" i="11"/>
  <c r="G396" i="11"/>
  <c r="G449" i="11"/>
  <c r="G361" i="11"/>
  <c r="G576" i="11"/>
  <c r="G342" i="11"/>
  <c r="G551" i="11"/>
  <c r="G379" i="11"/>
  <c r="G416" i="11"/>
  <c r="G312" i="11"/>
  <c r="G296" i="11"/>
  <c r="G248" i="11"/>
  <c r="H248" i="11" s="1"/>
  <c r="G483" i="11"/>
  <c r="G467" i="11"/>
  <c r="G589" i="11"/>
  <c r="G658" i="11"/>
  <c r="G552" i="11"/>
  <c r="G622" i="11"/>
  <c r="G406" i="11"/>
  <c r="H406" i="11" s="1"/>
  <c r="G390" i="11"/>
  <c r="G503" i="11"/>
  <c r="G451" i="11"/>
  <c r="G432" i="11"/>
  <c r="G328" i="11"/>
  <c r="G256" i="11"/>
  <c r="G276" i="12"/>
  <c r="G526" i="11"/>
  <c r="G629" i="12"/>
  <c r="G477" i="12"/>
  <c r="G240" i="12"/>
  <c r="G208" i="12"/>
  <c r="G554" i="12"/>
  <c r="G277" i="12"/>
  <c r="G455" i="12"/>
  <c r="G186" i="12"/>
  <c r="G420" i="12"/>
  <c r="G367" i="12"/>
  <c r="G295" i="12"/>
  <c r="G223" i="12"/>
  <c r="G529" i="12"/>
  <c r="G172" i="12"/>
  <c r="G76" i="12"/>
  <c r="G385" i="12"/>
  <c r="G313" i="12"/>
  <c r="G153" i="12"/>
  <c r="G603" i="12"/>
  <c r="G579" i="12"/>
  <c r="G435" i="12"/>
  <c r="G664" i="12"/>
  <c r="G648" i="12"/>
  <c r="G504" i="12"/>
  <c r="G403" i="12"/>
  <c r="G347" i="12"/>
  <c r="G331" i="12"/>
  <c r="G259" i="12"/>
  <c r="G627" i="11"/>
  <c r="G95" i="12"/>
  <c r="G605" i="11"/>
  <c r="G581" i="11"/>
  <c r="H581" i="11" s="1"/>
  <c r="G135" i="12"/>
  <c r="G516" i="11"/>
  <c r="G537" i="11"/>
  <c r="G112" i="12"/>
  <c r="G40" i="12"/>
  <c r="G455" i="11"/>
  <c r="G423" i="11"/>
  <c r="G383" i="11"/>
  <c r="G367" i="11"/>
  <c r="G436" i="11"/>
  <c r="G348" i="11"/>
  <c r="G559" i="11"/>
  <c r="G403" i="11"/>
  <c r="G232" i="11"/>
  <c r="G490" i="11"/>
  <c r="G474" i="11"/>
  <c r="H474" i="11" s="1"/>
  <c r="G330" i="11"/>
  <c r="G282" i="11"/>
  <c r="G266" i="11"/>
  <c r="G658" i="12"/>
  <c r="G612" i="11"/>
  <c r="G473" i="11"/>
  <c r="G520" i="11"/>
  <c r="G366" i="11"/>
  <c r="G435" i="11"/>
  <c r="G251" i="11"/>
  <c r="G344" i="11"/>
  <c r="G322" i="11"/>
  <c r="G563" i="11"/>
  <c r="H563" i="11" s="1"/>
  <c r="G613" i="11"/>
  <c r="G564" i="11"/>
  <c r="G465" i="11"/>
  <c r="G512" i="11"/>
  <c r="G511" i="11"/>
  <c r="G464" i="11"/>
  <c r="G2" i="11"/>
  <c r="G5" i="11"/>
  <c r="F8" i="11"/>
  <c r="G13" i="11"/>
  <c r="F16" i="11"/>
  <c r="G21" i="11"/>
  <c r="F24" i="11"/>
  <c r="G29" i="11"/>
  <c r="F32" i="11"/>
  <c r="G37" i="11"/>
  <c r="F40" i="11"/>
  <c r="F48" i="11"/>
  <c r="G53" i="11"/>
  <c r="F56" i="11"/>
  <c r="G61" i="11"/>
  <c r="F64" i="11"/>
  <c r="G69" i="11"/>
  <c r="F72" i="11"/>
  <c r="G77" i="11"/>
  <c r="F80" i="11"/>
  <c r="G85" i="11"/>
  <c r="F88" i="11"/>
  <c r="G93" i="11"/>
  <c r="G101" i="11"/>
  <c r="F104" i="11"/>
  <c r="G109" i="11"/>
  <c r="F112" i="11"/>
  <c r="G117" i="11"/>
  <c r="F120" i="11"/>
  <c r="G125" i="11"/>
  <c r="G133" i="11"/>
  <c r="F136" i="11"/>
  <c r="G141" i="11"/>
  <c r="F144" i="11"/>
  <c r="G149" i="11"/>
  <c r="H149" i="11" s="1"/>
  <c r="F152" i="11"/>
  <c r="G157" i="11"/>
  <c r="F160" i="11"/>
  <c r="F168" i="11"/>
  <c r="G173" i="11"/>
  <c r="G181" i="11"/>
  <c r="G197" i="11"/>
  <c r="F208" i="11"/>
  <c r="G221" i="11"/>
  <c r="F224" i="11"/>
  <c r="F241" i="11"/>
  <c r="F249" i="11"/>
  <c r="H249" i="11" s="1"/>
  <c r="F257" i="11"/>
  <c r="F265" i="11"/>
  <c r="F272" i="11"/>
  <c r="H272" i="11" s="1"/>
  <c r="F280" i="11"/>
  <c r="F288" i="11"/>
  <c r="H288" i="11" s="1"/>
  <c r="G200" i="12"/>
  <c r="G530" i="12"/>
  <c r="G333" i="12"/>
  <c r="G253" i="12"/>
  <c r="G125" i="12"/>
  <c r="G101" i="12"/>
  <c r="G463" i="12"/>
  <c r="G407" i="12"/>
  <c r="G306" i="12"/>
  <c r="G383" i="12"/>
  <c r="G231" i="12"/>
  <c r="G497" i="12"/>
  <c r="G180" i="12"/>
  <c r="G156" i="12"/>
  <c r="G566" i="12"/>
  <c r="G430" i="12"/>
  <c r="G281" i="12"/>
  <c r="G600" i="12"/>
  <c r="G355" i="12"/>
  <c r="G636" i="12"/>
  <c r="G540" i="12"/>
  <c r="G459" i="12"/>
  <c r="G592" i="12"/>
  <c r="G488" i="12"/>
  <c r="G635" i="11"/>
  <c r="G602" i="11"/>
  <c r="G497" i="11"/>
  <c r="G560" i="11"/>
  <c r="G522" i="11"/>
  <c r="G605" i="12"/>
  <c r="G344" i="12"/>
  <c r="G168" i="12"/>
  <c r="G242" i="12"/>
  <c r="G484" i="12"/>
  <c r="G204" i="12"/>
  <c r="G451" i="12"/>
  <c r="G267" i="12"/>
  <c r="G591" i="11"/>
  <c r="G592" i="11"/>
  <c r="G356" i="11"/>
  <c r="G441" i="11"/>
  <c r="G400" i="11"/>
  <c r="G258" i="11"/>
  <c r="G210" i="11"/>
  <c r="G164" i="12"/>
  <c r="G615" i="11"/>
  <c r="G481" i="11"/>
  <c r="G411" i="11"/>
  <c r="G376" i="11"/>
  <c r="G574" i="11"/>
  <c r="G218" i="11"/>
  <c r="G508" i="11"/>
  <c r="H508" i="11" s="1"/>
  <c r="G399" i="11"/>
  <c r="G319" i="11"/>
  <c r="G425" i="11"/>
  <c r="G347" i="11"/>
  <c r="G538" i="11"/>
  <c r="G453" i="11"/>
  <c r="G298" i="11"/>
  <c r="G250" i="11"/>
  <c r="G492" i="12"/>
  <c r="G335" i="12"/>
  <c r="G380" i="11"/>
  <c r="G549" i="12"/>
  <c r="G469" i="12"/>
  <c r="G248" i="12"/>
  <c r="G586" i="12"/>
  <c r="G282" i="12"/>
  <c r="G146" i="12"/>
  <c r="G412" i="12"/>
  <c r="G359" i="12"/>
  <c r="G308" i="12"/>
  <c r="G228" i="12"/>
  <c r="G510" i="12"/>
  <c r="G438" i="12"/>
  <c r="G337" i="12"/>
  <c r="G201" i="12"/>
  <c r="G390" i="12"/>
  <c r="G587" i="11"/>
  <c r="G555" i="11"/>
  <c r="G523" i="11"/>
  <c r="H523" i="11" s="1"/>
  <c r="G175" i="12"/>
  <c r="G88" i="12"/>
  <c r="G119" i="12"/>
  <c r="H119" i="12" s="1"/>
  <c r="G470" i="11"/>
  <c r="H470" i="11" s="1"/>
  <c r="G444" i="11"/>
  <c r="H444" i="11" s="1"/>
  <c r="G420" i="11"/>
  <c r="G337" i="11"/>
  <c r="G265" i="11"/>
  <c r="G315" i="11"/>
  <c r="G498" i="11"/>
  <c r="G392" i="11"/>
  <c r="G240" i="11"/>
  <c r="G365" i="11"/>
  <c r="G290" i="11"/>
  <c r="G541" i="12"/>
  <c r="G562" i="12"/>
  <c r="G615" i="12"/>
  <c r="G668" i="12"/>
  <c r="G673" i="12"/>
  <c r="G593" i="12"/>
  <c r="G489" i="12"/>
  <c r="G84" i="12"/>
  <c r="G68" i="12"/>
  <c r="G638" i="12"/>
  <c r="G121" i="12"/>
  <c r="G515" i="12"/>
  <c r="G656" i="12"/>
  <c r="G104" i="12"/>
  <c r="G637" i="11"/>
  <c r="G650" i="11"/>
  <c r="G618" i="11"/>
  <c r="G43" i="12"/>
  <c r="G489" i="11"/>
  <c r="G54" i="12"/>
  <c r="G48" i="12"/>
  <c r="G662" i="11"/>
  <c r="G528" i="11"/>
  <c r="G575" i="11"/>
  <c r="G550" i="11"/>
  <c r="G598" i="11"/>
  <c r="G653" i="12"/>
  <c r="G589" i="12"/>
  <c r="G176" i="12"/>
  <c r="H176" i="12" s="1"/>
  <c r="G634" i="12"/>
  <c r="G141" i="12"/>
  <c r="G559" i="12"/>
  <c r="G210" i="12"/>
  <c r="G537" i="12"/>
  <c r="G193" i="12"/>
  <c r="G611" i="12"/>
  <c r="G512" i="12"/>
  <c r="G120" i="12"/>
  <c r="G159" i="12"/>
  <c r="G102" i="12"/>
  <c r="G638" i="11"/>
  <c r="G691" i="11"/>
  <c r="G664" i="11"/>
  <c r="G682" i="11"/>
  <c r="G674" i="11"/>
  <c r="G686" i="11"/>
  <c r="G670" i="11"/>
  <c r="F600" i="12"/>
  <c r="F355" i="12"/>
  <c r="F200" i="12"/>
  <c r="H200" i="12" s="1"/>
  <c r="F530" i="12"/>
  <c r="H530" i="12" s="1"/>
  <c r="F333" i="12"/>
  <c r="H333" i="12" s="1"/>
  <c r="F253" i="12"/>
  <c r="H253" i="12" s="1"/>
  <c r="F125" i="12"/>
  <c r="H125" i="12" s="1"/>
  <c r="F101" i="12"/>
  <c r="H101" i="12" s="1"/>
  <c r="F463" i="12"/>
  <c r="H463" i="12" s="1"/>
  <c r="F407" i="12"/>
  <c r="H407" i="12" s="1"/>
  <c r="F306" i="12"/>
  <c r="H306" i="12" s="1"/>
  <c r="F383" i="12"/>
  <c r="H383" i="12" s="1"/>
  <c r="F231" i="12"/>
  <c r="H231" i="12" s="1"/>
  <c r="F497" i="12"/>
  <c r="H497" i="12" s="1"/>
  <c r="F180" i="12"/>
  <c r="H180" i="12" s="1"/>
  <c r="F156" i="12"/>
  <c r="H156" i="12" s="1"/>
  <c r="F566" i="12"/>
  <c r="H566" i="12" s="1"/>
  <c r="F430" i="12"/>
  <c r="H430" i="12" s="1"/>
  <c r="F281" i="12"/>
  <c r="H281" i="12" s="1"/>
  <c r="F558" i="11"/>
  <c r="F534" i="11"/>
  <c r="F624" i="11"/>
  <c r="F685" i="11"/>
  <c r="F669" i="11"/>
  <c r="F690" i="11"/>
  <c r="F642" i="11"/>
  <c r="F663" i="11"/>
  <c r="F655" i="11"/>
  <c r="F604" i="11"/>
  <c r="F580" i="11"/>
  <c r="F681" i="11"/>
  <c r="F673" i="11"/>
  <c r="F486" i="11"/>
  <c r="F452" i="11"/>
  <c r="F514" i="11"/>
  <c r="F471" i="11"/>
  <c r="F357" i="12"/>
  <c r="F443" i="12"/>
  <c r="F49" i="12"/>
  <c r="F299" i="11"/>
  <c r="F506" i="11"/>
  <c r="F413" i="11"/>
  <c r="F307" i="12"/>
  <c r="F341" i="12"/>
  <c r="F386" i="12"/>
  <c r="F628" i="12"/>
  <c r="F436" i="12"/>
  <c r="F255" i="12"/>
  <c r="F183" i="12"/>
  <c r="F561" i="12"/>
  <c r="F92" i="12"/>
  <c r="F486" i="12"/>
  <c r="F651" i="11"/>
  <c r="F64" i="12"/>
  <c r="H64" i="12" s="1"/>
  <c r="F583" i="11"/>
  <c r="F329" i="12"/>
  <c r="F340" i="11"/>
  <c r="F276" i="11"/>
  <c r="F499" i="11"/>
  <c r="F377" i="11"/>
  <c r="F310" i="11"/>
  <c r="F592" i="12"/>
  <c r="F488" i="12"/>
  <c r="F636" i="12"/>
  <c r="F540" i="12"/>
  <c r="F459" i="12"/>
  <c r="F635" i="11"/>
  <c r="H635" i="11" s="1"/>
  <c r="F560" i="11"/>
  <c r="F602" i="11"/>
  <c r="F497" i="11"/>
  <c r="F522" i="11"/>
  <c r="H522" i="11" s="1"/>
  <c r="F637" i="12"/>
  <c r="F650" i="12"/>
  <c r="F623" i="12"/>
  <c r="F601" i="12"/>
  <c r="F662" i="12"/>
  <c r="F587" i="12"/>
  <c r="F648" i="11"/>
  <c r="F640" i="11"/>
  <c r="F496" i="11"/>
  <c r="F597" i="11"/>
  <c r="F626" i="11"/>
  <c r="F660" i="11"/>
  <c r="F665" i="11"/>
  <c r="F565" i="11"/>
  <c r="F545" i="11"/>
  <c r="F611" i="11"/>
  <c r="F531" i="11"/>
  <c r="F515" i="11"/>
  <c r="F579" i="11"/>
  <c r="H579" i="11" s="1"/>
  <c r="F566" i="11"/>
  <c r="F488" i="11"/>
  <c r="H488" i="11" s="1"/>
  <c r="F634" i="11"/>
  <c r="F527" i="11"/>
  <c r="F657" i="11"/>
  <c r="F601" i="11"/>
  <c r="F533" i="12"/>
  <c r="F423" i="12"/>
  <c r="F140" i="12"/>
  <c r="F494" i="12"/>
  <c r="F137" i="12"/>
  <c r="F636" i="11"/>
  <c r="F582" i="11"/>
  <c r="F623" i="11"/>
  <c r="F521" i="11"/>
  <c r="F386" i="11"/>
  <c r="F415" i="11"/>
  <c r="H415" i="11" s="1"/>
  <c r="F364" i="11"/>
  <c r="F316" i="11"/>
  <c r="F268" i="11"/>
  <c r="F485" i="11"/>
  <c r="F463" i="11"/>
  <c r="F554" i="11"/>
  <c r="F336" i="11"/>
  <c r="F437" i="11"/>
  <c r="F293" i="11"/>
  <c r="F533" i="11"/>
  <c r="F402" i="11"/>
  <c r="F458" i="11"/>
  <c r="F284" i="11"/>
  <c r="F609" i="11"/>
  <c r="F341" i="11"/>
  <c r="H341" i="11" s="1"/>
  <c r="F667" i="11"/>
  <c r="F656" i="11"/>
  <c r="F594" i="11"/>
  <c r="F692" i="11"/>
  <c r="F684" i="11"/>
  <c r="F676" i="11"/>
  <c r="F628" i="11"/>
  <c r="F556" i="11"/>
  <c r="F620" i="11"/>
  <c r="F517" i="11"/>
  <c r="H517" i="11" s="1"/>
  <c r="F426" i="11"/>
  <c r="F370" i="11"/>
  <c r="F577" i="11"/>
  <c r="F439" i="11"/>
  <c r="F332" i="11"/>
  <c r="F539" i="11"/>
  <c r="H539" i="11" s="1"/>
  <c r="F385" i="11"/>
  <c r="F491" i="11"/>
  <c r="F475" i="11"/>
  <c r="F350" i="11"/>
  <c r="F270" i="11"/>
  <c r="F456" i="11"/>
  <c r="F320" i="11"/>
  <c r="F405" i="11"/>
  <c r="F285" i="11"/>
  <c r="F590" i="11"/>
  <c r="F644" i="11"/>
  <c r="F484" i="11"/>
  <c r="F308" i="11"/>
  <c r="F334" i="11"/>
  <c r="F440" i="11"/>
  <c r="F456" i="12"/>
  <c r="F291" i="12"/>
  <c r="F251" i="12"/>
  <c r="F219" i="12"/>
  <c r="F203" i="12"/>
  <c r="F645" i="12"/>
  <c r="F237" i="12"/>
  <c r="F591" i="12"/>
  <c r="F378" i="12"/>
  <c r="F343" i="12"/>
  <c r="F271" i="12"/>
  <c r="F505" i="12"/>
  <c r="F473" i="12"/>
  <c r="F417" i="12"/>
  <c r="F132" i="12"/>
  <c r="F622" i="12"/>
  <c r="F326" i="12"/>
  <c r="H326" i="12" s="1"/>
  <c r="F310" i="12"/>
  <c r="F154" i="12"/>
  <c r="F118" i="12"/>
  <c r="F67" i="12"/>
  <c r="F90" i="12"/>
  <c r="F82" i="12"/>
  <c r="F540" i="11"/>
  <c r="F351" i="11"/>
  <c r="F311" i="11"/>
  <c r="F507" i="11"/>
  <c r="F246" i="11"/>
  <c r="F429" i="11"/>
  <c r="F659" i="11"/>
  <c r="F629" i="11"/>
  <c r="F549" i="11"/>
  <c r="F409" i="11"/>
  <c r="F352" i="11"/>
  <c r="F267" i="12"/>
  <c r="F605" i="12"/>
  <c r="F344" i="12"/>
  <c r="F168" i="12"/>
  <c r="F242" i="12"/>
  <c r="F484" i="12"/>
  <c r="F204" i="12"/>
  <c r="F451" i="12"/>
  <c r="F592" i="11"/>
  <c r="F591" i="11"/>
  <c r="F356" i="11"/>
  <c r="F441" i="11"/>
  <c r="F400" i="11"/>
  <c r="F227" i="12"/>
  <c r="F538" i="12"/>
  <c r="F298" i="12"/>
  <c r="F399" i="12"/>
  <c r="F460" i="11"/>
  <c r="F557" i="11"/>
  <c r="F245" i="11"/>
  <c r="F57" i="12"/>
  <c r="F29" i="12"/>
  <c r="F688" i="11"/>
  <c r="F680" i="11"/>
  <c r="F23" i="12"/>
  <c r="F15" i="12"/>
  <c r="F677" i="11"/>
  <c r="F645" i="11"/>
  <c r="F36" i="12"/>
  <c r="F9" i="12"/>
  <c r="F30" i="12"/>
  <c r="F14" i="12"/>
  <c r="F689" i="11"/>
  <c r="F649" i="11"/>
  <c r="F571" i="11"/>
  <c r="H571" i="11" s="1"/>
  <c r="F3" i="11"/>
  <c r="G8" i="11"/>
  <c r="F11" i="11"/>
  <c r="G16" i="11"/>
  <c r="F19" i="11"/>
  <c r="G24" i="11"/>
  <c r="F27" i="11"/>
  <c r="F35" i="11"/>
  <c r="H35" i="11" s="1"/>
  <c r="G40" i="11"/>
  <c r="H40" i="11" s="1"/>
  <c r="G48" i="11"/>
  <c r="H48" i="11" s="1"/>
  <c r="F51" i="11"/>
  <c r="G56" i="11"/>
  <c r="H56" i="11" s="1"/>
  <c r="F59" i="11"/>
  <c r="G64" i="11"/>
  <c r="F67" i="11"/>
  <c r="G72" i="11"/>
  <c r="H72" i="11" s="1"/>
  <c r="F75" i="11"/>
  <c r="G80" i="11"/>
  <c r="H80" i="11" s="1"/>
  <c r="F83" i="11"/>
  <c r="H83" i="11" s="1"/>
  <c r="G88" i="11"/>
  <c r="H88" i="11" s="1"/>
  <c r="F91" i="11"/>
  <c r="H91" i="11" s="1"/>
  <c r="F99" i="11"/>
  <c r="H99" i="11" s="1"/>
  <c r="G104" i="11"/>
  <c r="F107" i="11"/>
  <c r="H107" i="11" s="1"/>
  <c r="G112" i="11"/>
  <c r="H112" i="11" s="1"/>
  <c r="F115" i="11"/>
  <c r="H115" i="11" s="1"/>
  <c r="G120" i="11"/>
  <c r="F123" i="11"/>
  <c r="H123" i="11" s="1"/>
  <c r="F131" i="11"/>
  <c r="G136" i="11"/>
  <c r="H136" i="11" s="1"/>
  <c r="F139" i="11"/>
  <c r="H139" i="11" s="1"/>
  <c r="G144" i="11"/>
  <c r="H144" i="11" s="1"/>
  <c r="F147" i="11"/>
  <c r="G152" i="11"/>
  <c r="H152" i="11" s="1"/>
  <c r="F155" i="11"/>
  <c r="G160" i="11"/>
  <c r="H160" i="11" s="1"/>
  <c r="F163" i="11"/>
  <c r="G168" i="11"/>
  <c r="F171" i="11"/>
  <c r="G176" i="11"/>
  <c r="H176" i="11" s="1"/>
  <c r="F179" i="11"/>
  <c r="G192" i="11"/>
  <c r="F195" i="11"/>
  <c r="G200" i="11"/>
  <c r="F203" i="11"/>
  <c r="F212" i="11"/>
  <c r="F215" i="11"/>
  <c r="F218" i="11"/>
  <c r="F228" i="11"/>
  <c r="F231" i="11"/>
  <c r="H231" i="11" s="1"/>
  <c r="F234" i="11"/>
  <c r="G238" i="11"/>
  <c r="G246" i="11"/>
  <c r="G254" i="11"/>
  <c r="G262" i="11"/>
  <c r="G269" i="11"/>
  <c r="G277" i="11"/>
  <c r="G285" i="11"/>
  <c r="G301" i="11"/>
  <c r="H647" i="11"/>
  <c r="H45" i="12"/>
  <c r="H58" i="12"/>
  <c r="H66" i="12"/>
  <c r="H178" i="12"/>
  <c r="H144" i="12"/>
  <c r="H115" i="12"/>
  <c r="H78" i="12"/>
  <c r="H166" i="12"/>
  <c r="H320" i="12"/>
  <c r="H394" i="12"/>
  <c r="H517" i="12"/>
  <c r="H595" i="12"/>
  <c r="H574" i="12"/>
  <c r="H654" i="12"/>
  <c r="H631" i="12"/>
  <c r="H610" i="12"/>
  <c r="H630" i="11"/>
  <c r="H694" i="11"/>
  <c r="H225" i="11"/>
  <c r="H205" i="11"/>
  <c r="H187" i="11"/>
  <c r="H122" i="11"/>
  <c r="H183" i="11"/>
  <c r="H103" i="11"/>
  <c r="H169" i="11"/>
  <c r="H186" i="11"/>
  <c r="H151" i="11"/>
  <c r="H184" i="11"/>
  <c r="G194" i="4"/>
  <c r="F259" i="4"/>
  <c r="F227" i="4"/>
  <c r="G195" i="4"/>
  <c r="F195" i="4"/>
  <c r="F194" i="4"/>
  <c r="F173" i="4"/>
  <c r="G170" i="4"/>
  <c r="F170" i="4"/>
  <c r="G153" i="4"/>
  <c r="F153" i="4"/>
  <c r="F123" i="4"/>
  <c r="G111" i="4"/>
  <c r="F111" i="4"/>
  <c r="F98" i="4"/>
  <c r="F95" i="4"/>
  <c r="G78" i="4"/>
  <c r="F78" i="4"/>
  <c r="F55" i="4"/>
  <c r="G15" i="4"/>
  <c r="F15" i="4"/>
  <c r="F11" i="4"/>
  <c r="F275" i="4"/>
  <c r="G275" i="4"/>
  <c r="G744" i="2"/>
  <c r="F404" i="2"/>
  <c r="G404" i="2"/>
  <c r="G730" i="2"/>
  <c r="F80" i="2"/>
  <c r="F744" i="2"/>
  <c r="G691" i="2"/>
  <c r="F691" i="2"/>
  <c r="G560" i="2"/>
  <c r="G380" i="2"/>
  <c r="F380" i="2"/>
  <c r="G324" i="2"/>
  <c r="G242" i="2"/>
  <c r="G221" i="2"/>
  <c r="F221" i="2"/>
  <c r="G220" i="2"/>
  <c r="F220" i="2"/>
  <c r="G177" i="2"/>
  <c r="G80" i="2"/>
  <c r="F62" i="2"/>
  <c r="G62" i="2"/>
  <c r="G151" i="2"/>
  <c r="F151" i="2"/>
  <c r="F143" i="2"/>
  <c r="G143" i="2"/>
  <c r="F85" i="2"/>
  <c r="F99" i="2"/>
  <c r="G99" i="2"/>
  <c r="G150" i="2"/>
  <c r="F150" i="2"/>
  <c r="G119" i="2"/>
  <c r="F119" i="2"/>
  <c r="G186" i="4"/>
  <c r="F186" i="4"/>
  <c r="G116" i="4"/>
  <c r="F116" i="4"/>
  <c r="G202" i="4"/>
  <c r="F202" i="4"/>
  <c r="G96" i="2"/>
  <c r="F96" i="2"/>
  <c r="G640" i="2"/>
  <c r="F640" i="2"/>
  <c r="G139" i="2"/>
  <c r="F139" i="2"/>
  <c r="G237" i="4"/>
  <c r="F237" i="4"/>
  <c r="G662" i="2"/>
  <c r="F662" i="2"/>
  <c r="G765" i="2"/>
  <c r="F765" i="2"/>
  <c r="G95" i="2"/>
  <c r="F95" i="2"/>
  <c r="G101" i="4"/>
  <c r="F101" i="4"/>
  <c r="G49" i="4"/>
  <c r="F49" i="4"/>
  <c r="G188" i="2"/>
  <c r="F188" i="2"/>
  <c r="G218" i="4"/>
  <c r="F218" i="4"/>
  <c r="G122" i="2"/>
  <c r="F122" i="2"/>
  <c r="G103" i="2"/>
  <c r="F103" i="2"/>
  <c r="G61" i="4"/>
  <c r="F61" i="4"/>
  <c r="G108" i="4"/>
  <c r="F108" i="4"/>
  <c r="G716" i="2"/>
  <c r="F716" i="2"/>
  <c r="G159" i="4"/>
  <c r="F159" i="4"/>
  <c r="G48" i="4"/>
  <c r="F48" i="4"/>
  <c r="G138" i="2"/>
  <c r="F138" i="2"/>
  <c r="G170" i="2"/>
  <c r="F170" i="2"/>
  <c r="G158" i="4"/>
  <c r="F158" i="4"/>
  <c r="G694" i="2"/>
  <c r="F694" i="2"/>
  <c r="G69" i="2"/>
  <c r="F69" i="2"/>
  <c r="G184" i="4"/>
  <c r="F184" i="4"/>
  <c r="G134" i="4"/>
  <c r="F134" i="4"/>
  <c r="G183" i="4"/>
  <c r="F183" i="4"/>
  <c r="G125" i="4"/>
  <c r="F125" i="4"/>
  <c r="G247" i="2"/>
  <c r="F247" i="2"/>
  <c r="G184" i="2"/>
  <c r="F184" i="2"/>
  <c r="G258" i="4"/>
  <c r="F258" i="4"/>
  <c r="G118" i="2"/>
  <c r="F118" i="2"/>
  <c r="G204" i="2"/>
  <c r="F166" i="2"/>
  <c r="G234" i="4"/>
  <c r="F234" i="4"/>
  <c r="G180" i="2"/>
  <c r="F180" i="2"/>
  <c r="G242" i="4"/>
  <c r="F242" i="4"/>
  <c r="G266" i="4"/>
  <c r="F266" i="4"/>
  <c r="G766" i="2"/>
  <c r="F766" i="2"/>
  <c r="G178" i="2"/>
  <c r="F147" i="2"/>
  <c r="G285" i="4"/>
  <c r="F285" i="4"/>
  <c r="G731" i="2"/>
  <c r="F731" i="2"/>
  <c r="G286" i="4"/>
  <c r="F286" i="4"/>
  <c r="F58" i="2"/>
  <c r="G83" i="2"/>
  <c r="F83" i="2"/>
  <c r="G746" i="2"/>
  <c r="F746" i="2"/>
  <c r="G155" i="2"/>
  <c r="F155" i="2"/>
  <c r="G346" i="2"/>
  <c r="F346" i="2"/>
  <c r="G714" i="2"/>
  <c r="F714" i="2"/>
  <c r="G189" i="4"/>
  <c r="F189" i="4"/>
  <c r="G149" i="2"/>
  <c r="F149" i="2"/>
  <c r="G158" i="2"/>
  <c r="F158" i="2"/>
  <c r="G144" i="4"/>
  <c r="F144" i="4"/>
  <c r="G201" i="4"/>
  <c r="F648" i="2"/>
  <c r="G110" i="2"/>
  <c r="F110" i="2"/>
  <c r="G67" i="2"/>
  <c r="F67" i="2"/>
  <c r="G163" i="4"/>
  <c r="F163" i="4"/>
  <c r="G34" i="4"/>
  <c r="F34" i="4"/>
  <c r="G182" i="4"/>
  <c r="F182" i="4"/>
  <c r="G238" i="4"/>
  <c r="F238" i="4"/>
  <c r="G270" i="4"/>
  <c r="F270" i="4"/>
  <c r="G226" i="4"/>
  <c r="F226" i="4"/>
  <c r="G106" i="4"/>
  <c r="F187" i="4"/>
  <c r="G453" i="2"/>
  <c r="F453" i="2"/>
  <c r="G142" i="4"/>
  <c r="F142" i="4"/>
  <c r="G76" i="2"/>
  <c r="F159" i="2"/>
  <c r="G262" i="2"/>
  <c r="F262" i="2"/>
  <c r="G290" i="4"/>
  <c r="F290" i="4"/>
  <c r="G222" i="4"/>
  <c r="F171" i="2"/>
  <c r="G55" i="2"/>
  <c r="G257" i="4"/>
  <c r="F257" i="4"/>
  <c r="G8" i="2"/>
  <c r="F8" i="2"/>
  <c r="G176" i="2"/>
  <c r="F87" i="2"/>
  <c r="G214" i="4"/>
  <c r="F214" i="4"/>
  <c r="G208" i="2"/>
  <c r="F111" i="2"/>
  <c r="G246" i="4"/>
  <c r="F246" i="4"/>
  <c r="G122" i="4"/>
  <c r="F122" i="4"/>
  <c r="G206" i="4"/>
  <c r="F206" i="4"/>
  <c r="G198" i="4"/>
  <c r="F198" i="4"/>
  <c r="G110" i="4"/>
  <c r="F110" i="4"/>
  <c r="G118" i="4"/>
  <c r="F118" i="4"/>
  <c r="G162" i="4"/>
  <c r="F162" i="4"/>
  <c r="G82" i="4"/>
  <c r="F82" i="4"/>
  <c r="G102" i="4"/>
  <c r="F102" i="4"/>
  <c r="G104" i="4"/>
  <c r="F104" i="4"/>
  <c r="G150" i="4"/>
  <c r="F150" i="4"/>
  <c r="G175" i="4"/>
  <c r="F175" i="4"/>
  <c r="G245" i="4"/>
  <c r="F482" i="2"/>
  <c r="G138" i="4"/>
  <c r="F138" i="4"/>
  <c r="G762" i="2"/>
  <c r="F762" i="2"/>
  <c r="G154" i="4"/>
  <c r="F154" i="4"/>
  <c r="G282" i="4"/>
  <c r="F282" i="4"/>
  <c r="G54" i="2"/>
  <c r="F54" i="2"/>
  <c r="G168" i="2"/>
  <c r="F142" i="2"/>
  <c r="H350" i="12" l="1"/>
  <c r="H426" i="12"/>
  <c r="H292" i="12"/>
  <c r="H546" i="12"/>
  <c r="H676" i="12"/>
  <c r="H136" i="12"/>
  <c r="H647" i="12"/>
  <c r="H41" i="12"/>
  <c r="H227" i="12"/>
  <c r="H421" i="12"/>
  <c r="H184" i="12"/>
  <c r="G699" i="12"/>
  <c r="H287" i="11"/>
  <c r="H139" i="1"/>
  <c r="H223" i="13"/>
  <c r="H234" i="13"/>
  <c r="H303" i="13"/>
  <c r="H316" i="13"/>
  <c r="H655" i="12"/>
  <c r="H91" i="13"/>
  <c r="H513" i="1"/>
  <c r="H57" i="1"/>
  <c r="H160" i="1"/>
  <c r="H32" i="11"/>
  <c r="H45" i="11"/>
  <c r="H16" i="1"/>
  <c r="H339" i="13"/>
  <c r="H413" i="12"/>
  <c r="H92" i="1"/>
  <c r="H411" i="1"/>
  <c r="H300" i="1"/>
  <c r="H431" i="1"/>
  <c r="H617" i="1"/>
  <c r="H86" i="13"/>
  <c r="H147" i="11"/>
  <c r="H685" i="1"/>
  <c r="H632" i="11"/>
  <c r="H688" i="1"/>
  <c r="H308" i="13"/>
  <c r="H201" i="11"/>
  <c r="H422" i="11"/>
  <c r="H166" i="11"/>
  <c r="H425" i="1"/>
  <c r="H107" i="12"/>
  <c r="H436" i="12"/>
  <c r="H203" i="11"/>
  <c r="H19" i="11"/>
  <c r="H651" i="11"/>
  <c r="H258" i="11"/>
  <c r="H51" i="11"/>
  <c r="H663" i="11"/>
  <c r="H50" i="1"/>
  <c r="H496" i="12"/>
  <c r="H452" i="11"/>
  <c r="H87" i="11"/>
  <c r="H273" i="1"/>
  <c r="H469" i="1"/>
  <c r="H356" i="13"/>
  <c r="H515" i="11"/>
  <c r="H650" i="12"/>
  <c r="H483" i="12"/>
  <c r="H629" i="11"/>
  <c r="H583" i="12"/>
  <c r="H80" i="1"/>
  <c r="H270" i="11"/>
  <c r="H545" i="11"/>
  <c r="H355" i="11"/>
  <c r="H439" i="1"/>
  <c r="H336" i="1"/>
  <c r="H163" i="13"/>
  <c r="H470" i="12"/>
  <c r="H140" i="11"/>
  <c r="H106" i="1"/>
  <c r="H198" i="13"/>
  <c r="H236" i="11"/>
  <c r="H172" i="13"/>
  <c r="H230" i="13"/>
  <c r="H329" i="1"/>
  <c r="H548" i="1"/>
  <c r="H102" i="13"/>
  <c r="H63" i="13"/>
  <c r="H118" i="13"/>
  <c r="H81" i="1"/>
  <c r="H298" i="1"/>
  <c r="H353" i="1"/>
  <c r="H178" i="11"/>
  <c r="H248" i="13"/>
  <c r="H443" i="1"/>
  <c r="H155" i="13"/>
  <c r="H264" i="13"/>
  <c r="H156" i="11"/>
  <c r="H497" i="1"/>
  <c r="H128" i="11"/>
  <c r="H181" i="13"/>
  <c r="H695" i="1"/>
  <c r="H547" i="1"/>
  <c r="H629" i="1"/>
  <c r="H215" i="13"/>
  <c r="H337" i="1"/>
  <c r="H151" i="13"/>
  <c r="H511" i="12"/>
  <c r="H486" i="11"/>
  <c r="H86" i="1"/>
  <c r="H537" i="1"/>
  <c r="H540" i="1"/>
  <c r="H288" i="12"/>
  <c r="H475" i="1"/>
  <c r="H563" i="1"/>
  <c r="H207" i="13"/>
  <c r="H289" i="12"/>
  <c r="H280" i="13"/>
  <c r="H324" i="13"/>
  <c r="H560" i="12"/>
  <c r="H299" i="1"/>
  <c r="H245" i="13"/>
  <c r="H562" i="1"/>
  <c r="H343" i="1"/>
  <c r="H659" i="1"/>
  <c r="H192" i="1"/>
  <c r="H236" i="13"/>
  <c r="H328" i="1"/>
  <c r="H287" i="1"/>
  <c r="H366" i="13"/>
  <c r="H129" i="11"/>
  <c r="H526" i="12"/>
  <c r="H60" i="1"/>
  <c r="H597" i="1"/>
  <c r="H645" i="1"/>
  <c r="H660" i="1"/>
  <c r="H447" i="1"/>
  <c r="H534" i="12"/>
  <c r="H364" i="12"/>
  <c r="H532" i="12"/>
  <c r="H175" i="13"/>
  <c r="H277" i="1"/>
  <c r="H373" i="11"/>
  <c r="H593" i="1"/>
  <c r="H125" i="1"/>
  <c r="H289" i="1"/>
  <c r="H77" i="11"/>
  <c r="H490" i="12"/>
  <c r="H640" i="12"/>
  <c r="H508" i="12"/>
  <c r="H11" i="1"/>
  <c r="H601" i="1"/>
  <c r="H159" i="13"/>
  <c r="H628" i="1"/>
  <c r="H678" i="1"/>
  <c r="H240" i="11"/>
  <c r="H445" i="11"/>
  <c r="H595" i="1"/>
  <c r="H162" i="1"/>
  <c r="H390" i="13"/>
  <c r="H584" i="12"/>
  <c r="H178" i="1"/>
  <c r="H154" i="1"/>
  <c r="H221" i="12"/>
  <c r="H182" i="1"/>
  <c r="H11" i="13"/>
  <c r="H119" i="11"/>
  <c r="H43" i="11"/>
  <c r="H624" i="12"/>
  <c r="H4" i="11"/>
  <c r="H312" i="13"/>
  <c r="H165" i="11"/>
  <c r="H684" i="1"/>
  <c r="H596" i="1"/>
  <c r="H535" i="11"/>
  <c r="H71" i="11"/>
  <c r="H103" i="13"/>
  <c r="H60" i="11"/>
  <c r="H649" i="1"/>
  <c r="H641" i="11"/>
  <c r="H569" i="12"/>
  <c r="H180" i="1"/>
  <c r="H210" i="1"/>
  <c r="H700" i="1"/>
  <c r="H366" i="1"/>
  <c r="H611" i="1"/>
  <c r="H400" i="13"/>
  <c r="H284" i="13"/>
  <c r="H199" i="13"/>
  <c r="H606" i="1"/>
  <c r="H453" i="1"/>
  <c r="H218" i="1"/>
  <c r="H399" i="1"/>
  <c r="H106" i="11"/>
  <c r="H516" i="12"/>
  <c r="H441" i="1"/>
  <c r="H164" i="11"/>
  <c r="H478" i="12"/>
  <c r="H95" i="13"/>
  <c r="H373" i="1"/>
  <c r="H105" i="1"/>
  <c r="H196" i="1"/>
  <c r="H502" i="12"/>
  <c r="H599" i="1"/>
  <c r="H28" i="1"/>
  <c r="H689" i="1"/>
  <c r="H613" i="1"/>
  <c r="H75" i="1"/>
  <c r="H131" i="11"/>
  <c r="H390" i="1"/>
  <c r="H646" i="1"/>
  <c r="H451" i="1"/>
  <c r="H507" i="11"/>
  <c r="H471" i="11"/>
  <c r="H325" i="1"/>
  <c r="H140" i="1"/>
  <c r="H223" i="1"/>
  <c r="H320" i="1"/>
  <c r="H284" i="1"/>
  <c r="H578" i="1"/>
  <c r="H264" i="1"/>
  <c r="H271" i="13"/>
  <c r="H668" i="1"/>
  <c r="H85" i="13"/>
  <c r="H228" i="11"/>
  <c r="H376" i="1"/>
  <c r="H467" i="1"/>
  <c r="H206" i="1"/>
  <c r="H351" i="13"/>
  <c r="H332" i="13"/>
  <c r="H609" i="1"/>
  <c r="H167" i="13"/>
  <c r="H186" i="1"/>
  <c r="H692" i="1"/>
  <c r="H27" i="11"/>
  <c r="H391" i="13"/>
  <c r="H559" i="1"/>
  <c r="H389" i="13"/>
  <c r="H461" i="12"/>
  <c r="H170" i="1"/>
  <c r="H128" i="12"/>
  <c r="H676" i="1"/>
  <c r="H42" i="1"/>
  <c r="H607" i="12"/>
  <c r="H244" i="13"/>
  <c r="H481" i="1"/>
  <c r="H589" i="1"/>
  <c r="H253" i="1"/>
  <c r="H508" i="1"/>
  <c r="H27" i="1"/>
  <c r="H649" i="11"/>
  <c r="H677" i="11"/>
  <c r="H640" i="11"/>
  <c r="H220" i="13"/>
  <c r="H599" i="12"/>
  <c r="H73" i="13"/>
  <c r="H12" i="13"/>
  <c r="H256" i="12"/>
  <c r="H507" i="12"/>
  <c r="H527" i="1"/>
  <c r="H374" i="13"/>
  <c r="H345" i="1"/>
  <c r="H401" i="12"/>
  <c r="H226" i="13"/>
  <c r="H612" i="1"/>
  <c r="H372" i="12"/>
  <c r="H664" i="1"/>
  <c r="H123" i="13"/>
  <c r="H138" i="1"/>
  <c r="H653" i="1"/>
  <c r="H612" i="12"/>
  <c r="H216" i="1"/>
  <c r="H550" i="1"/>
  <c r="H64" i="13"/>
  <c r="H347" i="13"/>
  <c r="H677" i="1"/>
  <c r="H119" i="13"/>
  <c r="H326" i="1"/>
  <c r="H378" i="1"/>
  <c r="H516" i="1"/>
  <c r="H372" i="1"/>
  <c r="H255" i="11"/>
  <c r="H159" i="1"/>
  <c r="H14" i="13"/>
  <c r="H563" i="12"/>
  <c r="H111" i="13"/>
  <c r="H193" i="1"/>
  <c r="H89" i="13"/>
  <c r="H641" i="1"/>
  <c r="H305" i="11"/>
  <c r="H127" i="11"/>
  <c r="H214" i="1"/>
  <c r="H268" i="1"/>
  <c r="H457" i="1"/>
  <c r="H539" i="12"/>
  <c r="H380" i="1"/>
  <c r="H247" i="11"/>
  <c r="H489" i="1"/>
  <c r="H183" i="13"/>
  <c r="H459" i="1"/>
  <c r="H227" i="13"/>
  <c r="H405" i="1"/>
  <c r="H116" i="11"/>
  <c r="H294" i="13"/>
  <c r="H162" i="13"/>
  <c r="H309" i="1"/>
  <c r="H381" i="1"/>
  <c r="H533" i="1"/>
  <c r="H494" i="1"/>
  <c r="H364" i="13"/>
  <c r="H127" i="13"/>
  <c r="H93" i="13"/>
  <c r="H75" i="11"/>
  <c r="H473" i="1"/>
  <c r="H142" i="11"/>
  <c r="H620" i="1"/>
  <c r="H361" i="1"/>
  <c r="H94" i="11"/>
  <c r="H614" i="11"/>
  <c r="H551" i="12"/>
  <c r="H58" i="11"/>
  <c r="H590" i="1"/>
  <c r="H681" i="1"/>
  <c r="H358" i="13"/>
  <c r="H427" i="1"/>
  <c r="H426" i="1"/>
  <c r="H633" i="1"/>
  <c r="H652" i="1"/>
  <c r="H382" i="13"/>
  <c r="H419" i="1"/>
  <c r="H285" i="1"/>
  <c r="H482" i="11"/>
  <c r="H441" i="12"/>
  <c r="H372" i="13"/>
  <c r="H672" i="1"/>
  <c r="H38" i="13"/>
  <c r="H300" i="12"/>
  <c r="H220" i="1"/>
  <c r="H257" i="1"/>
  <c r="H168" i="1"/>
  <c r="H552" i="12"/>
  <c r="H130" i="12"/>
  <c r="H505" i="1"/>
  <c r="H605" i="1"/>
  <c r="H191" i="13"/>
  <c r="H135" i="13"/>
  <c r="H344" i="1"/>
  <c r="H219" i="13"/>
  <c r="H269" i="1"/>
  <c r="H437" i="1"/>
  <c r="H189" i="11"/>
  <c r="H637" i="1"/>
  <c r="H636" i="1"/>
  <c r="H576" i="12"/>
  <c r="H300" i="13"/>
  <c r="H564" i="1"/>
  <c r="H697" i="1"/>
  <c r="H324" i="12"/>
  <c r="H165" i="1"/>
  <c r="H201" i="13"/>
  <c r="H379" i="13"/>
  <c r="H185" i="13"/>
  <c r="H200" i="1"/>
  <c r="H675" i="1"/>
  <c r="H171" i="13"/>
  <c r="H335" i="13"/>
  <c r="H487" i="1"/>
  <c r="H585" i="1"/>
  <c r="H274" i="1"/>
  <c r="H432" i="1"/>
  <c r="H200" i="11"/>
  <c r="H249" i="1"/>
  <c r="H707" i="1"/>
  <c r="H332" i="1"/>
  <c r="H142" i="1"/>
  <c r="H308" i="1"/>
  <c r="H3" i="13"/>
  <c r="H401" i="1"/>
  <c r="H239" i="13"/>
  <c r="H214" i="13"/>
  <c r="H174" i="13"/>
  <c r="H207" i="1"/>
  <c r="H558" i="1"/>
  <c r="H313" i="13"/>
  <c r="H381" i="13"/>
  <c r="H535" i="1"/>
  <c r="H36" i="1"/>
  <c r="H256" i="11"/>
  <c r="H77" i="1"/>
  <c r="H143" i="13"/>
  <c r="H281" i="1"/>
  <c r="H455" i="1"/>
  <c r="H156" i="13"/>
  <c r="H305" i="1"/>
  <c r="H319" i="13"/>
  <c r="H101" i="11"/>
  <c r="H45" i="1"/>
  <c r="H703" i="1"/>
  <c r="H272" i="13"/>
  <c r="H663" i="1"/>
  <c r="H173" i="1"/>
  <c r="H255" i="1"/>
  <c r="H311" i="1"/>
  <c r="H542" i="12"/>
  <c r="H139" i="13"/>
  <c r="H396" i="13"/>
  <c r="H152" i="1"/>
  <c r="H229" i="1"/>
  <c r="H163" i="1"/>
  <c r="H100" i="1"/>
  <c r="H179" i="1"/>
  <c r="H359" i="1"/>
  <c r="H35" i="13"/>
  <c r="H202" i="1"/>
  <c r="H491" i="1"/>
  <c r="H192" i="11"/>
  <c r="H321" i="1"/>
  <c r="H387" i="1"/>
  <c r="H213" i="1"/>
  <c r="H643" i="1"/>
  <c r="H218" i="13"/>
  <c r="H622" i="1"/>
  <c r="H324" i="1"/>
  <c r="H117" i="13"/>
  <c r="H98" i="13"/>
  <c r="H137" i="1"/>
  <c r="H483" i="1"/>
  <c r="H503" i="12"/>
  <c r="H330" i="12"/>
  <c r="H368" i="1"/>
  <c r="H90" i="11"/>
  <c r="H242" i="11"/>
  <c r="H89" i="11"/>
  <c r="H125" i="13"/>
  <c r="H314" i="13"/>
  <c r="H89" i="12"/>
  <c r="H217" i="1"/>
  <c r="H150" i="12"/>
  <c r="H107" i="1"/>
  <c r="H59" i="1"/>
  <c r="H598" i="1"/>
  <c r="H330" i="1"/>
  <c r="H549" i="1"/>
  <c r="H10" i="13"/>
  <c r="H256" i="1"/>
  <c r="H241" i="13"/>
  <c r="H461" i="1"/>
  <c r="H17" i="13"/>
  <c r="H178" i="13"/>
  <c r="H275" i="1"/>
  <c r="H623" i="1"/>
  <c r="H387" i="13"/>
  <c r="H25" i="13"/>
  <c r="H44" i="1"/>
  <c r="H406" i="13"/>
  <c r="H231" i="13"/>
  <c r="H306" i="13"/>
  <c r="H370" i="13"/>
  <c r="H307" i="13"/>
  <c r="H574" i="1"/>
  <c r="H51" i="1"/>
  <c r="H22" i="1"/>
  <c r="H39" i="11"/>
  <c r="H492" i="11"/>
  <c r="H630" i="1"/>
  <c r="H292" i="13"/>
  <c r="H478" i="1"/>
  <c r="H404" i="13"/>
  <c r="H189" i="1"/>
  <c r="H591" i="1"/>
  <c r="H674" i="1"/>
  <c r="H137" i="13"/>
  <c r="H340" i="1"/>
  <c r="H17" i="1"/>
  <c r="H49" i="1"/>
  <c r="H671" i="1"/>
  <c r="H586" i="1"/>
  <c r="H61" i="13"/>
  <c r="H383" i="13"/>
  <c r="H343" i="13"/>
  <c r="H150" i="1"/>
  <c r="H436" i="1"/>
  <c r="H407" i="1"/>
  <c r="H319" i="1"/>
  <c r="H23" i="13"/>
  <c r="H237" i="13"/>
  <c r="H9" i="13"/>
  <c r="H268" i="13"/>
  <c r="H364" i="1"/>
  <c r="H384" i="1"/>
  <c r="H456" i="1"/>
  <c r="H602" i="1"/>
  <c r="H39" i="1"/>
  <c r="H7" i="1"/>
  <c r="H216" i="13"/>
  <c r="H325" i="12"/>
  <c r="H360" i="1"/>
  <c r="H196" i="11"/>
  <c r="H155" i="1"/>
  <c r="H592" i="1"/>
  <c r="H307" i="1"/>
  <c r="H233" i="1"/>
  <c r="H68" i="13"/>
  <c r="H164" i="13"/>
  <c r="H417" i="13"/>
  <c r="H170" i="13"/>
  <c r="H512" i="1"/>
  <c r="H369" i="1"/>
  <c r="H665" i="1"/>
  <c r="H242" i="13"/>
  <c r="H187" i="1"/>
  <c r="H389" i="1"/>
  <c r="H13" i="13"/>
  <c r="H304" i="1"/>
  <c r="H252" i="1"/>
  <c r="H296" i="13"/>
  <c r="H444" i="1"/>
  <c r="H408" i="1"/>
  <c r="H632" i="1"/>
  <c r="H556" i="1"/>
  <c r="H240" i="13"/>
  <c r="H144" i="13"/>
  <c r="H507" i="1"/>
  <c r="H581" i="1"/>
  <c r="H476" i="1"/>
  <c r="H568" i="1"/>
  <c r="H327" i="13"/>
  <c r="H365" i="1"/>
  <c r="H348" i="1"/>
  <c r="H114" i="13"/>
  <c r="H246" i="13"/>
  <c r="H184" i="13"/>
  <c r="H353" i="12"/>
  <c r="H65" i="13"/>
  <c r="H528" i="1"/>
  <c r="H434" i="1"/>
  <c r="H360" i="13"/>
  <c r="H157" i="1"/>
  <c r="H406" i="1"/>
  <c r="H517" i="1"/>
  <c r="H19" i="13"/>
  <c r="H132" i="13"/>
  <c r="H403" i="13"/>
  <c r="H449" i="1"/>
  <c r="H616" i="1"/>
  <c r="H101" i="13"/>
  <c r="H261" i="13"/>
  <c r="H146" i="13"/>
  <c r="H638" i="1"/>
  <c r="H73" i="1"/>
  <c r="H439" i="12"/>
  <c r="H545" i="12"/>
  <c r="H362" i="1"/>
  <c r="H134" i="1"/>
  <c r="H402" i="1"/>
  <c r="H358" i="1"/>
  <c r="H613" i="12"/>
  <c r="H81" i="13"/>
  <c r="H334" i="13"/>
  <c r="H131" i="13"/>
  <c r="H115" i="13"/>
  <c r="H113" i="1"/>
  <c r="H327" i="1"/>
  <c r="H84" i="13"/>
  <c r="H154" i="13"/>
  <c r="H244" i="1"/>
  <c r="H422" i="1"/>
  <c r="H99" i="13"/>
  <c r="H329" i="13"/>
  <c r="H353" i="13"/>
  <c r="H241" i="1"/>
  <c r="H420" i="1"/>
  <c r="H561" i="1"/>
  <c r="H310" i="1"/>
  <c r="H555" i="1"/>
  <c r="H706" i="1"/>
  <c r="H130" i="1"/>
  <c r="H506" i="1"/>
  <c r="H100" i="13"/>
  <c r="H524" i="1"/>
  <c r="H249" i="13"/>
  <c r="H247" i="13"/>
  <c r="H438" i="1"/>
  <c r="H306" i="1"/>
  <c r="H109" i="1"/>
  <c r="H12" i="1"/>
  <c r="H398" i="1"/>
  <c r="H573" i="1"/>
  <c r="H68" i="1"/>
  <c r="H25" i="1"/>
  <c r="H645" i="11"/>
  <c r="H50" i="11"/>
  <c r="H220" i="11"/>
  <c r="H84" i="11"/>
  <c r="H150" i="11"/>
  <c r="H226" i="12"/>
  <c r="H476" i="12"/>
  <c r="H134" i="12"/>
  <c r="H182" i="12"/>
  <c r="H646" i="12"/>
  <c r="H188" i="12"/>
  <c r="H396" i="1"/>
  <c r="H126" i="11"/>
  <c r="H361" i="13"/>
  <c r="H472" i="1"/>
  <c r="H477" i="1"/>
  <c r="H182" i="13"/>
  <c r="H533" i="11"/>
  <c r="H558" i="11"/>
  <c r="H275" i="11"/>
  <c r="H431" i="12"/>
  <c r="H109" i="12"/>
  <c r="H346" i="1"/>
  <c r="H37" i="1"/>
  <c r="H479" i="1"/>
  <c r="H687" i="1"/>
  <c r="H195" i="1"/>
  <c r="H266" i="13"/>
  <c r="H122" i="13"/>
  <c r="H380" i="13"/>
  <c r="H490" i="1"/>
  <c r="H41" i="13"/>
  <c r="H394" i="13"/>
  <c r="H260" i="1"/>
  <c r="H458" i="1"/>
  <c r="H352" i="11"/>
  <c r="H296" i="11"/>
  <c r="H226" i="11"/>
  <c r="H696" i="12"/>
  <c r="H212" i="11"/>
  <c r="H219" i="11"/>
  <c r="H85" i="1"/>
  <c r="H117" i="1"/>
  <c r="H26" i="1"/>
  <c r="H430" i="1"/>
  <c r="H468" i="1"/>
  <c r="H584" i="1"/>
  <c r="H418" i="13"/>
  <c r="H229" i="13"/>
  <c r="H263" i="1"/>
  <c r="H276" i="13"/>
  <c r="H279" i="1"/>
  <c r="H7" i="13"/>
  <c r="H411" i="13"/>
  <c r="H254" i="11"/>
  <c r="H580" i="11"/>
  <c r="H179" i="11"/>
  <c r="H540" i="11"/>
  <c r="H597" i="11"/>
  <c r="H340" i="11"/>
  <c r="H281" i="11"/>
  <c r="H309" i="12"/>
  <c r="H428" i="1"/>
  <c r="H480" i="1"/>
  <c r="H47" i="1"/>
  <c r="H5" i="1"/>
  <c r="H64" i="1"/>
  <c r="H618" i="1"/>
  <c r="H263" i="13"/>
  <c r="H278" i="13"/>
  <c r="H290" i="13"/>
  <c r="H373" i="13"/>
  <c r="H70" i="13"/>
  <c r="H53" i="13"/>
  <c r="H363" i="13"/>
  <c r="H342" i="1"/>
  <c r="H532" i="1"/>
  <c r="H355" i="1"/>
  <c r="H391" i="1"/>
  <c r="H74" i="13"/>
  <c r="H113" i="13"/>
  <c r="H60" i="13"/>
  <c r="H647" i="1"/>
  <c r="H205" i="13"/>
  <c r="H624" i="1"/>
  <c r="H370" i="1"/>
  <c r="H440" i="1"/>
  <c r="H409" i="13"/>
  <c r="H296" i="1"/>
  <c r="H270" i="13"/>
  <c r="H682" i="1"/>
  <c r="H147" i="1"/>
  <c r="H254" i="1"/>
  <c r="H405" i="13"/>
  <c r="H61" i="1"/>
  <c r="H23" i="1"/>
  <c r="H395" i="13"/>
  <c r="H377" i="1"/>
  <c r="H92" i="13"/>
  <c r="H383" i="1"/>
  <c r="H414" i="1"/>
  <c r="H315" i="1"/>
  <c r="H462" i="1"/>
  <c r="H34" i="13"/>
  <c r="H298" i="13"/>
  <c r="H392" i="13"/>
  <c r="H394" i="1"/>
  <c r="H429" i="1"/>
  <c r="H285" i="13"/>
  <c r="H371" i="13"/>
  <c r="H342" i="13"/>
  <c r="H452" i="1"/>
  <c r="H33" i="1"/>
  <c r="H190" i="13"/>
  <c r="H174" i="1"/>
  <c r="H6" i="1"/>
  <c r="H413" i="13"/>
  <c r="H385" i="13"/>
  <c r="H543" i="1"/>
  <c r="H567" i="1"/>
  <c r="H267" i="13"/>
  <c r="H109" i="13"/>
  <c r="H225" i="1"/>
  <c r="H520" i="1"/>
  <c r="H382" i="1"/>
  <c r="H130" i="13"/>
  <c r="H31" i="13"/>
  <c r="H269" i="13"/>
  <c r="H607" i="1"/>
  <c r="H702" i="1"/>
  <c r="H288" i="13"/>
  <c r="H326" i="13"/>
  <c r="H281" i="13"/>
  <c r="H534" i="1"/>
  <c r="H209" i="13"/>
  <c r="H242" i="1"/>
  <c r="H196" i="13"/>
  <c r="H691" i="1"/>
  <c r="H552" i="1"/>
  <c r="H378" i="13"/>
  <c r="H15" i="1"/>
  <c r="H243" i="1"/>
  <c r="H205" i="1"/>
  <c r="H416" i="13"/>
  <c r="H486" i="1"/>
  <c r="H570" i="1"/>
  <c r="H176" i="13"/>
  <c r="H352" i="1"/>
  <c r="H134" i="13"/>
  <c r="H317" i="1"/>
  <c r="H148" i="13"/>
  <c r="H215" i="1"/>
  <c r="H210" i="13"/>
  <c r="H518" i="1"/>
  <c r="H365" i="13"/>
  <c r="H401" i="13"/>
  <c r="H642" i="1"/>
  <c r="H83" i="1"/>
  <c r="H4" i="13"/>
  <c r="H97" i="13"/>
  <c r="H173" i="13"/>
  <c r="H334" i="1"/>
  <c r="H289" i="13"/>
  <c r="H50" i="13"/>
  <c r="H32" i="13"/>
  <c r="H340" i="13"/>
  <c r="H83" i="13"/>
  <c r="H448" i="1"/>
  <c r="H560" i="1"/>
  <c r="H224" i="1"/>
  <c r="H138" i="13"/>
  <c r="H55" i="13"/>
  <c r="H58" i="13"/>
  <c r="H357" i="13"/>
  <c r="H442" i="1"/>
  <c r="H69" i="1"/>
  <c r="H34" i="1"/>
  <c r="H18" i="1"/>
  <c r="H523" i="12"/>
  <c r="H450" i="1"/>
  <c r="H251" i="1"/>
  <c r="H656" i="1"/>
  <c r="H28" i="13"/>
  <c r="H45" i="13"/>
  <c r="H161" i="13"/>
  <c r="H33" i="13"/>
  <c r="H206" i="13"/>
  <c r="H320" i="13"/>
  <c r="H135" i="1"/>
  <c r="H554" i="1"/>
  <c r="H345" i="13"/>
  <c r="H202" i="13"/>
  <c r="H203" i="1"/>
  <c r="H582" i="1"/>
  <c r="H6" i="13"/>
  <c r="H80" i="13"/>
  <c r="H204" i="13"/>
  <c r="H221" i="1"/>
  <c r="H347" i="1"/>
  <c r="H295" i="1"/>
  <c r="H536" i="1"/>
  <c r="H108" i="13"/>
  <c r="H200" i="13"/>
  <c r="H576" i="1"/>
  <c r="H699" i="1"/>
  <c r="H541" i="1"/>
  <c r="H669" i="1"/>
  <c r="H232" i="1"/>
  <c r="H330" i="13"/>
  <c r="H594" i="1"/>
  <c r="H4" i="1"/>
  <c r="H276" i="1"/>
  <c r="H145" i="13"/>
  <c r="H26" i="13"/>
  <c r="H384" i="13"/>
  <c r="H386" i="1"/>
  <c r="H495" i="1"/>
  <c r="H94" i="13"/>
  <c r="H408" i="13"/>
  <c r="H303" i="1"/>
  <c r="H375" i="1"/>
  <c r="H356" i="1"/>
  <c r="H331" i="13"/>
  <c r="H355" i="13"/>
  <c r="H238" i="13"/>
  <c r="H44" i="13"/>
  <c r="H234" i="1"/>
  <c r="H58" i="1"/>
  <c r="H705" i="1"/>
  <c r="H464" i="1"/>
  <c r="H69" i="13"/>
  <c r="H397" i="1"/>
  <c r="H551" i="1"/>
  <c r="H256" i="13"/>
  <c r="H93" i="1"/>
  <c r="H463" i="1"/>
  <c r="H650" i="1"/>
  <c r="H238" i="1"/>
  <c r="H337" i="13"/>
  <c r="H575" i="1"/>
  <c r="H376" i="13"/>
  <c r="H185" i="1"/>
  <c r="H37" i="13"/>
  <c r="H228" i="1"/>
  <c r="H392" i="1"/>
  <c r="H165" i="13"/>
  <c r="H509" i="1"/>
  <c r="H336" i="13"/>
  <c r="H51" i="13"/>
  <c r="H112" i="13"/>
  <c r="H79" i="1"/>
  <c r="H233" i="13"/>
  <c r="H600" i="1"/>
  <c r="H654" i="1"/>
  <c r="H90" i="1"/>
  <c r="H228" i="13"/>
  <c r="H105" i="13"/>
  <c r="H116" i="13"/>
  <c r="H40" i="1"/>
  <c r="H287" i="13"/>
  <c r="H226" i="1"/>
  <c r="H522" i="1"/>
  <c r="H445" i="1"/>
  <c r="H413" i="1"/>
  <c r="H208" i="1"/>
  <c r="H498" i="1"/>
  <c r="H301" i="13"/>
  <c r="H368" i="13"/>
  <c r="H531" i="1"/>
  <c r="H311" i="13"/>
  <c r="H546" i="1"/>
  <c r="H21" i="13"/>
  <c r="H212" i="13"/>
  <c r="H415" i="13"/>
  <c r="H259" i="1"/>
  <c r="H224" i="13"/>
  <c r="H177" i="1"/>
  <c r="H538" i="1"/>
  <c r="H295" i="13"/>
  <c r="H225" i="13"/>
  <c r="H655" i="1"/>
  <c r="H416" i="1"/>
  <c r="H348" i="13"/>
  <c r="H335" i="1"/>
  <c r="H183" i="1"/>
  <c r="H158" i="1"/>
  <c r="H10" i="1"/>
  <c r="H475" i="12"/>
  <c r="H614" i="1"/>
  <c r="H310" i="13"/>
  <c r="H488" i="1"/>
  <c r="H56" i="13"/>
  <c r="H619" i="1"/>
  <c r="H172" i="1"/>
  <c r="H141" i="13"/>
  <c r="H106" i="13"/>
  <c r="H397" i="13"/>
  <c r="H410" i="13"/>
  <c r="H274" i="13"/>
  <c r="H175" i="1"/>
  <c r="H272" i="1"/>
  <c r="H460" i="1"/>
  <c r="H339" i="1"/>
  <c r="H104" i="13"/>
  <c r="H128" i="13"/>
  <c r="H350" i="1"/>
  <c r="H250" i="13"/>
  <c r="H297" i="1"/>
  <c r="H79" i="13"/>
  <c r="H260" i="13"/>
  <c r="H49" i="13"/>
  <c r="H43" i="13"/>
  <c r="H304" i="13"/>
  <c r="H322" i="13"/>
  <c r="H153" i="1"/>
  <c r="H493" i="1"/>
  <c r="H579" i="1"/>
  <c r="H197" i="1"/>
  <c r="H110" i="13"/>
  <c r="H694" i="1"/>
  <c r="H571" i="1"/>
  <c r="H470" i="1"/>
  <c r="H349" i="1"/>
  <c r="H8" i="13"/>
  <c r="H262" i="13"/>
  <c r="H433" i="12"/>
  <c r="H271" i="1"/>
  <c r="H75" i="13"/>
  <c r="H363" i="1"/>
  <c r="H123" i="1"/>
  <c r="H424" i="1"/>
  <c r="H54" i="13"/>
  <c r="H321" i="13"/>
  <c r="H253" i="13"/>
  <c r="H352" i="13"/>
  <c r="H230" i="1"/>
  <c r="H309" i="13"/>
  <c r="H42" i="13"/>
  <c r="H160" i="13"/>
  <c r="H171" i="1"/>
  <c r="H95" i="1"/>
  <c r="H46" i="1"/>
  <c r="H32" i="1"/>
  <c r="H235" i="1"/>
  <c r="H333" i="1"/>
  <c r="H484" i="1"/>
  <c r="H386" i="13"/>
  <c r="H515" i="1"/>
  <c r="H542" i="1"/>
  <c r="H587" i="1"/>
  <c r="H511" i="1"/>
  <c r="H5" i="13"/>
  <c r="H197" i="13"/>
  <c r="H679" i="1"/>
  <c r="H140" i="13"/>
  <c r="H648" i="1"/>
  <c r="H59" i="13"/>
  <c r="H350" i="13"/>
  <c r="H399" i="13"/>
  <c r="H367" i="1"/>
  <c r="H293" i="13"/>
  <c r="H314" i="1"/>
  <c r="H15" i="13"/>
  <c r="H129" i="13"/>
  <c r="H43" i="1"/>
  <c r="H349" i="13"/>
  <c r="H565" i="1"/>
  <c r="H231" i="1"/>
  <c r="H167" i="1"/>
  <c r="H211" i="1"/>
  <c r="H13" i="1"/>
  <c r="H74" i="1"/>
  <c r="H686" i="1"/>
  <c r="H357" i="1"/>
  <c r="H188" i="13"/>
  <c r="H72" i="13"/>
  <c r="H412" i="1"/>
  <c r="H27" i="13"/>
  <c r="H194" i="13"/>
  <c r="H402" i="13"/>
  <c r="H388" i="13"/>
  <c r="H297" i="13"/>
  <c r="H292" i="1"/>
  <c r="H237" i="1"/>
  <c r="H286" i="1"/>
  <c r="H539" i="1"/>
  <c r="H239" i="1"/>
  <c r="H22" i="13"/>
  <c r="H180" i="13"/>
  <c r="H313" i="1"/>
  <c r="H317" i="13"/>
  <c r="H52" i="13"/>
  <c r="H157" i="13"/>
  <c r="H283" i="13"/>
  <c r="H149" i="13"/>
  <c r="H341" i="13"/>
  <c r="H514" i="1"/>
  <c r="H627" i="1"/>
  <c r="H236" i="1"/>
  <c r="H57" i="13"/>
  <c r="H31" i="1"/>
  <c r="H492" i="1"/>
  <c r="H39" i="13"/>
  <c r="H553" i="1"/>
  <c r="H177" i="13"/>
  <c r="H322" i="1"/>
  <c r="H191" i="1"/>
  <c r="H121" i="13"/>
  <c r="H371" i="1"/>
  <c r="H351" i="1"/>
  <c r="H71" i="13"/>
  <c r="H466" i="1"/>
  <c r="H525" i="1"/>
  <c r="H701" i="1"/>
  <c r="H192" i="13"/>
  <c r="H24" i="13"/>
  <c r="H217" i="13"/>
  <c r="H9" i="1"/>
  <c r="H255" i="13"/>
  <c r="H48" i="1"/>
  <c r="H14" i="1"/>
  <c r="H48" i="13"/>
  <c r="H265" i="1"/>
  <c r="H446" i="1"/>
  <c r="H499" i="1"/>
  <c r="H288" i="1"/>
  <c r="H502" i="1"/>
  <c r="H388" i="1"/>
  <c r="H282" i="1"/>
  <c r="H566" i="1"/>
  <c r="H152" i="13"/>
  <c r="H169" i="13"/>
  <c r="H690" i="1"/>
  <c r="H471" i="1"/>
  <c r="H367" i="13"/>
  <c r="H235" i="13"/>
  <c r="H398" i="13"/>
  <c r="H500" i="1"/>
  <c r="H294" i="1"/>
  <c r="H423" i="1"/>
  <c r="H66" i="13"/>
  <c r="H35" i="1"/>
  <c r="H374" i="1"/>
  <c r="H312" i="1"/>
  <c r="H212" i="1"/>
  <c r="H124" i="13"/>
  <c r="H222" i="13"/>
  <c r="H221" i="13"/>
  <c r="H265" i="13"/>
  <c r="H18" i="13"/>
  <c r="H412" i="13"/>
  <c r="H186" i="13"/>
  <c r="H454" i="1"/>
  <c r="H47" i="13"/>
  <c r="H251" i="13"/>
  <c r="H16" i="13"/>
  <c r="H496" i="1"/>
  <c r="H273" i="13"/>
  <c r="H198" i="1"/>
  <c r="H404" i="1"/>
  <c r="H142" i="13"/>
  <c r="H158" i="13"/>
  <c r="H305" i="13"/>
  <c r="H666" i="1"/>
  <c r="H433" i="1"/>
  <c r="H71" i="1"/>
  <c r="H136" i="13"/>
  <c r="H67" i="13"/>
  <c r="H122" i="1"/>
  <c r="H20" i="1"/>
  <c r="H640" i="1"/>
  <c r="H290" i="1"/>
  <c r="H168" i="13"/>
  <c r="H262" i="1"/>
  <c r="H583" i="1"/>
  <c r="H275" i="13"/>
  <c r="H315" i="13"/>
  <c r="H503" i="1"/>
  <c r="H120" i="13"/>
  <c r="H126" i="13"/>
  <c r="H299" i="13"/>
  <c r="H504" i="1"/>
  <c r="H24" i="1"/>
  <c r="H54" i="1"/>
  <c r="H414" i="13"/>
  <c r="H626" i="1"/>
  <c r="H30" i="13"/>
  <c r="H127" i="1"/>
  <c r="H247" i="1"/>
  <c r="H482" i="1"/>
  <c r="H474" i="1"/>
  <c r="H286" i="13"/>
  <c r="H90" i="13"/>
  <c r="H338" i="13"/>
  <c r="H698" i="1"/>
  <c r="H354" i="13"/>
  <c r="H78" i="13"/>
  <c r="H258" i="13"/>
  <c r="H166" i="1"/>
  <c r="H603" i="1"/>
  <c r="H417" i="1"/>
  <c r="H608" i="1"/>
  <c r="H88" i="13"/>
  <c r="H19" i="1"/>
  <c r="H196" i="12"/>
  <c r="H439" i="11"/>
  <c r="H463" i="11"/>
  <c r="H397" i="12"/>
  <c r="H210" i="11"/>
  <c r="H562" i="11"/>
  <c r="H413" i="11"/>
  <c r="H472" i="11"/>
  <c r="H239" i="12"/>
  <c r="H504" i="11"/>
  <c r="H57" i="11"/>
  <c r="H377" i="12"/>
  <c r="H414" i="11"/>
  <c r="H190" i="12"/>
  <c r="H362" i="12"/>
  <c r="H102" i="11"/>
  <c r="H62" i="11"/>
  <c r="H217" i="12"/>
  <c r="H236" i="12"/>
  <c r="H261" i="12"/>
  <c r="H28" i="11"/>
  <c r="H438" i="11"/>
  <c r="H152" i="12"/>
  <c r="H388" i="11"/>
  <c r="H369" i="11"/>
  <c r="H65" i="11"/>
  <c r="H499" i="12"/>
  <c r="H493" i="12"/>
  <c r="H487" i="12"/>
  <c r="H296" i="12"/>
  <c r="H126" i="12"/>
  <c r="H453" i="12"/>
  <c r="H462" i="12"/>
  <c r="H424" i="12"/>
  <c r="H414" i="12"/>
  <c r="H312" i="12"/>
  <c r="H9" i="12"/>
  <c r="H411" i="11"/>
  <c r="H421" i="11"/>
  <c r="H303" i="11"/>
  <c r="H70" i="11"/>
  <c r="H124" i="12"/>
  <c r="H415" i="12"/>
  <c r="H446" i="12"/>
  <c r="H673" i="11"/>
  <c r="H471" i="12"/>
  <c r="H670" i="12"/>
  <c r="H171" i="12"/>
  <c r="H310" i="11"/>
  <c r="H643" i="11"/>
  <c r="H668" i="11"/>
  <c r="H432" i="12"/>
  <c r="H380" i="12"/>
  <c r="H155" i="11"/>
  <c r="H311" i="11"/>
  <c r="H105" i="11"/>
  <c r="H106" i="12"/>
  <c r="H473" i="12"/>
  <c r="H203" i="12"/>
  <c r="H405" i="12"/>
  <c r="H205" i="12"/>
  <c r="H543" i="12"/>
  <c r="H129" i="12"/>
  <c r="H373" i="12"/>
  <c r="H662" i="12"/>
  <c r="H194" i="12"/>
  <c r="H639" i="12"/>
  <c r="H71" i="12"/>
  <c r="H520" i="12"/>
  <c r="H92" i="12"/>
  <c r="H580" i="12"/>
  <c r="H29" i="12"/>
  <c r="H283" i="12"/>
  <c r="H264" i="12"/>
  <c r="H454" i="12"/>
  <c r="H651" i="12"/>
  <c r="H351" i="12"/>
  <c r="H483" i="11"/>
  <c r="H408" i="11"/>
  <c r="H595" i="11"/>
  <c r="H218" i="12"/>
  <c r="H518" i="11"/>
  <c r="H292" i="11"/>
  <c r="H25" i="12"/>
  <c r="H684" i="12"/>
  <c r="H666" i="12"/>
  <c r="H442" i="11"/>
  <c r="H294" i="11"/>
  <c r="H304" i="12"/>
  <c r="H182" i="11"/>
  <c r="H247" i="12"/>
  <c r="H336" i="12"/>
  <c r="H72" i="12"/>
  <c r="H110" i="12"/>
  <c r="H151" i="12"/>
  <c r="H202" i="12"/>
  <c r="H3" i="11"/>
  <c r="H36" i="12"/>
  <c r="H332" i="11"/>
  <c r="H609" i="11"/>
  <c r="H554" i="11"/>
  <c r="H533" i="12"/>
  <c r="H481" i="11"/>
  <c r="H232" i="11"/>
  <c r="H215" i="12"/>
  <c r="H215" i="11"/>
  <c r="H67" i="11"/>
  <c r="H417" i="12"/>
  <c r="H681" i="11"/>
  <c r="H685" i="11"/>
  <c r="H365" i="12"/>
  <c r="H426" i="11"/>
  <c r="H565" i="11"/>
  <c r="H587" i="12"/>
  <c r="H534" i="11"/>
  <c r="H24" i="12"/>
  <c r="H561" i="11"/>
  <c r="H466" i="11"/>
  <c r="H70" i="12"/>
  <c r="H377" i="11"/>
  <c r="H486" i="12"/>
  <c r="H4" i="12"/>
  <c r="H114" i="11"/>
  <c r="H381" i="11"/>
  <c r="H376" i="12"/>
  <c r="H294" i="12"/>
  <c r="H310" i="12"/>
  <c r="H351" i="11"/>
  <c r="H378" i="12"/>
  <c r="H455" i="12"/>
  <c r="H276" i="12"/>
  <c r="H433" i="11"/>
  <c r="H541" i="11"/>
  <c r="H20" i="11"/>
  <c r="H246" i="12"/>
  <c r="H145" i="11"/>
  <c r="H619" i="12"/>
  <c r="H518" i="12"/>
  <c r="H82" i="11"/>
  <c r="H63" i="11"/>
  <c r="H76" i="11"/>
  <c r="H303" i="12"/>
  <c r="H632" i="12"/>
  <c r="H264" i="11"/>
  <c r="H319" i="12"/>
  <c r="H270" i="12"/>
  <c r="H342" i="12"/>
  <c r="H301" i="12"/>
  <c r="H116" i="12"/>
  <c r="H537" i="11"/>
  <c r="H361" i="11"/>
  <c r="H154" i="11"/>
  <c r="H65" i="12"/>
  <c r="H644" i="12"/>
  <c r="H81" i="11"/>
  <c r="H9" i="11"/>
  <c r="H608" i="11"/>
  <c r="H86" i="11"/>
  <c r="H620" i="12"/>
  <c r="H108" i="11"/>
  <c r="H169" i="12"/>
  <c r="H252" i="11"/>
  <c r="H644" i="11"/>
  <c r="H282" i="11"/>
  <c r="H544" i="11"/>
  <c r="H199" i="11"/>
  <c r="H111" i="11"/>
  <c r="H573" i="11"/>
  <c r="H586" i="11"/>
  <c r="H44" i="11"/>
  <c r="H603" i="11"/>
  <c r="H616" i="11"/>
  <c r="H278" i="11"/>
  <c r="H121" i="11"/>
  <c r="H607" i="11"/>
  <c r="H543" i="11"/>
  <c r="H387" i="11"/>
  <c r="H54" i="11"/>
  <c r="H22" i="11"/>
  <c r="H340" i="12"/>
  <c r="H491" i="12"/>
  <c r="H553" i="12"/>
  <c r="H258" i="12"/>
  <c r="H590" i="12"/>
  <c r="H352" i="12"/>
  <c r="H346" i="12"/>
  <c r="H343" i="12"/>
  <c r="H291" i="12"/>
  <c r="H417" i="11"/>
  <c r="H555" i="12"/>
  <c r="H476" i="11"/>
  <c r="H276" i="11"/>
  <c r="H98" i="11"/>
  <c r="H430" i="11"/>
  <c r="H334" i="11"/>
  <c r="H653" i="11"/>
  <c r="H577" i="11"/>
  <c r="H582" i="11"/>
  <c r="H69" i="11"/>
  <c r="H2" i="11"/>
  <c r="H551" i="11"/>
  <c r="H553" i="11"/>
  <c r="H314" i="11"/>
  <c r="H419" i="11"/>
  <c r="H440" i="12"/>
  <c r="H265" i="12"/>
  <c r="H535" i="12"/>
  <c r="H419" i="12"/>
  <c r="H500" i="12"/>
  <c r="H10" i="12"/>
  <c r="H206" i="11"/>
  <c r="H51" i="12"/>
  <c r="H224" i="12"/>
  <c r="H192" i="12"/>
  <c r="H459" i="12"/>
  <c r="H511" i="11"/>
  <c r="H516" i="11"/>
  <c r="H142" i="12"/>
  <c r="H287" i="12"/>
  <c r="H695" i="12"/>
  <c r="H98" i="12"/>
  <c r="H183" i="12"/>
  <c r="H75" i="12"/>
  <c r="H390" i="12"/>
  <c r="H158" i="12"/>
  <c r="H164" i="12"/>
  <c r="H223" i="12"/>
  <c r="H443" i="12"/>
  <c r="H38" i="12"/>
  <c r="H47" i="12"/>
  <c r="H688" i="12"/>
  <c r="H33" i="12"/>
  <c r="H268" i="12"/>
  <c r="H123" i="12"/>
  <c r="H557" i="12"/>
  <c r="H544" i="12"/>
  <c r="H411" i="12"/>
  <c r="H198" i="12"/>
  <c r="H299" i="12"/>
  <c r="H406" i="12"/>
  <c r="H358" i="12"/>
  <c r="H146" i="12"/>
  <c r="H208" i="12"/>
  <c r="H14" i="12"/>
  <c r="H15" i="12"/>
  <c r="H137" i="12"/>
  <c r="H108" i="12"/>
  <c r="H374" i="12"/>
  <c r="H31" i="12"/>
  <c r="H409" i="12"/>
  <c r="H525" i="12"/>
  <c r="H402" i="12"/>
  <c r="H94" i="12"/>
  <c r="H501" i="12"/>
  <c r="H229" i="12"/>
  <c r="H53" i="12"/>
  <c r="H444" i="12"/>
  <c r="H690" i="12"/>
  <c r="H602" i="12"/>
  <c r="H222" i="12"/>
  <c r="H528" i="12"/>
  <c r="H238" i="12"/>
  <c r="H19" i="12"/>
  <c r="H327" i="12"/>
  <c r="H686" i="12"/>
  <c r="H316" i="12"/>
  <c r="H567" i="12"/>
  <c r="H445" i="12"/>
  <c r="H429" i="12"/>
  <c r="H280" i="12"/>
  <c r="H354" i="12"/>
  <c r="H62" i="12"/>
  <c r="H689" i="11"/>
  <c r="H484" i="11"/>
  <c r="H636" i="11"/>
  <c r="H527" i="11"/>
  <c r="H648" i="11"/>
  <c r="H266" i="11"/>
  <c r="H10" i="11"/>
  <c r="H509" i="11"/>
  <c r="H49" i="11"/>
  <c r="H271" i="12"/>
  <c r="H251" i="12"/>
  <c r="H655" i="11"/>
  <c r="H574" i="11"/>
  <c r="H652" i="11"/>
  <c r="H321" i="11"/>
  <c r="H317" i="12"/>
  <c r="H461" i="11"/>
  <c r="H202" i="11"/>
  <c r="H313" i="11"/>
  <c r="H531" i="12"/>
  <c r="H620" i="11"/>
  <c r="H499" i="11"/>
  <c r="H514" i="11"/>
  <c r="H339" i="11"/>
  <c r="H641" i="12"/>
  <c r="H99" i="12"/>
  <c r="H502" i="11"/>
  <c r="H349" i="12"/>
  <c r="H189" i="12"/>
  <c r="H623" i="12"/>
  <c r="H549" i="12"/>
  <c r="H396" i="11"/>
  <c r="H666" i="11"/>
  <c r="H31" i="11"/>
  <c r="H39" i="12"/>
  <c r="H395" i="12"/>
  <c r="H643" i="12"/>
  <c r="H400" i="12"/>
  <c r="H322" i="12"/>
  <c r="H50" i="12"/>
  <c r="H371" i="12"/>
  <c r="H578" i="12"/>
  <c r="H679" i="12"/>
  <c r="H549" i="11"/>
  <c r="H320" i="11"/>
  <c r="H280" i="11"/>
  <c r="H536" i="11"/>
  <c r="H343" i="11"/>
  <c r="H649" i="12"/>
  <c r="H671" i="12"/>
  <c r="H279" i="11"/>
  <c r="H568" i="12"/>
  <c r="H496" i="11"/>
  <c r="H255" i="12"/>
  <c r="H299" i="11"/>
  <c r="H363" i="11"/>
  <c r="H5" i="12"/>
  <c r="H243" i="11"/>
  <c r="H254" i="12"/>
  <c r="H392" i="12"/>
  <c r="H171" i="11"/>
  <c r="H645" i="12"/>
  <c r="H8" i="12"/>
  <c r="H35" i="12"/>
  <c r="H7" i="12"/>
  <c r="H403" i="11"/>
  <c r="H63" i="12"/>
  <c r="H604" i="12"/>
  <c r="H269" i="12"/>
  <c r="H573" i="12"/>
  <c r="H514" i="12"/>
  <c r="H61" i="11"/>
  <c r="H612" i="11"/>
  <c r="H503" i="11"/>
  <c r="H431" i="11"/>
  <c r="H572" i="11"/>
  <c r="H438" i="12"/>
  <c r="H368" i="11"/>
  <c r="H404" i="11"/>
  <c r="H475" i="11"/>
  <c r="H135" i="11"/>
  <c r="H28" i="12"/>
  <c r="H654" i="11"/>
  <c r="H472" i="12"/>
  <c r="H625" i="12"/>
  <c r="H450" i="11"/>
  <c r="H382" i="11"/>
  <c r="H188" i="11"/>
  <c r="H68" i="11"/>
  <c r="H73" i="12"/>
  <c r="H375" i="12"/>
  <c r="H162" i="12"/>
  <c r="H617" i="11"/>
  <c r="H386" i="12"/>
  <c r="H158" i="11"/>
  <c r="H547" i="12"/>
  <c r="H263" i="12"/>
  <c r="H672" i="12"/>
  <c r="H42" i="12"/>
  <c r="H133" i="12"/>
  <c r="H384" i="12"/>
  <c r="H185" i="12"/>
  <c r="H661" i="12"/>
  <c r="H524" i="12"/>
  <c r="H548" i="12"/>
  <c r="H687" i="11"/>
  <c r="H388" i="12"/>
  <c r="H550" i="11"/>
  <c r="H490" i="11"/>
  <c r="H555" i="11"/>
  <c r="H480" i="11"/>
  <c r="H541" i="12"/>
  <c r="H605" i="11"/>
  <c r="H639" i="11"/>
  <c r="H234" i="11"/>
  <c r="H195" i="11"/>
  <c r="H11" i="11"/>
  <c r="H680" i="11"/>
  <c r="H667" i="11"/>
  <c r="H437" i="11"/>
  <c r="H140" i="12"/>
  <c r="H660" i="11"/>
  <c r="H307" i="12"/>
  <c r="H376" i="11"/>
  <c r="H224" i="11"/>
  <c r="H383" i="11"/>
  <c r="H385" i="12"/>
  <c r="H371" i="11"/>
  <c r="H485" i="12"/>
  <c r="H346" i="11"/>
  <c r="H670" i="11"/>
  <c r="H457" i="11"/>
  <c r="H347" i="11"/>
  <c r="H34" i="12"/>
  <c r="H389" i="11"/>
  <c r="H525" i="11"/>
  <c r="H386" i="11"/>
  <c r="H194" i="11"/>
  <c r="H521" i="12"/>
  <c r="H244" i="11"/>
  <c r="H191" i="11"/>
  <c r="H100" i="11"/>
  <c r="H23" i="11"/>
  <c r="H309" i="11"/>
  <c r="H633" i="11"/>
  <c r="H410" i="11"/>
  <c r="H261" i="11"/>
  <c r="H321" i="12"/>
  <c r="H412" i="11"/>
  <c r="H274" i="11"/>
  <c r="H193" i="11"/>
  <c r="H148" i="11"/>
  <c r="H494" i="11"/>
  <c r="H397" i="11"/>
  <c r="H601" i="11"/>
  <c r="H263" i="11"/>
  <c r="H161" i="11"/>
  <c r="H113" i="11"/>
  <c r="H73" i="11"/>
  <c r="H41" i="11"/>
  <c r="H358" i="11"/>
  <c r="H454" i="11"/>
  <c r="H379" i="12"/>
  <c r="H531" i="11"/>
  <c r="H642" i="11"/>
  <c r="H198" i="11"/>
  <c r="H118" i="11"/>
  <c r="H46" i="11"/>
  <c r="H14" i="11"/>
  <c r="H481" i="12"/>
  <c r="H678" i="12"/>
  <c r="H570" i="12"/>
  <c r="H434" i="12"/>
  <c r="H220" i="12"/>
  <c r="H665" i="12"/>
  <c r="H622" i="12"/>
  <c r="H521" i="11"/>
  <c r="H690" i="11"/>
  <c r="H102" i="12"/>
  <c r="H559" i="12"/>
  <c r="H575" i="11"/>
  <c r="H84" i="12"/>
  <c r="H587" i="11"/>
  <c r="H380" i="11"/>
  <c r="H425" i="11"/>
  <c r="H455" i="11"/>
  <c r="H664" i="12"/>
  <c r="H172" i="12"/>
  <c r="H416" i="11"/>
  <c r="H335" i="11"/>
  <c r="H244" i="12"/>
  <c r="H323" i="12"/>
  <c r="H141" i="12"/>
  <c r="H319" i="11"/>
  <c r="H493" i="11"/>
  <c r="H325" i="11"/>
  <c r="H646" i="11"/>
  <c r="H209" i="12"/>
  <c r="H132" i="11"/>
  <c r="H92" i="11"/>
  <c r="H6" i="12"/>
  <c r="H18" i="12"/>
  <c r="H185" i="11"/>
  <c r="H25" i="11"/>
  <c r="H618" i="12"/>
  <c r="H266" i="12"/>
  <c r="H616" i="12"/>
  <c r="H173" i="12"/>
  <c r="H103" i="12"/>
  <c r="H370" i="12"/>
  <c r="H275" i="12"/>
  <c r="H581" i="12"/>
  <c r="H262" i="11"/>
  <c r="H168" i="12"/>
  <c r="H90" i="12"/>
  <c r="H485" i="11"/>
  <c r="H657" i="11"/>
  <c r="H488" i="12"/>
  <c r="H583" i="11"/>
  <c r="H686" i="11"/>
  <c r="H634" i="12"/>
  <c r="H662" i="11"/>
  <c r="H593" i="12"/>
  <c r="H492" i="12"/>
  <c r="H399" i="11"/>
  <c r="H141" i="11"/>
  <c r="H658" i="12"/>
  <c r="H589" i="11"/>
  <c r="H678" i="11"/>
  <c r="H542" i="11"/>
  <c r="H393" i="11"/>
  <c r="H407" i="11"/>
  <c r="H692" i="12"/>
  <c r="H274" i="12"/>
  <c r="H37" i="12"/>
  <c r="H249" i="12"/>
  <c r="H366" i="12"/>
  <c r="H557" i="11"/>
  <c r="H356" i="11"/>
  <c r="H429" i="11"/>
  <c r="H624" i="11"/>
  <c r="H282" i="12"/>
  <c r="H173" i="11"/>
  <c r="H344" i="11"/>
  <c r="H424" i="11"/>
  <c r="H162" i="11"/>
  <c r="H674" i="12"/>
  <c r="H297" i="12"/>
  <c r="H567" i="11"/>
  <c r="H462" i="11"/>
  <c r="H77" i="12"/>
  <c r="H606" i="12"/>
  <c r="H571" i="12"/>
  <c r="H304" i="11"/>
  <c r="H159" i="11"/>
  <c r="H398" i="12"/>
  <c r="H479" i="12"/>
  <c r="H16" i="12"/>
  <c r="H596" i="12"/>
  <c r="H295" i="11"/>
  <c r="H434" i="11"/>
  <c r="H416" i="12"/>
  <c r="H378" i="11"/>
  <c r="H452" i="12"/>
  <c r="H382" i="12"/>
  <c r="H685" i="12"/>
  <c r="H315" i="12"/>
  <c r="H448" i="12"/>
  <c r="H232" i="12"/>
  <c r="H111" i="12"/>
  <c r="H591" i="11"/>
  <c r="H594" i="11"/>
  <c r="H357" i="12"/>
  <c r="H88" i="12"/>
  <c r="H133" i="11"/>
  <c r="H153" i="12"/>
  <c r="H367" i="12"/>
  <c r="H477" i="12"/>
  <c r="H372" i="11"/>
  <c r="H74" i="11"/>
  <c r="H52" i="12"/>
  <c r="H387" i="12"/>
  <c r="H207" i="12"/>
  <c r="H381" i="12"/>
  <c r="H338" i="12"/>
  <c r="H177" i="12"/>
  <c r="H273" i="12"/>
  <c r="H466" i="12"/>
  <c r="H691" i="12"/>
  <c r="H399" i="12"/>
  <c r="H489" i="11"/>
  <c r="H241" i="11"/>
  <c r="H435" i="11"/>
  <c r="H297" i="11"/>
  <c r="H32" i="12"/>
  <c r="H501" i="11"/>
  <c r="H300" i="11"/>
  <c r="H675" i="12"/>
  <c r="H642" i="12"/>
  <c r="H594" i="12"/>
  <c r="H201" i="12"/>
  <c r="H449" i="12"/>
  <c r="H80" i="12"/>
  <c r="H138" i="12"/>
  <c r="H295" i="12"/>
  <c r="H210" i="12"/>
  <c r="H22" i="12"/>
  <c r="H360" i="12"/>
  <c r="H12" i="12"/>
  <c r="H225" i="12"/>
  <c r="H339" i="12"/>
  <c r="H87" i="12"/>
  <c r="H302" i="12"/>
  <c r="H659" i="12"/>
  <c r="H279" i="12"/>
  <c r="H163" i="11"/>
  <c r="H460" i="11"/>
  <c r="H118" i="12"/>
  <c r="H251" i="11"/>
  <c r="H465" i="12"/>
  <c r="H422" i="12"/>
  <c r="H206" i="12"/>
  <c r="H575" i="12"/>
  <c r="H163" i="12"/>
  <c r="H23" i="12"/>
  <c r="H494" i="12"/>
  <c r="H665" i="11"/>
  <c r="H420" i="12"/>
  <c r="H34" i="11"/>
  <c r="H613" i="11"/>
  <c r="H390" i="11"/>
  <c r="H307" i="11"/>
  <c r="H500" i="11"/>
  <c r="H159" i="12"/>
  <c r="H568" i="11"/>
  <c r="H528" i="11"/>
  <c r="H337" i="11"/>
  <c r="H113" i="12"/>
  <c r="H318" i="11"/>
  <c r="H61" i="12"/>
  <c r="H114" i="12"/>
  <c r="H456" i="11"/>
  <c r="H456" i="12"/>
  <c r="H252" i="12"/>
  <c r="H637" i="12"/>
  <c r="H659" i="11"/>
  <c r="H308" i="11"/>
  <c r="H687" i="12"/>
  <c r="H459" i="11"/>
  <c r="H548" i="11"/>
  <c r="H18" i="11"/>
  <c r="H405" i="11"/>
  <c r="H79" i="11"/>
  <c r="H7" i="11"/>
  <c r="H13" i="12"/>
  <c r="H250" i="12"/>
  <c r="H530" i="11"/>
  <c r="H631" i="11"/>
  <c r="H578" i="11"/>
  <c r="H606" i="11"/>
  <c r="H2" i="12"/>
  <c r="H278" i="12"/>
  <c r="H447" i="11"/>
  <c r="H513" i="11"/>
  <c r="H172" i="11"/>
  <c r="H124" i="11"/>
  <c r="H52" i="11"/>
  <c r="H510" i="11"/>
  <c r="H350" i="11"/>
  <c r="H402" i="11"/>
  <c r="H268" i="11"/>
  <c r="H628" i="12"/>
  <c r="H250" i="11"/>
  <c r="H636" i="12"/>
  <c r="H564" i="11"/>
  <c r="H40" i="12"/>
  <c r="H554" i="12"/>
  <c r="H622" i="11"/>
  <c r="H259" i="11"/>
  <c r="H331" i="11"/>
  <c r="H596" i="11"/>
  <c r="H418" i="11"/>
  <c r="H326" i="11"/>
  <c r="H316" i="11"/>
  <c r="H207" i="11"/>
  <c r="H36" i="11"/>
  <c r="H290" i="12"/>
  <c r="H547" i="11"/>
  <c r="H375" i="11"/>
  <c r="H693" i="11"/>
  <c r="H334" i="12"/>
  <c r="H348" i="12"/>
  <c r="H625" i="11"/>
  <c r="H615" i="11"/>
  <c r="H12" i="11"/>
  <c r="H356" i="12"/>
  <c r="H122" i="12"/>
  <c r="H177" i="11"/>
  <c r="H17" i="11"/>
  <c r="H161" i="12"/>
  <c r="H345" i="11"/>
  <c r="H273" i="11"/>
  <c r="H209" i="11"/>
  <c r="H174" i="11"/>
  <c r="H134" i="11"/>
  <c r="H59" i="11"/>
  <c r="H505" i="12"/>
  <c r="H219" i="12"/>
  <c r="H602" i="11"/>
  <c r="H604" i="11"/>
  <c r="H682" i="11"/>
  <c r="H611" i="12"/>
  <c r="H54" i="12"/>
  <c r="H498" i="11"/>
  <c r="H355" i="12"/>
  <c r="H436" i="11"/>
  <c r="H347" i="12"/>
  <c r="H529" i="11"/>
  <c r="H289" i="11"/>
  <c r="H195" i="12"/>
  <c r="H157" i="12"/>
  <c r="H389" i="12"/>
  <c r="H676" i="11"/>
  <c r="H284" i="11"/>
  <c r="H117" i="11"/>
  <c r="H37" i="11"/>
  <c r="H5" i="11"/>
  <c r="H348" i="11"/>
  <c r="H435" i="12"/>
  <c r="H135" i="12"/>
  <c r="H451" i="11"/>
  <c r="H229" i="11"/>
  <c r="H664" i="11"/>
  <c r="H519" i="11"/>
  <c r="H637" i="11"/>
  <c r="H515" i="12"/>
  <c r="H615" i="12"/>
  <c r="H693" i="12"/>
  <c r="H337" i="12"/>
  <c r="H453" i="11"/>
  <c r="H570" i="11"/>
  <c r="H364" i="11"/>
  <c r="H95" i="11"/>
  <c r="H298" i="12"/>
  <c r="H566" i="11"/>
  <c r="H601" i="12"/>
  <c r="H691" i="11"/>
  <c r="H638" i="12"/>
  <c r="H562" i="12"/>
  <c r="H469" i="12"/>
  <c r="H538" i="11"/>
  <c r="H366" i="11"/>
  <c r="H504" i="12"/>
  <c r="H479" i="11"/>
  <c r="H353" i="11"/>
  <c r="H610" i="11"/>
  <c r="H538" i="12"/>
  <c r="H409" i="11"/>
  <c r="H561" i="12"/>
  <c r="H408" i="12"/>
  <c r="H277" i="11"/>
  <c r="H591" i="12"/>
  <c r="H440" i="11"/>
  <c r="H506" i="11"/>
  <c r="H600" i="12"/>
  <c r="H650" i="11"/>
  <c r="H290" i="11"/>
  <c r="H359" i="12"/>
  <c r="H473" i="11"/>
  <c r="H698" i="12"/>
  <c r="H269" i="11"/>
  <c r="H57" i="12"/>
  <c r="H400" i="11"/>
  <c r="H237" i="12"/>
  <c r="H212" i="12"/>
  <c r="H442" i="12"/>
  <c r="H257" i="12"/>
  <c r="H608" i="12"/>
  <c r="H660" i="12"/>
  <c r="H550" i="12"/>
  <c r="H246" i="11"/>
  <c r="H590" i="11"/>
  <c r="H315" i="11"/>
  <c r="H175" i="12"/>
  <c r="H498" i="12"/>
  <c r="H301" i="11"/>
  <c r="H451" i="12"/>
  <c r="H537" i="12"/>
  <c r="H157" i="11"/>
  <c r="H449" i="11"/>
  <c r="H291" i="11"/>
  <c r="H302" i="11"/>
  <c r="H146" i="11"/>
  <c r="H29" i="11"/>
  <c r="H603" i="12"/>
  <c r="H648" i="12"/>
  <c r="H584" i="11"/>
  <c r="H68" i="12"/>
  <c r="H682" i="12"/>
  <c r="H412" i="12"/>
  <c r="H464" i="12"/>
  <c r="H96" i="12"/>
  <c r="H260" i="12"/>
  <c r="H314" i="12"/>
  <c r="H55" i="11"/>
  <c r="H362" i="11"/>
  <c r="H204" i="12"/>
  <c r="H552" i="11"/>
  <c r="H338" i="11"/>
  <c r="H661" i="11"/>
  <c r="H286" i="12"/>
  <c r="H621" i="11"/>
  <c r="H137" i="11"/>
  <c r="H97" i="11"/>
  <c r="H556" i="12"/>
  <c r="H30" i="11"/>
  <c r="H218" i="11"/>
  <c r="H112" i="12"/>
  <c r="H694" i="12"/>
  <c r="H168" i="11"/>
  <c r="H24" i="11"/>
  <c r="H497" i="11"/>
  <c r="H64" i="11"/>
  <c r="H527" i="12"/>
  <c r="H42" i="11"/>
  <c r="H491" i="11"/>
  <c r="H293" i="11"/>
  <c r="H125" i="11"/>
  <c r="H628" i="11"/>
  <c r="H592" i="12"/>
  <c r="H208" i="11"/>
  <c r="H95" i="12"/>
  <c r="H619" i="11"/>
  <c r="H524" i="11"/>
  <c r="H495" i="11"/>
  <c r="H349" i="11"/>
  <c r="H138" i="11"/>
  <c r="H21" i="12"/>
  <c r="H487" i="11"/>
  <c r="H683" i="11"/>
  <c r="H354" i="11"/>
  <c r="H167" i="11"/>
  <c r="H74" i="12"/>
  <c r="H577" i="12"/>
  <c r="H199" i="12"/>
  <c r="H360" i="11"/>
  <c r="H82" i="12"/>
  <c r="H49" i="12"/>
  <c r="H104" i="12"/>
  <c r="H432" i="11"/>
  <c r="H227" i="11"/>
  <c r="H443" i="11"/>
  <c r="H398" i="11"/>
  <c r="H582" i="12"/>
  <c r="H191" i="12"/>
  <c r="H418" i="12"/>
  <c r="H512" i="12"/>
  <c r="H44" i="12"/>
  <c r="H221" i="11"/>
  <c r="H367" i="11"/>
  <c r="H240" i="12"/>
  <c r="H457" i="12"/>
  <c r="H179" i="12"/>
  <c r="H284" i="12"/>
  <c r="H592" i="11"/>
  <c r="H93" i="11"/>
  <c r="H21" i="11"/>
  <c r="H520" i="11"/>
  <c r="H423" i="11"/>
  <c r="H76" i="12"/>
  <c r="H658" i="11"/>
  <c r="H379" i="11"/>
  <c r="H467" i="11"/>
  <c r="H576" i="11"/>
  <c r="H357" i="11"/>
  <c r="H324" i="11"/>
  <c r="H638" i="11"/>
  <c r="H477" i="11"/>
  <c r="H391" i="11"/>
  <c r="H489" i="12"/>
  <c r="H365" i="11"/>
  <c r="H420" i="11"/>
  <c r="H586" i="12"/>
  <c r="H585" i="12"/>
  <c r="H509" i="12"/>
  <c r="H336" i="11"/>
  <c r="H623" i="11"/>
  <c r="H66" i="11"/>
  <c r="H26" i="11"/>
  <c r="H317" i="11"/>
  <c r="H47" i="11"/>
  <c r="H15" i="11"/>
  <c r="H56" i="12"/>
  <c r="H546" i="11"/>
  <c r="H428" i="12"/>
  <c r="H333" i="11"/>
  <c r="H468" i="11"/>
  <c r="H657" i="12"/>
  <c r="H329" i="11"/>
  <c r="H260" i="11"/>
  <c r="H17" i="12"/>
  <c r="H174" i="12"/>
  <c r="H672" i="11"/>
  <c r="H630" i="12"/>
  <c r="H460" i="12"/>
  <c r="H506" i="12"/>
  <c r="H243" i="12"/>
  <c r="H585" i="11"/>
  <c r="H55" i="12"/>
  <c r="H26" i="12"/>
  <c r="H145" i="12"/>
  <c r="H468" i="12"/>
  <c r="H395" i="11"/>
  <c r="H634" i="11"/>
  <c r="H239" i="11"/>
  <c r="H153" i="11"/>
  <c r="H105" i="12"/>
  <c r="H85" i="12"/>
  <c r="H635" i="12"/>
  <c r="H401" i="11"/>
  <c r="H626" i="11"/>
  <c r="H329" i="12"/>
  <c r="H669" i="11"/>
  <c r="H222" i="11"/>
  <c r="H190" i="11"/>
  <c r="H110" i="11"/>
  <c r="H38" i="11"/>
  <c r="H6" i="11"/>
  <c r="H423" i="12"/>
  <c r="H257" i="11"/>
  <c r="H556" i="11"/>
  <c r="H312" i="11"/>
  <c r="H13" i="11"/>
  <c r="H464" i="11"/>
  <c r="H627" i="11"/>
  <c r="H330" i="11"/>
  <c r="H529" i="12"/>
  <c r="H331" i="12"/>
  <c r="H328" i="11"/>
  <c r="H342" i="11"/>
  <c r="H505" i="11"/>
  <c r="H428" i="11"/>
  <c r="H427" i="11"/>
  <c r="H306" i="11"/>
  <c r="H532" i="11"/>
  <c r="H536" i="12"/>
  <c r="H283" i="11"/>
  <c r="H633" i="12"/>
  <c r="H396" i="12"/>
  <c r="H363" i="12"/>
  <c r="H187" i="12"/>
  <c r="H69" i="12"/>
  <c r="H318" i="12"/>
  <c r="H427" i="12"/>
  <c r="H235" i="12"/>
  <c r="H155" i="12"/>
  <c r="H272" i="12"/>
  <c r="H391" i="12"/>
  <c r="H211" i="12"/>
  <c r="H385" i="11"/>
  <c r="H598" i="11"/>
  <c r="H8" i="11"/>
  <c r="H688" i="11"/>
  <c r="H167" i="12"/>
  <c r="H132" i="12"/>
  <c r="H305" i="12"/>
  <c r="H181" i="11"/>
  <c r="H588" i="11"/>
  <c r="H384" i="11"/>
  <c r="H130" i="11"/>
  <c r="H277" i="12"/>
  <c r="H674" i="11"/>
  <c r="H120" i="12"/>
  <c r="H618" i="11"/>
  <c r="H48" i="12"/>
  <c r="H392" i="11"/>
  <c r="H308" i="12"/>
  <c r="H298" i="11"/>
  <c r="H448" i="11"/>
  <c r="H230" i="12"/>
  <c r="H458" i="11"/>
  <c r="H611" i="11"/>
  <c r="H344" i="12"/>
  <c r="H67" i="12"/>
  <c r="H370" i="11"/>
  <c r="H656" i="12"/>
  <c r="H332" i="12"/>
  <c r="H245" i="11"/>
  <c r="H213" i="12"/>
  <c r="H154" i="12"/>
  <c r="H341" i="12"/>
  <c r="H510" i="12"/>
  <c r="H241" i="12"/>
  <c r="H197" i="12"/>
  <c r="H43" i="12"/>
  <c r="H53" i="11"/>
  <c r="H465" i="11"/>
  <c r="H526" i="11"/>
  <c r="H327" i="11"/>
  <c r="H446" i="11"/>
  <c r="H238" i="11"/>
  <c r="H656" i="11"/>
  <c r="H560" i="11"/>
  <c r="H193" i="12"/>
  <c r="H121" i="12"/>
  <c r="H248" i="12"/>
  <c r="H673" i="12"/>
  <c r="H441" i="11"/>
  <c r="H684" i="11"/>
  <c r="H540" i="12"/>
  <c r="H104" i="11"/>
  <c r="H322" i="11"/>
  <c r="H559" i="11"/>
  <c r="H579" i="12"/>
  <c r="H605" i="12"/>
  <c r="H267" i="12"/>
  <c r="H265" i="11"/>
  <c r="H85" i="11"/>
  <c r="H186" i="12"/>
  <c r="H83" i="12"/>
  <c r="H484" i="12"/>
  <c r="H285" i="11"/>
  <c r="H242" i="12"/>
  <c r="H120" i="11"/>
  <c r="H16" i="11"/>
  <c r="H692" i="11"/>
  <c r="H197" i="11"/>
  <c r="H109" i="11"/>
  <c r="H512" i="11"/>
  <c r="H148" i="12"/>
  <c r="H11" i="12"/>
  <c r="H668" i="12"/>
  <c r="H27" i="12"/>
  <c r="H597" i="12"/>
  <c r="H403" i="12"/>
  <c r="H589" i="12"/>
  <c r="H361" i="12"/>
  <c r="H369" i="12"/>
  <c r="H669" i="12"/>
  <c r="H653" i="12"/>
  <c r="H681" i="12"/>
  <c r="H393" i="12"/>
  <c r="H683" i="12"/>
  <c r="H30" i="12"/>
  <c r="H680" i="12"/>
  <c r="H20" i="12"/>
  <c r="H404" i="12"/>
  <c r="H677" i="12"/>
  <c r="H313" i="12"/>
  <c r="H629" i="12"/>
  <c r="H335" i="12"/>
  <c r="H259" i="12"/>
  <c r="H228" i="12"/>
  <c r="H220" i="2"/>
  <c r="H83" i="2"/>
  <c r="H247" i="2"/>
  <c r="H188" i="2"/>
  <c r="H95" i="2"/>
  <c r="H139" i="2"/>
  <c r="H206" i="4"/>
  <c r="H214" i="4"/>
  <c r="H80" i="2"/>
  <c r="H746" i="2"/>
  <c r="H766" i="2"/>
  <c r="H234" i="4"/>
  <c r="H184" i="2"/>
  <c r="H134" i="4"/>
  <c r="H694" i="2"/>
  <c r="H48" i="4"/>
  <c r="H108" i="4"/>
  <c r="H96" i="2"/>
  <c r="H62" i="2"/>
  <c r="H8" i="2"/>
  <c r="H99" i="2"/>
  <c r="H158" i="2"/>
  <c r="H346" i="2"/>
  <c r="H150" i="2"/>
  <c r="H380" i="2"/>
  <c r="H153" i="4"/>
  <c r="H691" i="2"/>
  <c r="H54" i="2"/>
  <c r="H262" i="2"/>
  <c r="H186" i="4"/>
  <c r="H151" i="2"/>
  <c r="H67" i="2"/>
  <c r="H119" i="2"/>
  <c r="H154" i="4"/>
  <c r="H102" i="4"/>
  <c r="H142" i="4"/>
  <c r="H270" i="4"/>
  <c r="H182" i="4"/>
  <c r="H118" i="2"/>
  <c r="H170" i="2"/>
  <c r="H716" i="2"/>
  <c r="H103" i="2"/>
  <c r="H404" i="2"/>
  <c r="H110" i="2"/>
  <c r="H155" i="2"/>
  <c r="H180" i="2"/>
  <c r="H69" i="2"/>
  <c r="H138" i="2"/>
  <c r="H122" i="2"/>
  <c r="H143" i="2"/>
  <c r="H221" i="2"/>
  <c r="H744" i="2"/>
  <c r="H198" i="4"/>
  <c r="H138" i="4"/>
  <c r="H150" i="4"/>
  <c r="H162" i="4"/>
  <c r="H163" i="4"/>
  <c r="H189" i="4"/>
  <c r="H218" i="4"/>
  <c r="H237" i="4"/>
  <c r="H111" i="4"/>
  <c r="H194" i="4"/>
  <c r="H15" i="4"/>
  <c r="H118" i="4"/>
  <c r="H122" i="4"/>
  <c r="H731" i="2"/>
  <c r="H266" i="4"/>
  <c r="H184" i="4"/>
  <c r="H158" i="4"/>
  <c r="H159" i="4"/>
  <c r="H61" i="4"/>
  <c r="H202" i="4"/>
  <c r="H110" i="4"/>
  <c r="H246" i="4"/>
  <c r="H290" i="4"/>
  <c r="H285" i="4"/>
  <c r="H242" i="4"/>
  <c r="H125" i="4"/>
  <c r="H49" i="4"/>
  <c r="H765" i="2"/>
  <c r="H116" i="4"/>
  <c r="H78" i="4"/>
  <c r="H762" i="2"/>
  <c r="H175" i="4"/>
  <c r="H82" i="4"/>
  <c r="H453" i="2"/>
  <c r="H238" i="4"/>
  <c r="H34" i="4"/>
  <c r="H149" i="2"/>
  <c r="H170" i="4"/>
  <c r="H257" i="4"/>
  <c r="H286" i="4"/>
  <c r="H258" i="4"/>
  <c r="H183" i="4"/>
  <c r="H662" i="2"/>
  <c r="H640" i="2"/>
  <c r="H275" i="4"/>
  <c r="H101" i="4"/>
  <c r="H282" i="4"/>
  <c r="H104" i="4"/>
  <c r="H226" i="4"/>
  <c r="H144" i="4"/>
  <c r="H714" i="2"/>
  <c r="H195" i="4"/>
  <c r="F179" i="4"/>
  <c r="F63" i="4"/>
  <c r="F127" i="4"/>
  <c r="F155" i="4"/>
  <c r="F191" i="4"/>
  <c r="F231" i="4"/>
  <c r="F263" i="4"/>
  <c r="F462" i="2"/>
  <c r="F71" i="4"/>
  <c r="F99" i="4"/>
  <c r="F131" i="4"/>
  <c r="F235" i="4"/>
  <c r="F267" i="4"/>
  <c r="G462" i="2"/>
  <c r="F771" i="2"/>
  <c r="F19" i="4"/>
  <c r="F75" i="4"/>
  <c r="F103" i="4"/>
  <c r="F135" i="4"/>
  <c r="F239" i="4"/>
  <c r="F271" i="4"/>
  <c r="F242" i="2"/>
  <c r="H242" i="2" s="1"/>
  <c r="F560" i="2"/>
  <c r="H560" i="2" s="1"/>
  <c r="G771" i="2"/>
  <c r="F23" i="4"/>
  <c r="F107" i="4"/>
  <c r="F139" i="4"/>
  <c r="F167" i="4"/>
  <c r="F243" i="4"/>
  <c r="F115" i="2"/>
  <c r="F31" i="4"/>
  <c r="F143" i="4"/>
  <c r="F203" i="4"/>
  <c r="F247" i="4"/>
  <c r="F279" i="4"/>
  <c r="F177" i="2"/>
  <c r="H177" i="2" s="1"/>
  <c r="F324" i="2"/>
  <c r="H324" i="2" s="1"/>
  <c r="F649" i="2"/>
  <c r="F39" i="4"/>
  <c r="F83" i="4"/>
  <c r="F151" i="4"/>
  <c r="F215" i="4"/>
  <c r="F251" i="4"/>
  <c r="F283" i="4"/>
  <c r="G649" i="2"/>
  <c r="F3" i="4"/>
  <c r="F51" i="4"/>
  <c r="F87" i="4"/>
  <c r="F115" i="4"/>
  <c r="F223" i="4"/>
  <c r="F255" i="4"/>
  <c r="F287" i="4"/>
  <c r="F47" i="4"/>
  <c r="F171" i="4"/>
  <c r="G304" i="2"/>
  <c r="G456" i="2"/>
  <c r="G634" i="2"/>
  <c r="G3" i="4"/>
  <c r="G7" i="4"/>
  <c r="G11" i="4"/>
  <c r="H11" i="4" s="1"/>
  <c r="G19" i="4"/>
  <c r="G23" i="4"/>
  <c r="G27" i="4"/>
  <c r="G31" i="4"/>
  <c r="G35" i="4"/>
  <c r="G39" i="4"/>
  <c r="G43" i="4"/>
  <c r="G47" i="4"/>
  <c r="G51" i="4"/>
  <c r="G55" i="4"/>
  <c r="H55" i="4" s="1"/>
  <c r="G59" i="4"/>
  <c r="G63" i="4"/>
  <c r="G67" i="4"/>
  <c r="G71" i="4"/>
  <c r="G75" i="4"/>
  <c r="G79" i="4"/>
  <c r="G83" i="4"/>
  <c r="G87" i="4"/>
  <c r="G91" i="4"/>
  <c r="G95" i="4"/>
  <c r="H95" i="4" s="1"/>
  <c r="G99" i="4"/>
  <c r="G103" i="4"/>
  <c r="G107" i="4"/>
  <c r="G115" i="4"/>
  <c r="G119" i="4"/>
  <c r="G123" i="4"/>
  <c r="H123" i="4" s="1"/>
  <c r="G127" i="4"/>
  <c r="G131" i="4"/>
  <c r="G135" i="4"/>
  <c r="G139" i="4"/>
  <c r="G143" i="4"/>
  <c r="G147" i="4"/>
  <c r="G151" i="4"/>
  <c r="G155" i="4"/>
  <c r="G167" i="4"/>
  <c r="G171" i="4"/>
  <c r="G179" i="4"/>
  <c r="G187" i="4"/>
  <c r="H187" i="4" s="1"/>
  <c r="G191" i="4"/>
  <c r="G199" i="4"/>
  <c r="G203" i="4"/>
  <c r="G207" i="4"/>
  <c r="G211" i="4"/>
  <c r="G215" i="4"/>
  <c r="G219" i="4"/>
  <c r="G223" i="4"/>
  <c r="G227" i="4"/>
  <c r="H227" i="4" s="1"/>
  <c r="G231" i="4"/>
  <c r="G235" i="4"/>
  <c r="G239" i="4"/>
  <c r="G243" i="4"/>
  <c r="G247" i="4"/>
  <c r="G251" i="4"/>
  <c r="G255" i="4"/>
  <c r="G259" i="4"/>
  <c r="H259" i="4" s="1"/>
  <c r="G263" i="4"/>
  <c r="G267" i="4"/>
  <c r="G271" i="4"/>
  <c r="G279" i="4"/>
  <c r="G283" i="4"/>
  <c r="G287" i="4"/>
  <c r="F456" i="2"/>
  <c r="F67" i="4"/>
  <c r="F199" i="4"/>
  <c r="H199" i="4" s="1"/>
  <c r="F165" i="2"/>
  <c r="F4" i="4"/>
  <c r="F8" i="4"/>
  <c r="F12" i="4"/>
  <c r="F16" i="4"/>
  <c r="F20" i="4"/>
  <c r="F24" i="4"/>
  <c r="F28" i="4"/>
  <c r="F32" i="4"/>
  <c r="F36" i="4"/>
  <c r="F40" i="4"/>
  <c r="F44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12" i="4"/>
  <c r="F120" i="4"/>
  <c r="F124" i="4"/>
  <c r="F128" i="4"/>
  <c r="F132" i="4"/>
  <c r="F136" i="4"/>
  <c r="F140" i="4"/>
  <c r="F148" i="4"/>
  <c r="F152" i="4"/>
  <c r="F156" i="4"/>
  <c r="F160" i="4"/>
  <c r="F164" i="4"/>
  <c r="F168" i="4"/>
  <c r="F172" i="4"/>
  <c r="F176" i="4"/>
  <c r="F180" i="4"/>
  <c r="F188" i="4"/>
  <c r="F192" i="4"/>
  <c r="F196" i="4"/>
  <c r="F200" i="4"/>
  <c r="F204" i="4"/>
  <c r="F208" i="4"/>
  <c r="F212" i="4"/>
  <c r="F216" i="4"/>
  <c r="F220" i="4"/>
  <c r="F224" i="4"/>
  <c r="F228" i="4"/>
  <c r="F232" i="4"/>
  <c r="F236" i="4"/>
  <c r="F240" i="4"/>
  <c r="F244" i="4"/>
  <c r="F248" i="4"/>
  <c r="F252" i="4"/>
  <c r="F256" i="4"/>
  <c r="F260" i="4"/>
  <c r="F264" i="4"/>
  <c r="F268" i="4"/>
  <c r="F272" i="4"/>
  <c r="F276" i="4"/>
  <c r="F280" i="4"/>
  <c r="F284" i="4"/>
  <c r="F288" i="4"/>
  <c r="F7" i="4"/>
  <c r="F91" i="4"/>
  <c r="F219" i="4"/>
  <c r="G165" i="2"/>
  <c r="G4" i="4"/>
  <c r="G8" i="4"/>
  <c r="G12" i="4"/>
  <c r="G16" i="4"/>
  <c r="G20" i="4"/>
  <c r="G24" i="4"/>
  <c r="G28" i="4"/>
  <c r="G32" i="4"/>
  <c r="G36" i="4"/>
  <c r="G40" i="4"/>
  <c r="G44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12" i="4"/>
  <c r="G120" i="4"/>
  <c r="G124" i="4"/>
  <c r="G128" i="4"/>
  <c r="G132" i="4"/>
  <c r="G136" i="4"/>
  <c r="G140" i="4"/>
  <c r="G148" i="4"/>
  <c r="G152" i="4"/>
  <c r="G156" i="4"/>
  <c r="G160" i="4"/>
  <c r="G164" i="4"/>
  <c r="G168" i="4"/>
  <c r="G172" i="4"/>
  <c r="G176" i="4"/>
  <c r="G180" i="4"/>
  <c r="G188" i="4"/>
  <c r="G192" i="4"/>
  <c r="G196" i="4"/>
  <c r="G200" i="4"/>
  <c r="G204" i="4"/>
  <c r="G208" i="4"/>
  <c r="G212" i="4"/>
  <c r="G216" i="4"/>
  <c r="G220" i="4"/>
  <c r="G224" i="4"/>
  <c r="G228" i="4"/>
  <c r="G232" i="4"/>
  <c r="G236" i="4"/>
  <c r="G240" i="4"/>
  <c r="G244" i="4"/>
  <c r="G248" i="4"/>
  <c r="G252" i="4"/>
  <c r="G256" i="4"/>
  <c r="G260" i="4"/>
  <c r="G264" i="4"/>
  <c r="G268" i="4"/>
  <c r="G272" i="4"/>
  <c r="G276" i="4"/>
  <c r="G280" i="4"/>
  <c r="G284" i="4"/>
  <c r="G288" i="4"/>
  <c r="F304" i="2"/>
  <c r="F27" i="4"/>
  <c r="F43" i="4"/>
  <c r="F79" i="4"/>
  <c r="F119" i="4"/>
  <c r="F207" i="4"/>
  <c r="F5" i="4"/>
  <c r="F9" i="4"/>
  <c r="F13" i="4"/>
  <c r="F17" i="4"/>
  <c r="F21" i="4"/>
  <c r="F25" i="4"/>
  <c r="F29" i="4"/>
  <c r="F33" i="4"/>
  <c r="F37" i="4"/>
  <c r="F41" i="4"/>
  <c r="F45" i="4"/>
  <c r="F53" i="4"/>
  <c r="F57" i="4"/>
  <c r="F65" i="4"/>
  <c r="F69" i="4"/>
  <c r="F73" i="4"/>
  <c r="F77" i="4"/>
  <c r="F81" i="4"/>
  <c r="F85" i="4"/>
  <c r="F89" i="4"/>
  <c r="F93" i="4"/>
  <c r="F97" i="4"/>
  <c r="F105" i="4"/>
  <c r="F109" i="4"/>
  <c r="F113" i="4"/>
  <c r="F117" i="4"/>
  <c r="F121" i="4"/>
  <c r="F129" i="4"/>
  <c r="F133" i="4"/>
  <c r="F137" i="4"/>
  <c r="F141" i="4"/>
  <c r="F145" i="4"/>
  <c r="F149" i="4"/>
  <c r="F157" i="4"/>
  <c r="F161" i="4"/>
  <c r="F165" i="4"/>
  <c r="F169" i="4"/>
  <c r="F177" i="4"/>
  <c r="F181" i="4"/>
  <c r="F185" i="4"/>
  <c r="F193" i="4"/>
  <c r="F197" i="4"/>
  <c r="F201" i="4"/>
  <c r="H201" i="4" s="1"/>
  <c r="F205" i="4"/>
  <c r="F209" i="4"/>
  <c r="F213" i="4"/>
  <c r="F217" i="4"/>
  <c r="F221" i="4"/>
  <c r="F225" i="4"/>
  <c r="F229" i="4"/>
  <c r="F233" i="4"/>
  <c r="F241" i="4"/>
  <c r="F245" i="4"/>
  <c r="H245" i="4" s="1"/>
  <c r="F249" i="4"/>
  <c r="F253" i="4"/>
  <c r="F261" i="4"/>
  <c r="F265" i="4"/>
  <c r="F269" i="4"/>
  <c r="F273" i="4"/>
  <c r="F277" i="4"/>
  <c r="F281" i="4"/>
  <c r="F289" i="4"/>
  <c r="F59" i="4"/>
  <c r="F147" i="4"/>
  <c r="G5" i="4"/>
  <c r="G9" i="4"/>
  <c r="G13" i="4"/>
  <c r="G17" i="4"/>
  <c r="G21" i="4"/>
  <c r="G25" i="4"/>
  <c r="G29" i="4"/>
  <c r="G33" i="4"/>
  <c r="G37" i="4"/>
  <c r="G41" i="4"/>
  <c r="G45" i="4"/>
  <c r="G53" i="4"/>
  <c r="G57" i="4"/>
  <c r="G65" i="4"/>
  <c r="G69" i="4"/>
  <c r="G73" i="4"/>
  <c r="G77" i="4"/>
  <c r="G81" i="4"/>
  <c r="G85" i="4"/>
  <c r="G89" i="4"/>
  <c r="G93" i="4"/>
  <c r="G97" i="4"/>
  <c r="G105" i="4"/>
  <c r="G109" i="4"/>
  <c r="G113" i="4"/>
  <c r="G117" i="4"/>
  <c r="G121" i="4"/>
  <c r="G129" i="4"/>
  <c r="G133" i="4"/>
  <c r="G137" i="4"/>
  <c r="G141" i="4"/>
  <c r="G145" i="4"/>
  <c r="G149" i="4"/>
  <c r="G157" i="4"/>
  <c r="G161" i="4"/>
  <c r="G165" i="4"/>
  <c r="G169" i="4"/>
  <c r="G173" i="4"/>
  <c r="H173" i="4" s="1"/>
  <c r="G177" i="4"/>
  <c r="G181" i="4"/>
  <c r="G185" i="4"/>
  <c r="G193" i="4"/>
  <c r="G197" i="4"/>
  <c r="G205" i="4"/>
  <c r="G209" i="4"/>
  <c r="G213" i="4"/>
  <c r="G217" i="4"/>
  <c r="G221" i="4"/>
  <c r="G225" i="4"/>
  <c r="G229" i="4"/>
  <c r="G233" i="4"/>
  <c r="G241" i="4"/>
  <c r="G249" i="4"/>
  <c r="G253" i="4"/>
  <c r="G261" i="4"/>
  <c r="G265" i="4"/>
  <c r="G269" i="4"/>
  <c r="G273" i="4"/>
  <c r="G277" i="4"/>
  <c r="G281" i="4"/>
  <c r="G289" i="4"/>
  <c r="F634" i="2"/>
  <c r="H634" i="2" s="1"/>
  <c r="F211" i="4"/>
  <c r="F182" i="2"/>
  <c r="F256" i="2"/>
  <c r="F603" i="2"/>
  <c r="F730" i="2"/>
  <c r="H730" i="2" s="1"/>
  <c r="F2" i="4"/>
  <c r="F6" i="4"/>
  <c r="F10" i="4"/>
  <c r="F14" i="4"/>
  <c r="F18" i="4"/>
  <c r="F22" i="4"/>
  <c r="F26" i="4"/>
  <c r="F30" i="4"/>
  <c r="F38" i="4"/>
  <c r="F42" i="4"/>
  <c r="F46" i="4"/>
  <c r="F50" i="4"/>
  <c r="F54" i="4"/>
  <c r="F58" i="4"/>
  <c r="F62" i="4"/>
  <c r="F66" i="4"/>
  <c r="F70" i="4"/>
  <c r="F74" i="4"/>
  <c r="F86" i="4"/>
  <c r="F90" i="4"/>
  <c r="F94" i="4"/>
  <c r="F106" i="4"/>
  <c r="H106" i="4" s="1"/>
  <c r="F114" i="4"/>
  <c r="F126" i="4"/>
  <c r="F130" i="4"/>
  <c r="F146" i="4"/>
  <c r="F166" i="4"/>
  <c r="F174" i="4"/>
  <c r="F178" i="4"/>
  <c r="F190" i="4"/>
  <c r="F210" i="4"/>
  <c r="F222" i="4"/>
  <c r="H222" i="4" s="1"/>
  <c r="F230" i="4"/>
  <c r="F250" i="4"/>
  <c r="F254" i="4"/>
  <c r="F262" i="4"/>
  <c r="F274" i="4"/>
  <c r="F278" i="4"/>
  <c r="F35" i="4"/>
  <c r="G182" i="2"/>
  <c r="G256" i="2"/>
  <c r="G603" i="2"/>
  <c r="G2" i="4"/>
  <c r="G6" i="4"/>
  <c r="G10" i="4"/>
  <c r="G14" i="4"/>
  <c r="G18" i="4"/>
  <c r="G22" i="4"/>
  <c r="G26" i="4"/>
  <c r="G30" i="4"/>
  <c r="G38" i="4"/>
  <c r="G42" i="4"/>
  <c r="G46" i="4"/>
  <c r="G50" i="4"/>
  <c r="G54" i="4"/>
  <c r="G58" i="4"/>
  <c r="G62" i="4"/>
  <c r="G66" i="4"/>
  <c r="G70" i="4"/>
  <c r="G74" i="4"/>
  <c r="G86" i="4"/>
  <c r="G90" i="4"/>
  <c r="G94" i="4"/>
  <c r="G98" i="4"/>
  <c r="H98" i="4" s="1"/>
  <c r="G114" i="4"/>
  <c r="G126" i="4"/>
  <c r="G130" i="4"/>
  <c r="G146" i="4"/>
  <c r="G166" i="4"/>
  <c r="G174" i="4"/>
  <c r="G178" i="4"/>
  <c r="G190" i="4"/>
  <c r="G210" i="4"/>
  <c r="G230" i="4"/>
  <c r="G250" i="4"/>
  <c r="G254" i="4"/>
  <c r="G262" i="4"/>
  <c r="G274" i="4"/>
  <c r="G278" i="4"/>
  <c r="F269" i="2"/>
  <c r="G115" i="2"/>
  <c r="G269" i="2"/>
  <c r="G705" i="2"/>
  <c r="G617" i="2"/>
  <c r="G652" i="2"/>
  <c r="G596" i="2"/>
  <c r="G679" i="2"/>
  <c r="G566" i="2"/>
  <c r="G749" i="2"/>
  <c r="G717" i="2"/>
  <c r="G675" i="2"/>
  <c r="G631" i="2"/>
  <c r="G590" i="2"/>
  <c r="G171" i="2"/>
  <c r="H171" i="2" s="1"/>
  <c r="G482" i="2"/>
  <c r="H482" i="2" s="1"/>
  <c r="F712" i="2"/>
  <c r="F588" i="2"/>
  <c r="F189" i="2"/>
  <c r="F538" i="2"/>
  <c r="F422" i="2"/>
  <c r="F709" i="2"/>
  <c r="F585" i="2"/>
  <c r="F660" i="2"/>
  <c r="F511" i="2"/>
  <c r="F344" i="2"/>
  <c r="F386" i="2"/>
  <c r="F302" i="2"/>
  <c r="F174" i="2"/>
  <c r="F754" i="2"/>
  <c r="F261" i="2"/>
  <c r="F536" i="2"/>
  <c r="F418" i="2"/>
  <c r="F785" i="2"/>
  <c r="F745" i="2"/>
  <c r="F729" i="2"/>
  <c r="F780" i="2"/>
  <c r="F776" i="2"/>
  <c r="F791" i="2"/>
  <c r="F767" i="2"/>
  <c r="F758" i="2"/>
  <c r="F224" i="2"/>
  <c r="F323" i="2"/>
  <c r="F354" i="2"/>
  <c r="F297" i="2"/>
  <c r="F277" i="2"/>
  <c r="F245" i="2"/>
  <c r="F677" i="2"/>
  <c r="F593" i="2"/>
  <c r="F516" i="2"/>
  <c r="F396" i="2"/>
  <c r="F335" i="2"/>
  <c r="F279" i="2"/>
  <c r="F214" i="2"/>
  <c r="F299" i="2"/>
  <c r="F378" i="2"/>
  <c r="F769" i="2"/>
  <c r="F701" i="2"/>
  <c r="F597" i="2"/>
  <c r="F501" i="2"/>
  <c r="F760" i="2"/>
  <c r="F668" i="2"/>
  <c r="F520" i="2"/>
  <c r="F480" i="2"/>
  <c r="F559" i="2"/>
  <c r="F539" i="2"/>
  <c r="F436" i="2"/>
  <c r="F400" i="2"/>
  <c r="F340" i="2"/>
  <c r="F284" i="2"/>
  <c r="F272" i="2"/>
  <c r="F228" i="2"/>
  <c r="F423" i="2"/>
  <c r="F383" i="2"/>
  <c r="F359" i="2"/>
  <c r="F319" i="2"/>
  <c r="F738" i="2"/>
  <c r="F306" i="2"/>
  <c r="F626" i="2"/>
  <c r="F458" i="2"/>
  <c r="F257" i="2"/>
  <c r="F197" i="2"/>
  <c r="F505" i="2"/>
  <c r="F695" i="2"/>
  <c r="F364" i="2"/>
  <c r="F642" i="2"/>
  <c r="F558" i="2"/>
  <c r="F464" i="2"/>
  <c r="F286" i="2"/>
  <c r="F246" i="2"/>
  <c r="F405" i="2"/>
  <c r="F325" i="2"/>
  <c r="F688" i="2"/>
  <c r="F608" i="2"/>
  <c r="F571" i="2"/>
  <c r="F650" i="2"/>
  <c r="F656" i="2"/>
  <c r="F710" i="2"/>
  <c r="F790" i="2"/>
  <c r="F786" i="2"/>
  <c r="F657" i="2"/>
  <c r="F633" i="2"/>
  <c r="F215" i="2"/>
  <c r="F518" i="2"/>
  <c r="F734" i="2"/>
  <c r="F479" i="2"/>
  <c r="F641" i="2"/>
  <c r="F567" i="2"/>
  <c r="F474" i="2"/>
  <c r="F373" i="2"/>
  <c r="F629" i="2"/>
  <c r="F234" i="2"/>
  <c r="F441" i="2"/>
  <c r="F580" i="2"/>
  <c r="F623" i="2"/>
  <c r="F728" i="2"/>
  <c r="F724" i="2"/>
  <c r="F624" i="2"/>
  <c r="F775" i="2"/>
  <c r="F683" i="2"/>
  <c r="F774" i="2"/>
  <c r="F2" i="2"/>
  <c r="F6" i="2"/>
  <c r="F10" i="2"/>
  <c r="F14" i="2"/>
  <c r="F18" i="2"/>
  <c r="F22" i="2"/>
  <c r="F26" i="2"/>
  <c r="F30" i="2"/>
  <c r="F34" i="2"/>
  <c r="F38" i="2"/>
  <c r="F42" i="2"/>
  <c r="F46" i="2"/>
  <c r="F50" i="2"/>
  <c r="F66" i="2"/>
  <c r="F70" i="2"/>
  <c r="F74" i="2"/>
  <c r="F78" i="2"/>
  <c r="F82" i="2"/>
  <c r="F86" i="2"/>
  <c r="F90" i="2"/>
  <c r="F94" i="2"/>
  <c r="F98" i="2"/>
  <c r="F102" i="2"/>
  <c r="F106" i="2"/>
  <c r="F114" i="2"/>
  <c r="F126" i="2"/>
  <c r="F130" i="2"/>
  <c r="F134" i="2"/>
  <c r="F146" i="2"/>
  <c r="F154" i="2"/>
  <c r="F162" i="2"/>
  <c r="F200" i="2"/>
  <c r="F705" i="2"/>
  <c r="F617" i="2"/>
  <c r="F652" i="2"/>
  <c r="F596" i="2"/>
  <c r="F679" i="2"/>
  <c r="F566" i="2"/>
  <c r="G733" i="2"/>
  <c r="G697" i="2"/>
  <c r="G589" i="2"/>
  <c r="G644" i="2"/>
  <c r="G612" i="2"/>
  <c r="G719" i="2"/>
  <c r="G670" i="2"/>
  <c r="G622" i="2"/>
  <c r="G252" i="2"/>
  <c r="G712" i="2"/>
  <c r="G588" i="2"/>
  <c r="G189" i="2"/>
  <c r="G538" i="2"/>
  <c r="G422" i="2"/>
  <c r="G709" i="2"/>
  <c r="G585" i="2"/>
  <c r="G660" i="2"/>
  <c r="G511" i="2"/>
  <c r="G754" i="2"/>
  <c r="G386" i="2"/>
  <c r="G302" i="2"/>
  <c r="G261" i="2"/>
  <c r="G344" i="2"/>
  <c r="G536" i="2"/>
  <c r="G418" i="2"/>
  <c r="G785" i="2"/>
  <c r="G745" i="2"/>
  <c r="G729" i="2"/>
  <c r="G780" i="2"/>
  <c r="G776" i="2"/>
  <c r="G791" i="2"/>
  <c r="G767" i="2"/>
  <c r="G758" i="2"/>
  <c r="G323" i="2"/>
  <c r="G354" i="2"/>
  <c r="G297" i="2"/>
  <c r="G277" i="2"/>
  <c r="G245" i="2"/>
  <c r="G224" i="2"/>
  <c r="G677" i="2"/>
  <c r="G593" i="2"/>
  <c r="G516" i="2"/>
  <c r="G335" i="2"/>
  <c r="G279" i="2"/>
  <c r="G214" i="2"/>
  <c r="G396" i="2"/>
  <c r="G299" i="2"/>
  <c r="G378" i="2"/>
  <c r="G769" i="2"/>
  <c r="G701" i="2"/>
  <c r="G597" i="2"/>
  <c r="G501" i="2"/>
  <c r="G760" i="2"/>
  <c r="G668" i="2"/>
  <c r="G520" i="2"/>
  <c r="G480" i="2"/>
  <c r="G559" i="2"/>
  <c r="G539" i="2"/>
  <c r="G738" i="2"/>
  <c r="G626" i="2"/>
  <c r="G423" i="2"/>
  <c r="G383" i="2"/>
  <c r="G359" i="2"/>
  <c r="G319" i="2"/>
  <c r="G306" i="2"/>
  <c r="G458" i="2"/>
  <c r="G257" i="2"/>
  <c r="G197" i="2"/>
  <c r="G436" i="2"/>
  <c r="G400" i="2"/>
  <c r="G340" i="2"/>
  <c r="G284" i="2"/>
  <c r="G272" i="2"/>
  <c r="G228" i="2"/>
  <c r="G505" i="2"/>
  <c r="G695" i="2"/>
  <c r="G642" i="2"/>
  <c r="G558" i="2"/>
  <c r="G464" i="2"/>
  <c r="G286" i="2"/>
  <c r="G246" i="2"/>
  <c r="G405" i="2"/>
  <c r="G325" i="2"/>
  <c r="G364" i="2"/>
  <c r="G688" i="2"/>
  <c r="G608" i="2"/>
  <c r="G571" i="2"/>
  <c r="G650" i="2"/>
  <c r="G656" i="2"/>
  <c r="G710" i="2"/>
  <c r="G790" i="2"/>
  <c r="G786" i="2"/>
  <c r="G657" i="2"/>
  <c r="G633" i="2"/>
  <c r="G518" i="2"/>
  <c r="G215" i="2"/>
  <c r="G734" i="2"/>
  <c r="G479" i="2"/>
  <c r="G641" i="2"/>
  <c r="G567" i="2"/>
  <c r="G474" i="2"/>
  <c r="G373" i="2"/>
  <c r="G629" i="2"/>
  <c r="G234" i="2"/>
  <c r="G441" i="2"/>
  <c r="G580" i="2"/>
  <c r="G623" i="2"/>
  <c r="G728" i="2"/>
  <c r="G724" i="2"/>
  <c r="G624" i="2"/>
  <c r="G775" i="2"/>
  <c r="G683" i="2"/>
  <c r="G774" i="2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8" i="2"/>
  <c r="G66" i="2"/>
  <c r="G70" i="2"/>
  <c r="G74" i="2"/>
  <c r="G78" i="2"/>
  <c r="G82" i="2"/>
  <c r="G86" i="2"/>
  <c r="G90" i="2"/>
  <c r="G94" i="2"/>
  <c r="G98" i="2"/>
  <c r="G102" i="2"/>
  <c r="G106" i="2"/>
  <c r="G114" i="2"/>
  <c r="G126" i="2"/>
  <c r="G130" i="2"/>
  <c r="G134" i="2"/>
  <c r="G142" i="2"/>
  <c r="H142" i="2" s="1"/>
  <c r="G146" i="2"/>
  <c r="G154" i="2"/>
  <c r="G162" i="2"/>
  <c r="G166" i="2"/>
  <c r="H166" i="2" s="1"/>
  <c r="G200" i="2"/>
  <c r="F637" i="2"/>
  <c r="F581" i="2"/>
  <c r="F541" i="2"/>
  <c r="F481" i="2"/>
  <c r="F556" i="2"/>
  <c r="F663" i="2"/>
  <c r="F607" i="2"/>
  <c r="F523" i="2"/>
  <c r="F424" i="2"/>
  <c r="F320" i="2"/>
  <c r="F502" i="2"/>
  <c r="F307" i="2"/>
  <c r="F690" i="2"/>
  <c r="F459" i="2"/>
  <c r="F342" i="2"/>
  <c r="F218" i="2"/>
  <c r="F194" i="2"/>
  <c r="F437" i="2"/>
  <c r="F401" i="2"/>
  <c r="F385" i="2"/>
  <c r="F361" i="2"/>
  <c r="F285" i="2"/>
  <c r="F265" i="2"/>
  <c r="F241" i="2"/>
  <c r="F789" i="2"/>
  <c r="F753" i="2"/>
  <c r="F784" i="2"/>
  <c r="F772" i="2"/>
  <c r="F736" i="2"/>
  <c r="F779" i="2"/>
  <c r="F763" i="2"/>
  <c r="F794" i="2"/>
  <c r="F777" i="2"/>
  <c r="F737" i="2"/>
  <c r="F655" i="2"/>
  <c r="F457" i="2"/>
  <c r="F399" i="2"/>
  <c r="F339" i="2"/>
  <c r="F217" i="2"/>
  <c r="F620" i="2"/>
  <c r="F543" i="2"/>
  <c r="F296" i="2"/>
  <c r="F175" i="2"/>
  <c r="F451" i="2"/>
  <c r="F198" i="2"/>
  <c r="F417" i="2"/>
  <c r="F377" i="2"/>
  <c r="F333" i="2"/>
  <c r="F572" i="2"/>
  <c r="F283" i="2"/>
  <c r="F625" i="2"/>
  <c r="F496" i="2"/>
  <c r="F534" i="2"/>
  <c r="F452" i="2"/>
  <c r="F419" i="2"/>
  <c r="F259" i="2"/>
  <c r="F686" i="2"/>
  <c r="F298" i="2"/>
  <c r="F574" i="2"/>
  <c r="F357" i="2"/>
  <c r="F213" i="2"/>
  <c r="F681" i="2"/>
  <c r="F573" i="2"/>
  <c r="F533" i="2"/>
  <c r="F493" i="2"/>
  <c r="F544" i="2"/>
  <c r="F618" i="2"/>
  <c r="F376" i="2"/>
  <c r="F332" i="2"/>
  <c r="F415" i="2"/>
  <c r="F294" i="2"/>
  <c r="F258" i="2"/>
  <c r="F450" i="2"/>
  <c r="F702" i="2"/>
  <c r="F209" i="2"/>
  <c r="F741" i="2"/>
  <c r="F764" i="2"/>
  <c r="F616" i="2"/>
  <c r="F711" i="2"/>
  <c r="F666" i="2"/>
  <c r="F773" i="2"/>
  <c r="F725" i="2"/>
  <c r="F788" i="2"/>
  <c r="F783" i="2"/>
  <c r="F759" i="2"/>
  <c r="F658" i="2"/>
  <c r="F190" i="2"/>
  <c r="F549" i="2"/>
  <c r="F489" i="2"/>
  <c r="F473" i="2"/>
  <c r="F428" i="2"/>
  <c r="F392" i="2"/>
  <c r="F372" i="2"/>
  <c r="F530" i="2"/>
  <c r="F447" i="2"/>
  <c r="F411" i="2"/>
  <c r="F291" i="2"/>
  <c r="F275" i="2"/>
  <c r="F350" i="2"/>
  <c r="F254" i="2"/>
  <c r="F230" i="2"/>
  <c r="F206" i="2"/>
  <c r="F329" i="2"/>
  <c r="F313" i="2"/>
  <c r="F510" i="2"/>
  <c r="F394" i="2"/>
  <c r="F238" i="2"/>
  <c r="F445" i="2"/>
  <c r="F305" i="2"/>
  <c r="F181" i="2"/>
  <c r="F601" i="2"/>
  <c r="F553" i="2"/>
  <c r="F517" i="2"/>
  <c r="F576" i="2"/>
  <c r="F659" i="2"/>
  <c r="F535" i="2"/>
  <c r="F336" i="2"/>
  <c r="F280" i="2"/>
  <c r="F191" i="2"/>
  <c r="F630" i="2"/>
  <c r="F454" i="2"/>
  <c r="F628" i="2"/>
  <c r="F266" i="2"/>
  <c r="F484" i="2"/>
  <c r="F466" i="2"/>
  <c r="F360" i="2"/>
  <c r="F264" i="2"/>
  <c r="F442" i="2"/>
  <c r="F781" i="2"/>
  <c r="F792" i="2"/>
  <c r="F768" i="2"/>
  <c r="F748" i="2"/>
  <c r="F743" i="2"/>
  <c r="F643" i="2"/>
  <c r="F506" i="2"/>
  <c r="F388" i="2"/>
  <c r="F352" i="2"/>
  <c r="F475" i="2"/>
  <c r="F267" i="2"/>
  <c r="F235" i="2"/>
  <c r="F60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H55" i="2" s="1"/>
  <c r="F59" i="2"/>
  <c r="F63" i="2"/>
  <c r="F71" i="2"/>
  <c r="F75" i="2"/>
  <c r="F79" i="2"/>
  <c r="F91" i="2"/>
  <c r="F107" i="2"/>
  <c r="F123" i="2"/>
  <c r="F127" i="2"/>
  <c r="F131" i="2"/>
  <c r="F135" i="2"/>
  <c r="F163" i="2"/>
  <c r="F167" i="2"/>
  <c r="G789" i="2"/>
  <c r="G753" i="2"/>
  <c r="G784" i="2"/>
  <c r="G772" i="2"/>
  <c r="G736" i="2"/>
  <c r="G779" i="2"/>
  <c r="G763" i="2"/>
  <c r="G794" i="2"/>
  <c r="G777" i="2"/>
  <c r="G737" i="2"/>
  <c r="G655" i="2"/>
  <c r="G399" i="2"/>
  <c r="G339" i="2"/>
  <c r="G217" i="2"/>
  <c r="G457" i="2"/>
  <c r="G620" i="2"/>
  <c r="G543" i="2"/>
  <c r="G175" i="2"/>
  <c r="G451" i="2"/>
  <c r="G198" i="2"/>
  <c r="G417" i="2"/>
  <c r="G377" i="2"/>
  <c r="G333" i="2"/>
  <c r="G296" i="2"/>
  <c r="G572" i="2"/>
  <c r="G283" i="2"/>
  <c r="G625" i="2"/>
  <c r="G496" i="2"/>
  <c r="G686" i="2"/>
  <c r="G574" i="2"/>
  <c r="G534" i="2"/>
  <c r="G452" i="2"/>
  <c r="G419" i="2"/>
  <c r="G259" i="2"/>
  <c r="G298" i="2"/>
  <c r="G357" i="2"/>
  <c r="G213" i="2"/>
  <c r="G681" i="2"/>
  <c r="G573" i="2"/>
  <c r="G533" i="2"/>
  <c r="G493" i="2"/>
  <c r="G544" i="2"/>
  <c r="G702" i="2"/>
  <c r="G618" i="2"/>
  <c r="G415" i="2"/>
  <c r="G294" i="2"/>
  <c r="G258" i="2"/>
  <c r="G450" i="2"/>
  <c r="G209" i="2"/>
  <c r="G376" i="2"/>
  <c r="G332" i="2"/>
  <c r="G741" i="2"/>
  <c r="G764" i="2"/>
  <c r="G616" i="2"/>
  <c r="G711" i="2"/>
  <c r="G666" i="2"/>
  <c r="G773" i="2"/>
  <c r="G725" i="2"/>
  <c r="G788" i="2"/>
  <c r="G783" i="2"/>
  <c r="G759" i="2"/>
  <c r="G658" i="2"/>
  <c r="G190" i="2"/>
  <c r="G549" i="2"/>
  <c r="G489" i="2"/>
  <c r="G530" i="2"/>
  <c r="G510" i="2"/>
  <c r="G447" i="2"/>
  <c r="G411" i="2"/>
  <c r="G291" i="2"/>
  <c r="G275" i="2"/>
  <c r="G473" i="2"/>
  <c r="G350" i="2"/>
  <c r="G254" i="2"/>
  <c r="G230" i="2"/>
  <c r="G206" i="2"/>
  <c r="G329" i="2"/>
  <c r="G313" i="2"/>
  <c r="G428" i="2"/>
  <c r="G392" i="2"/>
  <c r="G372" i="2"/>
  <c r="G394" i="2"/>
  <c r="G238" i="2"/>
  <c r="G445" i="2"/>
  <c r="G305" i="2"/>
  <c r="G181" i="2"/>
  <c r="G601" i="2"/>
  <c r="G553" i="2"/>
  <c r="G517" i="2"/>
  <c r="G576" i="2"/>
  <c r="G659" i="2"/>
  <c r="G535" i="2"/>
  <c r="G630" i="2"/>
  <c r="G191" i="2"/>
  <c r="G454" i="2"/>
  <c r="G336" i="2"/>
  <c r="G280" i="2"/>
  <c r="G628" i="2"/>
  <c r="G266" i="2"/>
  <c r="G484" i="2"/>
  <c r="G442" i="2"/>
  <c r="G466" i="2"/>
  <c r="G360" i="2"/>
  <c r="G264" i="2"/>
  <c r="G781" i="2"/>
  <c r="G792" i="2"/>
  <c r="G768" i="2"/>
  <c r="G748" i="2"/>
  <c r="G743" i="2"/>
  <c r="G643" i="2"/>
  <c r="G602" i="2"/>
  <c r="G506" i="2"/>
  <c r="G475" i="2"/>
  <c r="G267" i="2"/>
  <c r="G235" i="2"/>
  <c r="G388" i="2"/>
  <c r="G352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9" i="2"/>
  <c r="G63" i="2"/>
  <c r="G71" i="2"/>
  <c r="G75" i="2"/>
  <c r="G79" i="2"/>
  <c r="G87" i="2"/>
  <c r="H87" i="2" s="1"/>
  <c r="G91" i="2"/>
  <c r="G107" i="2"/>
  <c r="G111" i="2"/>
  <c r="H111" i="2" s="1"/>
  <c r="G123" i="2"/>
  <c r="G127" i="2"/>
  <c r="G131" i="2"/>
  <c r="G135" i="2"/>
  <c r="G147" i="2"/>
  <c r="H147" i="2" s="1"/>
  <c r="G159" i="2"/>
  <c r="H159" i="2" s="1"/>
  <c r="G163" i="2"/>
  <c r="G167" i="2"/>
  <c r="F172" i="2"/>
  <c r="F485" i="2"/>
  <c r="F611" i="2"/>
  <c r="F248" i="2"/>
  <c r="F460" i="2"/>
  <c r="F343" i="2"/>
  <c r="F219" i="2"/>
  <c r="F582" i="2"/>
  <c r="F365" i="2"/>
  <c r="F713" i="2"/>
  <c r="F653" i="2"/>
  <c r="F621" i="2"/>
  <c r="F449" i="2"/>
  <c r="F680" i="2"/>
  <c r="F512" i="2"/>
  <c r="F492" i="2"/>
  <c r="F476" i="2"/>
  <c r="F707" i="2"/>
  <c r="F599" i="2"/>
  <c r="F551" i="2"/>
  <c r="F531" i="2"/>
  <c r="F276" i="2"/>
  <c r="F208" i="2"/>
  <c r="H208" i="2" s="1"/>
  <c r="F255" i="2"/>
  <c r="F231" i="2"/>
  <c r="F374" i="2"/>
  <c r="F330" i="2"/>
  <c r="F314" i="2"/>
  <c r="F570" i="2"/>
  <c r="F429" i="2"/>
  <c r="F413" i="2"/>
  <c r="F393" i="2"/>
  <c r="F353" i="2"/>
  <c r="F293" i="2"/>
  <c r="F185" i="2"/>
  <c r="F733" i="2"/>
  <c r="F697" i="2"/>
  <c r="F589" i="2"/>
  <c r="F644" i="2"/>
  <c r="F612" i="2"/>
  <c r="F719" i="2"/>
  <c r="F670" i="2"/>
  <c r="F749" i="2"/>
  <c r="F717" i="2"/>
  <c r="F675" i="2"/>
  <c r="F631" i="2"/>
  <c r="F212" i="2"/>
  <c r="F590" i="2"/>
  <c r="F577" i="2"/>
  <c r="F692" i="2"/>
  <c r="F615" i="2"/>
  <c r="F494" i="2"/>
  <c r="F186" i="2"/>
  <c r="F514" i="2"/>
  <c r="F636" i="2"/>
  <c r="F563" i="2"/>
  <c r="F384" i="2"/>
  <c r="F240" i="2"/>
  <c r="F351" i="2"/>
  <c r="F295" i="2"/>
  <c r="F207" i="2"/>
  <c r="F522" i="2"/>
  <c r="F430" i="2"/>
  <c r="F322" i="2"/>
  <c r="F463" i="2"/>
  <c r="F490" i="2"/>
  <c r="F409" i="2"/>
  <c r="F273" i="2"/>
  <c r="F721" i="2"/>
  <c r="F689" i="2"/>
  <c r="F661" i="2"/>
  <c r="F605" i="2"/>
  <c r="F537" i="2"/>
  <c r="F632" i="2"/>
  <c r="F519" i="2"/>
  <c r="F499" i="2"/>
  <c r="F236" i="2"/>
  <c r="F216" i="2"/>
  <c r="F303" i="2"/>
  <c r="F263" i="2"/>
  <c r="F455" i="2"/>
  <c r="F578" i="2"/>
  <c r="F554" i="2"/>
  <c r="F434" i="2"/>
  <c r="F358" i="2"/>
  <c r="F338" i="2"/>
  <c r="F421" i="2"/>
  <c r="F397" i="2"/>
  <c r="F381" i="2"/>
  <c r="F317" i="2"/>
  <c r="F281" i="2"/>
  <c r="F478" i="2"/>
  <c r="F793" i="2"/>
  <c r="F761" i="2"/>
  <c r="F787" i="2"/>
  <c r="F751" i="2"/>
  <c r="F770" i="2"/>
  <c r="F782" i="2"/>
  <c r="F778" i="2"/>
  <c r="F645" i="2"/>
  <c r="F613" i="2"/>
  <c r="F561" i="2"/>
  <c r="F545" i="2"/>
  <c r="F469" i="2"/>
  <c r="F756" i="2"/>
  <c r="F740" i="2"/>
  <c r="F720" i="2"/>
  <c r="F671" i="2"/>
  <c r="F591" i="2"/>
  <c r="F507" i="2"/>
  <c r="F486" i="2"/>
  <c r="F443" i="2"/>
  <c r="F407" i="2"/>
  <c r="F367" i="2"/>
  <c r="F347" i="2"/>
  <c r="F287" i="2"/>
  <c r="F526" i="2"/>
  <c r="F326" i="2"/>
  <c r="F270" i="2"/>
  <c r="F250" i="2"/>
  <c r="F226" i="2"/>
  <c r="F178" i="2"/>
  <c r="H178" i="2" s="1"/>
  <c r="F425" i="2"/>
  <c r="F389" i="2"/>
  <c r="F309" i="2"/>
  <c r="F201" i="2"/>
  <c r="F698" i="2"/>
  <c r="F552" i="2"/>
  <c r="F504" i="2"/>
  <c r="F639" i="2"/>
  <c r="F586" i="2"/>
  <c r="F331" i="2"/>
  <c r="F398" i="2"/>
  <c r="F370" i="2"/>
  <c r="F757" i="2"/>
  <c r="F179" i="2"/>
  <c r="F609" i="2"/>
  <c r="F718" i="2"/>
  <c r="F187" i="2"/>
  <c r="F742" i="2"/>
  <c r="F525" i="2"/>
  <c r="F477" i="2"/>
  <c r="F700" i="2"/>
  <c r="F647" i="2"/>
  <c r="F587" i="2"/>
  <c r="F260" i="2"/>
  <c r="F439" i="2"/>
  <c r="F363" i="2"/>
  <c r="F203" i="2"/>
  <c r="F406" i="2"/>
  <c r="F696" i="2"/>
  <c r="F627" i="2"/>
  <c r="F684" i="2"/>
  <c r="F687" i="2"/>
  <c r="G579" i="2"/>
  <c r="G515" i="2"/>
  <c r="G465" i="2"/>
  <c r="G334" i="2"/>
  <c r="G282" i="2"/>
  <c r="G225" i="2"/>
  <c r="F565" i="2"/>
  <c r="F529" i="2"/>
  <c r="F509" i="2"/>
  <c r="F708" i="2"/>
  <c r="F548" i="2"/>
  <c r="F488" i="2"/>
  <c r="F747" i="2"/>
  <c r="F727" i="2"/>
  <c r="F651" i="2"/>
  <c r="F595" i="2"/>
  <c r="F328" i="2"/>
  <c r="F312" i="2"/>
  <c r="F427" i="2"/>
  <c r="F391" i="2"/>
  <c r="F371" i="2"/>
  <c r="F355" i="2"/>
  <c r="F183" i="2"/>
  <c r="F446" i="2"/>
  <c r="F414" i="2"/>
  <c r="F290" i="2"/>
  <c r="F274" i="2"/>
  <c r="F472" i="2"/>
  <c r="F678" i="2"/>
  <c r="F253" i="2"/>
  <c r="F229" i="2"/>
  <c r="F205" i="2"/>
  <c r="F4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H76" i="2" s="1"/>
  <c r="F84" i="2"/>
  <c r="F88" i="2"/>
  <c r="F92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H168" i="2" s="1"/>
  <c r="G172" i="2"/>
  <c r="F192" i="2"/>
  <c r="G212" i="2"/>
  <c r="G485" i="2"/>
  <c r="G611" i="2"/>
  <c r="G582" i="2"/>
  <c r="G460" i="2"/>
  <c r="G343" i="2"/>
  <c r="G219" i="2"/>
  <c r="G365" i="2"/>
  <c r="G248" i="2"/>
  <c r="G664" i="2"/>
  <c r="G524" i="2"/>
  <c r="G619" i="2"/>
  <c r="G583" i="2"/>
  <c r="G706" i="2"/>
  <c r="G550" i="2"/>
  <c r="G461" i="2"/>
  <c r="G431" i="2"/>
  <c r="G395" i="2"/>
  <c r="G211" i="2"/>
  <c r="G278" i="2"/>
  <c r="G491" i="2"/>
  <c r="G249" i="2"/>
  <c r="G356" i="2"/>
  <c r="G316" i="2"/>
  <c r="G713" i="2"/>
  <c r="G653" i="2"/>
  <c r="G621" i="2"/>
  <c r="G680" i="2"/>
  <c r="G512" i="2"/>
  <c r="G492" i="2"/>
  <c r="G476" i="2"/>
  <c r="G707" i="2"/>
  <c r="G599" i="2"/>
  <c r="G551" i="2"/>
  <c r="G531" i="2"/>
  <c r="G570" i="2"/>
  <c r="G255" i="2"/>
  <c r="G231" i="2"/>
  <c r="G374" i="2"/>
  <c r="G330" i="2"/>
  <c r="G314" i="2"/>
  <c r="G429" i="2"/>
  <c r="G413" i="2"/>
  <c r="G393" i="2"/>
  <c r="G353" i="2"/>
  <c r="G293" i="2"/>
  <c r="G185" i="2"/>
  <c r="G449" i="2"/>
  <c r="G276" i="2"/>
  <c r="G636" i="2"/>
  <c r="G563" i="2"/>
  <c r="G522" i="2"/>
  <c r="G490" i="2"/>
  <c r="G351" i="2"/>
  <c r="G295" i="2"/>
  <c r="G207" i="2"/>
  <c r="G430" i="2"/>
  <c r="G322" i="2"/>
  <c r="G463" i="2"/>
  <c r="G409" i="2"/>
  <c r="G273" i="2"/>
  <c r="G384" i="2"/>
  <c r="G240" i="2"/>
  <c r="G721" i="2"/>
  <c r="G689" i="2"/>
  <c r="G661" i="2"/>
  <c r="G605" i="2"/>
  <c r="G537" i="2"/>
  <c r="G632" i="2"/>
  <c r="G519" i="2"/>
  <c r="G499" i="2"/>
  <c r="G578" i="2"/>
  <c r="G554" i="2"/>
  <c r="G478" i="2"/>
  <c r="G303" i="2"/>
  <c r="G263" i="2"/>
  <c r="G455" i="2"/>
  <c r="G434" i="2"/>
  <c r="G358" i="2"/>
  <c r="G338" i="2"/>
  <c r="G421" i="2"/>
  <c r="G397" i="2"/>
  <c r="G381" i="2"/>
  <c r="G317" i="2"/>
  <c r="G281" i="2"/>
  <c r="G236" i="2"/>
  <c r="G793" i="2"/>
  <c r="G761" i="2"/>
  <c r="G787" i="2"/>
  <c r="G751" i="2"/>
  <c r="G782" i="2"/>
  <c r="G778" i="2"/>
  <c r="G770" i="2"/>
  <c r="G645" i="2"/>
  <c r="G613" i="2"/>
  <c r="G561" i="2"/>
  <c r="G545" i="2"/>
  <c r="G756" i="2"/>
  <c r="G740" i="2"/>
  <c r="G720" i="2"/>
  <c r="G671" i="2"/>
  <c r="G591" i="2"/>
  <c r="G507" i="2"/>
  <c r="G698" i="2"/>
  <c r="G526" i="2"/>
  <c r="G486" i="2"/>
  <c r="G443" i="2"/>
  <c r="G407" i="2"/>
  <c r="G367" i="2"/>
  <c r="G347" i="2"/>
  <c r="G287" i="2"/>
  <c r="G469" i="2"/>
  <c r="G326" i="2"/>
  <c r="G270" i="2"/>
  <c r="G250" i="2"/>
  <c r="G226" i="2"/>
  <c r="G425" i="2"/>
  <c r="G389" i="2"/>
  <c r="G309" i="2"/>
  <c r="G201" i="2"/>
  <c r="G552" i="2"/>
  <c r="G504" i="2"/>
  <c r="G639" i="2"/>
  <c r="G586" i="2"/>
  <c r="G331" i="2"/>
  <c r="G398" i="2"/>
  <c r="G370" i="2"/>
  <c r="G757" i="2"/>
  <c r="G179" i="2"/>
  <c r="G609" i="2"/>
  <c r="G742" i="2"/>
  <c r="G718" i="2"/>
  <c r="G187" i="2"/>
  <c r="G525" i="2"/>
  <c r="G477" i="2"/>
  <c r="G700" i="2"/>
  <c r="G647" i="2"/>
  <c r="G587" i="2"/>
  <c r="G439" i="2"/>
  <c r="G363" i="2"/>
  <c r="G203" i="2"/>
  <c r="G406" i="2"/>
  <c r="G260" i="2"/>
  <c r="G696" i="2"/>
  <c r="G627" i="2"/>
  <c r="G684" i="2"/>
  <c r="G687" i="2"/>
  <c r="F465" i="2"/>
  <c r="F579" i="2"/>
  <c r="F515" i="2"/>
  <c r="F334" i="2"/>
  <c r="F282" i="2"/>
  <c r="F225" i="2"/>
  <c r="G565" i="2"/>
  <c r="G529" i="2"/>
  <c r="G509" i="2"/>
  <c r="G708" i="2"/>
  <c r="G548" i="2"/>
  <c r="G488" i="2"/>
  <c r="G747" i="2"/>
  <c r="G727" i="2"/>
  <c r="G651" i="2"/>
  <c r="G595" i="2"/>
  <c r="G678" i="2"/>
  <c r="G427" i="2"/>
  <c r="G391" i="2"/>
  <c r="G371" i="2"/>
  <c r="G355" i="2"/>
  <c r="G183" i="2"/>
  <c r="G446" i="2"/>
  <c r="G414" i="2"/>
  <c r="G290" i="2"/>
  <c r="G274" i="2"/>
  <c r="G472" i="2"/>
  <c r="G253" i="2"/>
  <c r="G229" i="2"/>
  <c r="G205" i="2"/>
  <c r="G328" i="2"/>
  <c r="G312" i="2"/>
  <c r="G4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84" i="2"/>
  <c r="G88" i="2"/>
  <c r="G92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F173" i="2"/>
  <c r="G192" i="2"/>
  <c r="G216" i="2"/>
  <c r="F461" i="2"/>
  <c r="F664" i="2"/>
  <c r="F524" i="2"/>
  <c r="F619" i="2"/>
  <c r="F583" i="2"/>
  <c r="F356" i="2"/>
  <c r="F316" i="2"/>
  <c r="F431" i="2"/>
  <c r="F395" i="2"/>
  <c r="F211" i="2"/>
  <c r="F278" i="2"/>
  <c r="F706" i="2"/>
  <c r="F550" i="2"/>
  <c r="F491" i="2"/>
  <c r="F249" i="2"/>
  <c r="G637" i="2"/>
  <c r="G581" i="2"/>
  <c r="G541" i="2"/>
  <c r="G481" i="2"/>
  <c r="G556" i="2"/>
  <c r="G663" i="2"/>
  <c r="G607" i="2"/>
  <c r="G523" i="2"/>
  <c r="G690" i="2"/>
  <c r="G502" i="2"/>
  <c r="G307" i="2"/>
  <c r="G459" i="2"/>
  <c r="G342" i="2"/>
  <c r="G218" i="2"/>
  <c r="G194" i="2"/>
  <c r="G437" i="2"/>
  <c r="G401" i="2"/>
  <c r="G385" i="2"/>
  <c r="G361" i="2"/>
  <c r="G285" i="2"/>
  <c r="G265" i="2"/>
  <c r="G241" i="2"/>
  <c r="G424" i="2"/>
  <c r="G320" i="2"/>
  <c r="F252" i="2"/>
  <c r="F622" i="2"/>
  <c r="F685" i="2"/>
  <c r="F600" i="2"/>
  <c r="F416" i="2"/>
  <c r="F223" i="2"/>
  <c r="F195" i="2"/>
  <c r="F366" i="2"/>
  <c r="F665" i="2"/>
  <c r="F569" i="2"/>
  <c r="F739" i="2"/>
  <c r="F693" i="2"/>
  <c r="F584" i="2"/>
  <c r="F503" i="2"/>
  <c r="F638" i="2"/>
  <c r="F403" i="2"/>
  <c r="F243" i="2"/>
  <c r="F438" i="2"/>
  <c r="F362" i="2"/>
  <c r="F321" i="2"/>
  <c r="F542" i="2"/>
  <c r="F557" i="2"/>
  <c r="F604" i="2"/>
  <c r="F532" i="2"/>
  <c r="F703" i="2"/>
  <c r="F495" i="2"/>
  <c r="F432" i="2"/>
  <c r="F308" i="2"/>
  <c r="F268" i="2"/>
  <c r="F232" i="2"/>
  <c r="F375" i="2"/>
  <c r="F654" i="2"/>
  <c r="F468" i="2"/>
  <c r="F402" i="2"/>
  <c r="F337" i="2"/>
  <c r="F672" i="2"/>
  <c r="F592" i="2"/>
  <c r="F508" i="2"/>
  <c r="F755" i="2"/>
  <c r="F699" i="2"/>
  <c r="F527" i="2"/>
  <c r="F646" i="2"/>
  <c r="F562" i="2"/>
  <c r="F487" i="2"/>
  <c r="F444" i="2"/>
  <c r="F408" i="2"/>
  <c r="F368" i="2"/>
  <c r="F348" i="2"/>
  <c r="F288" i="2"/>
  <c r="F722" i="2"/>
  <c r="F614" i="2"/>
  <c r="F470" i="2"/>
  <c r="F327" i="2"/>
  <c r="F271" i="2"/>
  <c r="F251" i="2"/>
  <c r="F227" i="2"/>
  <c r="F426" i="2"/>
  <c r="F390" i="2"/>
  <c r="F310" i="2"/>
  <c r="F202" i="2"/>
  <c r="F546" i="2"/>
  <c r="F676" i="2"/>
  <c r="F528" i="2"/>
  <c r="F500" i="2"/>
  <c r="F635" i="2"/>
  <c r="F555" i="2"/>
  <c r="F726" i="2"/>
  <c r="F594" i="2"/>
  <c r="F204" i="2"/>
  <c r="H204" i="2" s="1"/>
  <c r="F435" i="2"/>
  <c r="F410" i="2"/>
  <c r="F382" i="2"/>
  <c r="F318" i="2"/>
  <c r="F349" i="2"/>
  <c r="F289" i="2"/>
  <c r="F237" i="2"/>
  <c r="F471" i="2"/>
  <c r="F752" i="2"/>
  <c r="F704" i="2"/>
  <c r="F667" i="2"/>
  <c r="F575" i="2"/>
  <c r="F498" i="2"/>
  <c r="F483" i="2"/>
  <c r="F433" i="2"/>
  <c r="F233" i="2"/>
  <c r="F521" i="2"/>
  <c r="F448" i="2"/>
  <c r="F420" i="2"/>
  <c r="F300" i="2"/>
  <c r="F610" i="2"/>
  <c r="F387" i="2"/>
  <c r="F315" i="2"/>
  <c r="F222" i="2"/>
  <c r="F341" i="2"/>
  <c r="F674" i="2"/>
  <c r="F540" i="2"/>
  <c r="F369" i="2"/>
  <c r="F193" i="2"/>
  <c r="F598" i="2"/>
  <c r="F735" i="2"/>
  <c r="F715" i="2"/>
  <c r="F732" i="2"/>
  <c r="F682" i="2"/>
  <c r="F513" i="2"/>
  <c r="F497" i="2"/>
  <c r="F547" i="2"/>
  <c r="F440" i="2"/>
  <c r="F412" i="2"/>
  <c r="F292" i="2"/>
  <c r="F379" i="2"/>
  <c r="F311" i="2"/>
  <c r="F239" i="2"/>
  <c r="F199" i="2"/>
  <c r="F345" i="2"/>
  <c r="F669" i="2"/>
  <c r="F568" i="2"/>
  <c r="F244" i="2"/>
  <c r="F606" i="2"/>
  <c r="F210" i="2"/>
  <c r="F467" i="2"/>
  <c r="F301" i="2"/>
  <c r="G564" i="2"/>
  <c r="G750" i="2"/>
  <c r="G673" i="2"/>
  <c r="G723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73" i="2"/>
  <c r="F77" i="2"/>
  <c r="F81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53" i="2"/>
  <c r="F157" i="2"/>
  <c r="F161" i="2"/>
  <c r="F169" i="2"/>
  <c r="G174" i="2"/>
  <c r="F196" i="2"/>
  <c r="G577" i="2"/>
  <c r="G692" i="2"/>
  <c r="G615" i="2"/>
  <c r="G514" i="2"/>
  <c r="G494" i="2"/>
  <c r="G186" i="2"/>
  <c r="G685" i="2"/>
  <c r="G600" i="2"/>
  <c r="G223" i="2"/>
  <c r="G195" i="2"/>
  <c r="G366" i="2"/>
  <c r="G416" i="2"/>
  <c r="G665" i="2"/>
  <c r="G569" i="2"/>
  <c r="G739" i="2"/>
  <c r="G693" i="2"/>
  <c r="G584" i="2"/>
  <c r="G503" i="2"/>
  <c r="G638" i="2"/>
  <c r="G542" i="2"/>
  <c r="G403" i="2"/>
  <c r="G243" i="2"/>
  <c r="G438" i="2"/>
  <c r="G362" i="2"/>
  <c r="G321" i="2"/>
  <c r="G648" i="2"/>
  <c r="H648" i="2" s="1"/>
  <c r="G173" i="2"/>
  <c r="G557" i="2"/>
  <c r="G604" i="2"/>
  <c r="G532" i="2"/>
  <c r="G703" i="2"/>
  <c r="G495" i="2"/>
  <c r="G654" i="2"/>
  <c r="G375" i="2"/>
  <c r="G468" i="2"/>
  <c r="G402" i="2"/>
  <c r="G337" i="2"/>
  <c r="G432" i="2"/>
  <c r="G308" i="2"/>
  <c r="G268" i="2"/>
  <c r="G232" i="2"/>
  <c r="G672" i="2"/>
  <c r="G592" i="2"/>
  <c r="G508" i="2"/>
  <c r="G755" i="2"/>
  <c r="G699" i="2"/>
  <c r="G527" i="2"/>
  <c r="G722" i="2"/>
  <c r="G646" i="2"/>
  <c r="G614" i="2"/>
  <c r="G562" i="2"/>
  <c r="G546" i="2"/>
  <c r="G470" i="2"/>
  <c r="G327" i="2"/>
  <c r="G271" i="2"/>
  <c r="G251" i="2"/>
  <c r="G227" i="2"/>
  <c r="G426" i="2"/>
  <c r="G390" i="2"/>
  <c r="G310" i="2"/>
  <c r="G202" i="2"/>
  <c r="G487" i="2"/>
  <c r="G444" i="2"/>
  <c r="G408" i="2"/>
  <c r="G368" i="2"/>
  <c r="G348" i="2"/>
  <c r="G288" i="2"/>
  <c r="G676" i="2"/>
  <c r="G528" i="2"/>
  <c r="G500" i="2"/>
  <c r="G635" i="2"/>
  <c r="G555" i="2"/>
  <c r="G726" i="2"/>
  <c r="G594" i="2"/>
  <c r="G435" i="2"/>
  <c r="G410" i="2"/>
  <c r="G382" i="2"/>
  <c r="G318" i="2"/>
  <c r="G349" i="2"/>
  <c r="G289" i="2"/>
  <c r="G237" i="2"/>
  <c r="G471" i="2"/>
  <c r="G752" i="2"/>
  <c r="G704" i="2"/>
  <c r="G667" i="2"/>
  <c r="G575" i="2"/>
  <c r="G498" i="2"/>
  <c r="G483" i="2"/>
  <c r="G433" i="2"/>
  <c r="G233" i="2"/>
  <c r="G521" i="2"/>
  <c r="G674" i="2"/>
  <c r="G610" i="2"/>
  <c r="G387" i="2"/>
  <c r="G315" i="2"/>
  <c r="G222" i="2"/>
  <c r="G341" i="2"/>
  <c r="G448" i="2"/>
  <c r="G420" i="2"/>
  <c r="G300" i="2"/>
  <c r="G540" i="2"/>
  <c r="G598" i="2"/>
  <c r="G369" i="2"/>
  <c r="G193" i="2"/>
  <c r="G735" i="2"/>
  <c r="G715" i="2"/>
  <c r="G732" i="2"/>
  <c r="G682" i="2"/>
  <c r="G513" i="2"/>
  <c r="G497" i="2"/>
  <c r="G547" i="2"/>
  <c r="G379" i="2"/>
  <c r="G311" i="2"/>
  <c r="G239" i="2"/>
  <c r="G199" i="2"/>
  <c r="G345" i="2"/>
  <c r="G440" i="2"/>
  <c r="G412" i="2"/>
  <c r="G292" i="2"/>
  <c r="G669" i="2"/>
  <c r="G568" i="2"/>
  <c r="G606" i="2"/>
  <c r="G210" i="2"/>
  <c r="G467" i="2"/>
  <c r="G301" i="2"/>
  <c r="G244" i="2"/>
  <c r="F564" i="2"/>
  <c r="F750" i="2"/>
  <c r="F673" i="2"/>
  <c r="F723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73" i="2"/>
  <c r="G77" i="2"/>
  <c r="G81" i="2"/>
  <c r="G85" i="2"/>
  <c r="H85" i="2" s="1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53" i="2"/>
  <c r="G157" i="2"/>
  <c r="G161" i="2"/>
  <c r="G169" i="2"/>
  <c r="F176" i="2"/>
  <c r="H176" i="2" s="1"/>
  <c r="G196" i="2"/>
  <c r="H58" i="2" l="1"/>
  <c r="H619" i="2"/>
  <c r="H664" i="2"/>
  <c r="H465" i="2"/>
  <c r="H583" i="2"/>
  <c r="H252" i="2"/>
  <c r="H524" i="2"/>
  <c r="H67" i="4"/>
  <c r="H35" i="4"/>
  <c r="H675" i="2"/>
  <c r="H334" i="2"/>
  <c r="H644" i="2"/>
  <c r="H304" i="2"/>
  <c r="H670" i="2"/>
  <c r="H207" i="4"/>
  <c r="H316" i="2"/>
  <c r="H733" i="2"/>
  <c r="H617" i="2"/>
  <c r="H395" i="2"/>
  <c r="H564" i="2"/>
  <c r="H589" i="2"/>
  <c r="H596" i="2"/>
  <c r="H278" i="2"/>
  <c r="H147" i="4"/>
  <c r="H590" i="2"/>
  <c r="H612" i="2"/>
  <c r="H79" i="4"/>
  <c r="H225" i="2"/>
  <c r="H719" i="2"/>
  <c r="H119" i="4"/>
  <c r="H249" i="2"/>
  <c r="H491" i="2"/>
  <c r="H679" i="2"/>
  <c r="H673" i="2"/>
  <c r="H356" i="2"/>
  <c r="H269" i="2"/>
  <c r="H550" i="2"/>
  <c r="H749" i="2"/>
  <c r="H706" i="2"/>
  <c r="H27" i="4"/>
  <c r="H515" i="2"/>
  <c r="H274" i="4"/>
  <c r="H182" i="2"/>
  <c r="H579" i="2"/>
  <c r="H211" i="4"/>
  <c r="H456" i="2"/>
  <c r="H622" i="2"/>
  <c r="H461" i="2"/>
  <c r="H750" i="2"/>
  <c r="H211" i="2"/>
  <c r="H705" i="2"/>
  <c r="H174" i="4"/>
  <c r="H90" i="4"/>
  <c r="H50" i="4"/>
  <c r="H14" i="4"/>
  <c r="H219" i="4"/>
  <c r="H431" i="2"/>
  <c r="H631" i="2"/>
  <c r="H697" i="2"/>
  <c r="H566" i="2"/>
  <c r="H717" i="2"/>
  <c r="H282" i="2"/>
  <c r="H652" i="2"/>
  <c r="H603" i="2"/>
  <c r="H57" i="2"/>
  <c r="H25" i="2"/>
  <c r="H412" i="2"/>
  <c r="H735" i="2"/>
  <c r="H315" i="2"/>
  <c r="H433" i="2"/>
  <c r="H237" i="2"/>
  <c r="H321" i="2"/>
  <c r="H416" i="2"/>
  <c r="H660" i="2"/>
  <c r="H771" i="2"/>
  <c r="H196" i="2"/>
  <c r="H137" i="2"/>
  <c r="H105" i="2"/>
  <c r="H65" i="2"/>
  <c r="H33" i="2"/>
  <c r="H606" i="2"/>
  <c r="H379" i="2"/>
  <c r="H732" i="2"/>
  <c r="H341" i="2"/>
  <c r="H521" i="2"/>
  <c r="H752" i="2"/>
  <c r="H435" i="2"/>
  <c r="H43" i="4"/>
  <c r="H7" i="4"/>
  <c r="H230" i="4"/>
  <c r="H31" i="4"/>
  <c r="H133" i="2"/>
  <c r="H101" i="2"/>
  <c r="H61" i="2"/>
  <c r="H29" i="2"/>
  <c r="H244" i="2"/>
  <c r="H292" i="2"/>
  <c r="H715" i="2"/>
  <c r="H222" i="2"/>
  <c r="H233" i="2"/>
  <c r="H471" i="2"/>
  <c r="H546" i="2"/>
  <c r="H327" i="2"/>
  <c r="H444" i="2"/>
  <c r="H592" i="2"/>
  <c r="H268" i="2"/>
  <c r="H542" i="2"/>
  <c r="H584" i="2"/>
  <c r="H723" i="2"/>
  <c r="H169" i="2"/>
  <c r="H129" i="2"/>
  <c r="H97" i="2"/>
  <c r="H568" i="2"/>
  <c r="H594" i="2"/>
  <c r="H202" i="2"/>
  <c r="H470" i="2"/>
  <c r="H487" i="2"/>
  <c r="H672" i="2"/>
  <c r="H308" i="2"/>
  <c r="H693" i="2"/>
  <c r="H161" i="2"/>
  <c r="H125" i="2"/>
  <c r="H93" i="2"/>
  <c r="H53" i="2"/>
  <c r="H21" i="2"/>
  <c r="H669" i="2"/>
  <c r="H440" i="2"/>
  <c r="H598" i="2"/>
  <c r="H387" i="2"/>
  <c r="H483" i="2"/>
  <c r="H289" i="2"/>
  <c r="H726" i="2"/>
  <c r="H310" i="2"/>
  <c r="H614" i="2"/>
  <c r="H562" i="2"/>
  <c r="H337" i="2"/>
  <c r="H432" i="2"/>
  <c r="H362" i="2"/>
  <c r="H739" i="2"/>
  <c r="H600" i="2"/>
  <c r="H157" i="2"/>
  <c r="H121" i="2"/>
  <c r="H89" i="2"/>
  <c r="H49" i="2"/>
  <c r="H17" i="2"/>
  <c r="H345" i="2"/>
  <c r="H547" i="2"/>
  <c r="H193" i="2"/>
  <c r="H610" i="2"/>
  <c r="H498" i="2"/>
  <c r="H349" i="2"/>
  <c r="H153" i="2"/>
  <c r="H117" i="2"/>
  <c r="H81" i="2"/>
  <c r="H45" i="2"/>
  <c r="H13" i="2"/>
  <c r="H301" i="2"/>
  <c r="H199" i="2"/>
  <c r="H497" i="2"/>
  <c r="H369" i="2"/>
  <c r="H300" i="2"/>
  <c r="H575" i="2"/>
  <c r="H318" i="2"/>
  <c r="H635" i="2"/>
  <c r="H426" i="2"/>
  <c r="H288" i="2"/>
  <c r="H527" i="2"/>
  <c r="H145" i="2"/>
  <c r="H113" i="2"/>
  <c r="H77" i="2"/>
  <c r="H41" i="2"/>
  <c r="H9" i="2"/>
  <c r="H467" i="2"/>
  <c r="H239" i="2"/>
  <c r="H141" i="2"/>
  <c r="H109" i="2"/>
  <c r="H73" i="2"/>
  <c r="H37" i="2"/>
  <c r="H5" i="2"/>
  <c r="H210" i="2"/>
  <c r="H311" i="2"/>
  <c r="H682" i="2"/>
  <c r="H674" i="2"/>
  <c r="H448" i="2"/>
  <c r="H704" i="2"/>
  <c r="H410" i="2"/>
  <c r="H528" i="2"/>
  <c r="H251" i="2"/>
  <c r="H368" i="2"/>
  <c r="H755" i="2"/>
  <c r="H375" i="2"/>
  <c r="H604" i="2"/>
  <c r="H638" i="2"/>
  <c r="H366" i="2"/>
  <c r="H468" i="2"/>
  <c r="H703" i="2"/>
  <c r="H243" i="2"/>
  <c r="H569" i="2"/>
  <c r="H152" i="2"/>
  <c r="H120" i="2"/>
  <c r="H84" i="2"/>
  <c r="H48" i="2"/>
  <c r="H16" i="2"/>
  <c r="H274" i="2"/>
  <c r="H427" i="2"/>
  <c r="H548" i="2"/>
  <c r="H203" i="2"/>
  <c r="H525" i="2"/>
  <c r="H398" i="2"/>
  <c r="H309" i="2"/>
  <c r="H526" i="2"/>
  <c r="H591" i="2"/>
  <c r="H613" i="2"/>
  <c r="H761" i="2"/>
  <c r="H338" i="2"/>
  <c r="H216" i="2"/>
  <c r="H689" i="2"/>
  <c r="H430" i="2"/>
  <c r="H636" i="2"/>
  <c r="H212" i="2"/>
  <c r="H413" i="2"/>
  <c r="H512" i="2"/>
  <c r="H582" i="2"/>
  <c r="H163" i="2"/>
  <c r="H75" i="2"/>
  <c r="H39" i="2"/>
  <c r="H7" i="2"/>
  <c r="H506" i="2"/>
  <c r="H442" i="2"/>
  <c r="H630" i="2"/>
  <c r="H553" i="2"/>
  <c r="H313" i="2"/>
  <c r="H411" i="2"/>
  <c r="H549" i="2"/>
  <c r="H666" i="2"/>
  <c r="H258" i="2"/>
  <c r="H533" i="2"/>
  <c r="H259" i="2"/>
  <c r="H333" i="2"/>
  <c r="H620" i="2"/>
  <c r="H777" i="2"/>
  <c r="H789" i="2"/>
  <c r="H194" i="2"/>
  <c r="H424" i="2"/>
  <c r="H637" i="2"/>
  <c r="H200" i="2"/>
  <c r="H106" i="2"/>
  <c r="H74" i="2"/>
  <c r="H30" i="2"/>
  <c r="H774" i="2"/>
  <c r="H441" i="2"/>
  <c r="H734" i="2"/>
  <c r="H656" i="2"/>
  <c r="H286" i="2"/>
  <c r="H257" i="2"/>
  <c r="H423" i="2"/>
  <c r="H559" i="2"/>
  <c r="H769" i="2"/>
  <c r="H593" i="2"/>
  <c r="H758" i="2"/>
  <c r="H785" i="2"/>
  <c r="H344" i="2"/>
  <c r="H588" i="2"/>
  <c r="H513" i="2"/>
  <c r="H540" i="2"/>
  <c r="H420" i="2"/>
  <c r="H667" i="2"/>
  <c r="H382" i="2"/>
  <c r="H500" i="2"/>
  <c r="H227" i="2"/>
  <c r="H348" i="2"/>
  <c r="H699" i="2"/>
  <c r="H654" i="2"/>
  <c r="H532" i="2"/>
  <c r="H403" i="2"/>
  <c r="H665" i="2"/>
  <c r="H148" i="2"/>
  <c r="H116" i="2"/>
  <c r="H44" i="2"/>
  <c r="H12" i="2"/>
  <c r="H290" i="2"/>
  <c r="H312" i="2"/>
  <c r="H708" i="2"/>
  <c r="H363" i="2"/>
  <c r="H742" i="2"/>
  <c r="H331" i="2"/>
  <c r="H389" i="2"/>
  <c r="H287" i="2"/>
  <c r="H671" i="2"/>
  <c r="H645" i="2"/>
  <c r="H793" i="2"/>
  <c r="H358" i="2"/>
  <c r="H236" i="2"/>
  <c r="H721" i="2"/>
  <c r="H522" i="2"/>
  <c r="H514" i="2"/>
  <c r="H429" i="2"/>
  <c r="H276" i="2"/>
  <c r="H680" i="2"/>
  <c r="H219" i="2"/>
  <c r="H135" i="2"/>
  <c r="H71" i="2"/>
  <c r="H35" i="2"/>
  <c r="H3" i="2"/>
  <c r="H643" i="2"/>
  <c r="H264" i="2"/>
  <c r="H191" i="2"/>
  <c r="H601" i="2"/>
  <c r="H329" i="2"/>
  <c r="H447" i="2"/>
  <c r="H190" i="2"/>
  <c r="H711" i="2"/>
  <c r="H294" i="2"/>
  <c r="H573" i="2"/>
  <c r="H419" i="2"/>
  <c r="H377" i="2"/>
  <c r="H217" i="2"/>
  <c r="H794" i="2"/>
  <c r="H241" i="2"/>
  <c r="H218" i="2"/>
  <c r="H523" i="2"/>
  <c r="H162" i="2"/>
  <c r="H102" i="2"/>
  <c r="H70" i="2"/>
  <c r="H26" i="2"/>
  <c r="H683" i="2"/>
  <c r="H234" i="2"/>
  <c r="H518" i="2"/>
  <c r="H650" i="2"/>
  <c r="H464" i="2"/>
  <c r="H458" i="2"/>
  <c r="H228" i="2"/>
  <c r="H480" i="2"/>
  <c r="H378" i="2"/>
  <c r="H677" i="2"/>
  <c r="H767" i="2"/>
  <c r="H418" i="2"/>
  <c r="H511" i="2"/>
  <c r="H712" i="2"/>
  <c r="H260" i="4"/>
  <c r="H228" i="4"/>
  <c r="H196" i="4"/>
  <c r="H87" i="4"/>
  <c r="H83" i="4"/>
  <c r="H19" i="4"/>
  <c r="H462" i="2"/>
  <c r="H192" i="2"/>
  <c r="H144" i="2"/>
  <c r="H112" i="2"/>
  <c r="H72" i="2"/>
  <c r="H40" i="2"/>
  <c r="H4" i="2"/>
  <c r="H414" i="2"/>
  <c r="H328" i="2"/>
  <c r="H509" i="2"/>
  <c r="H439" i="2"/>
  <c r="H187" i="2"/>
  <c r="H586" i="2"/>
  <c r="H425" i="2"/>
  <c r="H347" i="2"/>
  <c r="H720" i="2"/>
  <c r="H778" i="2"/>
  <c r="H478" i="2"/>
  <c r="H434" i="2"/>
  <c r="H499" i="2"/>
  <c r="H207" i="2"/>
  <c r="H186" i="2"/>
  <c r="H570" i="2"/>
  <c r="H531" i="2"/>
  <c r="H449" i="2"/>
  <c r="H343" i="2"/>
  <c r="H131" i="2"/>
  <c r="H63" i="2"/>
  <c r="H31" i="2"/>
  <c r="H602" i="2"/>
  <c r="H743" i="2"/>
  <c r="H360" i="2"/>
  <c r="H280" i="2"/>
  <c r="H181" i="2"/>
  <c r="H206" i="2"/>
  <c r="H530" i="2"/>
  <c r="H658" i="2"/>
  <c r="H616" i="2"/>
  <c r="H415" i="2"/>
  <c r="H681" i="2"/>
  <c r="H452" i="2"/>
  <c r="H417" i="2"/>
  <c r="H339" i="2"/>
  <c r="H763" i="2"/>
  <c r="H265" i="2"/>
  <c r="H342" i="2"/>
  <c r="H607" i="2"/>
  <c r="H154" i="2"/>
  <c r="H98" i="2"/>
  <c r="H66" i="2"/>
  <c r="H22" i="2"/>
  <c r="H775" i="2"/>
  <c r="H629" i="2"/>
  <c r="H215" i="2"/>
  <c r="H571" i="2"/>
  <c r="H558" i="2"/>
  <c r="H626" i="2"/>
  <c r="H272" i="2"/>
  <c r="H520" i="2"/>
  <c r="H299" i="2"/>
  <c r="H245" i="2"/>
  <c r="H791" i="2"/>
  <c r="H536" i="2"/>
  <c r="H130" i="4"/>
  <c r="H38" i="4"/>
  <c r="H2" i="4"/>
  <c r="H277" i="4"/>
  <c r="H288" i="4"/>
  <c r="H256" i="4"/>
  <c r="H224" i="4"/>
  <c r="H192" i="4"/>
  <c r="H156" i="4"/>
  <c r="H120" i="4"/>
  <c r="H76" i="4"/>
  <c r="H40" i="4"/>
  <c r="H8" i="4"/>
  <c r="H51" i="4"/>
  <c r="H39" i="4"/>
  <c r="H263" i="4"/>
  <c r="H676" i="2"/>
  <c r="H271" i="2"/>
  <c r="H408" i="2"/>
  <c r="H508" i="2"/>
  <c r="H232" i="2"/>
  <c r="H557" i="2"/>
  <c r="H503" i="2"/>
  <c r="H195" i="2"/>
  <c r="H173" i="2"/>
  <c r="H140" i="2"/>
  <c r="H108" i="2"/>
  <c r="H68" i="2"/>
  <c r="H36" i="2"/>
  <c r="H205" i="2"/>
  <c r="H446" i="2"/>
  <c r="H595" i="2"/>
  <c r="H529" i="2"/>
  <c r="H687" i="2"/>
  <c r="H260" i="2"/>
  <c r="H718" i="2"/>
  <c r="H639" i="2"/>
  <c r="H367" i="2"/>
  <c r="H740" i="2"/>
  <c r="H782" i="2"/>
  <c r="H281" i="2"/>
  <c r="H554" i="2"/>
  <c r="H519" i="2"/>
  <c r="H273" i="2"/>
  <c r="H295" i="2"/>
  <c r="H494" i="2"/>
  <c r="H314" i="2"/>
  <c r="H551" i="2"/>
  <c r="H621" i="2"/>
  <c r="H460" i="2"/>
  <c r="H127" i="2"/>
  <c r="H59" i="2"/>
  <c r="H27" i="2"/>
  <c r="H235" i="2"/>
  <c r="H748" i="2"/>
  <c r="H466" i="2"/>
  <c r="H336" i="2"/>
  <c r="H305" i="2"/>
  <c r="H230" i="2"/>
  <c r="H372" i="2"/>
  <c r="H759" i="2"/>
  <c r="H764" i="2"/>
  <c r="H332" i="2"/>
  <c r="H213" i="2"/>
  <c r="H534" i="2"/>
  <c r="H198" i="2"/>
  <c r="H399" i="2"/>
  <c r="H779" i="2"/>
  <c r="H285" i="2"/>
  <c r="H459" i="2"/>
  <c r="H663" i="2"/>
  <c r="H146" i="2"/>
  <c r="H94" i="2"/>
  <c r="H50" i="2"/>
  <c r="H18" i="2"/>
  <c r="H624" i="2"/>
  <c r="H373" i="2"/>
  <c r="H633" i="2"/>
  <c r="H608" i="2"/>
  <c r="H642" i="2"/>
  <c r="H306" i="2"/>
  <c r="H284" i="2"/>
  <c r="H668" i="2"/>
  <c r="H214" i="2"/>
  <c r="H277" i="2"/>
  <c r="H261" i="2"/>
  <c r="H585" i="2"/>
  <c r="H649" i="2"/>
  <c r="H115" i="2"/>
  <c r="H223" i="2"/>
  <c r="H136" i="2"/>
  <c r="H104" i="2"/>
  <c r="H64" i="2"/>
  <c r="H32" i="2"/>
  <c r="H229" i="2"/>
  <c r="H183" i="2"/>
  <c r="H651" i="2"/>
  <c r="H565" i="2"/>
  <c r="H684" i="2"/>
  <c r="H587" i="2"/>
  <c r="H609" i="2"/>
  <c r="H504" i="2"/>
  <c r="H226" i="2"/>
  <c r="H407" i="2"/>
  <c r="H756" i="2"/>
  <c r="H770" i="2"/>
  <c r="H317" i="2"/>
  <c r="H578" i="2"/>
  <c r="H632" i="2"/>
  <c r="H409" i="2"/>
  <c r="H351" i="2"/>
  <c r="H615" i="2"/>
  <c r="H185" i="2"/>
  <c r="H330" i="2"/>
  <c r="H599" i="2"/>
  <c r="H653" i="2"/>
  <c r="H248" i="2"/>
  <c r="H123" i="2"/>
  <c r="H23" i="2"/>
  <c r="H267" i="2"/>
  <c r="H768" i="2"/>
  <c r="H484" i="2"/>
  <c r="H535" i="2"/>
  <c r="H445" i="2"/>
  <c r="H254" i="2"/>
  <c r="H392" i="2"/>
  <c r="H783" i="2"/>
  <c r="H741" i="2"/>
  <c r="H376" i="2"/>
  <c r="H357" i="2"/>
  <c r="H496" i="2"/>
  <c r="H451" i="2"/>
  <c r="H457" i="2"/>
  <c r="H736" i="2"/>
  <c r="H361" i="2"/>
  <c r="H690" i="2"/>
  <c r="H556" i="2"/>
  <c r="H134" i="2"/>
  <c r="H90" i="2"/>
  <c r="H46" i="2"/>
  <c r="H14" i="2"/>
  <c r="H724" i="2"/>
  <c r="H474" i="2"/>
  <c r="H657" i="2"/>
  <c r="H688" i="2"/>
  <c r="H364" i="2"/>
  <c r="H738" i="2"/>
  <c r="H340" i="2"/>
  <c r="H760" i="2"/>
  <c r="H279" i="2"/>
  <c r="H297" i="2"/>
  <c r="H776" i="2"/>
  <c r="H754" i="2"/>
  <c r="H709" i="2"/>
  <c r="H165" i="2"/>
  <c r="H164" i="2"/>
  <c r="H132" i="2"/>
  <c r="H100" i="2"/>
  <c r="H60" i="2"/>
  <c r="H28" i="2"/>
  <c r="H253" i="2"/>
  <c r="H355" i="2"/>
  <c r="H727" i="2"/>
  <c r="H627" i="2"/>
  <c r="H647" i="2"/>
  <c r="H179" i="2"/>
  <c r="H552" i="2"/>
  <c r="H250" i="2"/>
  <c r="H443" i="2"/>
  <c r="H469" i="2"/>
  <c r="H751" i="2"/>
  <c r="H381" i="2"/>
  <c r="H455" i="2"/>
  <c r="H537" i="2"/>
  <c r="H490" i="2"/>
  <c r="H240" i="2"/>
  <c r="H692" i="2"/>
  <c r="H293" i="2"/>
  <c r="H374" i="2"/>
  <c r="H707" i="2"/>
  <c r="H713" i="2"/>
  <c r="H611" i="2"/>
  <c r="H107" i="2"/>
  <c r="H51" i="2"/>
  <c r="H19" i="2"/>
  <c r="H475" i="2"/>
  <c r="H792" i="2"/>
  <c r="H266" i="2"/>
  <c r="H659" i="2"/>
  <c r="H238" i="2"/>
  <c r="H350" i="2"/>
  <c r="H428" i="2"/>
  <c r="H788" i="2"/>
  <c r="H209" i="2"/>
  <c r="H618" i="2"/>
  <c r="H574" i="2"/>
  <c r="H625" i="2"/>
  <c r="H175" i="2"/>
  <c r="H772" i="2"/>
  <c r="H385" i="2"/>
  <c r="H307" i="2"/>
  <c r="H481" i="2"/>
  <c r="H130" i="2"/>
  <c r="H86" i="2"/>
  <c r="H42" i="2"/>
  <c r="H10" i="2"/>
  <c r="H728" i="2"/>
  <c r="H567" i="2"/>
  <c r="H786" i="2"/>
  <c r="H325" i="2"/>
  <c r="H695" i="2"/>
  <c r="H319" i="2"/>
  <c r="H400" i="2"/>
  <c r="H501" i="2"/>
  <c r="H335" i="2"/>
  <c r="H354" i="2"/>
  <c r="H780" i="2"/>
  <c r="H174" i="2"/>
  <c r="H422" i="2"/>
  <c r="H256" i="2"/>
  <c r="H160" i="2"/>
  <c r="H128" i="2"/>
  <c r="H92" i="2"/>
  <c r="H56" i="2"/>
  <c r="H24" i="2"/>
  <c r="H678" i="2"/>
  <c r="H371" i="2"/>
  <c r="H747" i="2"/>
  <c r="H696" i="2"/>
  <c r="H700" i="2"/>
  <c r="H757" i="2"/>
  <c r="H698" i="2"/>
  <c r="H270" i="2"/>
  <c r="H486" i="2"/>
  <c r="H545" i="2"/>
  <c r="H787" i="2"/>
  <c r="H397" i="2"/>
  <c r="H263" i="2"/>
  <c r="H605" i="2"/>
  <c r="H463" i="2"/>
  <c r="H384" i="2"/>
  <c r="H577" i="2"/>
  <c r="H353" i="2"/>
  <c r="H231" i="2"/>
  <c r="H476" i="2"/>
  <c r="H485" i="2"/>
  <c r="H91" i="2"/>
  <c r="H47" i="2"/>
  <c r="H15" i="2"/>
  <c r="H352" i="2"/>
  <c r="H781" i="2"/>
  <c r="H628" i="2"/>
  <c r="H576" i="2"/>
  <c r="H394" i="2"/>
  <c r="H275" i="2"/>
  <c r="H473" i="2"/>
  <c r="H725" i="2"/>
  <c r="H702" i="2"/>
  <c r="H544" i="2"/>
  <c r="H298" i="2"/>
  <c r="H283" i="2"/>
  <c r="H296" i="2"/>
  <c r="H655" i="2"/>
  <c r="H784" i="2"/>
  <c r="H401" i="2"/>
  <c r="H502" i="2"/>
  <c r="H541" i="2"/>
  <c r="H126" i="2"/>
  <c r="H82" i="2"/>
  <c r="H38" i="2"/>
  <c r="H6" i="2"/>
  <c r="H623" i="2"/>
  <c r="H641" i="2"/>
  <c r="H790" i="2"/>
  <c r="H405" i="2"/>
  <c r="H505" i="2"/>
  <c r="H359" i="2"/>
  <c r="H436" i="2"/>
  <c r="H597" i="2"/>
  <c r="H396" i="2"/>
  <c r="H323" i="2"/>
  <c r="H729" i="2"/>
  <c r="H302" i="2"/>
  <c r="H538" i="2"/>
  <c r="H555" i="2"/>
  <c r="H390" i="2"/>
  <c r="H722" i="2"/>
  <c r="H646" i="2"/>
  <c r="H402" i="2"/>
  <c r="H495" i="2"/>
  <c r="H438" i="2"/>
  <c r="H685" i="2"/>
  <c r="H156" i="2"/>
  <c r="H124" i="2"/>
  <c r="H88" i="2"/>
  <c r="H52" i="2"/>
  <c r="H20" i="2"/>
  <c r="H472" i="2"/>
  <c r="H391" i="2"/>
  <c r="H488" i="2"/>
  <c r="H406" i="2"/>
  <c r="H477" i="2"/>
  <c r="H370" i="2"/>
  <c r="H201" i="2"/>
  <c r="H326" i="2"/>
  <c r="H507" i="2"/>
  <c r="H561" i="2"/>
  <c r="H421" i="2"/>
  <c r="H303" i="2"/>
  <c r="H661" i="2"/>
  <c r="H322" i="2"/>
  <c r="H563" i="2"/>
  <c r="H393" i="2"/>
  <c r="H255" i="2"/>
  <c r="H492" i="2"/>
  <c r="H365" i="2"/>
  <c r="H172" i="2"/>
  <c r="H167" i="2"/>
  <c r="H79" i="2"/>
  <c r="H43" i="2"/>
  <c r="H11" i="2"/>
  <c r="H388" i="2"/>
  <c r="H454" i="2"/>
  <c r="H517" i="2"/>
  <c r="H510" i="2"/>
  <c r="H291" i="2"/>
  <c r="H489" i="2"/>
  <c r="H773" i="2"/>
  <c r="H450" i="2"/>
  <c r="H493" i="2"/>
  <c r="H686" i="2"/>
  <c r="H572" i="2"/>
  <c r="H543" i="2"/>
  <c r="H737" i="2"/>
  <c r="H753" i="2"/>
  <c r="H437" i="2"/>
  <c r="H320" i="2"/>
  <c r="H581" i="2"/>
  <c r="H114" i="2"/>
  <c r="H78" i="2"/>
  <c r="H34" i="2"/>
  <c r="H2" i="2"/>
  <c r="H580" i="2"/>
  <c r="H479" i="2"/>
  <c r="H710" i="2"/>
  <c r="H246" i="2"/>
  <c r="H197" i="2"/>
  <c r="H383" i="2"/>
  <c r="H539" i="2"/>
  <c r="H701" i="2"/>
  <c r="H516" i="2"/>
  <c r="H224" i="2"/>
  <c r="H745" i="2"/>
  <c r="H386" i="2"/>
  <c r="H189" i="2"/>
  <c r="H262" i="4"/>
  <c r="H253" i="4"/>
  <c r="H181" i="4"/>
  <c r="H2" i="1"/>
  <c r="H250" i="4"/>
  <c r="H146" i="4"/>
  <c r="H74" i="4"/>
  <c r="H42" i="4"/>
  <c r="H6" i="4"/>
  <c r="H281" i="4"/>
  <c r="H209" i="4"/>
  <c r="H169" i="4"/>
  <c r="H133" i="4"/>
  <c r="H93" i="4"/>
  <c r="H57" i="4"/>
  <c r="H21" i="4"/>
  <c r="H160" i="4"/>
  <c r="H124" i="4"/>
  <c r="H80" i="4"/>
  <c r="H44" i="4"/>
  <c r="H12" i="4"/>
  <c r="H143" i="4"/>
  <c r="H241" i="4"/>
  <c r="H126" i="4"/>
  <c r="H66" i="4"/>
  <c r="H30" i="4"/>
  <c r="H273" i="4"/>
  <c r="H233" i="4"/>
  <c r="H161" i="4"/>
  <c r="H121" i="4"/>
  <c r="H85" i="4"/>
  <c r="H45" i="4"/>
  <c r="H13" i="4"/>
  <c r="H284" i="4"/>
  <c r="H252" i="4"/>
  <c r="H220" i="4"/>
  <c r="H188" i="4"/>
  <c r="H152" i="4"/>
  <c r="H112" i="4"/>
  <c r="H72" i="4"/>
  <c r="H36" i="4"/>
  <c r="H4" i="4"/>
  <c r="H171" i="4"/>
  <c r="H3" i="4"/>
  <c r="H231" i="4"/>
  <c r="H89" i="4"/>
  <c r="H17" i="4"/>
  <c r="H210" i="4"/>
  <c r="H114" i="4"/>
  <c r="H62" i="4"/>
  <c r="H26" i="4"/>
  <c r="H269" i="4"/>
  <c r="H229" i="4"/>
  <c r="H197" i="4"/>
  <c r="H157" i="4"/>
  <c r="H117" i="4"/>
  <c r="H81" i="4"/>
  <c r="H41" i="4"/>
  <c r="H9" i="4"/>
  <c r="H280" i="4"/>
  <c r="H248" i="4"/>
  <c r="H216" i="4"/>
  <c r="H180" i="4"/>
  <c r="H148" i="4"/>
  <c r="H100" i="4"/>
  <c r="H68" i="4"/>
  <c r="H32" i="4"/>
  <c r="H47" i="4"/>
  <c r="H243" i="4"/>
  <c r="H271" i="4"/>
  <c r="H267" i="4"/>
  <c r="H191" i="4"/>
  <c r="H165" i="4"/>
  <c r="H278" i="4"/>
  <c r="H190" i="4"/>
  <c r="H58" i="4"/>
  <c r="H22" i="4"/>
  <c r="H265" i="4"/>
  <c r="H225" i="4"/>
  <c r="H193" i="4"/>
  <c r="H149" i="4"/>
  <c r="H113" i="4"/>
  <c r="H77" i="4"/>
  <c r="H37" i="4"/>
  <c r="H5" i="4"/>
  <c r="H276" i="4"/>
  <c r="H244" i="4"/>
  <c r="H212" i="4"/>
  <c r="H176" i="4"/>
  <c r="H140" i="4"/>
  <c r="H96" i="4"/>
  <c r="H64" i="4"/>
  <c r="H28" i="4"/>
  <c r="H287" i="4"/>
  <c r="H283" i="4"/>
  <c r="H167" i="4"/>
  <c r="H239" i="4"/>
  <c r="H235" i="4"/>
  <c r="H155" i="4"/>
  <c r="H205" i="4"/>
  <c r="H129" i="4"/>
  <c r="H53" i="4"/>
  <c r="H178" i="4"/>
  <c r="H94" i="4"/>
  <c r="H54" i="4"/>
  <c r="H18" i="4"/>
  <c r="H261" i="4"/>
  <c r="H221" i="4"/>
  <c r="H185" i="4"/>
  <c r="H145" i="4"/>
  <c r="H109" i="4"/>
  <c r="H73" i="4"/>
  <c r="H33" i="4"/>
  <c r="H272" i="4"/>
  <c r="H240" i="4"/>
  <c r="H208" i="4"/>
  <c r="H172" i="4"/>
  <c r="H136" i="4"/>
  <c r="H92" i="4"/>
  <c r="H60" i="4"/>
  <c r="H24" i="4"/>
  <c r="H255" i="4"/>
  <c r="H251" i="4"/>
  <c r="H279" i="4"/>
  <c r="H139" i="4"/>
  <c r="H135" i="4"/>
  <c r="H131" i="4"/>
  <c r="H127" i="4"/>
  <c r="H59" i="4"/>
  <c r="H217" i="4"/>
  <c r="H141" i="4"/>
  <c r="H105" i="4"/>
  <c r="H69" i="4"/>
  <c r="H29" i="4"/>
  <c r="H268" i="4"/>
  <c r="H236" i="4"/>
  <c r="H204" i="4"/>
  <c r="H168" i="4"/>
  <c r="H132" i="4"/>
  <c r="H88" i="4"/>
  <c r="H56" i="4"/>
  <c r="H20" i="4"/>
  <c r="H223" i="4"/>
  <c r="H215" i="4"/>
  <c r="H247" i="4"/>
  <c r="H107" i="4"/>
  <c r="H103" i="4"/>
  <c r="H99" i="4"/>
  <c r="H63" i="4"/>
  <c r="H70" i="4"/>
  <c r="H254" i="4"/>
  <c r="H166" i="4"/>
  <c r="H86" i="4"/>
  <c r="H46" i="4"/>
  <c r="H10" i="4"/>
  <c r="H289" i="4"/>
  <c r="H249" i="4"/>
  <c r="H213" i="4"/>
  <c r="H177" i="4"/>
  <c r="H137" i="4"/>
  <c r="H97" i="4"/>
  <c r="H65" i="4"/>
  <c r="H25" i="4"/>
  <c r="H91" i="4"/>
  <c r="H264" i="4"/>
  <c r="H232" i="4"/>
  <c r="H200" i="4"/>
  <c r="H164" i="4"/>
  <c r="H128" i="4"/>
  <c r="H84" i="4"/>
  <c r="H52" i="4"/>
  <c r="H16" i="4"/>
  <c r="H115" i="4"/>
  <c r="H151" i="4"/>
  <c r="H203" i="4"/>
  <c r="H23" i="4"/>
  <c r="H75" i="4"/>
  <c r="H71" i="4"/>
  <c r="H179" i="4"/>
</calcChain>
</file>

<file path=xl/sharedStrings.xml><?xml version="1.0" encoding="utf-8"?>
<sst xmlns="http://schemas.openxmlformats.org/spreadsheetml/2006/main" count="14192" uniqueCount="1576">
  <si>
    <t>Port</t>
  </si>
  <si>
    <t>Date</t>
  </si>
  <si>
    <t>Cruise Ship</t>
  </si>
  <si>
    <t>Cruise Line</t>
  </si>
  <si>
    <t>AIDAperla</t>
  </si>
  <si>
    <t>AIDA Cruises</t>
  </si>
  <si>
    <t>08:00-20:00</t>
  </si>
  <si>
    <t>MSC Meraviglia</t>
  </si>
  <si>
    <t>MSC Cruises</t>
  </si>
  <si>
    <t>08:00-18:00</t>
  </si>
  <si>
    <t>Costa Diadema</t>
  </si>
  <si>
    <t>Costa Cruises</t>
  </si>
  <si>
    <t>08:00 - 19:00</t>
  </si>
  <si>
    <t>Viking Star</t>
  </si>
  <si>
    <t>Viking Ocean Cruises</t>
  </si>
  <si>
    <t>n/a</t>
  </si>
  <si>
    <t>MSC Orchestra</t>
  </si>
  <si>
    <t>09:00 - 19:00</t>
  </si>
  <si>
    <t>Costa Luminosa</t>
  </si>
  <si>
    <t>Silver Spirit</t>
  </si>
  <si>
    <t>Silversea</t>
  </si>
  <si>
    <t>Viking Sky</t>
  </si>
  <si>
    <t>Costa neoRiviera</t>
  </si>
  <si>
    <t>Costa Mediterranea</t>
  </si>
  <si>
    <t>MSC Divina</t>
  </si>
  <si>
    <t>07:00-17:00</t>
  </si>
  <si>
    <t>Pullmantur Cruceros</t>
  </si>
  <si>
    <t>P&amp;O Cruises</t>
  </si>
  <si>
    <t>Costa Magica</t>
  </si>
  <si>
    <t>Symphony Of The Seas</t>
  </si>
  <si>
    <t>Royal Caribbean</t>
  </si>
  <si>
    <t>07:00-20:00</t>
  </si>
  <si>
    <t>Carnival Horizon</t>
  </si>
  <si>
    <t>Carnival Cruise Line</t>
  </si>
  <si>
    <t>07:00 - 20:00</t>
  </si>
  <si>
    <t>Mein Schiff 1</t>
  </si>
  <si>
    <t>TUI Cruises</t>
  </si>
  <si>
    <t>07:00 - 19:00</t>
  </si>
  <si>
    <t>Mein Schiff 2</t>
  </si>
  <si>
    <t>Pacific Princess</t>
  </si>
  <si>
    <t>Princess Cruises</t>
  </si>
  <si>
    <t>ms Koningsdam</t>
  </si>
  <si>
    <t>HAL</t>
  </si>
  <si>
    <t>07:00 - 18:00</t>
  </si>
  <si>
    <t>ms Prinsendam</t>
  </si>
  <si>
    <t>Norwegian Spirit</t>
  </si>
  <si>
    <t>NCL</t>
  </si>
  <si>
    <t>06:00-17:00</t>
  </si>
  <si>
    <t>Black Watch</t>
  </si>
  <si>
    <t>Fred. Olsenn</t>
  </si>
  <si>
    <t>Seven Seas Explorer</t>
  </si>
  <si>
    <t>Regent Seven Seas</t>
  </si>
  <si>
    <t>08:00 - 20:00</t>
  </si>
  <si>
    <t>Mein Schiff 5</t>
  </si>
  <si>
    <t>ms Oosterdam</t>
  </si>
  <si>
    <t>Norwegian Epic</t>
  </si>
  <si>
    <t>06:00-19:00</t>
  </si>
  <si>
    <t>Sapphire Princess</t>
  </si>
  <si>
    <t>05:00 - 18:00</t>
  </si>
  <si>
    <t>Seabourn Quest</t>
  </si>
  <si>
    <t>Seabourn Cruises</t>
  </si>
  <si>
    <t>Celebrity Reflection</t>
  </si>
  <si>
    <t>Celebrity Cruises</t>
  </si>
  <si>
    <t>05:00-17:00</t>
  </si>
  <si>
    <t>MSC Fantasia</t>
  </si>
  <si>
    <t>Silver Wind</t>
  </si>
  <si>
    <t>Crown Princess</t>
  </si>
  <si>
    <t>05:00-19:00</t>
  </si>
  <si>
    <t>Amadea</t>
  </si>
  <si>
    <t>Phoenix Reisen</t>
  </si>
  <si>
    <t>Wind Surf</t>
  </si>
  <si>
    <t>Windstar Cruises</t>
  </si>
  <si>
    <t>AIDAprima</t>
  </si>
  <si>
    <t>AIDAstella</t>
  </si>
  <si>
    <t>Costa Pacifica</t>
  </si>
  <si>
    <t>Mein Schiff 6</t>
  </si>
  <si>
    <t>AIDAaura</t>
  </si>
  <si>
    <t>Queen Mary 2</t>
  </si>
  <si>
    <t>Cunard Line</t>
  </si>
  <si>
    <t>Azamara Quest</t>
  </si>
  <si>
    <t>Azamara</t>
  </si>
  <si>
    <t>Vision Of The Seas</t>
  </si>
  <si>
    <t>07:00-19:00</t>
  </si>
  <si>
    <t>Marella Dream</t>
  </si>
  <si>
    <t>Marella Cruises</t>
  </si>
  <si>
    <t>Star Pride</t>
  </si>
  <si>
    <t>Celebrity Constellation</t>
  </si>
  <si>
    <t>Silver Whisper</t>
  </si>
  <si>
    <t>Wind Star</t>
  </si>
  <si>
    <t>Crystal Serenity</t>
  </si>
  <si>
    <t>Crystal Cruises</t>
  </si>
  <si>
    <t>07:00 - 21:00</t>
  </si>
  <si>
    <t>Seabourn Odyssey</t>
  </si>
  <si>
    <t>Oceania Riviera</t>
  </si>
  <si>
    <t>Oceania Cruises</t>
  </si>
  <si>
    <t> 07:00-20:00</t>
  </si>
  <si>
    <t>Navigator Of The Seas</t>
  </si>
  <si>
    <t>SeaDream II</t>
  </si>
  <si>
    <t>Sea Dream</t>
  </si>
  <si>
    <t>Jewel Of The Seas</t>
  </si>
  <si>
    <t> 05:00-17:00</t>
  </si>
  <si>
    <t>Azamara Journey</t>
  </si>
  <si>
    <t>Rhapsody Of The Seas</t>
  </si>
  <si>
    <t> 07:00-19:00</t>
  </si>
  <si>
    <t>Seabourn Encore</t>
  </si>
  <si>
    <t>07:00-18:00</t>
  </si>
  <si>
    <t>Norwegian Star</t>
  </si>
  <si>
    <t>Oceania Nautica</t>
  </si>
  <si>
    <t>Disney Magic</t>
  </si>
  <si>
    <t>Disney Cruise Line</t>
  </si>
  <si>
    <t>Silver Muse</t>
  </si>
  <si>
    <t>Marella Explorer</t>
  </si>
  <si>
    <t>08:00-22:00</t>
  </si>
  <si>
    <t>Seven Seas Voyager</t>
  </si>
  <si>
    <t>Boudicca</t>
  </si>
  <si>
    <t>05:00 - 19:00</t>
  </si>
  <si>
    <t>SeaDream I</t>
  </si>
  <si>
    <t>Queen Victoria</t>
  </si>
  <si>
    <t>Viking Orion</t>
  </si>
  <si>
    <t>06:00 - 20:00</t>
  </si>
  <si>
    <t>07:00 - 16:00</t>
  </si>
  <si>
    <t>Independence Of The Seas</t>
  </si>
  <si>
    <t>Oceania Sirena</t>
  </si>
  <si>
    <t>06:00-18:00</t>
  </si>
  <si>
    <t>08:00 - 22:00</t>
  </si>
  <si>
    <t>Celebrity Silhouette</t>
  </si>
  <si>
    <t>Azamara Pursuit</t>
  </si>
  <si>
    <t>0730-1900</t>
  </si>
  <si>
    <t>Celebrity Eclipse</t>
  </si>
  <si>
    <t>Queen Elizabeth</t>
  </si>
  <si>
    <t>Magellan</t>
  </si>
  <si>
    <t>Cruise and Maritime</t>
  </si>
  <si>
    <t>Oceania Marina</t>
  </si>
  <si>
    <t>Viking Sun</t>
  </si>
  <si>
    <t>Seabourn Cruises </t>
  </si>
  <si>
    <t>0600-1800</t>
  </si>
  <si>
    <t>Marella Celebration</t>
  </si>
  <si>
    <t>MSC Sinfonia</t>
  </si>
  <si>
    <t>09:00-19:00</t>
  </si>
  <si>
    <t>Star Breeze</t>
  </si>
  <si>
    <t>AIDAsol</t>
  </si>
  <si>
    <t>MSC Magnifica</t>
  </si>
  <si>
    <t>Marella Discovery</t>
  </si>
  <si>
    <t>ms Nieuw Statendam</t>
  </si>
  <si>
    <t>Arrive-Depart</t>
  </si>
  <si>
    <t>Civitavecchia</t>
  </si>
  <si>
    <t>10:00-19:30</t>
  </si>
  <si>
    <t>Viking Jupiter</t>
  </si>
  <si>
    <t>Viking Cruises</t>
  </si>
  <si>
    <t>Costa Fortuna</t>
  </si>
  <si>
    <t>08:00-16:00</t>
  </si>
  <si>
    <t>08:00-19:00</t>
  </si>
  <si>
    <t>Horizon</t>
  </si>
  <si>
    <t>Pullmantur Cruises</t>
  </si>
  <si>
    <t>Sovereign</t>
  </si>
  <si>
    <t>Marella Explorer 2</t>
  </si>
  <si>
    <t>Cunard</t>
  </si>
  <si>
    <t>07:00-21:00</t>
  </si>
  <si>
    <t>Oriana</t>
  </si>
  <si>
    <t>MSC Seaview</t>
  </si>
  <si>
    <t>Holland America</t>
  </si>
  <si>
    <t>Spectrum Of The Seas</t>
  </si>
  <si>
    <t>Oceana</t>
  </si>
  <si>
    <t>AIDAnova</t>
  </si>
  <si>
    <t>Seven Seas Navigator</t>
  </si>
  <si>
    <t>Seabourn Ovation</t>
  </si>
  <si>
    <t>Seabourn</t>
  </si>
  <si>
    <t>05:00 - 17:00</t>
  </si>
  <si>
    <t>Royal Clipper</t>
  </si>
  <si>
    <t>Star Clippers</t>
  </si>
  <si>
    <t>Aurora</t>
  </si>
  <si>
    <t>Fred. Olsen</t>
  </si>
  <si>
    <t>07:00-16:00</t>
  </si>
  <si>
    <t>Oasis Of The Seas</t>
  </si>
  <si>
    <t>Norwegian Jade</t>
  </si>
  <si>
    <t>Britannia</t>
  </si>
  <si>
    <t>Marella Discovery 2</t>
  </si>
  <si>
    <t>Mein Schiff 3</t>
  </si>
  <si>
    <t>Celebrity Infinity</t>
  </si>
  <si>
    <t>Silver Shadow</t>
  </si>
  <si>
    <t>08:00-24:00</t>
  </si>
  <si>
    <t>07:00-24:00</t>
  </si>
  <si>
    <t>Celebrity Edge</t>
  </si>
  <si>
    <t>mv Aegean Odyssey</t>
  </si>
  <si>
    <t>Voyages To Antiquity</t>
  </si>
  <si>
    <t>Azura</t>
  </si>
  <si>
    <t>Cruise &amp; Maritime</t>
  </si>
  <si>
    <t>07:00-22:00</t>
  </si>
  <si>
    <t>07:00 - 18:45 </t>
  </si>
  <si>
    <t>SeaDream</t>
  </si>
  <si>
    <t>06:00-16:00</t>
  </si>
  <si>
    <t>Oceania Insignia</t>
  </si>
  <si>
    <t>Crystal Esprit</t>
  </si>
  <si>
    <t>07:00 - 16:00 </t>
  </si>
  <si>
    <t>Explorer Of The Seas</t>
  </si>
  <si>
    <t>Independence of the Seas</t>
  </si>
  <si>
    <t>06:00-20:00</t>
  </si>
  <si>
    <t>07:00-18:45 </t>
  </si>
  <si>
    <t>Norwegian Pearl</t>
  </si>
  <si>
    <t>00:00-00:00</t>
  </si>
  <si>
    <t>ms Europa 2</t>
  </si>
  <si>
    <t>Hapag Lloyd</t>
  </si>
  <si>
    <t>Arcadia</t>
  </si>
  <si>
    <t>-</t>
  </si>
  <si>
    <t>Brilliance Of The Seas</t>
  </si>
  <si>
    <t>07:30 - 21:00</t>
  </si>
  <si>
    <t>MSC Poesia</t>
  </si>
  <si>
    <t>Ventura</t>
  </si>
  <si>
    <t>07:30 - 22:00</t>
  </si>
  <si>
    <t>ms Europa</t>
  </si>
  <si>
    <t>Sky Princess</t>
  </si>
  <si>
    <t>Costa Smeralda</t>
  </si>
  <si>
    <t>MSC Opera</t>
  </si>
  <si>
    <t>Saga Cruises</t>
  </si>
  <si>
    <t>08:00-17:00</t>
  </si>
  <si>
    <t>MSC Bellissima</t>
  </si>
  <si>
    <t>MSC Grandiosa</t>
  </si>
  <si>
    <t>Spirit Of Discovery</t>
  </si>
  <si>
    <t>09:00-17:00</t>
  </si>
  <si>
    <t>09:00-19:30</t>
  </si>
  <si>
    <t>Amera</t>
  </si>
  <si>
    <t>Ship</t>
  </si>
  <si>
    <t>Guests</t>
  </si>
  <si>
    <t>Crew</t>
  </si>
  <si>
    <t>08:00-21:00</t>
  </si>
  <si>
    <t>Celebrity Apex</t>
  </si>
  <si>
    <t>Celebrity</t>
  </si>
  <si>
    <t>Viking Sea</t>
  </si>
  <si>
    <t>MSC SEAVIEW</t>
  </si>
  <si>
    <t>Carnival Legend</t>
  </si>
  <si>
    <t>Carnival</t>
  </si>
  <si>
    <t>Allure Of The Seas</t>
  </si>
  <si>
    <t>Veendam</t>
  </si>
  <si>
    <t>Crystal Symphony</t>
  </si>
  <si>
    <t>MSC FANTASIA</t>
  </si>
  <si>
    <t>Norwegian Getaway</t>
  </si>
  <si>
    <t>Enchanted Princess</t>
  </si>
  <si>
    <t>Windstar</t>
  </si>
  <si>
    <t>Mein Schiff Herz</t>
  </si>
  <si>
    <t>Star Clippers Cruises</t>
  </si>
  <si>
    <t>07:00 - 17:00</t>
  </si>
  <si>
    <t>Silver Moon</t>
  </si>
  <si>
    <t>08:30-19:00</t>
  </si>
  <si>
    <t>Seven Seas Splendor</t>
  </si>
  <si>
    <t>Nieuw Statendam</t>
  </si>
  <si>
    <t>10:00-18:00</t>
  </si>
  <si>
    <t>07:00-23:59</t>
  </si>
  <si>
    <t>Costa Favolosa</t>
  </si>
  <si>
    <t>09:00 - 20:00</t>
  </si>
  <si>
    <t>Nieuw Amsterdam</t>
  </si>
  <si>
    <t>07:30-19:00</t>
  </si>
  <si>
    <t>08:00-23:58</t>
  </si>
  <si>
    <t>MSC POESIA</t>
  </si>
  <si>
    <t>Anthem Of The Seas</t>
  </si>
  <si>
    <t>Mein Schiff 4</t>
  </si>
  <si>
    <t>Regal Princess</t>
  </si>
  <si>
    <t>05:00-18:00</t>
  </si>
  <si>
    <t>MSC VIRTUOSA</t>
  </si>
  <si>
    <t>Island Princess</t>
  </si>
  <si>
    <t>Star Legend</t>
  </si>
  <si>
    <t>Norwegian Dawn</t>
  </si>
  <si>
    <t>MSC SINFONIA</t>
  </si>
  <si>
    <t>00:00-18:00</t>
  </si>
  <si>
    <t>MSC MAGNIFICA</t>
  </si>
  <si>
    <t>Phoenix</t>
  </si>
  <si>
    <t xml:space="preserve"> </t>
  </si>
  <si>
    <t>08:00 -19:00</t>
  </si>
  <si>
    <t>Viking Mars</t>
  </si>
  <si>
    <t>Crystal Endeavor</t>
  </si>
  <si>
    <t>Silver Explorer</t>
  </si>
  <si>
    <t>Seabourn Sojourn</t>
  </si>
  <si>
    <t>Paul Gauguin</t>
  </si>
  <si>
    <t>Celebrity Xpedition</t>
  </si>
  <si>
    <t>Disney Wish</t>
  </si>
  <si>
    <t>Seven Seas Mariner</t>
  </si>
  <si>
    <t>Le Soleal</t>
  </si>
  <si>
    <t>Le Boreal</t>
  </si>
  <si>
    <t>Le Lyrial</t>
  </si>
  <si>
    <t>Le Laperouse</t>
  </si>
  <si>
    <t>Le Champlain</t>
  </si>
  <si>
    <t>Le Bougainville</t>
  </si>
  <si>
    <t>Disney Fantasy</t>
  </si>
  <si>
    <t>Disney Dream</t>
  </si>
  <si>
    <t>Wind Spirit</t>
  </si>
  <si>
    <t>Azamara Onward</t>
  </si>
  <si>
    <t>Disney Wonder</t>
  </si>
  <si>
    <t>Costa Deliziosa</t>
  </si>
  <si>
    <t>Celebrity Millennium</t>
  </si>
  <si>
    <t>Celebrity Summit</t>
  </si>
  <si>
    <t>Norwegian Jewel</t>
  </si>
  <si>
    <t>Carnival Elation</t>
  </si>
  <si>
    <t>Seabourn Venture</t>
  </si>
  <si>
    <t>Norwegian Joy</t>
  </si>
  <si>
    <t>Carnival Ecstasy</t>
  </si>
  <si>
    <t>Carnival Sensation</t>
  </si>
  <si>
    <t>Coral Princess</t>
  </si>
  <si>
    <t>Carnival Paradise</t>
  </si>
  <si>
    <t>Grand Princess</t>
  </si>
  <si>
    <t>Norwegian Sun</t>
  </si>
  <si>
    <t>Celebrity Equinox</t>
  </si>
  <si>
    <t>Celebrity Solstice</t>
  </si>
  <si>
    <t>Carnival Miracle</t>
  </si>
  <si>
    <t>Norwegian Encore</t>
  </si>
  <si>
    <t>Norwegian Bliss</t>
  </si>
  <si>
    <t>Norwegian Prima</t>
  </si>
  <si>
    <t>Celebrity Beyond</t>
  </si>
  <si>
    <t>Pride of America</t>
  </si>
  <si>
    <t>Carnival Pride</t>
  </si>
  <si>
    <t>Star Clipper</t>
  </si>
  <si>
    <t>Star Flyer</t>
  </si>
  <si>
    <t>Norwegian Sky</t>
  </si>
  <si>
    <t>Norwegian Gem</t>
  </si>
  <si>
    <t>MSC Splendida</t>
  </si>
  <si>
    <t>Celebrity Flora</t>
  </si>
  <si>
    <t>Diamond Princess</t>
  </si>
  <si>
    <t>MSC World Europa</t>
  </si>
  <si>
    <t>Norwegian Escape</t>
  </si>
  <si>
    <t>MSC Musica</t>
  </si>
  <si>
    <t>MSC Preziosa</t>
  </si>
  <si>
    <t>Norwegian Breakaway</t>
  </si>
  <si>
    <t>Carnival Valor</t>
  </si>
  <si>
    <t>MSC Armonia</t>
  </si>
  <si>
    <t>Emerald Princess</t>
  </si>
  <si>
    <t>Carnival Liberty</t>
  </si>
  <si>
    <t>Ruby Princess</t>
  </si>
  <si>
    <t>Carnival Freedom</t>
  </si>
  <si>
    <t>Carnival Conquest</t>
  </si>
  <si>
    <t>Carnival Glory</t>
  </si>
  <si>
    <t>Carnival Splendor</t>
  </si>
  <si>
    <t>Caribbean Princess</t>
  </si>
  <si>
    <t>Royal Princess</t>
  </si>
  <si>
    <t>Discovery Princess</t>
  </si>
  <si>
    <t>Carnival Breeze</t>
  </si>
  <si>
    <t>Carnival Magic</t>
  </si>
  <si>
    <t>Carnival Dream</t>
  </si>
  <si>
    <t>Majestic Princess</t>
  </si>
  <si>
    <t>MSC Lirica</t>
  </si>
  <si>
    <t>Carnival Panorama</t>
  </si>
  <si>
    <t>Carnival Vista</t>
  </si>
  <si>
    <t>Costa Fascinosa</t>
  </si>
  <si>
    <t>Anthem of the Seas</t>
  </si>
  <si>
    <t>Costa Serena</t>
  </si>
  <si>
    <t>MSC Seaside</t>
  </si>
  <si>
    <t>MSC Seashore</t>
  </si>
  <si>
    <t>Carnival Celebration</t>
  </si>
  <si>
    <t>Costa Toscana</t>
  </si>
  <si>
    <t>Costa Firenze</t>
  </si>
  <si>
    <t>Costa Venezia</t>
  </si>
  <si>
    <t>MS Roald Amundsen</t>
  </si>
  <si>
    <t>MS Fram</t>
  </si>
  <si>
    <t>MS Spitsbergen</t>
  </si>
  <si>
    <t>MS Vesteralen</t>
  </si>
  <si>
    <t>MS Nordnorge</t>
  </si>
  <si>
    <t>MS Nordkapp</t>
  </si>
  <si>
    <t>MS Richard With</t>
  </si>
  <si>
    <t>MS Nordlys</t>
  </si>
  <si>
    <t>MS Kong Harald</t>
  </si>
  <si>
    <t>MS Polarlys</t>
  </si>
  <si>
    <t>MS Trollfjord</t>
  </si>
  <si>
    <t>AIDAmira</t>
  </si>
  <si>
    <t>Vessel Name</t>
  </si>
  <si>
    <t>Passengers (Min - Max)</t>
  </si>
  <si>
    <t>Passengers-to-Space-Ratio</t>
  </si>
  <si>
    <t>1266 - 1300</t>
  </si>
  <si>
    <t>AIDAbella</t>
  </si>
  <si>
    <t>2050 - 2500</t>
  </si>
  <si>
    <t>AIDAblu</t>
  </si>
  <si>
    <t>2192 - 2500</t>
  </si>
  <si>
    <t>AIDAcara</t>
  </si>
  <si>
    <t>1180 - 1339</t>
  </si>
  <si>
    <t>AIDAdiva</t>
  </si>
  <si>
    <t>AIDAluna</t>
  </si>
  <si>
    <t>AIDAmar</t>
  </si>
  <si>
    <t>2194 - 2686</t>
  </si>
  <si>
    <t>1248 - 1498</t>
  </si>
  <si>
    <t>5200 - 6600</t>
  </si>
  <si>
    <t>3286 - 3400</t>
  </si>
  <si>
    <t>2194 - 2700</t>
  </si>
  <si>
    <t>AIDAvita</t>
  </si>
  <si>
    <t>1266 - 1582</t>
  </si>
  <si>
    <t>710 - 781</t>
  </si>
  <si>
    <t>672 - 804</t>
  </si>
  <si>
    <t>680 - 748</t>
  </si>
  <si>
    <t>3690 - 4428</t>
  </si>
  <si>
    <t>5374 - 6338</t>
  </si>
  <si>
    <t>2984 - 3581</t>
  </si>
  <si>
    <t>3626 - 4533</t>
  </si>
  <si>
    <t>2056 - 2467</t>
  </si>
  <si>
    <t>2128 - 2554</t>
  </si>
  <si>
    <t>3930 - 4716</t>
  </si>
  <si>
    <t>Carnival Jubilee</t>
  </si>
  <si>
    <t>2124 - 2549</t>
  </si>
  <si>
    <t>2978 - 3574</t>
  </si>
  <si>
    <t>Carnival Mardi Gras</t>
  </si>
  <si>
    <t>5282 - 6338</t>
  </si>
  <si>
    <t>28 </t>
  </si>
  <si>
    <t>2204 - 2668</t>
  </si>
  <si>
    <t>Carnival Spirit</t>
  </si>
  <si>
    <t>3016 - 3619</t>
  </si>
  <si>
    <t>Carnival Sunshine (Destiny)</t>
  </si>
  <si>
    <t>3012 - 3765</t>
  </si>
  <si>
    <t>Carnival Sunrise (Triumph)</t>
  </si>
  <si>
    <t>2984 - 3730</t>
  </si>
  <si>
    <t>Carnival Radiance (Victory)</t>
  </si>
  <si>
    <t>2896 - 4375</t>
  </si>
  <si>
    <t>3260 - 3521</t>
  </si>
  <si>
    <t>Celebrity Ascent</t>
  </si>
  <si>
    <t>3276 - 3950</t>
  </si>
  <si>
    <t>2130 - 2556</t>
  </si>
  <si>
    <t>2850 - 3420</t>
  </si>
  <si>
    <t>2918 - 3521</t>
  </si>
  <si>
    <t>2170 - 2604</t>
  </si>
  <si>
    <t>2158 - 2590</t>
  </si>
  <si>
    <t>3046 - 3655</t>
  </si>
  <si>
    <t>2886 - 3463</t>
  </si>
  <si>
    <t>98 - 118</t>
  </si>
  <si>
    <t>Celestyal Experience</t>
  </si>
  <si>
    <t>1578 - 1894</t>
  </si>
  <si>
    <t>Celestyal Crystal</t>
  </si>
  <si>
    <t>1200 - 1452</t>
  </si>
  <si>
    <t>Celestyal Majesty</t>
  </si>
  <si>
    <t>1462 - 1970</t>
  </si>
  <si>
    <t>Celestyal Olympia</t>
  </si>
  <si>
    <t>1611 - 1664</t>
  </si>
  <si>
    <t>Louis Aura</t>
  </si>
  <si>
    <t>828 - 895</t>
  </si>
  <si>
    <t>L'Austral</t>
  </si>
  <si>
    <t>224 - 264</t>
  </si>
  <si>
    <t>92 - 184</t>
  </si>
  <si>
    <t>Le Dumont d'Urville</t>
  </si>
  <si>
    <t>Le Ponant</t>
  </si>
  <si>
    <t>64 - 67</t>
  </si>
  <si>
    <t>Costa Atlantica</t>
  </si>
  <si>
    <t>2210 - 2652</t>
  </si>
  <si>
    <r>
      <t>Costa Concordia</t>
    </r>
    <r>
      <rPr>
        <sz val="8"/>
        <color rgb="FF333333"/>
        <rFont val="Segoe UI"/>
        <family val="2"/>
      </rPr>
      <t> (</t>
    </r>
    <r>
      <rPr>
        <sz val="8"/>
        <color rgb="FF337AB7"/>
        <rFont val="Segoe UI"/>
        <family val="2"/>
      </rPr>
      <t>sank</t>
    </r>
    <r>
      <rPr>
        <sz val="8"/>
        <color rgb="FF333333"/>
        <rFont val="Segoe UI"/>
        <family val="2"/>
      </rPr>
      <t> in 2012)</t>
    </r>
  </si>
  <si>
    <t>3000 - 3600</t>
  </si>
  <si>
    <t>2260 - 2712</t>
  </si>
  <si>
    <t>3772 - 4526</t>
  </si>
  <si>
    <t>3014 - 3617</t>
  </si>
  <si>
    <t>4232 - 5078</t>
  </si>
  <si>
    <t>2698 - 3250</t>
  </si>
  <si>
    <t>2114 - 2537</t>
  </si>
  <si>
    <t>5200 - 6518</t>
  </si>
  <si>
    <t>5322 - 6338</t>
  </si>
  <si>
    <t>4232 - 5260</t>
  </si>
  <si>
    <t>100 - 200</t>
  </si>
  <si>
    <t>62 - 71</t>
  </si>
  <si>
    <t>1090 - 1254</t>
  </si>
  <si>
    <t>904 - 1040</t>
  </si>
  <si>
    <t>2077 - 2503</t>
  </si>
  <si>
    <t>2726 - 3271</t>
  </si>
  <si>
    <t>2074 - 2489</t>
  </si>
  <si>
    <t>2500 - 3500</t>
  </si>
  <si>
    <t>1754 - 2456</t>
  </si>
  <si>
    <t>2476 - 3466</t>
  </si>
  <si>
    <t>Genting Dream</t>
  </si>
  <si>
    <t>3376 - 3400</t>
  </si>
  <si>
    <t>World Dream</t>
  </si>
  <si>
    <t>Balmoral</t>
  </si>
  <si>
    <t>1350 - 1420</t>
  </si>
  <si>
    <t>Bolette</t>
  </si>
  <si>
    <t>1380 - 1656</t>
  </si>
  <si>
    <t>Borealis</t>
  </si>
  <si>
    <t>1404 - 1685</t>
  </si>
  <si>
    <t>Braemar</t>
  </si>
  <si>
    <t>929 - 970</t>
  </si>
  <si>
    <t>Hanseatic Spirit</t>
  </si>
  <si>
    <t>199 - 230</t>
  </si>
  <si>
    <t>Hanseatic Inspiration</t>
  </si>
  <si>
    <t>Hanseatic Nature</t>
  </si>
  <si>
    <t>251 - 516</t>
  </si>
  <si>
    <t>ms Eurodam</t>
  </si>
  <si>
    <t>2104 - 2525</t>
  </si>
  <si>
    <t>2650 - 3194</t>
  </si>
  <si>
    <t>ms Nieuw Amsterdam</t>
  </si>
  <si>
    <t>2106 - 2527</t>
  </si>
  <si>
    <t>ms Nieuw Rotterdam</t>
  </si>
  <si>
    <t>2668 - 3210</t>
  </si>
  <si>
    <t>ms Noordam</t>
  </si>
  <si>
    <t>1972 - 2366</t>
  </si>
  <si>
    <t>2024 - 2429</t>
  </si>
  <si>
    <t>838 - 1006</t>
  </si>
  <si>
    <t>ms Volendam</t>
  </si>
  <si>
    <t>1432 - 1718</t>
  </si>
  <si>
    <t>ms Westerdam</t>
  </si>
  <si>
    <t>1968 - 2362</t>
  </si>
  <si>
    <t>ms Zaandam</t>
  </si>
  <si>
    <t>ms Zuiderdam</t>
  </si>
  <si>
    <t>1970 - 2364</t>
  </si>
  <si>
    <t>MS Finnmarken</t>
  </si>
  <si>
    <t>MS Fridtjof Nansen</t>
  </si>
  <si>
    <t>530 - 600</t>
  </si>
  <si>
    <t>MS Lofoten</t>
  </si>
  <si>
    <t>MS Midnatsol</t>
  </si>
  <si>
    <t>MS Nordstjernen</t>
  </si>
  <si>
    <t>National Geographic Endeavour</t>
  </si>
  <si>
    <t>96 - 112</t>
  </si>
  <si>
    <t>National Geographic Endeavour II</t>
  </si>
  <si>
    <t>96 - 96</t>
  </si>
  <si>
    <t>National Geographic Explorer</t>
  </si>
  <si>
    <t>148 - 162</t>
  </si>
  <si>
    <t>National Geographic Islander</t>
  </si>
  <si>
    <t>48 - 50</t>
  </si>
  <si>
    <t>National Geographic Orion</t>
  </si>
  <si>
    <t>102 - 106</t>
  </si>
  <si>
    <t>National Geographic Quest</t>
  </si>
  <si>
    <t>50 - 100</t>
  </si>
  <si>
    <t>National Geographic Sea Bird</t>
  </si>
  <si>
    <t>62 - 70</t>
  </si>
  <si>
    <t>National Geographic Sea Lion</t>
  </si>
  <si>
    <t>National Geographic Venture</t>
  </si>
  <si>
    <t>1262 - 1350</t>
  </si>
  <si>
    <t>1830 - 2074</t>
  </si>
  <si>
    <t>1832 - 2198</t>
  </si>
  <si>
    <t>1533 - 1773</t>
  </si>
  <si>
    <t>1924 - 2681</t>
  </si>
  <si>
    <t>1814 - 2177</t>
  </si>
  <si>
    <t>1950 - 2340</t>
  </si>
  <si>
    <t>4488 - 5386</t>
  </si>
  <si>
    <t>3502 - 4202</t>
  </si>
  <si>
    <t>MSC Euribia</t>
  </si>
  <si>
    <t>4828 - 6334</t>
  </si>
  <si>
    <t>3274 - 3929</t>
  </si>
  <si>
    <t>4888 - 6334</t>
  </si>
  <si>
    <t>1984 - 2548</t>
  </si>
  <si>
    <t>2506 - 3007</t>
  </si>
  <si>
    <t>2550 - 3060</t>
  </si>
  <si>
    <t>2142 - 2570</t>
  </si>
  <si>
    <t>3502 - 4378</t>
  </si>
  <si>
    <t>4134 - 4961</t>
  </si>
  <si>
    <t>MSC Seascape</t>
  </si>
  <si>
    <t>4560 - 5877</t>
  </si>
  <si>
    <t>5079 - 6314</t>
  </si>
  <si>
    <t>MSC Virtuosa</t>
  </si>
  <si>
    <t>5264 - 6774</t>
  </si>
  <si>
    <t>MSC Explora fleet (1,2,3,4)</t>
  </si>
  <si>
    <t>tba</t>
  </si>
  <si>
    <t>4004 - 4903</t>
  </si>
  <si>
    <t>3957 - 4819</t>
  </si>
  <si>
    <t>2340 - 2808</t>
  </si>
  <si>
    <t>4228 - 5074</t>
  </si>
  <si>
    <t>4266 - 5218</t>
  </si>
  <si>
    <t>2394 - 2873</t>
  </si>
  <si>
    <t>2402 - 2882</t>
  </si>
  <si>
    <t>2388 - 2866</t>
  </si>
  <si>
    <t>3850 - 4620</t>
  </si>
  <si>
    <t>3215 - 3950</t>
  </si>
  <si>
    <t>2004 - 2405</t>
  </si>
  <si>
    <t>2012 - 2414</t>
  </si>
  <si>
    <t>2344 - 2813</t>
  </si>
  <si>
    <t>1936 - 2323</t>
  </si>
  <si>
    <t>Norwegian Viva</t>
  </si>
  <si>
    <t>2192 - 2630</t>
  </si>
  <si>
    <t>698 - 803</t>
  </si>
  <si>
    <t>1258 - 1447</t>
  </si>
  <si>
    <t>Oceania Regatta</t>
  </si>
  <si>
    <t>1904 - 1904</t>
  </si>
  <si>
    <t>1882 - 2258</t>
  </si>
  <si>
    <t>3096 - 3737</t>
  </si>
  <si>
    <t>Arvia</t>
  </si>
  <si>
    <t>5204 - 6264</t>
  </si>
  <si>
    <t>3645 - 4406</t>
  </si>
  <si>
    <t>Iona</t>
  </si>
  <si>
    <t>3106 - 3727</t>
  </si>
  <si>
    <t>Pacific Adventure</t>
  </si>
  <si>
    <t>2632 - 3158</t>
  </si>
  <si>
    <t>Pacific Encounter</t>
  </si>
  <si>
    <t>2596 - 3115</t>
  </si>
  <si>
    <t>Pacific Explorer</t>
  </si>
  <si>
    <t>1996 - 2395</t>
  </si>
  <si>
    <t>Albatros</t>
  </si>
  <si>
    <t>812 - 830</t>
  </si>
  <si>
    <t>508 - 624</t>
  </si>
  <si>
    <t>Artania</t>
  </si>
  <si>
    <t>1188 - 1260</t>
  </si>
  <si>
    <t>MS Deutschland</t>
  </si>
  <si>
    <t>520 - 636</t>
  </si>
  <si>
    <t>3138 - 3766</t>
  </si>
  <si>
    <t>2000 - 2400</t>
  </si>
  <si>
    <t>3062 - 3674</t>
  </si>
  <si>
    <t>2706 - 3247</t>
  </si>
  <si>
    <t>3668 - 4402</t>
  </si>
  <si>
    <t>3066 - 3679</t>
  </si>
  <si>
    <t>2602 - 3122</t>
  </si>
  <si>
    <t>2214 - 2657</t>
  </si>
  <si>
    <t>3560 - 4272</t>
  </si>
  <si>
    <t>3060 - 3672</t>
  </si>
  <si>
    <t>2678 - 3214</t>
  </si>
  <si>
    <t>Sun Princess</t>
  </si>
  <si>
    <t>2016 - 2419</t>
  </si>
  <si>
    <t>Quark Ultramarine</t>
  </si>
  <si>
    <t>Island Sky</t>
  </si>
  <si>
    <t>108 - 118</t>
  </si>
  <si>
    <t>MV Sea Spirit</t>
  </si>
  <si>
    <t>60 - 120</t>
  </si>
  <si>
    <t>Ocean Adventurer</t>
  </si>
  <si>
    <t>118 - 132</t>
  </si>
  <si>
    <t>Ocean Atlantic</t>
  </si>
  <si>
    <t>132 - 198</t>
  </si>
  <si>
    <t>Ocean Diamond</t>
  </si>
  <si>
    <t>113 - 251</t>
  </si>
  <si>
    <t>Ocean Endeavour</t>
  </si>
  <si>
    <t>300 - 450</t>
  </si>
  <si>
    <t>Ocean Nova</t>
  </si>
  <si>
    <t>68 - 78</t>
  </si>
  <si>
    <t>World Adventurer</t>
  </si>
  <si>
    <t>196 - 200</t>
  </si>
  <si>
    <t>World Discoverer</t>
  </si>
  <si>
    <t>World Explorer</t>
  </si>
  <si>
    <t>86 - 176</t>
  </si>
  <si>
    <t>World Navigator</t>
  </si>
  <si>
    <t>World Seeker</t>
  </si>
  <si>
    <t>World Traveller</t>
  </si>
  <si>
    <t>World Voyager</t>
  </si>
  <si>
    <t>754 - 829</t>
  </si>
  <si>
    <t>Seven Seas Grandeur</t>
  </si>
  <si>
    <t>708 - 779</t>
  </si>
  <si>
    <t>506 - 557</t>
  </si>
  <si>
    <t>706 - 777</t>
  </si>
  <si>
    <t>Adventure Of The Seas</t>
  </si>
  <si>
    <t>3382 - 4058</t>
  </si>
  <si>
    <t>5490 - 6314</t>
  </si>
  <si>
    <t>4168 - 4825</t>
  </si>
  <si>
    <t>2150 - 2580</t>
  </si>
  <si>
    <t>Empress Of The Seas</t>
  </si>
  <si>
    <t>1592 - 1910</t>
  </si>
  <si>
    <t>Enchantment Of The Seas</t>
  </si>
  <si>
    <t>2288 - 2746</t>
  </si>
  <si>
    <t>3282 - 3938</t>
  </si>
  <si>
    <t>Freedom Of The Seas</t>
  </si>
  <si>
    <t>3784 - 4541</t>
  </si>
  <si>
    <t>Grandeur Of The Seas</t>
  </si>
  <si>
    <t>1994 - 2393</t>
  </si>
  <si>
    <t>Harmony Of The Seas</t>
  </si>
  <si>
    <t>5475 - 6314</t>
  </si>
  <si>
    <t>Icon Of The Seas</t>
  </si>
  <si>
    <t>3630 - 4356</t>
  </si>
  <si>
    <t>2144 - 2573</t>
  </si>
  <si>
    <t>Liberty Of The Seas</t>
  </si>
  <si>
    <t>Majesty Of The Seas</t>
  </si>
  <si>
    <t>2386 - 2863</t>
  </si>
  <si>
    <t>Mariner Of The Seas</t>
  </si>
  <si>
    <t>3334 - 4001</t>
  </si>
  <si>
    <t>3272 - 3926</t>
  </si>
  <si>
    <t>5484 - 6307</t>
  </si>
  <si>
    <t>Odyssey Of The Seas</t>
  </si>
  <si>
    <t>3844 - 4805</t>
  </si>
  <si>
    <t>Ovation Of The Seas</t>
  </si>
  <si>
    <t>4162 - 4819</t>
  </si>
  <si>
    <t>Quantum Of The Seas</t>
  </si>
  <si>
    <t>Radiance Of The Seas</t>
  </si>
  <si>
    <t>2122 - 2546</t>
  </si>
  <si>
    <t>2026 - 2431</t>
  </si>
  <si>
    <t>Serenade Of The Seas</t>
  </si>
  <si>
    <t>4246 - 4819</t>
  </si>
  <si>
    <t>5518 - 6370</t>
  </si>
  <si>
    <t>2036 - 2443</t>
  </si>
  <si>
    <t>Voyager Of The Seas</t>
  </si>
  <si>
    <t>Wonder Of The Seas</t>
  </si>
  <si>
    <t>5734 - 6988</t>
  </si>
  <si>
    <t>Utopia Of The Seas</t>
  </si>
  <si>
    <t>Spirit of Adventure</t>
  </si>
  <si>
    <t>532 - 638</t>
  </si>
  <si>
    <t>450 - 540</t>
  </si>
  <si>
    <t>264 - 317</t>
  </si>
  <si>
    <t>Seabourn Pursuit</t>
  </si>
  <si>
    <t>94 - 112</t>
  </si>
  <si>
    <t>Scenic Eclipse 1</t>
  </si>
  <si>
    <t>114 - 228</t>
  </si>
  <si>
    <t>Scenic Eclipse 2</t>
  </si>
  <si>
    <t>Emerald Azzurra</t>
  </si>
  <si>
    <t>Emerald Sakara</t>
  </si>
  <si>
    <t>Silver Cloud</t>
  </si>
  <si>
    <t>252 - 302</t>
  </si>
  <si>
    <t>Silver Discoverer</t>
  </si>
  <si>
    <t>128 - 154</t>
  </si>
  <si>
    <t>144 - 173</t>
  </si>
  <si>
    <t>Silver Galapagos</t>
  </si>
  <si>
    <t>100 - 120</t>
  </si>
  <si>
    <t>576 - 691</t>
  </si>
  <si>
    <t>Silver Nova</t>
  </si>
  <si>
    <t>388 - 466</t>
  </si>
  <si>
    <t>540 - 648</t>
  </si>
  <si>
    <t>296 - 355</t>
  </si>
  <si>
    <t>Aegean Paradise</t>
  </si>
  <si>
    <t>648 - 720</t>
  </si>
  <si>
    <t>Americana</t>
  </si>
  <si>
    <t>108 - 138</t>
  </si>
  <si>
    <t>Amusement World</t>
  </si>
  <si>
    <t>946 - 1300</t>
  </si>
  <si>
    <t>Aranui 5</t>
  </si>
  <si>
    <t>206 - 256</t>
  </si>
  <si>
    <t>Asuka 2</t>
  </si>
  <si>
    <t>872 - 960</t>
  </si>
  <si>
    <t>Caledonian Sky</t>
  </si>
  <si>
    <t>Chinese Taishan</t>
  </si>
  <si>
    <t>Club Med 2</t>
  </si>
  <si>
    <t>372 - 386</t>
  </si>
  <si>
    <t>Funchal</t>
  </si>
  <si>
    <t>480 - 524</t>
  </si>
  <si>
    <t>Galapagos Legend</t>
  </si>
  <si>
    <t>100 - 110</t>
  </si>
  <si>
    <t>Golden Iris</t>
  </si>
  <si>
    <t>800 - 959</t>
  </si>
  <si>
    <t>Greg Mortimer</t>
  </si>
  <si>
    <t>120 - 160</t>
  </si>
  <si>
    <t>Hebridean Sky</t>
  </si>
  <si>
    <t>114 - 120</t>
  </si>
  <si>
    <t>Knyaz Vladimir</t>
  </si>
  <si>
    <t>720 - 770</t>
  </si>
  <si>
    <t>Leisure World</t>
  </si>
  <si>
    <t>580 - 850</t>
  </si>
  <si>
    <t>Lisboa</t>
  </si>
  <si>
    <t>576 - 640</t>
  </si>
  <si>
    <t>Magellan Explorer</t>
  </si>
  <si>
    <t> 49</t>
  </si>
  <si>
    <t>MS Adriana</t>
  </si>
  <si>
    <t>308 - 350</t>
  </si>
  <si>
    <t>MS Berlin</t>
  </si>
  <si>
    <t>412 - 420</t>
  </si>
  <si>
    <t>MS Birka Stockholm</t>
  </si>
  <si>
    <t>1800 - 2000</t>
  </si>
  <si>
    <t>MS Hamburg</t>
  </si>
  <si>
    <t>394 - 420</t>
  </si>
  <si>
    <t>MS Serenissima</t>
  </si>
  <si>
    <t>110 - 118</t>
  </si>
  <si>
    <t>ms The World</t>
  </si>
  <si>
    <t>150 - 200</t>
  </si>
  <si>
    <t>378 - 396</t>
  </si>
  <si>
    <t>MV Glory Sea</t>
  </si>
  <si>
    <t>MV Hondius</t>
  </si>
  <si>
    <t>180 - 196</t>
  </si>
  <si>
    <t>MV Ortelius</t>
  </si>
  <si>
    <t>100 - 116</t>
  </si>
  <si>
    <t>MV Plancius</t>
  </si>
  <si>
    <t>106 - 116</t>
  </si>
  <si>
    <t>MV Reef Endeavour</t>
  </si>
  <si>
    <t>140 - 150</t>
  </si>
  <si>
    <t>MV Stella Australis</t>
  </si>
  <si>
    <t>100 - 210</t>
  </si>
  <si>
    <t>MV Ventus Australis</t>
  </si>
  <si>
    <t>Ocean Dream</t>
  </si>
  <si>
    <t>1340 - 1422</t>
  </si>
  <si>
    <t>Ocean Majesty</t>
  </si>
  <si>
    <t>548 - 621</t>
  </si>
  <si>
    <t>Oriental Dragon/Sun Viking</t>
  </si>
  <si>
    <t>542 - 600</t>
  </si>
  <si>
    <t>Pacific Venus</t>
  </si>
  <si>
    <t>680 - 720</t>
  </si>
  <si>
    <t>320 - 352</t>
  </si>
  <si>
    <t>Pearl Mist</t>
  </si>
  <si>
    <t>210 - 216</t>
  </si>
  <si>
    <t>Porto</t>
  </si>
  <si>
    <t>324 - 372</t>
  </si>
  <si>
    <t>Rex Fortune</t>
  </si>
  <si>
    <t>460 - 512</t>
  </si>
  <si>
    <t>RMS St Helena</t>
  </si>
  <si>
    <t>128 - 156</t>
  </si>
  <si>
    <t>224 - 224</t>
  </si>
  <si>
    <t>170 - 170</t>
  </si>
  <si>
    <t>Vidanta Elegant</t>
  </si>
  <si>
    <t>Star Pisces</t>
  </si>
  <si>
    <t>1552 - 1900</t>
  </si>
  <si>
    <t>SuperStar Aquarius</t>
  </si>
  <si>
    <t>1750 - 2150</t>
  </si>
  <si>
    <t>SuperStar Gemini</t>
  </si>
  <si>
    <t>SuperStar Libra</t>
  </si>
  <si>
    <t>1480 - 1500</t>
  </si>
  <si>
    <t>SuperStar Virgo</t>
  </si>
  <si>
    <t>1974 - 2800</t>
  </si>
  <si>
    <t>2534 - 2894</t>
  </si>
  <si>
    <t>2506 - 2700</t>
  </si>
  <si>
    <t>2534 - 2700</t>
  </si>
  <si>
    <t>Mein Schiff 7</t>
  </si>
  <si>
    <t>Mein Schiff 8</t>
  </si>
  <si>
    <t>tba - 4100</t>
  </si>
  <si>
    <t>Mein Schiff 9</t>
  </si>
  <si>
    <t>1912 - 2669</t>
  </si>
  <si>
    <t>Viking Saturn</t>
  </si>
  <si>
    <t>Scarlet Lady</t>
  </si>
  <si>
    <t>2770-2860</t>
  </si>
  <si>
    <t>Valiant Lady</t>
  </si>
  <si>
    <t>Resilient Lady</t>
  </si>
  <si>
    <t>Brilliant Lady</t>
  </si>
  <si>
    <t>212 - 254</t>
  </si>
  <si>
    <t>148 - 178</t>
  </si>
  <si>
    <t>312 - 374</t>
  </si>
  <si>
    <t>Passengers Max</t>
  </si>
  <si>
    <t>Passengers Min</t>
  </si>
  <si>
    <t>passengers-min</t>
  </si>
  <si>
    <t>passengers-max</t>
  </si>
  <si>
    <t>2733 - 2852</t>
  </si>
  <si>
    <t>2016 - 2272</t>
  </si>
  <si>
    <t>Odin</t>
  </si>
  <si>
    <t>880 - 924</t>
  </si>
  <si>
    <t>1506 - 1828</t>
  </si>
  <si>
    <t>Aegean Majesty</t>
  </si>
  <si>
    <t>1350 - 1620</t>
  </si>
  <si>
    <t>Sapphire</t>
  </si>
  <si>
    <t>Vasco de Gama</t>
  </si>
  <si>
    <t>71 - 142</t>
  </si>
  <si>
    <t>2666 - 3214</t>
  </si>
  <si>
    <t>Assoporti</t>
  </si>
  <si>
    <t>https://www.cruisemapper.com/ships</t>
  </si>
  <si>
    <t>crew</t>
  </si>
  <si>
    <t>Astoria</t>
  </si>
  <si>
    <t>Pullmantur Zenith</t>
  </si>
  <si>
    <t>1440 - 1828</t>
  </si>
  <si>
    <t>ms Rotterdam</t>
  </si>
  <si>
    <t>2668 - 3218</t>
  </si>
  <si>
    <t>Columbus</t>
  </si>
  <si>
    <t>1546 - 1855</t>
  </si>
  <si>
    <t>Marco Polo</t>
  </si>
  <si>
    <t>800 - 850</t>
  </si>
  <si>
    <t>MS Charming</t>
  </si>
  <si>
    <t>2014 - 2417</t>
  </si>
  <si>
    <t>Monday, 02 January, 2017</t>
  </si>
  <si>
    <t>Thursday, 05 January, 2017</t>
  </si>
  <si>
    <t>Saturday, 07 January, 2017</t>
  </si>
  <si>
    <t>Monday, 09 January, 2017</t>
  </si>
  <si>
    <t>Tuesday, 10 January, 2017</t>
  </si>
  <si>
    <t>Thursday, 12 January, 2017</t>
  </si>
  <si>
    <t>Saturday, 14 January, 2017</t>
  </si>
  <si>
    <t>Sunday, 15 January, 2017</t>
  </si>
  <si>
    <t>Monday, 16 January, 2017</t>
  </si>
  <si>
    <t>Wednesday, 18 January, 2017</t>
  </si>
  <si>
    <t>Thursday, 19 January, 2017</t>
  </si>
  <si>
    <t>Monday, 23 January, 2017</t>
  </si>
  <si>
    <t>Thursday, 26 January, 2017</t>
  </si>
  <si>
    <t>Saturday, 28 January, 2017</t>
  </si>
  <si>
    <t>Sunday, 29 January, 2017</t>
  </si>
  <si>
    <t>Monday, 30 January, 2017</t>
  </si>
  <si>
    <t>Thursday, 02 February, 2017</t>
  </si>
  <si>
    <t>Monday, 06 February, 2017</t>
  </si>
  <si>
    <t>Wednesday, 08 February, 2017</t>
  </si>
  <si>
    <t>Thursday, 09 February, 2017</t>
  </si>
  <si>
    <t>Saturday, 11 February, 2017</t>
  </si>
  <si>
    <t>Sunday, 12 February, 2017</t>
  </si>
  <si>
    <t>Monday, 13 February, 2017</t>
  </si>
  <si>
    <t>Thursday, 16 February, 2017</t>
  </si>
  <si>
    <t>Monday, 20 February, 2017</t>
  </si>
  <si>
    <t>Thursday, 23 February, 2017</t>
  </si>
  <si>
    <t>Saturday, 25 February, 2017</t>
  </si>
  <si>
    <t>Est. Depart</t>
  </si>
  <si>
    <t>Sunday, 26 February, 2017</t>
  </si>
  <si>
    <t>Monday, 27 February, 2017</t>
  </si>
  <si>
    <t>Thursday, 02 March, 2017</t>
  </si>
  <si>
    <t>Friday, 03 March, 2017</t>
  </si>
  <si>
    <t>Monday, 06 March, 2017</t>
  </si>
  <si>
    <t>Wednesday, 08 March, 2017</t>
  </si>
  <si>
    <t>Thursday, 09 March, 2017</t>
  </si>
  <si>
    <t>Friday, 10 March, 2017</t>
  </si>
  <si>
    <t>Saturday, 11 March, 2017</t>
  </si>
  <si>
    <t>Monday, 13 March, 2017</t>
  </si>
  <si>
    <t>Tuesday, 14 March, 2017</t>
  </si>
  <si>
    <t>Thursday, 16 March, 2017</t>
  </si>
  <si>
    <t>Monday, 20 March, 2017</t>
  </si>
  <si>
    <t>Thursday, 23 March, 2017</t>
  </si>
  <si>
    <t>Saturday, 25 March, 2017</t>
  </si>
  <si>
    <t>Sunday, 26 March, 2017</t>
  </si>
  <si>
    <t>Monday, 27 March, 2017</t>
  </si>
  <si>
    <t>Tuesday, 28 March, 2017</t>
  </si>
  <si>
    <t>Pullmantur Sovereign</t>
  </si>
  <si>
    <t>Thursday, 30 March, 2017</t>
  </si>
  <si>
    <t>Saturday, 01 April, 2017</t>
  </si>
  <si>
    <t>Sunday, 02 April, 2017</t>
  </si>
  <si>
    <t>Monday, 03 April, 2017</t>
  </si>
  <si>
    <t>Tuesday, 04 April, 2017</t>
  </si>
  <si>
    <t>Wednesday, 05 April, 2017</t>
  </si>
  <si>
    <t>Thursday, 06 April, 2017</t>
  </si>
  <si>
    <t>Saturday, 08 April, 2017</t>
  </si>
  <si>
    <t>Sunday, 09 April, 2017</t>
  </si>
  <si>
    <t>Monday, 10 April, 2017</t>
  </si>
  <si>
    <t>Tuesday, 11 April, 2017</t>
  </si>
  <si>
    <t>Wednesday, 12 April, 2017</t>
  </si>
  <si>
    <t>Thursday, 13 April, 2017</t>
  </si>
  <si>
    <t>Friday, 14 April, 2017</t>
  </si>
  <si>
    <t>Saturday, 15 April, 2017</t>
  </si>
  <si>
    <t>Sunday, 16 April, 2017</t>
  </si>
  <si>
    <t>Monday, 17 April, 2017</t>
  </si>
  <si>
    <t>Tuesday, 18 April, 2017</t>
  </si>
  <si>
    <t>Wednesday, 19 April, 2017</t>
  </si>
  <si>
    <t>Thursday, 20 April, 2017</t>
  </si>
  <si>
    <t>Friday, 21 April, 2017</t>
  </si>
  <si>
    <t>Saturday, 22 April, 2017</t>
  </si>
  <si>
    <t>Sunday, 23 April, 2017</t>
  </si>
  <si>
    <t>Monday, 24 April, 2017</t>
  </si>
  <si>
    <t>Vision of the Seas</t>
  </si>
  <si>
    <t>Tuesday, 25 April, 2017</t>
  </si>
  <si>
    <t>Wednesday, 26 April, 2017</t>
  </si>
  <si>
    <t>Thursday, 27 April, 2017</t>
  </si>
  <si>
    <t>Friday, 28 April, 2017</t>
  </si>
  <si>
    <t>Saturday, 29 April, 2017</t>
  </si>
  <si>
    <t>Sunday, 30 April, 2017</t>
  </si>
  <si>
    <t>Monday, 01 May, 2017</t>
  </si>
  <si>
    <t>Tuesday, 02 May, 2017</t>
  </si>
  <si>
    <t>Wednesday, 03 May, 2017</t>
  </si>
  <si>
    <t>Thursday, 04 May, 2017</t>
  </si>
  <si>
    <t>Brilliance of the Seas</t>
  </si>
  <si>
    <t>Friday, 05 May, 2017</t>
  </si>
  <si>
    <t>Saturday, 06 May, 2017</t>
  </si>
  <si>
    <t>Jewel of the Seas</t>
  </si>
  <si>
    <t>Sunday, 07 May, 2017</t>
  </si>
  <si>
    <t>Monday, 08 May, 2017</t>
  </si>
  <si>
    <t>Tuesday, 09 May, 2017</t>
  </si>
  <si>
    <t>Wednesday, 10 May, 2017</t>
  </si>
  <si>
    <t>Thursday, 11 May, 2017</t>
  </si>
  <si>
    <t>Freedom of the Seas</t>
  </si>
  <si>
    <t>Friday, 12 May, 2017</t>
  </si>
  <si>
    <t>Saturday, 13 May, 2017</t>
  </si>
  <si>
    <t>Sunday, 14 May, 2017</t>
  </si>
  <si>
    <t>Monday, 15 May, 2017</t>
  </si>
  <si>
    <t>Tuesday, 16 May, 2017</t>
  </si>
  <si>
    <t>Wednesday, 17 May, 2017</t>
  </si>
  <si>
    <t>Thursday, 18 May, 2017</t>
  </si>
  <si>
    <t>Navigator of the Seas</t>
  </si>
  <si>
    <t>Friday, 19 May, 2017</t>
  </si>
  <si>
    <t>Saturday, 20 May, 2017</t>
  </si>
  <si>
    <t>Sunday, 21 May, 2017</t>
  </si>
  <si>
    <t>Monday, 22 May, 2017</t>
  </si>
  <si>
    <t>Tuesday, 23 May, 2017</t>
  </si>
  <si>
    <t>Wednesday, 24 May, 2017</t>
  </si>
  <si>
    <t>Thursday, 25 May, 2017</t>
  </si>
  <si>
    <t>Friday, 26 May, 2017</t>
  </si>
  <si>
    <t>Saturday, 27 May, 2017</t>
  </si>
  <si>
    <t>Sunday, 28 May, 2017</t>
  </si>
  <si>
    <t>Monday, 29 May, 2017</t>
  </si>
  <si>
    <t>Tuesday, 30 May, 2017</t>
  </si>
  <si>
    <t>Wednesday, 31 May, 2017</t>
  </si>
  <si>
    <t>Thursday, 01 June, 2017</t>
  </si>
  <si>
    <t>Friday, 02 June, 2017</t>
  </si>
  <si>
    <t>Saturday, 03 June, 2017</t>
  </si>
  <si>
    <t>Sunday, 04 June, 2017</t>
  </si>
  <si>
    <t>Monday, 05 June, 2017</t>
  </si>
  <si>
    <t>Tuesday, 06 June, 2017</t>
  </si>
  <si>
    <t>Wednesday, 07 June, 2017</t>
  </si>
  <si>
    <t>Thursday, 08 June, 2017</t>
  </si>
  <si>
    <t>Friday, 09 June, 2017</t>
  </si>
  <si>
    <t>Saturday, 10 June, 2017</t>
  </si>
  <si>
    <t>Sunday, 11 June, 2017</t>
  </si>
  <si>
    <t>Tuesday, 13 June, 2017</t>
  </si>
  <si>
    <t>Wednesday, 14 June, 2017</t>
  </si>
  <si>
    <t>Thursday, 15 June, 2017</t>
  </si>
  <si>
    <t>Friday, 16 June, 2017</t>
  </si>
  <si>
    <t>Saturday, 17 June, 2017</t>
  </si>
  <si>
    <t>Sunday, 18 June, 2017</t>
  </si>
  <si>
    <t>Monday, 19 June, 2017</t>
  </si>
  <si>
    <t>Tuesday, 20 June, 2017</t>
  </si>
  <si>
    <t>Saga Pearl II</t>
  </si>
  <si>
    <t>Wednesday, 21 June, 2017</t>
  </si>
  <si>
    <t>Thursday, 22 June, 2017</t>
  </si>
  <si>
    <t>Friday, 23 June, 2017</t>
  </si>
  <si>
    <t>Saturday, 24 June, 2017</t>
  </si>
  <si>
    <t>Sunday, 25 June, 2017</t>
  </si>
  <si>
    <t>Monday, 26 June, 2017</t>
  </si>
  <si>
    <t>Tuesday, 27 June, 2017</t>
  </si>
  <si>
    <t>Wednesday, 28 June, 2017</t>
  </si>
  <si>
    <t>Sea Princess</t>
  </si>
  <si>
    <t>Thursday, 29 June, 2017</t>
  </si>
  <si>
    <t>Friday, 30 June, 2017</t>
  </si>
  <si>
    <t>Saturday, 01 July, 2017</t>
  </si>
  <si>
    <t>Sunday, 02 July, 2017</t>
  </si>
  <si>
    <t>Monday, 03 July, 2017</t>
  </si>
  <si>
    <t>Tuesday, 04 July, 2017</t>
  </si>
  <si>
    <t>Wednesday, 05 July, 2017</t>
  </si>
  <si>
    <t>Thursday, 06 July, 2017</t>
  </si>
  <si>
    <t>Friday, 07 July, 2017</t>
  </si>
  <si>
    <t>Saturday, 08 July, 2017</t>
  </si>
  <si>
    <t>Sunday, 09 July, 2017</t>
  </si>
  <si>
    <t>Monday, 10 July, 2017</t>
  </si>
  <si>
    <t>Tuesday, 11 July, 2017</t>
  </si>
  <si>
    <t>Wednesday, 12 July, 2017</t>
  </si>
  <si>
    <t>Thursday, 13 July, 2017</t>
  </si>
  <si>
    <t>Friday, 14 July, 2017</t>
  </si>
  <si>
    <t>Saturday, 15 July, 2017</t>
  </si>
  <si>
    <t>Sunday, 16 July, 2017</t>
  </si>
  <si>
    <t>Tuesday, 18 July, 2017</t>
  </si>
  <si>
    <t>Wednesday, 19 July, 2017</t>
  </si>
  <si>
    <t>Thursday, 20 July, 2017</t>
  </si>
  <si>
    <t>Friday, 21 July, 2017</t>
  </si>
  <si>
    <t>Saturday, 22 July, 2017</t>
  </si>
  <si>
    <t>Sunday, 23 July, 2017</t>
  </si>
  <si>
    <t>Monday, 24 July, 2017</t>
  </si>
  <si>
    <t>Tuesday, 25 July, 2017</t>
  </si>
  <si>
    <t>Wednesday, 26 July, 2017</t>
  </si>
  <si>
    <t>Thursday, 27 July, 2017</t>
  </si>
  <si>
    <t>Friday, 28 July, 2017</t>
  </si>
  <si>
    <t>Saturday, 29 July, 2017</t>
  </si>
  <si>
    <t>Sunday, 30 July, 2017</t>
  </si>
  <si>
    <t>Monday, 31 July, 2017</t>
  </si>
  <si>
    <t>Tuesday, 01 August, 2017</t>
  </si>
  <si>
    <t>Wednesday, 02 August, 2017</t>
  </si>
  <si>
    <t>Thursday, 03 August, 2017</t>
  </si>
  <si>
    <t>Friday, 04 August, 2017</t>
  </si>
  <si>
    <t>Saturday, 05 August, 2017</t>
  </si>
  <si>
    <t>Sunday, 06 August, 2017</t>
  </si>
  <si>
    <t>Tuesday, 08 August, 2017</t>
  </si>
  <si>
    <t>Wednesday, 09 August, 2017</t>
  </si>
  <si>
    <t>Thursday, 10 August, 2017</t>
  </si>
  <si>
    <t>Friday, 11 August, 2017</t>
  </si>
  <si>
    <t>Saturday, 12 August, 2017</t>
  </si>
  <si>
    <t>Sunday, 13 August, 2017</t>
  </si>
  <si>
    <t>Monday, 14 August, 2017</t>
  </si>
  <si>
    <t>Tuesday, 15 August, 2017</t>
  </si>
  <si>
    <t>Wednesday, 16 August, 2017</t>
  </si>
  <si>
    <t>Thursday, 17 August, 2017</t>
  </si>
  <si>
    <t>Friday, 18 August, 2017</t>
  </si>
  <si>
    <t>Saturday, 19 August, 2017</t>
  </si>
  <si>
    <t>Sunday, 20 August, 2017</t>
  </si>
  <si>
    <t>Monday, 21 August, 2017</t>
  </si>
  <si>
    <t>Tuesday, 22 August, 2017</t>
  </si>
  <si>
    <t>Wednesday, 23 August, 2017</t>
  </si>
  <si>
    <t>Thursday, 24 August, 2017</t>
  </si>
  <si>
    <t>Friday, 25 August, 2017</t>
  </si>
  <si>
    <t>Sunday, 27 August, 2017</t>
  </si>
  <si>
    <t>Tuesday, 29 August, 2017</t>
  </si>
  <si>
    <t>Wednesday, 30 August, 2017</t>
  </si>
  <si>
    <t>Thursday, 31 August, 2017</t>
  </si>
  <si>
    <t>Friday, 01 September, 2017</t>
  </si>
  <si>
    <t>Sunday, 03 September, 2017</t>
  </si>
  <si>
    <t>Monday, 04 September, 2017</t>
  </si>
  <si>
    <t>Tuesday, 05 September, 2017</t>
  </si>
  <si>
    <t>Wednesday, 06 September, 2017</t>
  </si>
  <si>
    <t>Thursday, 07 September, 2017</t>
  </si>
  <si>
    <t>Friday, 08 September, 2017</t>
  </si>
  <si>
    <t>Saturday, 09 September, 2017</t>
  </si>
  <si>
    <t>Sunday, 10 September, 2017</t>
  </si>
  <si>
    <t>Monday, 11 September, 2017</t>
  </si>
  <si>
    <t>Tuesday, 12 September, 2017</t>
  </si>
  <si>
    <t>8:00 Uhr</t>
  </si>
  <si>
    <t>20:00 Uhr</t>
  </si>
  <si>
    <t>Wednesday, 13 September, 2017</t>
  </si>
  <si>
    <t>Thursday, 14 September, 2017</t>
  </si>
  <si>
    <t>Friday, 15 September, 2017</t>
  </si>
  <si>
    <t>Saturday, 16 September, 2017</t>
  </si>
  <si>
    <t>Sunday, 17 September, 2017</t>
  </si>
  <si>
    <t>Monday, 18 September, 2017</t>
  </si>
  <si>
    <t>Tuesday, 19 September, 2017</t>
  </si>
  <si>
    <t>Wednesday, 20 September, 2017</t>
  </si>
  <si>
    <t>Thursday, 21 September, 2017</t>
  </si>
  <si>
    <t>Friday, 22 September, 2017</t>
  </si>
  <si>
    <t>Saturday, 23 September, 2017</t>
  </si>
  <si>
    <t>Sunday, 24 September, 2017</t>
  </si>
  <si>
    <t>Monday, 25 September, 2017</t>
  </si>
  <si>
    <t>Tuesday, 26 September, 2017</t>
  </si>
  <si>
    <t>Wednesday, 27 September, 2017</t>
  </si>
  <si>
    <t>Thursday, 28 September, 2017</t>
  </si>
  <si>
    <t>Friday, 29 September, 2017</t>
  </si>
  <si>
    <t>Saturday, 30 September, 2017</t>
  </si>
  <si>
    <t>Sunday, 01 October, 2017</t>
  </si>
  <si>
    <t>Monday, 02 October, 2017</t>
  </si>
  <si>
    <t>Tuesday, 03 October, 2017</t>
  </si>
  <si>
    <t>N/A</t>
  </si>
  <si>
    <t>Wednesday, 04 October, 2017</t>
  </si>
  <si>
    <t>Thursday, 05 October, 2017</t>
  </si>
  <si>
    <t>Friday, 06 October, 2017</t>
  </si>
  <si>
    <t>Saturday, 07 October, 2017</t>
  </si>
  <si>
    <t>Sunday, 08 October, 2017</t>
  </si>
  <si>
    <t>Monday, 09 October, 2017</t>
  </si>
  <si>
    <t>Tuesday, 10 October, 2017</t>
  </si>
  <si>
    <t>Wednesday, 11 October, 2017</t>
  </si>
  <si>
    <t>Thursday, 12 October, 2017</t>
  </si>
  <si>
    <t>Friday, 13 October, 2017</t>
  </si>
  <si>
    <t>Saturday, 14 October, 2017</t>
  </si>
  <si>
    <t>Sunday, 15 October, 2017</t>
  </si>
  <si>
    <t>Monday, 16 October, 2017</t>
  </si>
  <si>
    <t>Tuesday, 17 October, 2017</t>
  </si>
  <si>
    <t>Wednesday, 18 October, 2017</t>
  </si>
  <si>
    <t>Thursday, 19 October, 2017</t>
  </si>
  <si>
    <t>Friday, 20 October, 2017</t>
  </si>
  <si>
    <t>Saturday, 21 October, 2017</t>
  </si>
  <si>
    <t>Sunday, 22 October, 2017</t>
  </si>
  <si>
    <t>Monday, 23 October, 2017</t>
  </si>
  <si>
    <t>Tuesday, 24 October, 2017</t>
  </si>
  <si>
    <t>Wednesday, 25 October, 2017</t>
  </si>
  <si>
    <t>Thursday, 26 October, 2017</t>
  </si>
  <si>
    <t>Friday, 27 October, 2017</t>
  </si>
  <si>
    <t>Saturday, 28 October, 2017</t>
  </si>
  <si>
    <t>Sunday, 29 October, 2017</t>
  </si>
  <si>
    <t>Monday, 30 October, 2017</t>
  </si>
  <si>
    <t>Tuesday, 31 October, 2017</t>
  </si>
  <si>
    <t>Wednesday, 01 November, 2017</t>
  </si>
  <si>
    <t>Thursday, 02 November, 2017</t>
  </si>
  <si>
    <t>Saturday, 04 November, 2017</t>
  </si>
  <si>
    <t>Sunday, 05 November, 2017</t>
  </si>
  <si>
    <t>Monday, 06 November, 2017</t>
  </si>
  <si>
    <t>Tuesday, 07 November, 2017</t>
  </si>
  <si>
    <t>Wednesday, 08 November, 2017</t>
  </si>
  <si>
    <t>Thursday, 09 November, 2017</t>
  </si>
  <si>
    <t>Friday, 10 November, 2017</t>
  </si>
  <si>
    <t>Saturday, 11 November, 2017</t>
  </si>
  <si>
    <t>Sunday, 12 November, 2017</t>
  </si>
  <si>
    <t>Monday, 13 November, 2017</t>
  </si>
  <si>
    <t>Tuesday, 14 November, 2017</t>
  </si>
  <si>
    <t>Wednesday, 15 November, 2017</t>
  </si>
  <si>
    <t>Thursday, 16 November, 2017</t>
  </si>
  <si>
    <t>Saturday, 18 November, 2017</t>
  </si>
  <si>
    <t>Monday, 20 November, 2017</t>
  </si>
  <si>
    <t>Thursday, 23 November, 2017</t>
  </si>
  <si>
    <t>Friday, 24 November, 2017</t>
  </si>
  <si>
    <t>Saturday, 25 November, 2017</t>
  </si>
  <si>
    <t>Monday, 27 November, 2017</t>
  </si>
  <si>
    <t>Thursday, 30 November, 2017</t>
  </si>
  <si>
    <t>Monday, 04 December, 2017</t>
  </si>
  <si>
    <t>Tuesday, 05 December, 2017</t>
  </si>
  <si>
    <t>Wednesday, 06 December, 2017</t>
  </si>
  <si>
    <t>Thursday, 07 December, 2017</t>
  </si>
  <si>
    <t>Friday, 08 December, 2017</t>
  </si>
  <si>
    <t>Monday, 11 December, 2017</t>
  </si>
  <si>
    <t>Thursday, 14 December, 2017</t>
  </si>
  <si>
    <t>Friday, 15 December, 2017</t>
  </si>
  <si>
    <t>Monday, 18 December, 2017</t>
  </si>
  <si>
    <t>Wednesday, 20 December, 2017</t>
  </si>
  <si>
    <t>Thursday, 21 December, 2017</t>
  </si>
  <si>
    <t>Friday, 22 December, 2017</t>
  </si>
  <si>
    <t>Monday, 25 December, 2017</t>
  </si>
  <si>
    <t>Wednesday, 27 December, 2017</t>
  </si>
  <si>
    <t>Friday, 29 December, 2017</t>
  </si>
  <si>
    <t>https://crew-center.com/civitavecchia-cruise-ships-schedule-2017</t>
  </si>
  <si>
    <t>ms Veendam</t>
  </si>
  <si>
    <t>446 - 512</t>
  </si>
  <si>
    <t>Civitavecchia (Rome), Italy</t>
  </si>
  <si>
    <t>Friday, January 01, 2016</t>
  </si>
  <si>
    <t>Monday, January 04, 2016</t>
  </si>
  <si>
    <t>Tuesday, January 05, 2016</t>
  </si>
  <si>
    <t>Thursday, January 07, 2016</t>
  </si>
  <si>
    <t>Monday, January 11, 2016</t>
  </si>
  <si>
    <t>Thursday, January 14, 2016</t>
  </si>
  <si>
    <t>Sunday, January 17, 2016</t>
  </si>
  <si>
    <t>Wednesday, January 20, 2016</t>
  </si>
  <si>
    <t>Thursday, January 21, 2016</t>
  </si>
  <si>
    <t>Thursday, January 28, 2016</t>
  </si>
  <si>
    <t>Saturday, January 30, 2016</t>
  </si>
  <si>
    <t>Sunday, January 31, 2016</t>
  </si>
  <si>
    <t>Monday, February 01, 2016</t>
  </si>
  <si>
    <t>Thursday, February 04, 2016</t>
  </si>
  <si>
    <t>Monday, February 08, 2016</t>
  </si>
  <si>
    <t>Wednesday, February 10, 2016</t>
  </si>
  <si>
    <t>Thursday, February 11, 2016</t>
  </si>
  <si>
    <t>Friday, February 12, 2016</t>
  </si>
  <si>
    <t>Sunday, February 14, 2016</t>
  </si>
  <si>
    <t>Monday, February 15, 2016</t>
  </si>
  <si>
    <t>Thursday, February 18, 2016</t>
  </si>
  <si>
    <t>Monday, February 22, 2016</t>
  </si>
  <si>
    <t>Thursday, February 25, 2016</t>
  </si>
  <si>
    <t>Saturday, February 27, 2016</t>
  </si>
  <si>
    <t>Sunday, February 28, 2016</t>
  </si>
  <si>
    <t>Monday, February 29, 2016</t>
  </si>
  <si>
    <t>Thursday, March 03, 2016</t>
  </si>
  <si>
    <t>Monday, March 07, 2016</t>
  </si>
  <si>
    <t>Wednesday, March 09, 2016</t>
  </si>
  <si>
    <t>Thursday, March 10, 2016</t>
  </si>
  <si>
    <t>Friday, March 11, 2016</t>
  </si>
  <si>
    <t>Monday, March 14, 2016</t>
  </si>
  <si>
    <t>Thursday, March 17, 2016</t>
  </si>
  <si>
    <t>Monday, March 21, 2016</t>
  </si>
  <si>
    <t>Wednesday, March 23, 2016</t>
  </si>
  <si>
    <t>Thursday, March 24, 2016</t>
  </si>
  <si>
    <t>Saturday, March 26, 2016</t>
  </si>
  <si>
    <t>Monday, March 28, 2016</t>
  </si>
  <si>
    <t>Tuesday, March 29, 2016</t>
  </si>
  <si>
    <t>Costa neoRomantica</t>
  </si>
  <si>
    <t>Thursday, March 31, 2016</t>
  </si>
  <si>
    <t>Saturday, April 02, 2016</t>
  </si>
  <si>
    <t>Sunday, April 03, 2016</t>
  </si>
  <si>
    <t>Monday, April 04, 2016</t>
  </si>
  <si>
    <t>Thursday, April 07, 2016</t>
  </si>
  <si>
    <t>Friday, April 08, 2016</t>
  </si>
  <si>
    <t>Saturday, April 09, 2016</t>
  </si>
  <si>
    <t>Monday, April 11, 2016</t>
  </si>
  <si>
    <t>Tuesday, April 12, 2016</t>
  </si>
  <si>
    <t>Wednesday, April 13, 2016</t>
  </si>
  <si>
    <t>Thursday, April 14, 2016</t>
  </si>
  <si>
    <t>Friday, April 15, 2016</t>
  </si>
  <si>
    <t>Saturday, April 16, 2016</t>
  </si>
  <si>
    <t>Sunday, April 17, 2016</t>
  </si>
  <si>
    <t>Monday, April 18, 2016</t>
  </si>
  <si>
    <t>Wednesday, April 20, 2016</t>
  </si>
  <si>
    <t>Thursday, April 21, 2016</t>
  </si>
  <si>
    <t>Friday, April 22, 2016</t>
  </si>
  <si>
    <t>Saturday, April 23, 2016</t>
  </si>
  <si>
    <t>Sunday, April 24, 2016</t>
  </si>
  <si>
    <t>Monday, April 25, 2016</t>
  </si>
  <si>
    <t>Tuesday, April 26, 2016</t>
  </si>
  <si>
    <t>Wednesday, April 27, 2016</t>
  </si>
  <si>
    <t>Thursday, April 28, 2016</t>
  </si>
  <si>
    <t>Friday, April 29, 2016</t>
  </si>
  <si>
    <t>Saturday, April 30, 2016</t>
  </si>
  <si>
    <t>Sunday, May 01, 2016</t>
  </si>
  <si>
    <t>Monday, May 02, 2016</t>
  </si>
  <si>
    <t>Tuesday, May 03, 2016</t>
  </si>
  <si>
    <t>Wednesday, May 04, 2016</t>
  </si>
  <si>
    <t>Thursday, May 05, 2016</t>
  </si>
  <si>
    <t>Friday, May 06, 2016</t>
  </si>
  <si>
    <t>Saturday, May 07, 2016</t>
  </si>
  <si>
    <t>Sunday, May 08, 2016</t>
  </si>
  <si>
    <t>Monday, May 09, 2016</t>
  </si>
  <si>
    <t>Tuesday, May 10, 2016</t>
  </si>
  <si>
    <t>Wednesday, May 11, 2016</t>
  </si>
  <si>
    <t>Thursday, May 12, 2016</t>
  </si>
  <si>
    <t>Friday, May 13, 2016</t>
  </si>
  <si>
    <t>Saturday, May 14, 2016</t>
  </si>
  <si>
    <t>Sunday, May 15, 2016</t>
  </si>
  <si>
    <t>Monday, May 16, 2016</t>
  </si>
  <si>
    <t>Tuesday, May 17, 2016</t>
  </si>
  <si>
    <t>Wednesday, May 18, 2016</t>
  </si>
  <si>
    <t>Thursday, May 19, 2016</t>
  </si>
  <si>
    <t>Friday, May 20, 2016</t>
  </si>
  <si>
    <t>Saturday, May 21, 2016</t>
  </si>
  <si>
    <t>Sunday, May 22, 2016</t>
  </si>
  <si>
    <t>Monday, May 23, 2016</t>
  </si>
  <si>
    <t>Tuesday, May 24, 2016</t>
  </si>
  <si>
    <t>Wednesday, May 25, 2016</t>
  </si>
  <si>
    <t>Thursday, May 26, 2016</t>
  </si>
  <si>
    <t>Friday, May 27, 2016</t>
  </si>
  <si>
    <t>Saturday, May 28, 2016</t>
  </si>
  <si>
    <t>Sunday, May 29, 2016</t>
  </si>
  <si>
    <t>Tuesday, May 31, 2016</t>
  </si>
  <si>
    <t>Wednesday, June 01, 2016</t>
  </si>
  <si>
    <t>Thursday, June 02, 2016</t>
  </si>
  <si>
    <t>Friday, June 03, 2016</t>
  </si>
  <si>
    <t>Saturday, June 04, 2016</t>
  </si>
  <si>
    <t>Sunday, June 05, 2016</t>
  </si>
  <si>
    <t>Monday, June 06, 2016</t>
  </si>
  <si>
    <t>Tuesday, June 07, 2016</t>
  </si>
  <si>
    <t>Wednesday, June 08, 2016</t>
  </si>
  <si>
    <t>Thursday, June 09, 2016</t>
  </si>
  <si>
    <t>Friday, June 10, 2016</t>
  </si>
  <si>
    <t>Saturday, June 11, 2016</t>
  </si>
  <si>
    <t>Sunday, June 12, 2016</t>
  </si>
  <si>
    <t>Monday, June 13, 2016</t>
  </si>
  <si>
    <t>Tuesday, June 14, 2016</t>
  </si>
  <si>
    <t>Wednesday, June 15, 2016</t>
  </si>
  <si>
    <t>Thursday, June 16, 2016</t>
  </si>
  <si>
    <t>Friday, June 17, 2016</t>
  </si>
  <si>
    <t>Saturday, June 18, 2016</t>
  </si>
  <si>
    <t>Sunday, June 19, 2016</t>
  </si>
  <si>
    <t>Monday, June 20, 2016</t>
  </si>
  <si>
    <t>Tuesday, June 21, 2016</t>
  </si>
  <si>
    <t>Wednesday, June 22, 2016</t>
  </si>
  <si>
    <t>Thursday, June 23, 2016</t>
  </si>
  <si>
    <t>Saturday, June 25, 2016</t>
  </si>
  <si>
    <t>Sunday, June 26, 2016</t>
  </si>
  <si>
    <t>Monday, June 27, 2016</t>
  </si>
  <si>
    <t>Tuesday, June 28, 2016</t>
  </si>
  <si>
    <t>Wednesday, June 29, 2016</t>
  </si>
  <si>
    <t>Thursday, June 30, 2016</t>
  </si>
  <si>
    <t>Friday, July 01, 2016</t>
  </si>
  <si>
    <t>Saturday, July 02, 2016</t>
  </si>
  <si>
    <t>Sunday, July 03, 2016</t>
  </si>
  <si>
    <t>Monday, July 04, 2016</t>
  </si>
  <si>
    <t>Tuesday, July 05, 2016</t>
  </si>
  <si>
    <t>Wednesday, July 06, 2016</t>
  </si>
  <si>
    <t>Thursday, July 07, 2016</t>
  </si>
  <si>
    <t>Friday, July 08, 2016</t>
  </si>
  <si>
    <t>Saturday, July 09, 2016</t>
  </si>
  <si>
    <t>Sunday, July 10, 2016</t>
  </si>
  <si>
    <t>Monday, July 11, 2016</t>
  </si>
  <si>
    <t>Tuesday, July 12, 2016</t>
  </si>
  <si>
    <t>Wednesday, July 13, 2016</t>
  </si>
  <si>
    <t>Friday, July 15, 2016</t>
  </si>
  <si>
    <t>Saturday, July 16, 2016</t>
  </si>
  <si>
    <t>Sunday, July 17, 2016</t>
  </si>
  <si>
    <t>Monday, July 18, 2016</t>
  </si>
  <si>
    <t>Wednesday, July 20, 2016</t>
  </si>
  <si>
    <t>Thursday, July 21, 2016</t>
  </si>
  <si>
    <t>Friday, July 22, 2016</t>
  </si>
  <si>
    <t>Saturday, July 23, 2016</t>
  </si>
  <si>
    <t>Sunday, July 24, 2016</t>
  </si>
  <si>
    <t>Monday, July 25, 2016</t>
  </si>
  <si>
    <t>Tuesday, July 26, 2016</t>
  </si>
  <si>
    <t>Wednesday, July 27, 2016</t>
  </si>
  <si>
    <t>Thursday, July 28, 2016</t>
  </si>
  <si>
    <t>Friday, July 29, 2016</t>
  </si>
  <si>
    <t>Sunday, July 31, 2016</t>
  </si>
  <si>
    <t>Monday, August 01, 2016</t>
  </si>
  <si>
    <t>Tuesday, August 02, 2016</t>
  </si>
  <si>
    <t>Wednesday, August 03, 2016</t>
  </si>
  <si>
    <t>Thursday, August 04, 2016</t>
  </si>
  <si>
    <t>Saturday, August 06, 2016</t>
  </si>
  <si>
    <t>Sunday, August 07, 2016</t>
  </si>
  <si>
    <t>Monday, August 08, 2016</t>
  </si>
  <si>
    <t>Tuesday, August 09, 2016</t>
  </si>
  <si>
    <t>Wednesday, August 10, 2016</t>
  </si>
  <si>
    <t>Thursday, August 11, 2016</t>
  </si>
  <si>
    <t>Saturday, August 13, 2016</t>
  </si>
  <si>
    <t>Sunday, August 14, 2016</t>
  </si>
  <si>
    <t>Monday, August 15, 2016</t>
  </si>
  <si>
    <t>Tuesday, August 16, 2016</t>
  </si>
  <si>
    <t>Wednesday, August 17, 2016</t>
  </si>
  <si>
    <t>Thursday, August 18, 2016</t>
  </si>
  <si>
    <t>Friday, August 19, 2016</t>
  </si>
  <si>
    <t>Saturday, August 20, 2016</t>
  </si>
  <si>
    <t>Sunday, August 21, 2016</t>
  </si>
  <si>
    <t>Monday, August 22, 2016</t>
  </si>
  <si>
    <t>Tuesday, August 23, 2016</t>
  </si>
  <si>
    <t>Wednesday, August 24, 2016</t>
  </si>
  <si>
    <t>Thursday, August 25, 2016</t>
  </si>
  <si>
    <t>Friday, August 26, 2016</t>
  </si>
  <si>
    <t>Saturday, August 27, 2016</t>
  </si>
  <si>
    <t>Sunday, August 28, 2016</t>
  </si>
  <si>
    <t>Monday, August 29, 2016</t>
  </si>
  <si>
    <t>Tuesday, August 30, 2016</t>
  </si>
  <si>
    <t>Wednesday, August 31, 2016</t>
  </si>
  <si>
    <t>Thursday, September 01, 2016</t>
  </si>
  <si>
    <t>Friday, September 02, 2016</t>
  </si>
  <si>
    <t>Saturday, September 03, 2016</t>
  </si>
  <si>
    <t>Sunday, September 04, 2016</t>
  </si>
  <si>
    <t>Monday, September 05, 2016</t>
  </si>
  <si>
    <t>Tuesday, September 06, 2016</t>
  </si>
  <si>
    <t>############################</t>
  </si>
  <si>
    <t>Thursday, September 08, 2016</t>
  </si>
  <si>
    <t>Friday, September 09, 2016</t>
  </si>
  <si>
    <t>Saturday, September 10, 2016</t>
  </si>
  <si>
    <t>Sunday, September 11, 2016</t>
  </si>
  <si>
    <t>Monday, September 12, 2016</t>
  </si>
  <si>
    <t>Tuesday, September 13, 2016</t>
  </si>
  <si>
    <t>Thursday, September 15, 2016</t>
  </si>
  <si>
    <t>Friday, September 16, 2016</t>
  </si>
  <si>
    <t>Saturday, September 17, 2016</t>
  </si>
  <si>
    <t>Sunday, September 18, 2016</t>
  </si>
  <si>
    <t>Monday, September 19, 2016</t>
  </si>
  <si>
    <t>Tuesday, September 20, 2016</t>
  </si>
  <si>
    <t>Thursday, September 22, 2016</t>
  </si>
  <si>
    <t>Friday, September 23, 2016</t>
  </si>
  <si>
    <t>Saturday, September 24, 2016</t>
  </si>
  <si>
    <t>Sunday, September 25, 2016</t>
  </si>
  <si>
    <t>Monday, September 26, 2016</t>
  </si>
  <si>
    <t>Tuesday, September 27, 2016</t>
  </si>
  <si>
    <t>Thursday, September 29, 2016</t>
  </si>
  <si>
    <t>Friday, September 30, 2016</t>
  </si>
  <si>
    <t>Saturday, October 01, 2016</t>
  </si>
  <si>
    <t>Sunday, October 02, 2016</t>
  </si>
  <si>
    <t>Monday, October 03, 2016</t>
  </si>
  <si>
    <t>Tuesday, October 04, 2016</t>
  </si>
  <si>
    <t>Wednesday, October 05, 2016</t>
  </si>
  <si>
    <t>Thursday, October 06, 2016</t>
  </si>
  <si>
    <t>Friday, October 07, 2016</t>
  </si>
  <si>
    <t>Saturday, October 08, 2016</t>
  </si>
  <si>
    <t>Sunday, October 09, 2016</t>
  </si>
  <si>
    <t>Monday, October 10, 2016</t>
  </si>
  <si>
    <t>Tuesday, October 11, 2016</t>
  </si>
  <si>
    <t>Wednesday, October 12, 2016</t>
  </si>
  <si>
    <t>Thursday, October 13, 2016</t>
  </si>
  <si>
    <t>Friday, October 14, 2016</t>
  </si>
  <si>
    <t>Saturday, October 15, 2016</t>
  </si>
  <si>
    <t>Sunday, October 16, 2016</t>
  </si>
  <si>
    <t>Monday, October 17, 2016</t>
  </si>
  <si>
    <t>Tuesday, October 18, 2016</t>
  </si>
  <si>
    <t>Wednesday, October 19, 2016</t>
  </si>
  <si>
    <t>Thursday, October 20, 2016</t>
  </si>
  <si>
    <t>Friday, October 21, 2016</t>
  </si>
  <si>
    <t>Saturday, October 22, 2016</t>
  </si>
  <si>
    <t>Sunday, October 23, 2016</t>
  </si>
  <si>
    <t>Monday, October 24, 2016</t>
  </si>
  <si>
    <t>Tuesday, October 25, 2016</t>
  </si>
  <si>
    <t>Wednesday, October 26, 2016</t>
  </si>
  <si>
    <t>Thursday, October 27, 2016</t>
  </si>
  <si>
    <t>Friday, October 28, 2016</t>
  </si>
  <si>
    <t>Saturday, October 29, 2016</t>
  </si>
  <si>
    <t>Sunday, October 30, 2016</t>
  </si>
  <si>
    <t>Monday, October 31, 2016</t>
  </si>
  <si>
    <t>Tuesday, November 01, 2016</t>
  </si>
  <si>
    <t>Wednesday, November 02, 2016</t>
  </si>
  <si>
    <t>Thursday, November 03, 2016</t>
  </si>
  <si>
    <t>Friday, November 04, 2016</t>
  </si>
  <si>
    <t>Saturday, November 05, 2016</t>
  </si>
  <si>
    <t>Sunday, November 06, 2016</t>
  </si>
  <si>
    <t>Monday, November 07, 2016</t>
  </si>
  <si>
    <t>Tuesday, November 08, 2016</t>
  </si>
  <si>
    <t>Wednesday, November 09, 2016</t>
  </si>
  <si>
    <t>Thursday, November 10, 2016</t>
  </si>
  <si>
    <t>Friday, November 11, 2016</t>
  </si>
  <si>
    <t>Saturday, November 12, 2016</t>
  </si>
  <si>
    <t>Sunday, November 13, 2016</t>
  </si>
  <si>
    <t>Monday, November 14, 2016</t>
  </si>
  <si>
    <t>Tuesday, November 15, 2016</t>
  </si>
  <si>
    <t>Wednesday, November 16, 2016</t>
  </si>
  <si>
    <t>Thursday, November 17, 2016</t>
  </si>
  <si>
    <t>Saturday, November 19, 2016</t>
  </si>
  <si>
    <t>Monday, November 21, 2016</t>
  </si>
  <si>
    <t>Thursday, November 24, 2016</t>
  </si>
  <si>
    <t>Saturday, November 26, 2016</t>
  </si>
  <si>
    <t>Monday, November 28, 2016</t>
  </si>
  <si>
    <t>Wednesday, November 30, 2016</t>
  </si>
  <si>
    <t>Thursday, December 01, 2016</t>
  </si>
  <si>
    <t>Saturday, December 03, 2016</t>
  </si>
  <si>
    <t>Monday, December 05, 2016</t>
  </si>
  <si>
    <t>Thursday, December 08, 2016</t>
  </si>
  <si>
    <t>Monday, December 12, 2016</t>
  </si>
  <si>
    <t>Wednesday, December 14, 2016</t>
  </si>
  <si>
    <t>Thursday, December 15, 2016</t>
  </si>
  <si>
    <t>Friday, December 16, 2016</t>
  </si>
  <si>
    <t>Monday, December 19, 2016</t>
  </si>
  <si>
    <t>Tuesday, December 20, 2016</t>
  </si>
  <si>
    <t>Wednesday, December 21, 2016</t>
  </si>
  <si>
    <t>Friday, December 23, 2016</t>
  </si>
  <si>
    <t>Saturday, December 24, 2016</t>
  </si>
  <si>
    <t>Sunday, December 25, 2016</t>
  </si>
  <si>
    <t>Monday, December 26, 2016</t>
  </si>
  <si>
    <t>Tuesday, December 27, 2016</t>
  </si>
  <si>
    <t>Friday, December 30, 2016</t>
  </si>
  <si>
    <t>Saturday, December 31, 2016</t>
  </si>
  <si>
    <t>Pullmantur Horizon</t>
  </si>
  <si>
    <t>Rhapsody of the Seas</t>
  </si>
  <si>
    <t>SH Diana</t>
  </si>
  <si>
    <t>SH Minerva</t>
  </si>
  <si>
    <t>SH Vega</t>
  </si>
  <si>
    <t>Ocean Princess</t>
  </si>
  <si>
    <t>Majesty</t>
  </si>
  <si>
    <t>Empress of the Seas</t>
  </si>
  <si>
    <t>Queen of the Oceans</t>
  </si>
  <si>
    <t>1-Jul-2021</t>
  </si>
  <si>
    <t>Holland America Line</t>
  </si>
  <si>
    <t>09:00-20:00</t>
  </si>
  <si>
    <t>2-Jul-2021</t>
  </si>
  <si>
    <t>3-Jul-2021</t>
  </si>
  <si>
    <t>4-Jul-2021</t>
  </si>
  <si>
    <t>00:00-17:00</t>
  </si>
  <si>
    <t>Spirit of Discovery</t>
  </si>
  <si>
    <t>5-Jul-2021</t>
  </si>
  <si>
    <t>6-Jul-2021</t>
  </si>
  <si>
    <t>7-Jul-2021</t>
  </si>
  <si>
    <t>8-Jul-2021</t>
  </si>
  <si>
    <t>9-Jul-2021</t>
  </si>
  <si>
    <t>10-Jul-2021</t>
  </si>
  <si>
    <t>P&amp;O Cruises UK</t>
  </si>
  <si>
    <t>11-Jul-2021</t>
  </si>
  <si>
    <t>12-Jul-2021</t>
  </si>
  <si>
    <t>13-Jul-2021</t>
  </si>
  <si>
    <t>14-Jul-2021</t>
  </si>
  <si>
    <t>15-Jul-2021</t>
  </si>
  <si>
    <t>16-Jul-2021</t>
  </si>
  <si>
    <t>17-Jul-2021</t>
  </si>
  <si>
    <t>18-Jul-2021</t>
  </si>
  <si>
    <t>19-Jul-2021</t>
  </si>
  <si>
    <t>20-Jul-2021</t>
  </si>
  <si>
    <t>21-Jul-2021</t>
  </si>
  <si>
    <t>22-Jul-2021</t>
  </si>
  <si>
    <t>23-Jul-2021</t>
  </si>
  <si>
    <t>25-Jul-2021</t>
  </si>
  <si>
    <t>26-Jul-2021</t>
  </si>
  <si>
    <t>Silversea Cruises</t>
  </si>
  <si>
    <t>27-Jul-2021</t>
  </si>
  <si>
    <t>00:00-19:00</t>
  </si>
  <si>
    <t>28-Jul-2021</t>
  </si>
  <si>
    <t>29-Jul-2021</t>
  </si>
  <si>
    <t>30-Jul-2021</t>
  </si>
  <si>
    <t>31-Jul-2021</t>
  </si>
  <si>
    <t>1-Aug-2021</t>
  </si>
  <si>
    <t>2-Aug-2021</t>
  </si>
  <si>
    <t>3-Aug-2021</t>
  </si>
  <si>
    <t>4-Aug-2021</t>
  </si>
  <si>
    <t>5-Aug-2021</t>
  </si>
  <si>
    <t>6-Aug-2021</t>
  </si>
  <si>
    <t>7-Aug-2021</t>
  </si>
  <si>
    <t>8-Aug-2021</t>
  </si>
  <si>
    <t>9-Aug-2021</t>
  </si>
  <si>
    <t>10-Aug-2021</t>
  </si>
  <si>
    <t>11-Aug-2021</t>
  </si>
  <si>
    <t>12-Aug-2021</t>
  </si>
  <si>
    <t>13-Aug-2021</t>
  </si>
  <si>
    <t>14-Aug-2021</t>
  </si>
  <si>
    <t>15-Aug-2021</t>
  </si>
  <si>
    <t>16-Aug-2021</t>
  </si>
  <si>
    <t>17-Aug-2021</t>
  </si>
  <si>
    <t>18-Aug-2021</t>
  </si>
  <si>
    <t>19-Aug-2021</t>
  </si>
  <si>
    <t>20-Aug-2021</t>
  </si>
  <si>
    <t>21-Aug-2021</t>
  </si>
  <si>
    <t>22-Aug-2021</t>
  </si>
  <si>
    <t>23-Aug-2021</t>
  </si>
  <si>
    <t>24-Aug-2021</t>
  </si>
  <si>
    <t>25-Aug-2021</t>
  </si>
  <si>
    <t>26-Aug-2021</t>
  </si>
  <si>
    <t>27-Aug-2021</t>
  </si>
  <si>
    <t>28-Aug-2021</t>
  </si>
  <si>
    <t>29-Aug-2021</t>
  </si>
  <si>
    <t>30-Aug-2021</t>
  </si>
  <si>
    <t>31-Aug-2021</t>
  </si>
  <si>
    <t>1-Sep-2021</t>
  </si>
  <si>
    <t>2-Sep-2021</t>
  </si>
  <si>
    <t>3-Sep-2021</t>
  </si>
  <si>
    <t>4-Sep-2021</t>
  </si>
  <si>
    <t>5-Sep-2021</t>
  </si>
  <si>
    <t>6-Sep-2021</t>
  </si>
  <si>
    <t>7-Sep-2021</t>
  </si>
  <si>
    <t>8-Sep-2021</t>
  </si>
  <si>
    <t>9-Sep-2021</t>
  </si>
  <si>
    <t>10-Sep-2021</t>
  </si>
  <si>
    <t>11-Sep-2021</t>
  </si>
  <si>
    <t>Fred Olsen</t>
  </si>
  <si>
    <t>12-Sep-2021</t>
  </si>
  <si>
    <t>13-Sep-2021</t>
  </si>
  <si>
    <t>14-Sep-2021</t>
  </si>
  <si>
    <t>02:00-00:00</t>
  </si>
  <si>
    <t>15-Sep-2021</t>
  </si>
  <si>
    <t>16-Sep-2021</t>
  </si>
  <si>
    <t>17-Sep-2021</t>
  </si>
  <si>
    <t>18-Sep-2021</t>
  </si>
  <si>
    <t>19-Sep-2021</t>
  </si>
  <si>
    <t>Hapag-Lloyd</t>
  </si>
  <si>
    <t>20-Sep-2021</t>
  </si>
  <si>
    <t>21-Sep-2021</t>
  </si>
  <si>
    <t>22-Sep-2021</t>
  </si>
  <si>
    <t>23-Sep-2021</t>
  </si>
  <si>
    <t>24-Sep-2021</t>
  </si>
  <si>
    <t>25-Sep-2021</t>
  </si>
  <si>
    <t>26-Sep-2021</t>
  </si>
  <si>
    <t>27-Sep-2021</t>
  </si>
  <si>
    <t>28-Sep-2021</t>
  </si>
  <si>
    <t>29-Sep-2021</t>
  </si>
  <si>
    <t>30-Sep-2021</t>
  </si>
  <si>
    <t>1-Oct-2021</t>
  </si>
  <si>
    <t>2-Oct-2021</t>
  </si>
  <si>
    <t>3-Oct-2021</t>
  </si>
  <si>
    <t>4-Oct-2021</t>
  </si>
  <si>
    <t>5-Oct-2021</t>
  </si>
  <si>
    <t>6-Oct-2021</t>
  </si>
  <si>
    <t>7-Oct-2021</t>
  </si>
  <si>
    <t>8-Oct-2021</t>
  </si>
  <si>
    <t>9-Oct-2021</t>
  </si>
  <si>
    <t>10-Oct-2021</t>
  </si>
  <si>
    <t>11-Oct-2021</t>
  </si>
  <si>
    <t>12-Oct-2021</t>
  </si>
  <si>
    <t>13-Oct-2021</t>
  </si>
  <si>
    <t>14-Oct-2021</t>
  </si>
  <si>
    <t>15-Oct-2021</t>
  </si>
  <si>
    <t>16-Oct-2021</t>
  </si>
  <si>
    <t>17-Oct-2021</t>
  </si>
  <si>
    <t>18-Oct-2021</t>
  </si>
  <si>
    <t>19-Oct-2021</t>
  </si>
  <si>
    <t>20-Oct-2021</t>
  </si>
  <si>
    <t>21-Oct-2021</t>
  </si>
  <si>
    <t>22-Oct-2021</t>
  </si>
  <si>
    <t>23-Oct-2021</t>
  </si>
  <si>
    <t>Viking Venus</t>
  </si>
  <si>
    <t>24-Oct-2021</t>
  </si>
  <si>
    <t>25-Oct-2021</t>
  </si>
  <si>
    <t>26-Oct-2021</t>
  </si>
  <si>
    <t>27-Oct-2021</t>
  </si>
  <si>
    <t>28-Oct-2021</t>
  </si>
  <si>
    <t>29-Oct-2021</t>
  </si>
  <si>
    <t>30-Oct-2021</t>
  </si>
  <si>
    <t>31-Oct-2021</t>
  </si>
  <si>
    <t>Phoenix Reisen GmbH</t>
  </si>
  <si>
    <t>1-Dec-2021</t>
  </si>
  <si>
    <t>6-Dec-2021</t>
  </si>
  <si>
    <t>7-Dec-2021</t>
  </si>
  <si>
    <t>12-Dec-2021</t>
  </si>
  <si>
    <t>13-Dec-2021</t>
  </si>
  <si>
    <t>14-Dec-2021</t>
  </si>
  <si>
    <t>20-Dec-2021</t>
  </si>
  <si>
    <t>21-Dec-2021</t>
  </si>
  <si>
    <t>22-Dec-2021</t>
  </si>
  <si>
    <t>24-Dec-2021</t>
  </si>
  <si>
    <t>25-Dec-2021</t>
  </si>
  <si>
    <t>27-Dec-2021</t>
  </si>
  <si>
    <t>28-Dec-2021</t>
  </si>
  <si>
    <t>29-Dec-2021</t>
  </si>
  <si>
    <t>Crew-Center</t>
  </si>
  <si>
    <t>Year</t>
  </si>
  <si>
    <t>Silver Dawn</t>
  </si>
  <si>
    <t>AIDAcosma</t>
  </si>
  <si>
    <t>5400 - 6600</t>
  </si>
  <si>
    <t>Sea Cloud 2</t>
  </si>
  <si>
    <t>64 - 69</t>
  </si>
  <si>
    <t>Sea Cloud</t>
  </si>
  <si>
    <t>Golden Horizon</t>
  </si>
  <si>
    <t>272 - 330</t>
  </si>
  <si>
    <t>Eurostat</t>
  </si>
  <si>
    <t>Assoporti - Eurostat</t>
  </si>
  <si>
    <t>Assoporti - Crew-center</t>
  </si>
  <si>
    <t>Eurostat - Crew-center</t>
  </si>
  <si>
    <t>Correlation coefficient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</si>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</sst>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_-;\-* #,##0_-;_-* &quot;-&quot;??_-;_-@_-"/>
  </numFmts>
  <fonts count="14">
    <font>
      <sz val="11"/>
      <color theme="1"/>
      <name val="Calibri"/>
      <family val="2"/>
      <scheme val="minor"/>
    </font>
    <font>
      <sz val="8"/>
      <color rgb="FF7A7A7A"/>
      <name val="Roboto"/>
    </font>
    <font>
      <b/>
      <sz val="8"/>
      <color rgb="FF0000FF"/>
      <name val="Inherit"/>
    </font>
    <font>
      <sz val="8"/>
      <color rgb="FF0000FF"/>
      <name val="Roboto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Segoe UI"/>
      <family val="2"/>
    </font>
    <font>
      <sz val="8"/>
      <color rgb="FF333333"/>
      <name val="Segoe UI"/>
      <family val="2"/>
    </font>
    <font>
      <sz val="8"/>
      <color rgb="FF337AB7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8BCA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20" fontId="1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20" fontId="1" fillId="2" borderId="0" xfId="0" applyNumberFormat="1" applyFont="1" applyFill="1" applyAlignment="1">
      <alignment vertical="center"/>
    </xf>
    <xf numFmtId="0" fontId="0" fillId="0" borderId="0" xfId="0" applyAlignment="1"/>
    <xf numFmtId="164" fontId="2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 wrapText="1"/>
    </xf>
    <xf numFmtId="164" fontId="0" fillId="0" borderId="0" xfId="0" applyNumberFormat="1" applyAlignment="1"/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vertical="center" wrapText="1"/>
    </xf>
    <xf numFmtId="0" fontId="6" fillId="0" borderId="0" xfId="0" applyFont="1" applyAlignment="1"/>
    <xf numFmtId="14" fontId="2" fillId="2" borderId="0" xfId="0" applyNumberFormat="1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4" fontId="0" fillId="0" borderId="0" xfId="0" applyNumberFormat="1" applyAlignment="1"/>
    <xf numFmtId="0" fontId="2" fillId="3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/>
    <xf numFmtId="0" fontId="7" fillId="4" borderId="1" xfId="0" applyFont="1" applyFill="1" applyBorder="1" applyAlignment="1">
      <alignment horizontal="left"/>
    </xf>
    <xf numFmtId="0" fontId="8" fillId="5" borderId="2" xfId="0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8" fillId="5" borderId="0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8" fillId="0" borderId="2" xfId="0" applyFont="1" applyBorder="1"/>
    <xf numFmtId="0" fontId="8" fillId="5" borderId="2" xfId="0" applyFont="1" applyFill="1" applyBorder="1" applyAlignment="1">
      <alignment vertical="top" wrapText="1"/>
    </xf>
    <xf numFmtId="0" fontId="8" fillId="0" borderId="0" xfId="0" applyFont="1" applyBorder="1"/>
    <xf numFmtId="0" fontId="2" fillId="0" borderId="0" xfId="0" applyFont="1" applyFill="1" applyAlignment="1">
      <alignment vertical="center"/>
    </xf>
    <xf numFmtId="0" fontId="6" fillId="0" borderId="0" xfId="0" applyFont="1" applyFill="1"/>
    <xf numFmtId="0" fontId="0" fillId="0" borderId="0" xfId="0" applyFill="1"/>
    <xf numFmtId="0" fontId="8" fillId="5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0" fillId="0" borderId="2" xfId="0" applyBorder="1"/>
    <xf numFmtId="0" fontId="4" fillId="0" borderId="0" xfId="1"/>
    <xf numFmtId="0" fontId="6" fillId="3" borderId="0" xfId="0" applyFont="1" applyFill="1" applyAlignment="1"/>
    <xf numFmtId="0" fontId="0" fillId="3" borderId="0" xfId="0" applyFill="1" applyAlignment="1"/>
    <xf numFmtId="0" fontId="8" fillId="5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10" fillId="0" borderId="0" xfId="2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12" fillId="0" borderId="0" xfId="2" applyNumberFormat="1" applyFont="1"/>
    <xf numFmtId="165" fontId="12" fillId="0" borderId="0" xfId="2" applyNumberFormat="1" applyFont="1" applyAlignment="1"/>
    <xf numFmtId="165" fontId="12" fillId="3" borderId="0" xfId="2" applyNumberFormat="1" applyFont="1" applyFill="1" applyAlignment="1"/>
  </cellXfs>
  <cellStyles count="5">
    <cellStyle name="Collegamento ipertestuale" xfId="1" builtinId="8"/>
    <cellStyle name="Migliaia" xfId="2" builtinId="3"/>
    <cellStyle name="Normale" xfId="0" builtinId="0"/>
    <cellStyle name="Normale 2" xfId="4" xr:uid="{FB5E3E9D-A375-4B17-A598-D09D8A2F7C2F}"/>
    <cellStyle name="Percentuale" xfId="3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44980-16A7-4B20-BDC6-62E463B02A93}" name="Tabella132" displayName="Tabella132" ref="A2:D15" totalsRowShown="0">
  <tableColumns count="4">
    <tableColumn id="1" xr3:uid="{FA8AB236-F934-4352-8CDB-9FE2EE7314ED}" name="Year" dataDxfId="3"/>
    <tableColumn id="3" xr3:uid="{F3D91527-7F9A-477B-929D-DC3C5B74A933}" name="Assoporti" dataDxfId="2"/>
    <tableColumn id="4" xr3:uid="{C71B7BEC-376E-43F5-ACEA-2B2439B523E7}" name="Eurostat" dataDxfId="1" dataCellStyle="Migliaia"/>
    <tableColumn id="5" xr3:uid="{EF33DDAE-A113-4C09-B46C-BA17FA81E248}" name="Crew-Center" dataDxfId="0" dataCellStyle="Percentual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crew-center.com/mein-schiff-5-itinerary" TargetMode="External"/><Relationship Id="rId671" Type="http://schemas.openxmlformats.org/officeDocument/2006/relationships/hyperlink" Target="http://crew-center.com/msc-magnifica-itinerary" TargetMode="External"/><Relationship Id="rId21" Type="http://schemas.openxmlformats.org/officeDocument/2006/relationships/hyperlink" Target="http://crew-center.com/msc-meraviglia-itinerary" TargetMode="External"/><Relationship Id="rId324" Type="http://schemas.openxmlformats.org/officeDocument/2006/relationships/hyperlink" Target="http://crew-center.com/viking-orion-itinerary" TargetMode="External"/><Relationship Id="rId531" Type="http://schemas.openxmlformats.org/officeDocument/2006/relationships/hyperlink" Target="http://crew-center.com/aidaprima-itinerary" TargetMode="External"/><Relationship Id="rId629" Type="http://schemas.openxmlformats.org/officeDocument/2006/relationships/hyperlink" Target="http://crew-center.com/viking-star-itinerary" TargetMode="External"/><Relationship Id="rId170" Type="http://schemas.openxmlformats.org/officeDocument/2006/relationships/hyperlink" Target="http://crew-center.com/norwegian-epic-itinerary" TargetMode="External"/><Relationship Id="rId268" Type="http://schemas.openxmlformats.org/officeDocument/2006/relationships/hyperlink" Target="http://crew-center.com/ms-oosterdam-itinerary" TargetMode="External"/><Relationship Id="rId475" Type="http://schemas.openxmlformats.org/officeDocument/2006/relationships/hyperlink" Target="http://crew-center.com/queen-elizabeth-itinerary" TargetMode="External"/><Relationship Id="rId32" Type="http://schemas.openxmlformats.org/officeDocument/2006/relationships/hyperlink" Target="http://crew-center.com/msc-meraviglia-itinerary" TargetMode="External"/><Relationship Id="rId128" Type="http://schemas.openxmlformats.org/officeDocument/2006/relationships/hyperlink" Target="http://crew-center.com/silversea-whisper-itinerary" TargetMode="External"/><Relationship Id="rId335" Type="http://schemas.openxmlformats.org/officeDocument/2006/relationships/hyperlink" Target="http://crew-center.com/ms-oosterdam-itinerary" TargetMode="External"/><Relationship Id="rId542" Type="http://schemas.openxmlformats.org/officeDocument/2006/relationships/hyperlink" Target="http://crew-center.com/crown-princess-itinerary" TargetMode="External"/><Relationship Id="rId181" Type="http://schemas.openxmlformats.org/officeDocument/2006/relationships/hyperlink" Target="http://crew-center.com/oceania-nautica-itinerary" TargetMode="External"/><Relationship Id="rId402" Type="http://schemas.openxmlformats.org/officeDocument/2006/relationships/hyperlink" Target="http://crew-center.com/pullmantur-sovereign-itinerary" TargetMode="External"/><Relationship Id="rId279" Type="http://schemas.openxmlformats.org/officeDocument/2006/relationships/hyperlink" Target="http://crew-center.com/norwegian-epic-itinerary" TargetMode="External"/><Relationship Id="rId486" Type="http://schemas.openxmlformats.org/officeDocument/2006/relationships/hyperlink" Target="http://crew-center.com/aidaprima-itinerary" TargetMode="External"/><Relationship Id="rId43" Type="http://schemas.openxmlformats.org/officeDocument/2006/relationships/hyperlink" Target="http://crew-center.com/viking-sky-itinerary" TargetMode="External"/><Relationship Id="rId139" Type="http://schemas.openxmlformats.org/officeDocument/2006/relationships/hyperlink" Target="http://crew-center.com/po-oceana-itinerary" TargetMode="External"/><Relationship Id="rId346" Type="http://schemas.openxmlformats.org/officeDocument/2006/relationships/hyperlink" Target="http://crew-center.com/rccl-jewel-seas-itinerary" TargetMode="External"/><Relationship Id="rId553" Type="http://schemas.openxmlformats.org/officeDocument/2006/relationships/hyperlink" Target="http://crew-center.com/norwegian-epic-itinerary" TargetMode="External"/><Relationship Id="rId192" Type="http://schemas.openxmlformats.org/officeDocument/2006/relationships/hyperlink" Target="http://crew-center.com/rccl-jewel-seas-itinerary" TargetMode="External"/><Relationship Id="rId206" Type="http://schemas.openxmlformats.org/officeDocument/2006/relationships/hyperlink" Target="http://crew-center.com/disney-magic-itinerary" TargetMode="External"/><Relationship Id="rId413" Type="http://schemas.openxmlformats.org/officeDocument/2006/relationships/hyperlink" Target="http://crew-center.com/rccl-vision-seas-itinerary" TargetMode="External"/><Relationship Id="rId497" Type="http://schemas.openxmlformats.org/officeDocument/2006/relationships/hyperlink" Target="http://crew-center.com/msc-fantasia" TargetMode="External"/><Relationship Id="rId620" Type="http://schemas.openxmlformats.org/officeDocument/2006/relationships/hyperlink" Target="http://crew-center.com/costa-diadema-itinerary" TargetMode="External"/><Relationship Id="rId357" Type="http://schemas.openxmlformats.org/officeDocument/2006/relationships/hyperlink" Target="http://crew-center.com/celebrity-constellation-itinerary" TargetMode="External"/><Relationship Id="rId54" Type="http://schemas.openxmlformats.org/officeDocument/2006/relationships/hyperlink" Target="http://crew-center.com/po-oceana-itinerary" TargetMode="External"/><Relationship Id="rId217" Type="http://schemas.openxmlformats.org/officeDocument/2006/relationships/hyperlink" Target="http://crew-center.com/rccl-jewel-seas-itinerary" TargetMode="External"/><Relationship Id="rId564" Type="http://schemas.openxmlformats.org/officeDocument/2006/relationships/hyperlink" Target="http://crew-center.com/po-oceana-itinerary" TargetMode="External"/><Relationship Id="rId424" Type="http://schemas.openxmlformats.org/officeDocument/2006/relationships/hyperlink" Target="http://crew-center.com/silversea-silver-muse-itinerary" TargetMode="External"/><Relationship Id="rId631" Type="http://schemas.openxmlformats.org/officeDocument/2006/relationships/hyperlink" Target="http://crew-center.com/viking-star-itinerary" TargetMode="External"/><Relationship Id="rId270" Type="http://schemas.openxmlformats.org/officeDocument/2006/relationships/hyperlink" Target="http://crew-center.com/seven-seas-voyager-itinerary" TargetMode="External"/><Relationship Id="rId65" Type="http://schemas.openxmlformats.org/officeDocument/2006/relationships/hyperlink" Target="http://crew-center.com/pacific-princess-itinerary" TargetMode="External"/><Relationship Id="rId130" Type="http://schemas.openxmlformats.org/officeDocument/2006/relationships/hyperlink" Target="http://crew-center.com/po-aurora-itinerary" TargetMode="External"/><Relationship Id="rId368" Type="http://schemas.openxmlformats.org/officeDocument/2006/relationships/hyperlink" Target="http://crew-center.com/rccl-symphony-seas-itinerary" TargetMode="External"/><Relationship Id="rId575" Type="http://schemas.openxmlformats.org/officeDocument/2006/relationships/hyperlink" Target="http://crew-center.com/aidaprima-itinerary" TargetMode="External"/><Relationship Id="rId228" Type="http://schemas.openxmlformats.org/officeDocument/2006/relationships/hyperlink" Target="http://crew-center.com/disney-magic-itinerary" TargetMode="External"/><Relationship Id="rId435" Type="http://schemas.openxmlformats.org/officeDocument/2006/relationships/hyperlink" Target="http://crew-center.com/norwegian-epic-itinerary" TargetMode="External"/><Relationship Id="rId642" Type="http://schemas.openxmlformats.org/officeDocument/2006/relationships/hyperlink" Target="http://crew-center.com/artania-itinerary" TargetMode="External"/><Relationship Id="rId281" Type="http://schemas.openxmlformats.org/officeDocument/2006/relationships/hyperlink" Target="http://crew-center.com/pullmantur-sovereign-itinerary" TargetMode="External"/><Relationship Id="rId502" Type="http://schemas.openxmlformats.org/officeDocument/2006/relationships/hyperlink" Target="http://crew-center.com/ms-prinsedam-itinerary" TargetMode="External"/><Relationship Id="rId76" Type="http://schemas.openxmlformats.org/officeDocument/2006/relationships/hyperlink" Target="http://crew-center.com/msc-orchestra-itinerary" TargetMode="External"/><Relationship Id="rId141" Type="http://schemas.openxmlformats.org/officeDocument/2006/relationships/hyperlink" Target="http://crew-center.com/crystal-serenity-itinerary" TargetMode="External"/><Relationship Id="rId379" Type="http://schemas.openxmlformats.org/officeDocument/2006/relationships/hyperlink" Target="http://crew-center.com/rccl-jewel-seas-itinerary" TargetMode="External"/><Relationship Id="rId586" Type="http://schemas.openxmlformats.org/officeDocument/2006/relationships/hyperlink" Target="http://crew-center.com/costa-pacifica-itinerary" TargetMode="External"/><Relationship Id="rId7" Type="http://schemas.openxmlformats.org/officeDocument/2006/relationships/hyperlink" Target="http://crew-center.com/costa-luminosa-itinerary" TargetMode="External"/><Relationship Id="rId239" Type="http://schemas.openxmlformats.org/officeDocument/2006/relationships/hyperlink" Target="http://crew-center.com/msc-divina-itinerary" TargetMode="External"/><Relationship Id="rId446" Type="http://schemas.openxmlformats.org/officeDocument/2006/relationships/hyperlink" Target="http://crew-center.com/norwegian-spirit-itinerary" TargetMode="External"/><Relationship Id="rId653" Type="http://schemas.openxmlformats.org/officeDocument/2006/relationships/hyperlink" Target="http://crew-center.com/msc-fantasia" TargetMode="External"/><Relationship Id="rId292" Type="http://schemas.openxmlformats.org/officeDocument/2006/relationships/hyperlink" Target="http://crew-center.com/celebrity-reflection-itinerary" TargetMode="External"/><Relationship Id="rId306" Type="http://schemas.openxmlformats.org/officeDocument/2006/relationships/hyperlink" Target="http://crew-center.com/aidaprima-itinerary" TargetMode="External"/><Relationship Id="rId87" Type="http://schemas.openxmlformats.org/officeDocument/2006/relationships/hyperlink" Target="http://crew-center.com/norwegian-epic-itinerary" TargetMode="External"/><Relationship Id="rId513" Type="http://schemas.openxmlformats.org/officeDocument/2006/relationships/hyperlink" Target="http://crew-center.com/pullmantur-sovereign-itinerary" TargetMode="External"/><Relationship Id="rId597" Type="http://schemas.openxmlformats.org/officeDocument/2006/relationships/hyperlink" Target="http://crew-center.com/celebrity-constellation-itinerary" TargetMode="External"/><Relationship Id="rId152" Type="http://schemas.openxmlformats.org/officeDocument/2006/relationships/hyperlink" Target="http://crew-center.com/rccl-vision-seas-itinerary" TargetMode="External"/><Relationship Id="rId457" Type="http://schemas.openxmlformats.org/officeDocument/2006/relationships/hyperlink" Target="http://crew-center.com/rccl-symphony-seas-itinerary" TargetMode="External"/><Relationship Id="rId664" Type="http://schemas.openxmlformats.org/officeDocument/2006/relationships/hyperlink" Target="http://crew-center.com/msc-sinfonia-itinerary" TargetMode="External"/><Relationship Id="rId14" Type="http://schemas.openxmlformats.org/officeDocument/2006/relationships/hyperlink" Target="http://crew-center.com/msc-meraviglia-itinerary" TargetMode="External"/><Relationship Id="rId317" Type="http://schemas.openxmlformats.org/officeDocument/2006/relationships/hyperlink" Target="http://crew-center.com/msc-fantasia" TargetMode="External"/><Relationship Id="rId524" Type="http://schemas.openxmlformats.org/officeDocument/2006/relationships/hyperlink" Target="http://crew-center.com/msc-divina-itinerary" TargetMode="External"/><Relationship Id="rId98" Type="http://schemas.openxmlformats.org/officeDocument/2006/relationships/hyperlink" Target="http://crew-center.com/msc-orchestra-itinerary" TargetMode="External"/><Relationship Id="rId163" Type="http://schemas.openxmlformats.org/officeDocument/2006/relationships/hyperlink" Target="http://crew-center.com/aidastella-itinerary" TargetMode="External"/><Relationship Id="rId370" Type="http://schemas.openxmlformats.org/officeDocument/2006/relationships/hyperlink" Target="http://crew-center.com/mein-schiff-6-itinerary" TargetMode="External"/><Relationship Id="rId230" Type="http://schemas.openxmlformats.org/officeDocument/2006/relationships/hyperlink" Target="http://crew-center.com/norwegian-epic-itinerary" TargetMode="External"/><Relationship Id="rId468" Type="http://schemas.openxmlformats.org/officeDocument/2006/relationships/hyperlink" Target="http://crew-center.com/norwegian-epic-itinerary" TargetMode="External"/><Relationship Id="rId675" Type="http://schemas.openxmlformats.org/officeDocument/2006/relationships/hyperlink" Target="http://crew-center.com/msc-meraviglia-itinerary" TargetMode="External"/><Relationship Id="rId25" Type="http://schemas.openxmlformats.org/officeDocument/2006/relationships/hyperlink" Target="http://crew-center.com/msc-meraviglia-itinerary" TargetMode="External"/><Relationship Id="rId328" Type="http://schemas.openxmlformats.org/officeDocument/2006/relationships/hyperlink" Target="http://crew-center.com/aidastella-itinerary" TargetMode="External"/><Relationship Id="rId535" Type="http://schemas.openxmlformats.org/officeDocument/2006/relationships/hyperlink" Target="http://crew-center.com/norwegian-spirit-itinerary" TargetMode="External"/><Relationship Id="rId174" Type="http://schemas.openxmlformats.org/officeDocument/2006/relationships/hyperlink" Target="http://crew-center.com/costa-diadema-itinerary" TargetMode="External"/><Relationship Id="rId381" Type="http://schemas.openxmlformats.org/officeDocument/2006/relationships/hyperlink" Target="http://crew-center.com/aidastella-itinerary" TargetMode="External"/><Relationship Id="rId602" Type="http://schemas.openxmlformats.org/officeDocument/2006/relationships/hyperlink" Target="http://crew-center.com/pullmantur-sovereign-itinerary" TargetMode="External"/><Relationship Id="rId241" Type="http://schemas.openxmlformats.org/officeDocument/2006/relationships/hyperlink" Target="http://crew-center.com/rccl-jewel-seas-itinerary" TargetMode="External"/><Relationship Id="rId479" Type="http://schemas.openxmlformats.org/officeDocument/2006/relationships/hyperlink" Target="http://crew-center.com/marella-dream-itinerary" TargetMode="External"/><Relationship Id="rId36" Type="http://schemas.openxmlformats.org/officeDocument/2006/relationships/hyperlink" Target="http://crew-center.com/silversea-spirit-itinerary" TargetMode="External"/><Relationship Id="rId339" Type="http://schemas.openxmlformats.org/officeDocument/2006/relationships/hyperlink" Target="http://crew-center.com/rccl-vision-seas-itinerary" TargetMode="External"/><Relationship Id="rId546" Type="http://schemas.openxmlformats.org/officeDocument/2006/relationships/hyperlink" Target="http://crew-center.com/msc-meraviglia-itinerary" TargetMode="External"/><Relationship Id="rId101" Type="http://schemas.openxmlformats.org/officeDocument/2006/relationships/hyperlink" Target="http://crew-center.com/amadea-itinerary" TargetMode="External"/><Relationship Id="rId185" Type="http://schemas.openxmlformats.org/officeDocument/2006/relationships/hyperlink" Target="http://crew-center.com/disney-magic-itinerary" TargetMode="External"/><Relationship Id="rId406" Type="http://schemas.openxmlformats.org/officeDocument/2006/relationships/hyperlink" Target="http://crew-center.com/silversea-whisper-itinerary" TargetMode="External"/><Relationship Id="rId392" Type="http://schemas.openxmlformats.org/officeDocument/2006/relationships/hyperlink" Target="http://crew-center.com/norwegian-spirit-itinerary" TargetMode="External"/><Relationship Id="rId613" Type="http://schemas.openxmlformats.org/officeDocument/2006/relationships/hyperlink" Target="http://crew-center.com/costa-magica-itinerary" TargetMode="External"/><Relationship Id="rId252" Type="http://schemas.openxmlformats.org/officeDocument/2006/relationships/hyperlink" Target="http://crew-center.com/celebrity-constellation-itinerary" TargetMode="External"/><Relationship Id="rId47" Type="http://schemas.openxmlformats.org/officeDocument/2006/relationships/hyperlink" Target="http://crew-center.com/costa-mediterranea-itinerary" TargetMode="External"/><Relationship Id="rId112" Type="http://schemas.openxmlformats.org/officeDocument/2006/relationships/hyperlink" Target="http://crew-center.com/aidaaura-itinerary" TargetMode="External"/><Relationship Id="rId557" Type="http://schemas.openxmlformats.org/officeDocument/2006/relationships/hyperlink" Target="http://crew-center.com/pullmantur-sovereign-itinerary" TargetMode="External"/><Relationship Id="rId196" Type="http://schemas.openxmlformats.org/officeDocument/2006/relationships/hyperlink" Target="http://crew-center.com/silversea-wind-itinerary" TargetMode="External"/><Relationship Id="rId417" Type="http://schemas.openxmlformats.org/officeDocument/2006/relationships/hyperlink" Target="http://crew-center.com/oceania-sirena-itinerary" TargetMode="External"/><Relationship Id="rId624" Type="http://schemas.openxmlformats.org/officeDocument/2006/relationships/hyperlink" Target="http://crew-center.com/norwegian-spirit-itinerary" TargetMode="External"/><Relationship Id="rId263" Type="http://schemas.openxmlformats.org/officeDocument/2006/relationships/hyperlink" Target="http://crew-center.com/norwegian-spirit-itinerary" TargetMode="External"/><Relationship Id="rId470" Type="http://schemas.openxmlformats.org/officeDocument/2006/relationships/hyperlink" Target="http://crew-center.com/norwegian-spirit-itinerary" TargetMode="External"/><Relationship Id="rId58" Type="http://schemas.openxmlformats.org/officeDocument/2006/relationships/hyperlink" Target="http://crew-center.com/pullmantur-sovereign-itinerary" TargetMode="External"/><Relationship Id="rId123" Type="http://schemas.openxmlformats.org/officeDocument/2006/relationships/hyperlink" Target="http://crew-center.com/norwegian-spirit-itinerary" TargetMode="External"/><Relationship Id="rId330" Type="http://schemas.openxmlformats.org/officeDocument/2006/relationships/hyperlink" Target="http://crew-center.com/marella-explorer-itinerary" TargetMode="External"/><Relationship Id="rId568" Type="http://schemas.openxmlformats.org/officeDocument/2006/relationships/hyperlink" Target="http://crew-center.com/wind-surf-itinerary" TargetMode="External"/><Relationship Id="rId428" Type="http://schemas.openxmlformats.org/officeDocument/2006/relationships/hyperlink" Target="http://crew-center.com/rccl-jewel-seas-itinerary" TargetMode="External"/><Relationship Id="rId635" Type="http://schemas.openxmlformats.org/officeDocument/2006/relationships/hyperlink" Target="http://crew-center.com/viking-star-itinerary" TargetMode="External"/><Relationship Id="rId274" Type="http://schemas.openxmlformats.org/officeDocument/2006/relationships/hyperlink" Target="http://crew-center.com/rccl-jewel-seas-itinerary" TargetMode="External"/><Relationship Id="rId481" Type="http://schemas.openxmlformats.org/officeDocument/2006/relationships/hyperlink" Target="http://crew-center.com/msc-divina-itinerary" TargetMode="External"/><Relationship Id="rId69" Type="http://schemas.openxmlformats.org/officeDocument/2006/relationships/hyperlink" Target="http://crew-center.com/pullmantur-sovereign-itinerary" TargetMode="External"/><Relationship Id="rId134" Type="http://schemas.openxmlformats.org/officeDocument/2006/relationships/hyperlink" Target="http://crew-center.com/mein-schiff-5-itinerary" TargetMode="External"/><Relationship Id="rId579" Type="http://schemas.openxmlformats.org/officeDocument/2006/relationships/hyperlink" Target="http://crew-center.com/seven-seas-explorer-itinerary" TargetMode="External"/><Relationship Id="rId341" Type="http://schemas.openxmlformats.org/officeDocument/2006/relationships/hyperlink" Target="http://crew-center.com/msc-divina-itinerary" TargetMode="External"/><Relationship Id="rId439" Type="http://schemas.openxmlformats.org/officeDocument/2006/relationships/hyperlink" Target="http://crew-center.com/msc-fantasia" TargetMode="External"/><Relationship Id="rId646" Type="http://schemas.openxmlformats.org/officeDocument/2006/relationships/hyperlink" Target="http://crew-center.com/aidasol-itinerary" TargetMode="External"/><Relationship Id="rId201" Type="http://schemas.openxmlformats.org/officeDocument/2006/relationships/hyperlink" Target="http://crew-center.com/seven-seas-voyager-itinerary" TargetMode="External"/><Relationship Id="rId285" Type="http://schemas.openxmlformats.org/officeDocument/2006/relationships/hyperlink" Target="http://crew-center.com/seven-seas-voyager-itinerary" TargetMode="External"/><Relationship Id="rId506" Type="http://schemas.openxmlformats.org/officeDocument/2006/relationships/hyperlink" Target="http://crew-center.com/costa-magica-itinerary" TargetMode="External"/><Relationship Id="rId38" Type="http://schemas.openxmlformats.org/officeDocument/2006/relationships/hyperlink" Target="http://crew-center.com/msc-orchestra-itinerary" TargetMode="External"/><Relationship Id="rId103" Type="http://schemas.openxmlformats.org/officeDocument/2006/relationships/hyperlink" Target="http://crew-center.com/mein-schiff-2-itinerary" TargetMode="External"/><Relationship Id="rId310" Type="http://schemas.openxmlformats.org/officeDocument/2006/relationships/hyperlink" Target="http://crew-center.com/silversea-whisper-itinerary" TargetMode="External"/><Relationship Id="rId492" Type="http://schemas.openxmlformats.org/officeDocument/2006/relationships/hyperlink" Target="http://crew-center.com/pullmantur-sovereign-itinerary" TargetMode="External"/><Relationship Id="rId548" Type="http://schemas.openxmlformats.org/officeDocument/2006/relationships/hyperlink" Target="http://crew-center.com/rccl-jewel-seas-itinerary" TargetMode="External"/><Relationship Id="rId91" Type="http://schemas.openxmlformats.org/officeDocument/2006/relationships/hyperlink" Target="http://crew-center.com/carnival-horizon-itinerary" TargetMode="External"/><Relationship Id="rId145" Type="http://schemas.openxmlformats.org/officeDocument/2006/relationships/hyperlink" Target="http://crew-center.com/seabourn-odyssey-itinerary" TargetMode="External"/><Relationship Id="rId187" Type="http://schemas.openxmlformats.org/officeDocument/2006/relationships/hyperlink" Target="http://crew-center.com/rccl-vision-seas-itinerary" TargetMode="External"/><Relationship Id="rId352" Type="http://schemas.openxmlformats.org/officeDocument/2006/relationships/hyperlink" Target="http://crew-center.com/pullmantur-sovereign-itinerary" TargetMode="External"/><Relationship Id="rId394" Type="http://schemas.openxmlformats.org/officeDocument/2006/relationships/hyperlink" Target="http://crew-center.com/rccl-jewel-seas-itinerary" TargetMode="External"/><Relationship Id="rId408" Type="http://schemas.openxmlformats.org/officeDocument/2006/relationships/hyperlink" Target="http://crew-center.com/marella-dream-itinerary" TargetMode="External"/><Relationship Id="rId615" Type="http://schemas.openxmlformats.org/officeDocument/2006/relationships/hyperlink" Target="http://crew-center.com/rccl-jewel-seas-itinerary" TargetMode="External"/><Relationship Id="rId212" Type="http://schemas.openxmlformats.org/officeDocument/2006/relationships/hyperlink" Target="http://crew-center.com/rccl-symphony-seas-itinerary" TargetMode="External"/><Relationship Id="rId254" Type="http://schemas.openxmlformats.org/officeDocument/2006/relationships/hyperlink" Target="http://crew-center.com/msc-divina-itinerary" TargetMode="External"/><Relationship Id="rId657" Type="http://schemas.openxmlformats.org/officeDocument/2006/relationships/hyperlink" Target="http://crew-center.com/ms-nieuw-statendam" TargetMode="External"/><Relationship Id="rId49" Type="http://schemas.openxmlformats.org/officeDocument/2006/relationships/hyperlink" Target="http://crew-center.com/msc-divina-itinerary" TargetMode="External"/><Relationship Id="rId114" Type="http://schemas.openxmlformats.org/officeDocument/2006/relationships/hyperlink" Target="http://crew-center.com/pullmantur-sovereign-itinerary" TargetMode="External"/><Relationship Id="rId296" Type="http://schemas.openxmlformats.org/officeDocument/2006/relationships/hyperlink" Target="http://crew-center.com/norwegian-epic-itinerary" TargetMode="External"/><Relationship Id="rId461" Type="http://schemas.openxmlformats.org/officeDocument/2006/relationships/hyperlink" Target="http://crew-center.com/queen-victoria-itinerary" TargetMode="External"/><Relationship Id="rId517" Type="http://schemas.openxmlformats.org/officeDocument/2006/relationships/hyperlink" Target="http://crew-center.com/costa-pacifica-itinerary" TargetMode="External"/><Relationship Id="rId559" Type="http://schemas.openxmlformats.org/officeDocument/2006/relationships/hyperlink" Target="http://crew-center.com/celebrity-constellation-itinerary" TargetMode="External"/><Relationship Id="rId60" Type="http://schemas.openxmlformats.org/officeDocument/2006/relationships/hyperlink" Target="http://crew-center.com/msc-orchestra-itinerary" TargetMode="External"/><Relationship Id="rId156" Type="http://schemas.openxmlformats.org/officeDocument/2006/relationships/hyperlink" Target="http://crew-center.com/sapphire-princess-itinerary" TargetMode="External"/><Relationship Id="rId198" Type="http://schemas.openxmlformats.org/officeDocument/2006/relationships/hyperlink" Target="http://crew-center.com/seabourn-odyssey-itinerary" TargetMode="External"/><Relationship Id="rId321" Type="http://schemas.openxmlformats.org/officeDocument/2006/relationships/hyperlink" Target="http://crew-center.com/seabourn-encore-itinerary" TargetMode="External"/><Relationship Id="rId363" Type="http://schemas.openxmlformats.org/officeDocument/2006/relationships/hyperlink" Target="http://crew-center.com/aidaprima-itinerary" TargetMode="External"/><Relationship Id="rId419" Type="http://schemas.openxmlformats.org/officeDocument/2006/relationships/hyperlink" Target="http://crew-center.com/seven-seas-voyager-itinerary" TargetMode="External"/><Relationship Id="rId570" Type="http://schemas.openxmlformats.org/officeDocument/2006/relationships/hyperlink" Target="http://crew-center.com/norwegian-spirit-itinerary" TargetMode="External"/><Relationship Id="rId626" Type="http://schemas.openxmlformats.org/officeDocument/2006/relationships/hyperlink" Target="http://crew-center.com/aidasol-itinerary" TargetMode="External"/><Relationship Id="rId223" Type="http://schemas.openxmlformats.org/officeDocument/2006/relationships/hyperlink" Target="http://crew-center.com/oceania-riviera-itinerary" TargetMode="External"/><Relationship Id="rId430" Type="http://schemas.openxmlformats.org/officeDocument/2006/relationships/hyperlink" Target="http://crew-center.com/rccl-vision-seas-itinerary" TargetMode="External"/><Relationship Id="rId668" Type="http://schemas.openxmlformats.org/officeDocument/2006/relationships/hyperlink" Target="http://crew-center.com/msc-meraviglia-itinerary" TargetMode="External"/><Relationship Id="rId18" Type="http://schemas.openxmlformats.org/officeDocument/2006/relationships/hyperlink" Target="http://crew-center.com/msc-orchestra-itinerary" TargetMode="External"/><Relationship Id="rId265" Type="http://schemas.openxmlformats.org/officeDocument/2006/relationships/hyperlink" Target="http://crew-center.com/rccl-symphony-seas-itinerary" TargetMode="External"/><Relationship Id="rId472" Type="http://schemas.openxmlformats.org/officeDocument/2006/relationships/hyperlink" Target="http://crew-center.com/rccl-symphony-seas-itinerary" TargetMode="External"/><Relationship Id="rId528" Type="http://schemas.openxmlformats.org/officeDocument/2006/relationships/hyperlink" Target="http://crew-center.com/costa-magica-itinerary" TargetMode="External"/><Relationship Id="rId125" Type="http://schemas.openxmlformats.org/officeDocument/2006/relationships/hyperlink" Target="http://crew-center.com/celebrity-constellation-itinerary" TargetMode="External"/><Relationship Id="rId167" Type="http://schemas.openxmlformats.org/officeDocument/2006/relationships/hyperlink" Target="http://crew-center.com/celebrity-constellation-itinerary" TargetMode="External"/><Relationship Id="rId332" Type="http://schemas.openxmlformats.org/officeDocument/2006/relationships/hyperlink" Target="http://crew-center.com/pullmantur-sovereign-itinerary" TargetMode="External"/><Relationship Id="rId374" Type="http://schemas.openxmlformats.org/officeDocument/2006/relationships/hyperlink" Target="http://crew-center.com/azamara-quest-itinerary" TargetMode="External"/><Relationship Id="rId581" Type="http://schemas.openxmlformats.org/officeDocument/2006/relationships/hyperlink" Target="http://crew-center.com/mein-schiff-2-itinerary" TargetMode="External"/><Relationship Id="rId71" Type="http://schemas.openxmlformats.org/officeDocument/2006/relationships/hyperlink" Target="http://crew-center.com/viking-star-itinerary" TargetMode="External"/><Relationship Id="rId234" Type="http://schemas.openxmlformats.org/officeDocument/2006/relationships/hyperlink" Target="http://crew-center.com/costa-diadema-itinerary" TargetMode="External"/><Relationship Id="rId637" Type="http://schemas.openxmlformats.org/officeDocument/2006/relationships/hyperlink" Target="http://crew-center.com/aidasol-itinerary" TargetMode="External"/><Relationship Id="rId679" Type="http://schemas.openxmlformats.org/officeDocument/2006/relationships/hyperlink" Target="http://crew-center.com/po-britannia-itinerary" TargetMode="External"/><Relationship Id="rId2" Type="http://schemas.openxmlformats.org/officeDocument/2006/relationships/hyperlink" Target="http://crew-center.com/msc-meraviglia-itinerary" TargetMode="External"/><Relationship Id="rId29" Type="http://schemas.openxmlformats.org/officeDocument/2006/relationships/hyperlink" Target="http://crew-center.com/costa-diadema-itinerary" TargetMode="External"/><Relationship Id="rId276" Type="http://schemas.openxmlformats.org/officeDocument/2006/relationships/hyperlink" Target="http://crew-center.com/aidaprima-itinerary" TargetMode="External"/><Relationship Id="rId441" Type="http://schemas.openxmlformats.org/officeDocument/2006/relationships/hyperlink" Target="http://crew-center.com/queen-victoria-itinerary" TargetMode="External"/><Relationship Id="rId483" Type="http://schemas.openxmlformats.org/officeDocument/2006/relationships/hyperlink" Target="http://crew-center.com/costa-magica-itinerary" TargetMode="External"/><Relationship Id="rId539" Type="http://schemas.openxmlformats.org/officeDocument/2006/relationships/hyperlink" Target="http://crew-center.com/costa-diadema-itinerary" TargetMode="External"/><Relationship Id="rId40" Type="http://schemas.openxmlformats.org/officeDocument/2006/relationships/hyperlink" Target="http://crew-center.com/msc-meraviglia-itinerary" TargetMode="External"/><Relationship Id="rId136" Type="http://schemas.openxmlformats.org/officeDocument/2006/relationships/hyperlink" Target="http://crew-center.com/costa-pacifica-itinerary" TargetMode="External"/><Relationship Id="rId178" Type="http://schemas.openxmlformats.org/officeDocument/2006/relationships/hyperlink" Target="http://crew-center.com/msc-divina-itinerary" TargetMode="External"/><Relationship Id="rId301" Type="http://schemas.openxmlformats.org/officeDocument/2006/relationships/hyperlink" Target="http://crew-center.com/msc-fantasia" TargetMode="External"/><Relationship Id="rId343" Type="http://schemas.openxmlformats.org/officeDocument/2006/relationships/hyperlink" Target="http://crew-center.com/oceania-sirena-itinerary" TargetMode="External"/><Relationship Id="rId550" Type="http://schemas.openxmlformats.org/officeDocument/2006/relationships/hyperlink" Target="http://crew-center.com/aidastella-itinerary" TargetMode="External"/><Relationship Id="rId82" Type="http://schemas.openxmlformats.org/officeDocument/2006/relationships/hyperlink" Target="http://crew-center.com/ms-koningsdam-itinerary" TargetMode="External"/><Relationship Id="rId203" Type="http://schemas.openxmlformats.org/officeDocument/2006/relationships/hyperlink" Target="http://crew-center.com/marella-dream-itinerary" TargetMode="External"/><Relationship Id="rId385" Type="http://schemas.openxmlformats.org/officeDocument/2006/relationships/hyperlink" Target="http://crew-center.com/ms-oosterdam-itinerary" TargetMode="External"/><Relationship Id="rId592" Type="http://schemas.openxmlformats.org/officeDocument/2006/relationships/hyperlink" Target="http://crew-center.com/msc-meraviglia-itinerary" TargetMode="External"/><Relationship Id="rId606" Type="http://schemas.openxmlformats.org/officeDocument/2006/relationships/hyperlink" Target="http://crew-center.com/oceania-marina-itinerary" TargetMode="External"/><Relationship Id="rId648" Type="http://schemas.openxmlformats.org/officeDocument/2006/relationships/hyperlink" Target="http://crew-center.com/msc-magnifica-itinerary" TargetMode="External"/><Relationship Id="rId245" Type="http://schemas.openxmlformats.org/officeDocument/2006/relationships/hyperlink" Target="http://crew-center.com/norwegian-epic-itinerary" TargetMode="External"/><Relationship Id="rId287" Type="http://schemas.openxmlformats.org/officeDocument/2006/relationships/hyperlink" Target="http://crew-center.com/marella-dream-itinerary" TargetMode="External"/><Relationship Id="rId410" Type="http://schemas.openxmlformats.org/officeDocument/2006/relationships/hyperlink" Target="http://crew-center.com/wind-surf-itinerary" TargetMode="External"/><Relationship Id="rId452" Type="http://schemas.openxmlformats.org/officeDocument/2006/relationships/hyperlink" Target="http://crew-center.com/silversea-silver-muse-itinerary" TargetMode="External"/><Relationship Id="rId494" Type="http://schemas.openxmlformats.org/officeDocument/2006/relationships/hyperlink" Target="http://crew-center.com/rccl-symphony-seas-itinerary" TargetMode="External"/><Relationship Id="rId508" Type="http://schemas.openxmlformats.org/officeDocument/2006/relationships/hyperlink" Target="http://crew-center.com/silversea-whisper-itinerary" TargetMode="External"/><Relationship Id="rId105" Type="http://schemas.openxmlformats.org/officeDocument/2006/relationships/hyperlink" Target="http://crew-center.com/aidastella-itinerary" TargetMode="External"/><Relationship Id="rId147" Type="http://schemas.openxmlformats.org/officeDocument/2006/relationships/hyperlink" Target="http://crew-center.com/crystal-serenity-itinerary" TargetMode="External"/><Relationship Id="rId312" Type="http://schemas.openxmlformats.org/officeDocument/2006/relationships/hyperlink" Target="http://crew-center.com/pullmantur-sovereign-itinerary" TargetMode="External"/><Relationship Id="rId354" Type="http://schemas.openxmlformats.org/officeDocument/2006/relationships/hyperlink" Target="http://crew-center.com/costa-diadema-itinerary" TargetMode="External"/><Relationship Id="rId51" Type="http://schemas.openxmlformats.org/officeDocument/2006/relationships/hyperlink" Target="http://crew-center.com/po-azura-itinerary" TargetMode="External"/><Relationship Id="rId93" Type="http://schemas.openxmlformats.org/officeDocument/2006/relationships/hyperlink" Target="http://crew-center.com/pullmantur-sovereign-itinerary" TargetMode="External"/><Relationship Id="rId189" Type="http://schemas.openxmlformats.org/officeDocument/2006/relationships/hyperlink" Target="http://crew-center.com/marella-explorer-itinerary" TargetMode="External"/><Relationship Id="rId396" Type="http://schemas.openxmlformats.org/officeDocument/2006/relationships/hyperlink" Target="http://crew-center.com/aidaprima-itinerary" TargetMode="External"/><Relationship Id="rId561" Type="http://schemas.openxmlformats.org/officeDocument/2006/relationships/hyperlink" Target="http://crew-center.com/msc-fantasia" TargetMode="External"/><Relationship Id="rId617" Type="http://schemas.openxmlformats.org/officeDocument/2006/relationships/hyperlink" Target="http://crew-center.com/costa-pacifica-itinerary" TargetMode="External"/><Relationship Id="rId659" Type="http://schemas.openxmlformats.org/officeDocument/2006/relationships/hyperlink" Target="http://crew-center.com/msc-magnifica-itinerary" TargetMode="External"/><Relationship Id="rId214" Type="http://schemas.openxmlformats.org/officeDocument/2006/relationships/hyperlink" Target="http://crew-center.com/celebrity-reflection-itinerary" TargetMode="External"/><Relationship Id="rId256" Type="http://schemas.openxmlformats.org/officeDocument/2006/relationships/hyperlink" Target="http://crew-center.com/silversea-silver-muse-itinerary" TargetMode="External"/><Relationship Id="rId298" Type="http://schemas.openxmlformats.org/officeDocument/2006/relationships/hyperlink" Target="http://crew-center.com/rccl-symphony-seas-itinerary" TargetMode="External"/><Relationship Id="rId421" Type="http://schemas.openxmlformats.org/officeDocument/2006/relationships/hyperlink" Target="http://crew-center.com/celebrity-reflection-itinerary" TargetMode="External"/><Relationship Id="rId463" Type="http://schemas.openxmlformats.org/officeDocument/2006/relationships/hyperlink" Target="http://crew-center.com/msc-divina-itinerary" TargetMode="External"/><Relationship Id="rId519" Type="http://schemas.openxmlformats.org/officeDocument/2006/relationships/hyperlink" Target="http://crew-center.com/azamara-journey-itinerary" TargetMode="External"/><Relationship Id="rId670" Type="http://schemas.openxmlformats.org/officeDocument/2006/relationships/hyperlink" Target="http://crew-center.com/msc-fantasia" TargetMode="External"/><Relationship Id="rId116" Type="http://schemas.openxmlformats.org/officeDocument/2006/relationships/hyperlink" Target="http://crew-center.com/msc-fantasia" TargetMode="External"/><Relationship Id="rId158" Type="http://schemas.openxmlformats.org/officeDocument/2006/relationships/hyperlink" Target="http://crew-center.com/crown-princess-itinerary" TargetMode="External"/><Relationship Id="rId323" Type="http://schemas.openxmlformats.org/officeDocument/2006/relationships/hyperlink" Target="http://crew-center.com/rccl-jewel-seas-itinerary" TargetMode="External"/><Relationship Id="rId530" Type="http://schemas.openxmlformats.org/officeDocument/2006/relationships/hyperlink" Target="http://crew-center.com/rccl-vision-seas-itinerary" TargetMode="External"/><Relationship Id="rId20" Type="http://schemas.openxmlformats.org/officeDocument/2006/relationships/hyperlink" Target="http://crew-center.com/aidaperla-itinerary" TargetMode="External"/><Relationship Id="rId62" Type="http://schemas.openxmlformats.org/officeDocument/2006/relationships/hyperlink" Target="http://crew-center.com/msc-divina-itinerary" TargetMode="External"/><Relationship Id="rId365" Type="http://schemas.openxmlformats.org/officeDocument/2006/relationships/hyperlink" Target="http://crew-center.com/norwegian-epic-itinerary" TargetMode="External"/><Relationship Id="rId572" Type="http://schemas.openxmlformats.org/officeDocument/2006/relationships/hyperlink" Target="http://crew-center.com/celebrity-reflection-itinerary" TargetMode="External"/><Relationship Id="rId628" Type="http://schemas.openxmlformats.org/officeDocument/2006/relationships/hyperlink" Target="http://crew-center.com/viking-star-itinerary" TargetMode="External"/><Relationship Id="rId225" Type="http://schemas.openxmlformats.org/officeDocument/2006/relationships/hyperlink" Target="http://crew-center.com/po-britannia-itinerary" TargetMode="External"/><Relationship Id="rId267" Type="http://schemas.openxmlformats.org/officeDocument/2006/relationships/hyperlink" Target="http://crew-center.com/costa-diadema-itinerary" TargetMode="External"/><Relationship Id="rId432" Type="http://schemas.openxmlformats.org/officeDocument/2006/relationships/hyperlink" Target="http://crew-center.com/aidastella-itinerary" TargetMode="External"/><Relationship Id="rId474" Type="http://schemas.openxmlformats.org/officeDocument/2006/relationships/hyperlink" Target="http://crew-center.com/costa-diadema-itinerary" TargetMode="External"/><Relationship Id="rId127" Type="http://schemas.openxmlformats.org/officeDocument/2006/relationships/hyperlink" Target="http://crew-center.com/aidaprima-itinerary" TargetMode="External"/><Relationship Id="rId31" Type="http://schemas.openxmlformats.org/officeDocument/2006/relationships/hyperlink" Target="http://crew-center.com/costa-diadema-itinerary" TargetMode="External"/><Relationship Id="rId73" Type="http://schemas.openxmlformats.org/officeDocument/2006/relationships/hyperlink" Target="http://crew-center.com/norwegian-spirit-itinerary" TargetMode="External"/><Relationship Id="rId169" Type="http://schemas.openxmlformats.org/officeDocument/2006/relationships/hyperlink" Target="http://crew-center.com/silversea-whisper-itinerary" TargetMode="External"/><Relationship Id="rId334" Type="http://schemas.openxmlformats.org/officeDocument/2006/relationships/hyperlink" Target="http://crew-center.com/costa-diadema-itinerary" TargetMode="External"/><Relationship Id="rId376" Type="http://schemas.openxmlformats.org/officeDocument/2006/relationships/hyperlink" Target="http://crew-center.com/seven-seas-voyager-itinerary" TargetMode="External"/><Relationship Id="rId541" Type="http://schemas.openxmlformats.org/officeDocument/2006/relationships/hyperlink" Target="http://crew-center.com/mein-schiff-5-itinerary" TargetMode="External"/><Relationship Id="rId583" Type="http://schemas.openxmlformats.org/officeDocument/2006/relationships/hyperlink" Target="http://crew-center.com/viking-sun-itinerary" TargetMode="External"/><Relationship Id="rId639" Type="http://schemas.openxmlformats.org/officeDocument/2006/relationships/hyperlink" Target="http://crew-center.com/po-aurora-itinerary" TargetMode="External"/><Relationship Id="rId4" Type="http://schemas.openxmlformats.org/officeDocument/2006/relationships/hyperlink" Target="http://crew-center.com/aidaperla-itinerary" TargetMode="External"/><Relationship Id="rId180" Type="http://schemas.openxmlformats.org/officeDocument/2006/relationships/hyperlink" Target="http://crew-center.com/norwegian-star-itinerary" TargetMode="External"/><Relationship Id="rId236" Type="http://schemas.openxmlformats.org/officeDocument/2006/relationships/hyperlink" Target="http://crew-center.com/queen-victoria-itinerary" TargetMode="External"/><Relationship Id="rId278" Type="http://schemas.openxmlformats.org/officeDocument/2006/relationships/hyperlink" Target="http://crew-center.com/disney-magic-itinerary" TargetMode="External"/><Relationship Id="rId401" Type="http://schemas.openxmlformats.org/officeDocument/2006/relationships/hyperlink" Target="http://crew-center.com/oceania-riviera-itinerary" TargetMode="External"/><Relationship Id="rId443" Type="http://schemas.openxmlformats.org/officeDocument/2006/relationships/hyperlink" Target="http://crew-center.com/marella-dream-itinerary" TargetMode="External"/><Relationship Id="rId650" Type="http://schemas.openxmlformats.org/officeDocument/2006/relationships/hyperlink" Target="http://crew-center.com/viking-sky-itinerary" TargetMode="External"/><Relationship Id="rId303" Type="http://schemas.openxmlformats.org/officeDocument/2006/relationships/hyperlink" Target="http://crew-center.com/msc-divina-itinerary" TargetMode="External"/><Relationship Id="rId485" Type="http://schemas.openxmlformats.org/officeDocument/2006/relationships/hyperlink" Target="http://crew-center.com/wind-surf-itinerary" TargetMode="External"/><Relationship Id="rId42" Type="http://schemas.openxmlformats.org/officeDocument/2006/relationships/hyperlink" Target="http://crew-center.com/silversea-spirit-itinerary" TargetMode="External"/><Relationship Id="rId84" Type="http://schemas.openxmlformats.org/officeDocument/2006/relationships/hyperlink" Target="http://crew-center.com/po-oceana-itinerary" TargetMode="External"/><Relationship Id="rId138" Type="http://schemas.openxmlformats.org/officeDocument/2006/relationships/hyperlink" Target="http://crew-center.com/wind-star-itinerary" TargetMode="External"/><Relationship Id="rId345" Type="http://schemas.openxmlformats.org/officeDocument/2006/relationships/hyperlink" Target="http://crew-center.com/po-azura-itinerary" TargetMode="External"/><Relationship Id="rId387" Type="http://schemas.openxmlformats.org/officeDocument/2006/relationships/hyperlink" Target="http://crew-center.com/rccl-symphony-seas-itinerary" TargetMode="External"/><Relationship Id="rId510" Type="http://schemas.openxmlformats.org/officeDocument/2006/relationships/hyperlink" Target="http://crew-center.com/ms-oosterdam-itinerary" TargetMode="External"/><Relationship Id="rId552" Type="http://schemas.openxmlformats.org/officeDocument/2006/relationships/hyperlink" Target="http://crew-center.com/marella-explorer-itinerary" TargetMode="External"/><Relationship Id="rId594" Type="http://schemas.openxmlformats.org/officeDocument/2006/relationships/hyperlink" Target="http://crew-center.com/costa-magica-itinerary" TargetMode="External"/><Relationship Id="rId608" Type="http://schemas.openxmlformats.org/officeDocument/2006/relationships/hyperlink" Target="http://crew-center.com/msc-sinfonia-itinerary" TargetMode="External"/><Relationship Id="rId191" Type="http://schemas.openxmlformats.org/officeDocument/2006/relationships/hyperlink" Target="http://crew-center.com/norwegian-epic-itinerary" TargetMode="External"/><Relationship Id="rId205" Type="http://schemas.openxmlformats.org/officeDocument/2006/relationships/hyperlink" Target="http://crew-center.com/aidaprima-itinerary" TargetMode="External"/><Relationship Id="rId247" Type="http://schemas.openxmlformats.org/officeDocument/2006/relationships/hyperlink" Target="http://crew-center.com/pullmantur-sovereign-itinerary" TargetMode="External"/><Relationship Id="rId412" Type="http://schemas.openxmlformats.org/officeDocument/2006/relationships/hyperlink" Target="http://crew-center.com/rccl-jewel-seas-itinerary" TargetMode="External"/><Relationship Id="rId107" Type="http://schemas.openxmlformats.org/officeDocument/2006/relationships/hyperlink" Target="http://crew-center.com/seven-seas-explorer-itinerary" TargetMode="External"/><Relationship Id="rId289" Type="http://schemas.openxmlformats.org/officeDocument/2006/relationships/hyperlink" Target="http://crew-center.com/norwegian-spirit-itinerary" TargetMode="External"/><Relationship Id="rId454" Type="http://schemas.openxmlformats.org/officeDocument/2006/relationships/hyperlink" Target="http://crew-center.com/ms-oosterdam-itinerary" TargetMode="External"/><Relationship Id="rId496" Type="http://schemas.openxmlformats.org/officeDocument/2006/relationships/hyperlink" Target="http://crew-center.com/ms-koningsdam-itinerary" TargetMode="External"/><Relationship Id="rId661" Type="http://schemas.openxmlformats.org/officeDocument/2006/relationships/hyperlink" Target="http://crew-center.com/viking-sky-itinerary" TargetMode="External"/><Relationship Id="rId11" Type="http://schemas.openxmlformats.org/officeDocument/2006/relationships/hyperlink" Target="http://crew-center.com/msc-orchestra-itinerary" TargetMode="External"/><Relationship Id="rId53" Type="http://schemas.openxmlformats.org/officeDocument/2006/relationships/hyperlink" Target="http://crew-center.com/msc-meraviglia-itinerary" TargetMode="External"/><Relationship Id="rId149" Type="http://schemas.openxmlformats.org/officeDocument/2006/relationships/hyperlink" Target="http://crew-center.com/oceania-riviera-itinerary" TargetMode="External"/><Relationship Id="rId314" Type="http://schemas.openxmlformats.org/officeDocument/2006/relationships/hyperlink" Target="http://crew-center.com/celebrity-reflection-itinerary" TargetMode="External"/><Relationship Id="rId356" Type="http://schemas.openxmlformats.org/officeDocument/2006/relationships/hyperlink" Target="http://crew-center.com/sapphire-princess-itinerary" TargetMode="External"/><Relationship Id="rId398" Type="http://schemas.openxmlformats.org/officeDocument/2006/relationships/hyperlink" Target="http://crew-center.com/marella-explorer-itinerary" TargetMode="External"/><Relationship Id="rId521" Type="http://schemas.openxmlformats.org/officeDocument/2006/relationships/hyperlink" Target="http://crew-center.com/rccl-jewel-seas-itinerary" TargetMode="External"/><Relationship Id="rId563" Type="http://schemas.openxmlformats.org/officeDocument/2006/relationships/hyperlink" Target="http://crew-center.com/oceania-marina-itinerary" TargetMode="External"/><Relationship Id="rId619" Type="http://schemas.openxmlformats.org/officeDocument/2006/relationships/hyperlink" Target="http://crew-center.com/viking-sky-itinerary" TargetMode="External"/><Relationship Id="rId95" Type="http://schemas.openxmlformats.org/officeDocument/2006/relationships/hyperlink" Target="http://crew-center.com/celebrity-reflection-itinerary" TargetMode="External"/><Relationship Id="rId160" Type="http://schemas.openxmlformats.org/officeDocument/2006/relationships/hyperlink" Target="http://crew-center.com/marella-dream-itinerary" TargetMode="External"/><Relationship Id="rId216" Type="http://schemas.openxmlformats.org/officeDocument/2006/relationships/hyperlink" Target="http://crew-center.com/msc-fantasia" TargetMode="External"/><Relationship Id="rId423" Type="http://schemas.openxmlformats.org/officeDocument/2006/relationships/hyperlink" Target="http://crew-center.com/msc-fantasia" TargetMode="External"/><Relationship Id="rId258" Type="http://schemas.openxmlformats.org/officeDocument/2006/relationships/hyperlink" Target="http://crew-center.com/po-ventura-itinerary" TargetMode="External"/><Relationship Id="rId465" Type="http://schemas.openxmlformats.org/officeDocument/2006/relationships/hyperlink" Target="http://crew-center.com/costa-magica-itinerary" TargetMode="External"/><Relationship Id="rId630" Type="http://schemas.openxmlformats.org/officeDocument/2006/relationships/hyperlink" Target="http://crew-center.com/viking-star-itinerary" TargetMode="External"/><Relationship Id="rId672" Type="http://schemas.openxmlformats.org/officeDocument/2006/relationships/hyperlink" Target="http://crew-center.com/msc-sinfonia-itinerary" TargetMode="External"/><Relationship Id="rId22" Type="http://schemas.openxmlformats.org/officeDocument/2006/relationships/hyperlink" Target="http://crew-center.com/costa-diadema-itinerary" TargetMode="External"/><Relationship Id="rId64" Type="http://schemas.openxmlformats.org/officeDocument/2006/relationships/hyperlink" Target="http://crew-center.com/msc-meraviglia-itinerary" TargetMode="External"/><Relationship Id="rId118" Type="http://schemas.openxmlformats.org/officeDocument/2006/relationships/hyperlink" Target="http://crew-center.com/azamara-quest-itinerary" TargetMode="External"/><Relationship Id="rId325" Type="http://schemas.openxmlformats.org/officeDocument/2006/relationships/hyperlink" Target="http://crew-center.com/azamara-quest-itinerary" TargetMode="External"/><Relationship Id="rId367" Type="http://schemas.openxmlformats.org/officeDocument/2006/relationships/hyperlink" Target="http://crew-center.com/pullmantur-sovereign-itinerary" TargetMode="External"/><Relationship Id="rId532" Type="http://schemas.openxmlformats.org/officeDocument/2006/relationships/hyperlink" Target="http://crew-center.com/po-oceana-itinerary" TargetMode="External"/><Relationship Id="rId574" Type="http://schemas.openxmlformats.org/officeDocument/2006/relationships/hyperlink" Target="http://crew-center.com/ms-oosterdam-itinerary" TargetMode="External"/><Relationship Id="rId171" Type="http://schemas.openxmlformats.org/officeDocument/2006/relationships/hyperlink" Target="http://crew-center.com/costa-pacifica-itinerary" TargetMode="External"/><Relationship Id="rId227" Type="http://schemas.openxmlformats.org/officeDocument/2006/relationships/hyperlink" Target="http://crew-center.com/aidastella-itinerary" TargetMode="External"/><Relationship Id="rId269" Type="http://schemas.openxmlformats.org/officeDocument/2006/relationships/hyperlink" Target="http://crew-center.com/msc-fantasia" TargetMode="External"/><Relationship Id="rId434" Type="http://schemas.openxmlformats.org/officeDocument/2006/relationships/hyperlink" Target="http://crew-center.com/marella-explorer-itinerary" TargetMode="External"/><Relationship Id="rId476" Type="http://schemas.openxmlformats.org/officeDocument/2006/relationships/hyperlink" Target="http://crew-center.com/msc-fantasia" TargetMode="External"/><Relationship Id="rId641" Type="http://schemas.openxmlformats.org/officeDocument/2006/relationships/hyperlink" Target="http://crew-center.com/costa-diadema-itinerary" TargetMode="External"/><Relationship Id="rId33" Type="http://schemas.openxmlformats.org/officeDocument/2006/relationships/hyperlink" Target="http://crew-center.com/msc-orchestra-itinerary" TargetMode="External"/><Relationship Id="rId129" Type="http://schemas.openxmlformats.org/officeDocument/2006/relationships/hyperlink" Target="http://crew-center.com/norwegian-epic-itinerary" TargetMode="External"/><Relationship Id="rId280" Type="http://schemas.openxmlformats.org/officeDocument/2006/relationships/hyperlink" Target="http://crew-center.com/rccl-vision-seas-itinerary" TargetMode="External"/><Relationship Id="rId336" Type="http://schemas.openxmlformats.org/officeDocument/2006/relationships/hyperlink" Target="http://crew-center.com/msc-fantasia" TargetMode="External"/><Relationship Id="rId501" Type="http://schemas.openxmlformats.org/officeDocument/2006/relationships/hyperlink" Target="http://crew-center.com/magellan-itinerary" TargetMode="External"/><Relationship Id="rId543" Type="http://schemas.openxmlformats.org/officeDocument/2006/relationships/hyperlink" Target="http://crew-center.com/seabourn-encore-itinerary" TargetMode="External"/><Relationship Id="rId75" Type="http://schemas.openxmlformats.org/officeDocument/2006/relationships/hyperlink" Target="http://crew-center.com/msc-meraviglia-itinerary" TargetMode="External"/><Relationship Id="rId140" Type="http://schemas.openxmlformats.org/officeDocument/2006/relationships/hyperlink" Target="http://crew-center.com/aidaprima-itinerary" TargetMode="External"/><Relationship Id="rId182" Type="http://schemas.openxmlformats.org/officeDocument/2006/relationships/hyperlink" Target="http://crew-center.com/celebrity-reflection-itinerary" TargetMode="External"/><Relationship Id="rId378" Type="http://schemas.openxmlformats.org/officeDocument/2006/relationships/hyperlink" Target="http://crew-center.com/msc-divina-itinerary" TargetMode="External"/><Relationship Id="rId403" Type="http://schemas.openxmlformats.org/officeDocument/2006/relationships/hyperlink" Target="http://crew-center.com/rccl-symphony-seas-itinerary" TargetMode="External"/><Relationship Id="rId585" Type="http://schemas.openxmlformats.org/officeDocument/2006/relationships/hyperlink" Target="http://crew-center.com/msc-fantasia" TargetMode="External"/><Relationship Id="rId6" Type="http://schemas.openxmlformats.org/officeDocument/2006/relationships/hyperlink" Target="http://crew-center.com/msc-orchestra-itinerary" TargetMode="External"/><Relationship Id="rId238" Type="http://schemas.openxmlformats.org/officeDocument/2006/relationships/hyperlink" Target="http://crew-center.com/seabourn-encore-itinerary" TargetMode="External"/><Relationship Id="rId445" Type="http://schemas.openxmlformats.org/officeDocument/2006/relationships/hyperlink" Target="http://crew-center.com/msc-divina-itinerary" TargetMode="External"/><Relationship Id="rId487" Type="http://schemas.openxmlformats.org/officeDocument/2006/relationships/hyperlink" Target="http://crew-center.com/seven-seas-voyager-itinerary" TargetMode="External"/><Relationship Id="rId610" Type="http://schemas.openxmlformats.org/officeDocument/2006/relationships/hyperlink" Target="http://crew-center.com/msc-meraviglia-itinerary" TargetMode="External"/><Relationship Id="rId652" Type="http://schemas.openxmlformats.org/officeDocument/2006/relationships/hyperlink" Target="http://crew-center.com/costa-mediterranea-itinerary" TargetMode="External"/><Relationship Id="rId291" Type="http://schemas.openxmlformats.org/officeDocument/2006/relationships/hyperlink" Target="http://crew-center.com/viking-orion-itinerary" TargetMode="External"/><Relationship Id="rId305" Type="http://schemas.openxmlformats.org/officeDocument/2006/relationships/hyperlink" Target="http://crew-center.com/rccl-vision-seas-itinerary" TargetMode="External"/><Relationship Id="rId347" Type="http://schemas.openxmlformats.org/officeDocument/2006/relationships/hyperlink" Target="http://crew-center.com/celebrity-reflection-itinerary" TargetMode="External"/><Relationship Id="rId512" Type="http://schemas.openxmlformats.org/officeDocument/2006/relationships/hyperlink" Target="http://crew-center.com/mein-schiff-5-itinerary" TargetMode="External"/><Relationship Id="rId44" Type="http://schemas.openxmlformats.org/officeDocument/2006/relationships/hyperlink" Target="http://crew-center.com/costa-neoriviera-itinerary" TargetMode="External"/><Relationship Id="rId86" Type="http://schemas.openxmlformats.org/officeDocument/2006/relationships/hyperlink" Target="http://crew-center.com/msc-divina-itinerary" TargetMode="External"/><Relationship Id="rId151" Type="http://schemas.openxmlformats.org/officeDocument/2006/relationships/hyperlink" Target="http://crew-center.com/rccl-symphony-seas-itinerary" TargetMode="External"/><Relationship Id="rId389" Type="http://schemas.openxmlformats.org/officeDocument/2006/relationships/hyperlink" Target="http://crew-center.com/msc-fantasia" TargetMode="External"/><Relationship Id="rId554" Type="http://schemas.openxmlformats.org/officeDocument/2006/relationships/hyperlink" Target="http://crew-center.com/oceania-nautica-itinerary" TargetMode="External"/><Relationship Id="rId596" Type="http://schemas.openxmlformats.org/officeDocument/2006/relationships/hyperlink" Target="http://crew-center.com/aidaprima-itinerary" TargetMode="External"/><Relationship Id="rId193" Type="http://schemas.openxmlformats.org/officeDocument/2006/relationships/hyperlink" Target="http://crew-center.com/ms-oosterdam-itinerary" TargetMode="External"/><Relationship Id="rId207" Type="http://schemas.openxmlformats.org/officeDocument/2006/relationships/hyperlink" Target="http://crew-center.com/po-arcadia-itinerary" TargetMode="External"/><Relationship Id="rId249" Type="http://schemas.openxmlformats.org/officeDocument/2006/relationships/hyperlink" Target="http://crew-center.com/costa-diadema-itinerary" TargetMode="External"/><Relationship Id="rId414" Type="http://schemas.openxmlformats.org/officeDocument/2006/relationships/hyperlink" Target="http://crew-center.com/aidaprima-itinerary" TargetMode="External"/><Relationship Id="rId456" Type="http://schemas.openxmlformats.org/officeDocument/2006/relationships/hyperlink" Target="http://crew-center.com/seven-seas-voyager-itinerary" TargetMode="External"/><Relationship Id="rId498" Type="http://schemas.openxmlformats.org/officeDocument/2006/relationships/hyperlink" Target="http://crew-center.com/rccl-independence-seas-itinerary" TargetMode="External"/><Relationship Id="rId621" Type="http://schemas.openxmlformats.org/officeDocument/2006/relationships/hyperlink" Target="http://crew-center.com/oceania-riviera-itinerary" TargetMode="External"/><Relationship Id="rId663" Type="http://schemas.openxmlformats.org/officeDocument/2006/relationships/hyperlink" Target="http://crew-center.com/msc-meraviglia-itinerary" TargetMode="External"/><Relationship Id="rId13" Type="http://schemas.openxmlformats.org/officeDocument/2006/relationships/hyperlink" Target="http://crew-center.com/aidaperla-itinerary" TargetMode="External"/><Relationship Id="rId109" Type="http://schemas.openxmlformats.org/officeDocument/2006/relationships/hyperlink" Target="http://crew-center.com/costa-pacifica-itinerary" TargetMode="External"/><Relationship Id="rId260" Type="http://schemas.openxmlformats.org/officeDocument/2006/relationships/hyperlink" Target="http://crew-center.com/oceania-riviera-itinerary" TargetMode="External"/><Relationship Id="rId316" Type="http://schemas.openxmlformats.org/officeDocument/2006/relationships/hyperlink" Target="http://crew-center.com/disney-magic-itinerary" TargetMode="External"/><Relationship Id="rId523" Type="http://schemas.openxmlformats.org/officeDocument/2006/relationships/hyperlink" Target="http://crew-center.com/celebrity-constellation-itinerary" TargetMode="External"/><Relationship Id="rId55" Type="http://schemas.openxmlformats.org/officeDocument/2006/relationships/hyperlink" Target="http://crew-center.com/rccl-symphony-seas-itinerary" TargetMode="External"/><Relationship Id="rId97" Type="http://schemas.openxmlformats.org/officeDocument/2006/relationships/hyperlink" Target="http://crew-center.com/silversea-wind-itinerary" TargetMode="External"/><Relationship Id="rId120" Type="http://schemas.openxmlformats.org/officeDocument/2006/relationships/hyperlink" Target="http://crew-center.com/marella-dream-itinerary" TargetMode="External"/><Relationship Id="rId358" Type="http://schemas.openxmlformats.org/officeDocument/2006/relationships/hyperlink" Target="http://crew-center.com/msc-divina-itinerary" TargetMode="External"/><Relationship Id="rId565" Type="http://schemas.openxmlformats.org/officeDocument/2006/relationships/hyperlink" Target="http://crew-center.com/marella-dream-itinerary" TargetMode="External"/><Relationship Id="rId162" Type="http://schemas.openxmlformats.org/officeDocument/2006/relationships/hyperlink" Target="http://crew-center.com/rccl-jewel-seas-itinerary" TargetMode="External"/><Relationship Id="rId218" Type="http://schemas.openxmlformats.org/officeDocument/2006/relationships/hyperlink" Target="http://crew-center.com/boudicca-itinerary" TargetMode="External"/><Relationship Id="rId425" Type="http://schemas.openxmlformats.org/officeDocument/2006/relationships/hyperlink" Target="http://crew-center.com/azamara-quest-itinerary" TargetMode="External"/><Relationship Id="rId467" Type="http://schemas.openxmlformats.org/officeDocument/2006/relationships/hyperlink" Target="http://crew-center.com/rccl-jewel-seas-itinerary" TargetMode="External"/><Relationship Id="rId632" Type="http://schemas.openxmlformats.org/officeDocument/2006/relationships/hyperlink" Target="http://crew-center.com/viking-star-itinerary" TargetMode="External"/><Relationship Id="rId271" Type="http://schemas.openxmlformats.org/officeDocument/2006/relationships/hyperlink" Target="http://crew-center.com/crown-princess-itinerary" TargetMode="External"/><Relationship Id="rId674" Type="http://schemas.openxmlformats.org/officeDocument/2006/relationships/hyperlink" Target="http://crew-center.com/viking-sky-itinerary" TargetMode="External"/><Relationship Id="rId24" Type="http://schemas.openxmlformats.org/officeDocument/2006/relationships/hyperlink" Target="http://crew-center.com/aidaperla-itinerary" TargetMode="External"/><Relationship Id="rId66" Type="http://schemas.openxmlformats.org/officeDocument/2006/relationships/hyperlink" Target="http://crew-center.com/silversea-spirit-itinerary" TargetMode="External"/><Relationship Id="rId131" Type="http://schemas.openxmlformats.org/officeDocument/2006/relationships/hyperlink" Target="http://crew-center.com/pullmantur-sovereign-itinerary" TargetMode="External"/><Relationship Id="rId327" Type="http://schemas.openxmlformats.org/officeDocument/2006/relationships/hyperlink" Target="http://crew-center.com/aidaprima-itinerary" TargetMode="External"/><Relationship Id="rId369" Type="http://schemas.openxmlformats.org/officeDocument/2006/relationships/hyperlink" Target="http://crew-center.com/rccl-vision-seas-itinerary" TargetMode="External"/><Relationship Id="rId534" Type="http://schemas.openxmlformats.org/officeDocument/2006/relationships/hyperlink" Target="http://crew-center.com/msc-orchestra-itinerary" TargetMode="External"/><Relationship Id="rId576" Type="http://schemas.openxmlformats.org/officeDocument/2006/relationships/hyperlink" Target="http://crew-center.com/msc-orchestra-itinerary" TargetMode="External"/><Relationship Id="rId173" Type="http://schemas.openxmlformats.org/officeDocument/2006/relationships/hyperlink" Target="http://crew-center.com/rccl-symphony-seas-itinerary" TargetMode="External"/><Relationship Id="rId229" Type="http://schemas.openxmlformats.org/officeDocument/2006/relationships/hyperlink" Target="http://crew-center.com/marella-explorer-itinerary" TargetMode="External"/><Relationship Id="rId380" Type="http://schemas.openxmlformats.org/officeDocument/2006/relationships/hyperlink" Target="http://crew-center.com/silversea-silver-muse-itinerary" TargetMode="External"/><Relationship Id="rId436" Type="http://schemas.openxmlformats.org/officeDocument/2006/relationships/hyperlink" Target="http://crew-center.com/pullmantur-sovereign-itinerary" TargetMode="External"/><Relationship Id="rId601" Type="http://schemas.openxmlformats.org/officeDocument/2006/relationships/hyperlink" Target="http://crew-center.com/po-oriana-itinerary" TargetMode="External"/><Relationship Id="rId643" Type="http://schemas.openxmlformats.org/officeDocument/2006/relationships/hyperlink" Target="http://crew-center.com/msc-fantasia" TargetMode="External"/><Relationship Id="rId240" Type="http://schemas.openxmlformats.org/officeDocument/2006/relationships/hyperlink" Target="http://crew-center.com/norwegian-spirit-itinerary" TargetMode="External"/><Relationship Id="rId478" Type="http://schemas.openxmlformats.org/officeDocument/2006/relationships/hyperlink" Target="http://crew-center.com/rccl-navigator-seas-itinerary" TargetMode="External"/><Relationship Id="rId35" Type="http://schemas.openxmlformats.org/officeDocument/2006/relationships/hyperlink" Target="http://crew-center.com/msc-meraviglia-itinerary" TargetMode="External"/><Relationship Id="rId77" Type="http://schemas.openxmlformats.org/officeDocument/2006/relationships/hyperlink" Target="http://crew-center.com/seven-seas-explorer-itinerary" TargetMode="External"/><Relationship Id="rId100" Type="http://schemas.openxmlformats.org/officeDocument/2006/relationships/hyperlink" Target="http://crew-center.com/msc-divina-itinerary" TargetMode="External"/><Relationship Id="rId282" Type="http://schemas.openxmlformats.org/officeDocument/2006/relationships/hyperlink" Target="http://crew-center.com/rccl-symphony-seas-itinerary" TargetMode="External"/><Relationship Id="rId338" Type="http://schemas.openxmlformats.org/officeDocument/2006/relationships/hyperlink" Target="http://crew-center.com/queen-victoria-itinerary" TargetMode="External"/><Relationship Id="rId503" Type="http://schemas.openxmlformats.org/officeDocument/2006/relationships/hyperlink" Target="http://crew-center.com/msc-divina-itinerary" TargetMode="External"/><Relationship Id="rId545" Type="http://schemas.openxmlformats.org/officeDocument/2006/relationships/hyperlink" Target="http://crew-center.com/ms-prinsedam-itinerary" TargetMode="External"/><Relationship Id="rId587" Type="http://schemas.openxmlformats.org/officeDocument/2006/relationships/hyperlink" Target="http://crew-center.com/queen-victoria-itinerary" TargetMode="External"/><Relationship Id="rId8" Type="http://schemas.openxmlformats.org/officeDocument/2006/relationships/hyperlink" Target="http://crew-center.com/costa-diadema-itinerary" TargetMode="External"/><Relationship Id="rId142" Type="http://schemas.openxmlformats.org/officeDocument/2006/relationships/hyperlink" Target="http://crew-center.com/star-pride-itinerary" TargetMode="External"/><Relationship Id="rId184" Type="http://schemas.openxmlformats.org/officeDocument/2006/relationships/hyperlink" Target="http://crew-center.com/aidaprima-itinerary" TargetMode="External"/><Relationship Id="rId391" Type="http://schemas.openxmlformats.org/officeDocument/2006/relationships/hyperlink" Target="http://crew-center.com/msc-divina-itinerary" TargetMode="External"/><Relationship Id="rId405" Type="http://schemas.openxmlformats.org/officeDocument/2006/relationships/hyperlink" Target="http://crew-center.com/msc-fantasia" TargetMode="External"/><Relationship Id="rId447" Type="http://schemas.openxmlformats.org/officeDocument/2006/relationships/hyperlink" Target="http://crew-center.com/oceania-riviera-itinerary" TargetMode="External"/><Relationship Id="rId612" Type="http://schemas.openxmlformats.org/officeDocument/2006/relationships/hyperlink" Target="http://crew-center.com/aidasol-itinerary" TargetMode="External"/><Relationship Id="rId251" Type="http://schemas.openxmlformats.org/officeDocument/2006/relationships/hyperlink" Target="http://crew-center.com/rccl-vision-seas-itinerary" TargetMode="External"/><Relationship Id="rId489" Type="http://schemas.openxmlformats.org/officeDocument/2006/relationships/hyperlink" Target="http://crew-center.com/norwegian-epic-itinerary" TargetMode="External"/><Relationship Id="rId654" Type="http://schemas.openxmlformats.org/officeDocument/2006/relationships/hyperlink" Target="http://crew-center.com/msc-sinfonia-itinerary" TargetMode="External"/><Relationship Id="rId46" Type="http://schemas.openxmlformats.org/officeDocument/2006/relationships/hyperlink" Target="http://crew-center.com/msc-orchestra-itinerary" TargetMode="External"/><Relationship Id="rId293" Type="http://schemas.openxmlformats.org/officeDocument/2006/relationships/hyperlink" Target="http://crew-center.com/aidaprima-itinerary" TargetMode="External"/><Relationship Id="rId307" Type="http://schemas.openxmlformats.org/officeDocument/2006/relationships/hyperlink" Target="http://crew-center.com/ms-oosterdam-itinerary" TargetMode="External"/><Relationship Id="rId349" Type="http://schemas.openxmlformats.org/officeDocument/2006/relationships/hyperlink" Target="http://crew-center.com/wind-surf-itinerary" TargetMode="External"/><Relationship Id="rId514" Type="http://schemas.openxmlformats.org/officeDocument/2006/relationships/hyperlink" Target="http://crew-center.com/rccl-symphony-seas-itinerary" TargetMode="External"/><Relationship Id="rId556" Type="http://schemas.openxmlformats.org/officeDocument/2006/relationships/hyperlink" Target="http://crew-center.com/pacific-princess-itinerary" TargetMode="External"/><Relationship Id="rId88" Type="http://schemas.openxmlformats.org/officeDocument/2006/relationships/hyperlink" Target="http://crew-center.com/sapphire-princess-itinerary" TargetMode="External"/><Relationship Id="rId111" Type="http://schemas.openxmlformats.org/officeDocument/2006/relationships/hyperlink" Target="http://crew-center.com/mein-schiff-6-itinerary" TargetMode="External"/><Relationship Id="rId153" Type="http://schemas.openxmlformats.org/officeDocument/2006/relationships/hyperlink" Target="http://crew-center.com/celebrity-reflection-itinerary" TargetMode="External"/><Relationship Id="rId195" Type="http://schemas.openxmlformats.org/officeDocument/2006/relationships/hyperlink" Target="http://crew-center.com/rccl-symphony-seas-itinerary" TargetMode="External"/><Relationship Id="rId209" Type="http://schemas.openxmlformats.org/officeDocument/2006/relationships/hyperlink" Target="http://crew-center.com/norwegian-epic-itinerary" TargetMode="External"/><Relationship Id="rId360" Type="http://schemas.openxmlformats.org/officeDocument/2006/relationships/hyperlink" Target="http://crew-center.com/silversea-whisper-itinerary" TargetMode="External"/><Relationship Id="rId416" Type="http://schemas.openxmlformats.org/officeDocument/2006/relationships/hyperlink" Target="http://crew-center.com/norwegian-spirit-itinerary" TargetMode="External"/><Relationship Id="rId598" Type="http://schemas.openxmlformats.org/officeDocument/2006/relationships/hyperlink" Target="http://crew-center.com/norwegian-epic-itinerary" TargetMode="External"/><Relationship Id="rId220" Type="http://schemas.openxmlformats.org/officeDocument/2006/relationships/hyperlink" Target="http://crew-center.com/crown-princess-itinerary" TargetMode="External"/><Relationship Id="rId458" Type="http://schemas.openxmlformats.org/officeDocument/2006/relationships/hyperlink" Target="http://crew-center.com/costa-diadema-itinerary" TargetMode="External"/><Relationship Id="rId623" Type="http://schemas.openxmlformats.org/officeDocument/2006/relationships/hyperlink" Target="http://crew-center.com/msc-meraviglia-itinerary" TargetMode="External"/><Relationship Id="rId665" Type="http://schemas.openxmlformats.org/officeDocument/2006/relationships/hyperlink" Target="http://crew-center.com/aidasol-itinerary" TargetMode="External"/><Relationship Id="rId15" Type="http://schemas.openxmlformats.org/officeDocument/2006/relationships/hyperlink" Target="http://crew-center.com/costa-diadema-itinerary" TargetMode="External"/><Relationship Id="rId57" Type="http://schemas.openxmlformats.org/officeDocument/2006/relationships/hyperlink" Target="http://crew-center.com/costa-diadema-itinerary" TargetMode="External"/><Relationship Id="rId262" Type="http://schemas.openxmlformats.org/officeDocument/2006/relationships/hyperlink" Target="http://crew-center.com/norwegian-epic-itinerary" TargetMode="External"/><Relationship Id="rId318" Type="http://schemas.openxmlformats.org/officeDocument/2006/relationships/hyperlink" Target="http://crew-center.com/rccl-independence-seas-itinerary" TargetMode="External"/><Relationship Id="rId525" Type="http://schemas.openxmlformats.org/officeDocument/2006/relationships/hyperlink" Target="http://crew-center.com/msc-meraviglia-itinerary" TargetMode="External"/><Relationship Id="rId567" Type="http://schemas.openxmlformats.org/officeDocument/2006/relationships/hyperlink" Target="http://crew-center.com/wind-star-itinerary" TargetMode="External"/><Relationship Id="rId99" Type="http://schemas.openxmlformats.org/officeDocument/2006/relationships/hyperlink" Target="http://crew-center.com/crown-princess-itinerary" TargetMode="External"/><Relationship Id="rId122" Type="http://schemas.openxmlformats.org/officeDocument/2006/relationships/hyperlink" Target="http://crew-center.com/msc-divina-itinerary" TargetMode="External"/><Relationship Id="rId164" Type="http://schemas.openxmlformats.org/officeDocument/2006/relationships/hyperlink" Target="http://crew-center.com/azamara-journey-itinerary" TargetMode="External"/><Relationship Id="rId371" Type="http://schemas.openxmlformats.org/officeDocument/2006/relationships/hyperlink" Target="http://crew-center.com/celebrity-reflection-itinerary" TargetMode="External"/><Relationship Id="rId427" Type="http://schemas.openxmlformats.org/officeDocument/2006/relationships/hyperlink" Target="http://crew-center.com/msc-divina-itinerary" TargetMode="External"/><Relationship Id="rId469" Type="http://schemas.openxmlformats.org/officeDocument/2006/relationships/hyperlink" Target="http://crew-center.com/celebrity-eclipse-itinerary" TargetMode="External"/><Relationship Id="rId634" Type="http://schemas.openxmlformats.org/officeDocument/2006/relationships/hyperlink" Target="http://crew-center.com/viking-star-itinerary" TargetMode="External"/><Relationship Id="rId676" Type="http://schemas.openxmlformats.org/officeDocument/2006/relationships/hyperlink" Target="http://crew-center.com/aidasol-itinerary" TargetMode="External"/><Relationship Id="rId26" Type="http://schemas.openxmlformats.org/officeDocument/2006/relationships/hyperlink" Target="http://crew-center.com/costa-diadema-itinerary" TargetMode="External"/><Relationship Id="rId231" Type="http://schemas.openxmlformats.org/officeDocument/2006/relationships/hyperlink" Target="http://crew-center.com/wind-surf-itinerary" TargetMode="External"/><Relationship Id="rId273" Type="http://schemas.openxmlformats.org/officeDocument/2006/relationships/hyperlink" Target="http://crew-center.com/msc-divina-itinerary" TargetMode="External"/><Relationship Id="rId329" Type="http://schemas.openxmlformats.org/officeDocument/2006/relationships/hyperlink" Target="http://crew-center.com/celebrity-constellation-itinerary" TargetMode="External"/><Relationship Id="rId480" Type="http://schemas.openxmlformats.org/officeDocument/2006/relationships/hyperlink" Target="http://crew-center.com/crystal-serenity-itinerary" TargetMode="External"/><Relationship Id="rId536" Type="http://schemas.openxmlformats.org/officeDocument/2006/relationships/hyperlink" Target="http://crew-center.com/pullmantur-sovereign-itinerary" TargetMode="External"/><Relationship Id="rId68" Type="http://schemas.openxmlformats.org/officeDocument/2006/relationships/hyperlink" Target="http://crew-center.com/rccl-symphony-seas-itinerary" TargetMode="External"/><Relationship Id="rId133" Type="http://schemas.openxmlformats.org/officeDocument/2006/relationships/hyperlink" Target="http://crew-center.com/msc-fantasia" TargetMode="External"/><Relationship Id="rId175" Type="http://schemas.openxmlformats.org/officeDocument/2006/relationships/hyperlink" Target="http://crew-center.com/msc-fantasia" TargetMode="External"/><Relationship Id="rId340" Type="http://schemas.openxmlformats.org/officeDocument/2006/relationships/hyperlink" Target="http://crew-center.com/marella-dream-itinerary" TargetMode="External"/><Relationship Id="rId578" Type="http://schemas.openxmlformats.org/officeDocument/2006/relationships/hyperlink" Target="http://crew-center.com/norwegian-epic-itinerary" TargetMode="External"/><Relationship Id="rId200" Type="http://schemas.openxmlformats.org/officeDocument/2006/relationships/hyperlink" Target="http://crew-center.com/msc-fantasia" TargetMode="External"/><Relationship Id="rId382" Type="http://schemas.openxmlformats.org/officeDocument/2006/relationships/hyperlink" Target="http://crew-center.com/aidaprima-itinerary" TargetMode="External"/><Relationship Id="rId438" Type="http://schemas.openxmlformats.org/officeDocument/2006/relationships/hyperlink" Target="http://crew-center.com/costa-diadema-itinerary" TargetMode="External"/><Relationship Id="rId603" Type="http://schemas.openxmlformats.org/officeDocument/2006/relationships/hyperlink" Target="http://crew-center.com/marella-celebration-itinerary" TargetMode="External"/><Relationship Id="rId645" Type="http://schemas.openxmlformats.org/officeDocument/2006/relationships/hyperlink" Target="http://crew-center.com/msc-meraviglia-itinerary" TargetMode="External"/><Relationship Id="rId242" Type="http://schemas.openxmlformats.org/officeDocument/2006/relationships/hyperlink" Target="http://crew-center.com/celebrity-reflection-itinerary" TargetMode="External"/><Relationship Id="rId284" Type="http://schemas.openxmlformats.org/officeDocument/2006/relationships/hyperlink" Target="http://crew-center.com/msc-fantasia" TargetMode="External"/><Relationship Id="rId491" Type="http://schemas.openxmlformats.org/officeDocument/2006/relationships/hyperlink" Target="http://crew-center.com/rccl-vision-seas-itinerary" TargetMode="External"/><Relationship Id="rId505" Type="http://schemas.openxmlformats.org/officeDocument/2006/relationships/hyperlink" Target="http://crew-center.com/celebrity-reflection-itinerary" TargetMode="External"/><Relationship Id="rId37" Type="http://schemas.openxmlformats.org/officeDocument/2006/relationships/hyperlink" Target="http://crew-center.com/viking-star-itinerary" TargetMode="External"/><Relationship Id="rId79" Type="http://schemas.openxmlformats.org/officeDocument/2006/relationships/hyperlink" Target="http://crew-center.com/carnival-horizon-itinerary" TargetMode="External"/><Relationship Id="rId102" Type="http://schemas.openxmlformats.org/officeDocument/2006/relationships/hyperlink" Target="http://crew-center.com/wind-surf-itinerary" TargetMode="External"/><Relationship Id="rId144" Type="http://schemas.openxmlformats.org/officeDocument/2006/relationships/hyperlink" Target="http://crew-center.com/norwegian-epic-itinerary" TargetMode="External"/><Relationship Id="rId547" Type="http://schemas.openxmlformats.org/officeDocument/2006/relationships/hyperlink" Target="http://crew-center.com/costa-magica-itinerary" TargetMode="External"/><Relationship Id="rId589" Type="http://schemas.openxmlformats.org/officeDocument/2006/relationships/hyperlink" Target="http://crew-center.com/seabourn-odyssey-itinerary" TargetMode="External"/><Relationship Id="rId90" Type="http://schemas.openxmlformats.org/officeDocument/2006/relationships/hyperlink" Target="http://crew-center.com/seabourn-quest-itinerary" TargetMode="External"/><Relationship Id="rId186" Type="http://schemas.openxmlformats.org/officeDocument/2006/relationships/hyperlink" Target="http://crew-center.com/po-oceana-itinerary" TargetMode="External"/><Relationship Id="rId351" Type="http://schemas.openxmlformats.org/officeDocument/2006/relationships/hyperlink" Target="http://crew-center.com/norwegian-epic-itinerary" TargetMode="External"/><Relationship Id="rId393" Type="http://schemas.openxmlformats.org/officeDocument/2006/relationships/hyperlink" Target="http://crew-center.com/po-azura-itinerary" TargetMode="External"/><Relationship Id="rId407" Type="http://schemas.openxmlformats.org/officeDocument/2006/relationships/hyperlink" Target="http://crew-center.com/crystal-serenity-itinerary" TargetMode="External"/><Relationship Id="rId449" Type="http://schemas.openxmlformats.org/officeDocument/2006/relationships/hyperlink" Target="http://crew-center.com/celebrity-reflection-itinerary" TargetMode="External"/><Relationship Id="rId614" Type="http://schemas.openxmlformats.org/officeDocument/2006/relationships/hyperlink" Target="http://crew-center.com/norwegian-star-itinerary" TargetMode="External"/><Relationship Id="rId656" Type="http://schemas.openxmlformats.org/officeDocument/2006/relationships/hyperlink" Target="http://crew-center.com/pacific-princess-itinerary" TargetMode="External"/><Relationship Id="rId211" Type="http://schemas.openxmlformats.org/officeDocument/2006/relationships/hyperlink" Target="http://crew-center.com/pullmantur-sovereign-itinerary" TargetMode="External"/><Relationship Id="rId253" Type="http://schemas.openxmlformats.org/officeDocument/2006/relationships/hyperlink" Target="http://crew-center.com/disney-magic-itinerary" TargetMode="External"/><Relationship Id="rId295" Type="http://schemas.openxmlformats.org/officeDocument/2006/relationships/hyperlink" Target="http://crew-center.com/aidastella-itinerary" TargetMode="External"/><Relationship Id="rId309" Type="http://schemas.openxmlformats.org/officeDocument/2006/relationships/hyperlink" Target="http://crew-center.com/seven-seas-voyager-itinerary" TargetMode="External"/><Relationship Id="rId460" Type="http://schemas.openxmlformats.org/officeDocument/2006/relationships/hyperlink" Target="http://crew-center.com/rccl-vision-seas-itinerary" TargetMode="External"/><Relationship Id="rId516" Type="http://schemas.openxmlformats.org/officeDocument/2006/relationships/hyperlink" Target="http://crew-center.com/costa-diadema-itinerary" TargetMode="External"/><Relationship Id="rId48" Type="http://schemas.openxmlformats.org/officeDocument/2006/relationships/hyperlink" Target="http://crew-center.com/costa-diadema-itinerary" TargetMode="External"/><Relationship Id="rId113" Type="http://schemas.openxmlformats.org/officeDocument/2006/relationships/hyperlink" Target="http://crew-center.com/queen-mary-2-itinerary" TargetMode="External"/><Relationship Id="rId320" Type="http://schemas.openxmlformats.org/officeDocument/2006/relationships/hyperlink" Target="http://crew-center.com/crown-princess-itinerary" TargetMode="External"/><Relationship Id="rId558" Type="http://schemas.openxmlformats.org/officeDocument/2006/relationships/hyperlink" Target="http://crew-center.com/rccl-symphony-seas-itinerary" TargetMode="External"/><Relationship Id="rId155" Type="http://schemas.openxmlformats.org/officeDocument/2006/relationships/hyperlink" Target="http://crew-center.com/msc-fantasia" TargetMode="External"/><Relationship Id="rId197" Type="http://schemas.openxmlformats.org/officeDocument/2006/relationships/hyperlink" Target="http://crew-center.com/mein-schiff-6-itinerary" TargetMode="External"/><Relationship Id="rId362" Type="http://schemas.openxmlformats.org/officeDocument/2006/relationships/hyperlink" Target="http://crew-center.com/oceania-riviera-itinerary" TargetMode="External"/><Relationship Id="rId418" Type="http://schemas.openxmlformats.org/officeDocument/2006/relationships/hyperlink" Target="http://crew-center.com/pullmantur-sovereign-itinerary" TargetMode="External"/><Relationship Id="rId625" Type="http://schemas.openxmlformats.org/officeDocument/2006/relationships/hyperlink" Target="http://crew-center.com/pacific-princess-itinerary" TargetMode="External"/><Relationship Id="rId222" Type="http://schemas.openxmlformats.org/officeDocument/2006/relationships/hyperlink" Target="http://crew-center.com/msc-divina-itinerary" TargetMode="External"/><Relationship Id="rId264" Type="http://schemas.openxmlformats.org/officeDocument/2006/relationships/hyperlink" Target="http://crew-center.com/pullmantur-sovereign-itinerary" TargetMode="External"/><Relationship Id="rId471" Type="http://schemas.openxmlformats.org/officeDocument/2006/relationships/hyperlink" Target="http://crew-center.com/pullmantur-sovereign-itinerary" TargetMode="External"/><Relationship Id="rId667" Type="http://schemas.openxmlformats.org/officeDocument/2006/relationships/hyperlink" Target="http://crew-center.com/msc-magnifica-itinerary" TargetMode="External"/><Relationship Id="rId17" Type="http://schemas.openxmlformats.org/officeDocument/2006/relationships/hyperlink" Target="http://crew-center.com/msc-meraviglia-itinerary" TargetMode="External"/><Relationship Id="rId59" Type="http://schemas.openxmlformats.org/officeDocument/2006/relationships/hyperlink" Target="http://crew-center.com/viking-sky-itinerary" TargetMode="External"/><Relationship Id="rId124" Type="http://schemas.openxmlformats.org/officeDocument/2006/relationships/hyperlink" Target="http://crew-center.com/silversea-spirit-itinerary" TargetMode="External"/><Relationship Id="rId527" Type="http://schemas.openxmlformats.org/officeDocument/2006/relationships/hyperlink" Target="http://crew-center.com/seven-seas-explorer-itinerary" TargetMode="External"/><Relationship Id="rId569" Type="http://schemas.openxmlformats.org/officeDocument/2006/relationships/hyperlink" Target="http://crew-center.com/msc-meraviglia-itinerary" TargetMode="External"/><Relationship Id="rId70" Type="http://schemas.openxmlformats.org/officeDocument/2006/relationships/hyperlink" Target="http://crew-center.com/ms-prinsedam-itinerary" TargetMode="External"/><Relationship Id="rId166" Type="http://schemas.openxmlformats.org/officeDocument/2006/relationships/hyperlink" Target="http://crew-center.com/aidaprima-itinerary" TargetMode="External"/><Relationship Id="rId331" Type="http://schemas.openxmlformats.org/officeDocument/2006/relationships/hyperlink" Target="http://crew-center.com/norwegian-epic-itinerary" TargetMode="External"/><Relationship Id="rId373" Type="http://schemas.openxmlformats.org/officeDocument/2006/relationships/hyperlink" Target="http://crew-center.com/msc-fantasia" TargetMode="External"/><Relationship Id="rId429" Type="http://schemas.openxmlformats.org/officeDocument/2006/relationships/hyperlink" Target="http://crew-center.com/mein-schiff-5-itinerary" TargetMode="External"/><Relationship Id="rId580" Type="http://schemas.openxmlformats.org/officeDocument/2006/relationships/hyperlink" Target="http://crew-center.com/rccl-jewel-seas-itinerary" TargetMode="External"/><Relationship Id="rId636" Type="http://schemas.openxmlformats.org/officeDocument/2006/relationships/hyperlink" Target="http://crew-center.com/viking-star-itinerary" TargetMode="External"/><Relationship Id="rId1" Type="http://schemas.openxmlformats.org/officeDocument/2006/relationships/hyperlink" Target="http://crew-center.com/aidaperla-itinerary" TargetMode="External"/><Relationship Id="rId233" Type="http://schemas.openxmlformats.org/officeDocument/2006/relationships/hyperlink" Target="http://crew-center.com/rccl-symphony-seas-itinerary" TargetMode="External"/><Relationship Id="rId440" Type="http://schemas.openxmlformats.org/officeDocument/2006/relationships/hyperlink" Target="http://crew-center.com/celebrity-constellation-itinerary" TargetMode="External"/><Relationship Id="rId678" Type="http://schemas.openxmlformats.org/officeDocument/2006/relationships/hyperlink" Target="http://crew-center.com/po-britannia-itinerary" TargetMode="External"/><Relationship Id="rId28" Type="http://schemas.openxmlformats.org/officeDocument/2006/relationships/hyperlink" Target="http://crew-center.com/msc-orchestra-itinerary" TargetMode="External"/><Relationship Id="rId275" Type="http://schemas.openxmlformats.org/officeDocument/2006/relationships/hyperlink" Target="http://crew-center.com/aidastella-itinerary" TargetMode="External"/><Relationship Id="rId300" Type="http://schemas.openxmlformats.org/officeDocument/2006/relationships/hyperlink" Target="http://crew-center.com/disney-magic-itinerary" TargetMode="External"/><Relationship Id="rId482" Type="http://schemas.openxmlformats.org/officeDocument/2006/relationships/hyperlink" Target="http://crew-center.com/aidastella-itinerary" TargetMode="External"/><Relationship Id="rId538" Type="http://schemas.openxmlformats.org/officeDocument/2006/relationships/hyperlink" Target="http://crew-center.com/celebrity-reflection-itinerary" TargetMode="External"/><Relationship Id="rId81" Type="http://schemas.openxmlformats.org/officeDocument/2006/relationships/hyperlink" Target="http://crew-center.com/mein-schiff-5-itinerary" TargetMode="External"/><Relationship Id="rId135" Type="http://schemas.openxmlformats.org/officeDocument/2006/relationships/hyperlink" Target="http://crew-center.com/ms-oosterdam-itinerary" TargetMode="External"/><Relationship Id="rId177" Type="http://schemas.openxmlformats.org/officeDocument/2006/relationships/hyperlink" Target="http://crew-center.com/seabourn-encore-itinerary" TargetMode="External"/><Relationship Id="rId342" Type="http://schemas.openxmlformats.org/officeDocument/2006/relationships/hyperlink" Target="http://crew-center.com/norwegian-spirit-itinerary" TargetMode="External"/><Relationship Id="rId384" Type="http://schemas.openxmlformats.org/officeDocument/2006/relationships/hyperlink" Target="http://crew-center.com/norwegian-epic-itinerary" TargetMode="External"/><Relationship Id="rId591" Type="http://schemas.openxmlformats.org/officeDocument/2006/relationships/hyperlink" Target="http://crew-center.com/ms-koningsdam-itinerary" TargetMode="External"/><Relationship Id="rId605" Type="http://schemas.openxmlformats.org/officeDocument/2006/relationships/hyperlink" Target="http://crew-center.com/msc-fantasia" TargetMode="External"/><Relationship Id="rId202" Type="http://schemas.openxmlformats.org/officeDocument/2006/relationships/hyperlink" Target="http://crew-center.com/oceania-riviera-itinerary" TargetMode="External"/><Relationship Id="rId244" Type="http://schemas.openxmlformats.org/officeDocument/2006/relationships/hyperlink" Target="http://crew-center.com/azamara-quest-itinerary" TargetMode="External"/><Relationship Id="rId647" Type="http://schemas.openxmlformats.org/officeDocument/2006/relationships/hyperlink" Target="http://crew-center.com/costa-magica-itinerary" TargetMode="External"/><Relationship Id="rId39" Type="http://schemas.openxmlformats.org/officeDocument/2006/relationships/hyperlink" Target="http://crew-center.com/costa-diadema-itinerary" TargetMode="External"/><Relationship Id="rId286" Type="http://schemas.openxmlformats.org/officeDocument/2006/relationships/hyperlink" Target="http://crew-center.com/azamara-quest-itinerary" TargetMode="External"/><Relationship Id="rId451" Type="http://schemas.openxmlformats.org/officeDocument/2006/relationships/hyperlink" Target="http://crew-center.com/norwegian-epic-itinerary" TargetMode="External"/><Relationship Id="rId493" Type="http://schemas.openxmlformats.org/officeDocument/2006/relationships/hyperlink" Target="http://crew-center.com/rccl-jewel-seas-itinerary" TargetMode="External"/><Relationship Id="rId507" Type="http://schemas.openxmlformats.org/officeDocument/2006/relationships/hyperlink" Target="http://crew-center.com/aidaprima-itinerary" TargetMode="External"/><Relationship Id="rId549" Type="http://schemas.openxmlformats.org/officeDocument/2006/relationships/hyperlink" Target="http://crew-center.com/aidaprima-itinerary" TargetMode="External"/><Relationship Id="rId50" Type="http://schemas.openxmlformats.org/officeDocument/2006/relationships/hyperlink" Target="http://crew-center.com/pullmantur-sovereign-itinerary" TargetMode="External"/><Relationship Id="rId104" Type="http://schemas.openxmlformats.org/officeDocument/2006/relationships/hyperlink" Target="http://crew-center.com/aidaprima-itinerary" TargetMode="External"/><Relationship Id="rId146" Type="http://schemas.openxmlformats.org/officeDocument/2006/relationships/hyperlink" Target="http://crew-center.com/azamara-quest-itinerary" TargetMode="External"/><Relationship Id="rId188" Type="http://schemas.openxmlformats.org/officeDocument/2006/relationships/hyperlink" Target="http://crew-center.com/silversea-silver-muse-itinerary" TargetMode="External"/><Relationship Id="rId311" Type="http://schemas.openxmlformats.org/officeDocument/2006/relationships/hyperlink" Target="http://crew-center.com/norwegian-spirit-itinerary" TargetMode="External"/><Relationship Id="rId353" Type="http://schemas.openxmlformats.org/officeDocument/2006/relationships/hyperlink" Target="http://crew-center.com/rccl-symphony-seas-itinerary" TargetMode="External"/><Relationship Id="rId395" Type="http://schemas.openxmlformats.org/officeDocument/2006/relationships/hyperlink" Target="http://crew-center.com/celebrity-reflection-itinerary" TargetMode="External"/><Relationship Id="rId409" Type="http://schemas.openxmlformats.org/officeDocument/2006/relationships/hyperlink" Target="http://crew-center.com/seabourn-encore-itinerary" TargetMode="External"/><Relationship Id="rId560" Type="http://schemas.openxmlformats.org/officeDocument/2006/relationships/hyperlink" Target="http://crew-center.com/costa-diadema-itinerary" TargetMode="External"/><Relationship Id="rId92" Type="http://schemas.openxmlformats.org/officeDocument/2006/relationships/hyperlink" Target="http://crew-center.com/norwegian-spirit-itinerary" TargetMode="External"/><Relationship Id="rId213" Type="http://schemas.openxmlformats.org/officeDocument/2006/relationships/hyperlink" Target="http://crew-center.com/silversea-whisper-itinerary" TargetMode="External"/><Relationship Id="rId420" Type="http://schemas.openxmlformats.org/officeDocument/2006/relationships/hyperlink" Target="http://crew-center.com/rccl-symphony-seas-itinerary" TargetMode="External"/><Relationship Id="rId616" Type="http://schemas.openxmlformats.org/officeDocument/2006/relationships/hyperlink" Target="http://crew-center.com/celebrity-eclipse-itinerary" TargetMode="External"/><Relationship Id="rId658" Type="http://schemas.openxmlformats.org/officeDocument/2006/relationships/hyperlink" Target="http://crew-center.com/rccl-rhapsody-seas-itinerary" TargetMode="External"/><Relationship Id="rId255" Type="http://schemas.openxmlformats.org/officeDocument/2006/relationships/hyperlink" Target="http://crew-center.com/rccl-jewel-seas-itinerary" TargetMode="External"/><Relationship Id="rId297" Type="http://schemas.openxmlformats.org/officeDocument/2006/relationships/hyperlink" Target="http://crew-center.com/pullmantur-sovereign-itinerary" TargetMode="External"/><Relationship Id="rId462" Type="http://schemas.openxmlformats.org/officeDocument/2006/relationships/hyperlink" Target="http://crew-center.com/celebrity-silhouette-itinerary" TargetMode="External"/><Relationship Id="rId518" Type="http://schemas.openxmlformats.org/officeDocument/2006/relationships/hyperlink" Target="http://crew-center.com/msc-fantasia" TargetMode="External"/><Relationship Id="rId115" Type="http://schemas.openxmlformats.org/officeDocument/2006/relationships/hyperlink" Target="http://crew-center.com/costa-diadema-itinerary" TargetMode="External"/><Relationship Id="rId157" Type="http://schemas.openxmlformats.org/officeDocument/2006/relationships/hyperlink" Target="http://crew-center.com/po-ventura-itinerary" TargetMode="External"/><Relationship Id="rId322" Type="http://schemas.openxmlformats.org/officeDocument/2006/relationships/hyperlink" Target="http://crew-center.com/msc-divina-itinerary" TargetMode="External"/><Relationship Id="rId364" Type="http://schemas.openxmlformats.org/officeDocument/2006/relationships/hyperlink" Target="http://crew-center.com/marella-explorer-itinerary" TargetMode="External"/><Relationship Id="rId61" Type="http://schemas.openxmlformats.org/officeDocument/2006/relationships/hyperlink" Target="http://crew-center.com/mein-schiff-1-itinerary" TargetMode="External"/><Relationship Id="rId199" Type="http://schemas.openxmlformats.org/officeDocument/2006/relationships/hyperlink" Target="http://crew-center.com/costa-diadema-itinerary" TargetMode="External"/><Relationship Id="rId571" Type="http://schemas.openxmlformats.org/officeDocument/2006/relationships/hyperlink" Target="http://crew-center.com/mein-schiff-5-itinerary" TargetMode="External"/><Relationship Id="rId627" Type="http://schemas.openxmlformats.org/officeDocument/2006/relationships/hyperlink" Target="http://crew-center.com/viking-star-itinerary" TargetMode="External"/><Relationship Id="rId669" Type="http://schemas.openxmlformats.org/officeDocument/2006/relationships/hyperlink" Target="http://crew-center.com/aidasol-itinerary" TargetMode="External"/><Relationship Id="rId19" Type="http://schemas.openxmlformats.org/officeDocument/2006/relationships/hyperlink" Target="http://crew-center.com/costa-diadema-itinerary" TargetMode="External"/><Relationship Id="rId224" Type="http://schemas.openxmlformats.org/officeDocument/2006/relationships/hyperlink" Target="http://crew-center.com/mein-schiff-6-itinerary" TargetMode="External"/><Relationship Id="rId266" Type="http://schemas.openxmlformats.org/officeDocument/2006/relationships/hyperlink" Target="http://crew-center.com/celebrity-reflection-itinerary" TargetMode="External"/><Relationship Id="rId431" Type="http://schemas.openxmlformats.org/officeDocument/2006/relationships/hyperlink" Target="http://crew-center.com/aidaprima-itinerary" TargetMode="External"/><Relationship Id="rId473" Type="http://schemas.openxmlformats.org/officeDocument/2006/relationships/hyperlink" Target="http://crew-center.com/celebrity-reflection-itinerary" TargetMode="External"/><Relationship Id="rId529" Type="http://schemas.openxmlformats.org/officeDocument/2006/relationships/hyperlink" Target="http://crew-center.com/ms-koningsdam-itinerary" TargetMode="External"/><Relationship Id="rId680" Type="http://schemas.openxmlformats.org/officeDocument/2006/relationships/hyperlink" Target="http://crew-center.com/po-britannia-itinerary" TargetMode="External"/><Relationship Id="rId30" Type="http://schemas.openxmlformats.org/officeDocument/2006/relationships/hyperlink" Target="http://crew-center.com/msc-meraviglia-itinerary" TargetMode="External"/><Relationship Id="rId126" Type="http://schemas.openxmlformats.org/officeDocument/2006/relationships/hyperlink" Target="http://crew-center.com/celebrity-reflection-itinerary" TargetMode="External"/><Relationship Id="rId168" Type="http://schemas.openxmlformats.org/officeDocument/2006/relationships/hyperlink" Target="http://crew-center.com/rccl-rhapsody-seas-itinerary" TargetMode="External"/><Relationship Id="rId333" Type="http://schemas.openxmlformats.org/officeDocument/2006/relationships/hyperlink" Target="http://crew-center.com/rccl-symphony-seas-itinerary" TargetMode="External"/><Relationship Id="rId540" Type="http://schemas.openxmlformats.org/officeDocument/2006/relationships/hyperlink" Target="http://crew-center.com/msc-fantasia" TargetMode="External"/><Relationship Id="rId72" Type="http://schemas.openxmlformats.org/officeDocument/2006/relationships/hyperlink" Target="http://crew-center.com/msc-divina-itinerary" TargetMode="External"/><Relationship Id="rId375" Type="http://schemas.openxmlformats.org/officeDocument/2006/relationships/hyperlink" Target="http://crew-center.com/crown-princess-itinerary" TargetMode="External"/><Relationship Id="rId582" Type="http://schemas.openxmlformats.org/officeDocument/2006/relationships/hyperlink" Target="http://crew-center.com/pullmantur-sovereign-itinerary" TargetMode="External"/><Relationship Id="rId638" Type="http://schemas.openxmlformats.org/officeDocument/2006/relationships/hyperlink" Target="http://crew-center.com/costa-magica-itinerary" TargetMode="External"/><Relationship Id="rId3" Type="http://schemas.openxmlformats.org/officeDocument/2006/relationships/hyperlink" Target="http://crew-center.com/costa-diadema-itinerary" TargetMode="External"/><Relationship Id="rId235" Type="http://schemas.openxmlformats.org/officeDocument/2006/relationships/hyperlink" Target="http://crew-center.com/msc-fantasia" TargetMode="External"/><Relationship Id="rId277" Type="http://schemas.openxmlformats.org/officeDocument/2006/relationships/hyperlink" Target="http://crew-center.com/celebrity-constellation-itinerary" TargetMode="External"/><Relationship Id="rId400" Type="http://schemas.openxmlformats.org/officeDocument/2006/relationships/hyperlink" Target="http://crew-center.com/norwegian-epic-itinerary" TargetMode="External"/><Relationship Id="rId442" Type="http://schemas.openxmlformats.org/officeDocument/2006/relationships/hyperlink" Target="http://crew-center.com/po-ventura-itinerary" TargetMode="External"/><Relationship Id="rId484" Type="http://schemas.openxmlformats.org/officeDocument/2006/relationships/hyperlink" Target="http://crew-center.com/oceania-riviera-itinerary" TargetMode="External"/><Relationship Id="rId137" Type="http://schemas.openxmlformats.org/officeDocument/2006/relationships/hyperlink" Target="http://crew-center.com/msc-divina-itinerary" TargetMode="External"/><Relationship Id="rId302" Type="http://schemas.openxmlformats.org/officeDocument/2006/relationships/hyperlink" Target="http://crew-center.com/celebrity-constellation-itinerary" TargetMode="External"/><Relationship Id="rId344" Type="http://schemas.openxmlformats.org/officeDocument/2006/relationships/hyperlink" Target="http://crew-center.com/po-arcadia-itinerary" TargetMode="External"/><Relationship Id="rId41" Type="http://schemas.openxmlformats.org/officeDocument/2006/relationships/hyperlink" Target="http://crew-center.com/costa-diadema-itinerary" TargetMode="External"/><Relationship Id="rId83" Type="http://schemas.openxmlformats.org/officeDocument/2006/relationships/hyperlink" Target="http://crew-center.com/po-azura-itinerary" TargetMode="External"/><Relationship Id="rId179" Type="http://schemas.openxmlformats.org/officeDocument/2006/relationships/hyperlink" Target="http://crew-center.com/norwegian-spirit-itinerary" TargetMode="External"/><Relationship Id="rId386" Type="http://schemas.openxmlformats.org/officeDocument/2006/relationships/hyperlink" Target="http://crew-center.com/pullmantur-sovereign-itinerary" TargetMode="External"/><Relationship Id="rId551" Type="http://schemas.openxmlformats.org/officeDocument/2006/relationships/hyperlink" Target="http://crew-center.com/costa-pacifica-itinerary" TargetMode="External"/><Relationship Id="rId593" Type="http://schemas.openxmlformats.org/officeDocument/2006/relationships/hyperlink" Target="http://crew-center.com/azamara-pursuit-itinerary" TargetMode="External"/><Relationship Id="rId607" Type="http://schemas.openxmlformats.org/officeDocument/2006/relationships/hyperlink" Target="http://crew-center.com/crown-princess-itinerary" TargetMode="External"/><Relationship Id="rId649" Type="http://schemas.openxmlformats.org/officeDocument/2006/relationships/hyperlink" Target="http://crew-center.com/costa-diadema-itinerary" TargetMode="External"/><Relationship Id="rId190" Type="http://schemas.openxmlformats.org/officeDocument/2006/relationships/hyperlink" Target="http://crew-center.com/aidastella-itinerary" TargetMode="External"/><Relationship Id="rId204" Type="http://schemas.openxmlformats.org/officeDocument/2006/relationships/hyperlink" Target="http://crew-center.com/msc-divina-itinerary" TargetMode="External"/><Relationship Id="rId246" Type="http://schemas.openxmlformats.org/officeDocument/2006/relationships/hyperlink" Target="http://crew-center.com/mein-schiff-6-itinerary" TargetMode="External"/><Relationship Id="rId288" Type="http://schemas.openxmlformats.org/officeDocument/2006/relationships/hyperlink" Target="http://crew-center.com/msc-divina-itinerary" TargetMode="External"/><Relationship Id="rId411" Type="http://schemas.openxmlformats.org/officeDocument/2006/relationships/hyperlink" Target="http://crew-center.com/msc-divina-itinerary" TargetMode="External"/><Relationship Id="rId453" Type="http://schemas.openxmlformats.org/officeDocument/2006/relationships/hyperlink" Target="http://crew-center.com/azamara-quest-itinerary" TargetMode="External"/><Relationship Id="rId509" Type="http://schemas.openxmlformats.org/officeDocument/2006/relationships/hyperlink" Target="http://crew-center.com/aidastella-itinerary" TargetMode="External"/><Relationship Id="rId660" Type="http://schemas.openxmlformats.org/officeDocument/2006/relationships/hyperlink" Target="http://crew-center.com/msc-meraviglia-itinerary" TargetMode="External"/><Relationship Id="rId106" Type="http://schemas.openxmlformats.org/officeDocument/2006/relationships/hyperlink" Target="http://crew-center.com/ms-koningsdam-itinerary" TargetMode="External"/><Relationship Id="rId313" Type="http://schemas.openxmlformats.org/officeDocument/2006/relationships/hyperlink" Target="http://crew-center.com/rccl-symphony-seas-itinerary" TargetMode="External"/><Relationship Id="rId495" Type="http://schemas.openxmlformats.org/officeDocument/2006/relationships/hyperlink" Target="http://crew-center.com/costa-diadema-itinerary" TargetMode="External"/><Relationship Id="rId10" Type="http://schemas.openxmlformats.org/officeDocument/2006/relationships/hyperlink" Target="http://crew-center.com/msc-meraviglia-itinerary" TargetMode="External"/><Relationship Id="rId52" Type="http://schemas.openxmlformats.org/officeDocument/2006/relationships/hyperlink" Target="http://crew-center.com/msc-divina-itinerary" TargetMode="External"/><Relationship Id="rId94" Type="http://schemas.openxmlformats.org/officeDocument/2006/relationships/hyperlink" Target="http://crew-center.com/viking-star-itinerary" TargetMode="External"/><Relationship Id="rId148" Type="http://schemas.openxmlformats.org/officeDocument/2006/relationships/hyperlink" Target="http://crew-center.com/norwegian-spirit-itinerary" TargetMode="External"/><Relationship Id="rId355" Type="http://schemas.openxmlformats.org/officeDocument/2006/relationships/hyperlink" Target="http://crew-center.com/msc-fantasia" TargetMode="External"/><Relationship Id="rId397" Type="http://schemas.openxmlformats.org/officeDocument/2006/relationships/hyperlink" Target="http://crew-center.com/seven-seas-voyager-itinerary" TargetMode="External"/><Relationship Id="rId520" Type="http://schemas.openxmlformats.org/officeDocument/2006/relationships/hyperlink" Target="http://crew-center.com/queen-victoria-itinerary" TargetMode="External"/><Relationship Id="rId562" Type="http://schemas.openxmlformats.org/officeDocument/2006/relationships/hyperlink" Target="http://crew-center.com/queen-victoria-itinerary" TargetMode="External"/><Relationship Id="rId618" Type="http://schemas.openxmlformats.org/officeDocument/2006/relationships/hyperlink" Target="http://crew-center.com/viking-sky-itinerary" TargetMode="External"/><Relationship Id="rId215" Type="http://schemas.openxmlformats.org/officeDocument/2006/relationships/hyperlink" Target="http://crew-center.com/costa-diadema-itinerary" TargetMode="External"/><Relationship Id="rId257" Type="http://schemas.openxmlformats.org/officeDocument/2006/relationships/hyperlink" Target="http://crew-center.com/viking-orion-itinerary" TargetMode="External"/><Relationship Id="rId422" Type="http://schemas.openxmlformats.org/officeDocument/2006/relationships/hyperlink" Target="http://crew-center.com/costa-diadema-itinerary" TargetMode="External"/><Relationship Id="rId464" Type="http://schemas.openxmlformats.org/officeDocument/2006/relationships/hyperlink" Target="http://crew-center.com/azamara-pursuit-itinerary" TargetMode="External"/><Relationship Id="rId299" Type="http://schemas.openxmlformats.org/officeDocument/2006/relationships/hyperlink" Target="http://crew-center.com/costa-diadema-itinerary" TargetMode="External"/><Relationship Id="rId63" Type="http://schemas.openxmlformats.org/officeDocument/2006/relationships/hyperlink" Target="http://crew-center.com/mein-schiff-2-itinerary" TargetMode="External"/><Relationship Id="rId159" Type="http://schemas.openxmlformats.org/officeDocument/2006/relationships/hyperlink" Target="http://crew-center.com/rccl-navigator-seas-itinerary" TargetMode="External"/><Relationship Id="rId366" Type="http://schemas.openxmlformats.org/officeDocument/2006/relationships/hyperlink" Target="http://crew-center.com/norwegian-spirit-itinerary" TargetMode="External"/><Relationship Id="rId573" Type="http://schemas.openxmlformats.org/officeDocument/2006/relationships/hyperlink" Target="http://crew-center.com/costa-magica-itinerary" TargetMode="External"/><Relationship Id="rId226" Type="http://schemas.openxmlformats.org/officeDocument/2006/relationships/hyperlink" Target="http://crew-center.com/aidaprima-itinerary" TargetMode="External"/><Relationship Id="rId433" Type="http://schemas.openxmlformats.org/officeDocument/2006/relationships/hyperlink" Target="http://crew-center.com/ms-oosterdam-itinerary" TargetMode="External"/><Relationship Id="rId640" Type="http://schemas.openxmlformats.org/officeDocument/2006/relationships/hyperlink" Target="http://crew-center.com/viking-sun-itinerary" TargetMode="External"/><Relationship Id="rId74" Type="http://schemas.openxmlformats.org/officeDocument/2006/relationships/hyperlink" Target="http://crew-center.com/black-watch-itinerary" TargetMode="External"/><Relationship Id="rId377" Type="http://schemas.openxmlformats.org/officeDocument/2006/relationships/hyperlink" Target="http://crew-center.com/marella-dream-itinerary" TargetMode="External"/><Relationship Id="rId500" Type="http://schemas.openxmlformats.org/officeDocument/2006/relationships/hyperlink" Target="http://crew-center.com/seabourn-encore-itinerary" TargetMode="External"/><Relationship Id="rId584" Type="http://schemas.openxmlformats.org/officeDocument/2006/relationships/hyperlink" Target="http://crew-center.com/costa-diadema-itinerary" TargetMode="External"/><Relationship Id="rId5" Type="http://schemas.openxmlformats.org/officeDocument/2006/relationships/hyperlink" Target="http://crew-center.com/msc-meraviglia-itinerary" TargetMode="External"/><Relationship Id="rId237" Type="http://schemas.openxmlformats.org/officeDocument/2006/relationships/hyperlink" Target="http://crew-center.com/marella-dream-itinerary" TargetMode="External"/><Relationship Id="rId444" Type="http://schemas.openxmlformats.org/officeDocument/2006/relationships/hyperlink" Target="http://crew-center.com/crystal-serenity-itinerary" TargetMode="External"/><Relationship Id="rId651" Type="http://schemas.openxmlformats.org/officeDocument/2006/relationships/hyperlink" Target="http://crew-center.com/msc-meraviglia-itinerary" TargetMode="External"/><Relationship Id="rId290" Type="http://schemas.openxmlformats.org/officeDocument/2006/relationships/hyperlink" Target="http://crew-center.com/rccl-jewel-seas-itinerary" TargetMode="External"/><Relationship Id="rId304" Type="http://schemas.openxmlformats.org/officeDocument/2006/relationships/hyperlink" Target="http://crew-center.com/rccl-jewel-seas-itinerary" TargetMode="External"/><Relationship Id="rId388" Type="http://schemas.openxmlformats.org/officeDocument/2006/relationships/hyperlink" Target="http://crew-center.com/costa-diadema-itinerary" TargetMode="External"/><Relationship Id="rId511" Type="http://schemas.openxmlformats.org/officeDocument/2006/relationships/hyperlink" Target="http://crew-center.com/norwegian-epic-itinerary" TargetMode="External"/><Relationship Id="rId609" Type="http://schemas.openxmlformats.org/officeDocument/2006/relationships/hyperlink" Target="http://crew-center.com/star-breeze-itinerary" TargetMode="External"/><Relationship Id="rId85" Type="http://schemas.openxmlformats.org/officeDocument/2006/relationships/hyperlink" Target="http://crew-center.com/ms-oosterdam-itinerary" TargetMode="External"/><Relationship Id="rId150" Type="http://schemas.openxmlformats.org/officeDocument/2006/relationships/hyperlink" Target="http://crew-center.com/pullmantur-sovereign-itinerary" TargetMode="External"/><Relationship Id="rId595" Type="http://schemas.openxmlformats.org/officeDocument/2006/relationships/hyperlink" Target="http://crew-center.com/seven-seas-voyager-itinerary" TargetMode="External"/><Relationship Id="rId248" Type="http://schemas.openxmlformats.org/officeDocument/2006/relationships/hyperlink" Target="http://crew-center.com/rccl-symphony-seas-itinerary" TargetMode="External"/><Relationship Id="rId455" Type="http://schemas.openxmlformats.org/officeDocument/2006/relationships/hyperlink" Target="http://crew-center.com/pullmantur-sovereign-itinerary" TargetMode="External"/><Relationship Id="rId662" Type="http://schemas.openxmlformats.org/officeDocument/2006/relationships/hyperlink" Target="http://crew-center.com/msc-fantasia" TargetMode="External"/><Relationship Id="rId12" Type="http://schemas.openxmlformats.org/officeDocument/2006/relationships/hyperlink" Target="http://crew-center.com/costa-diadema-itinerary" TargetMode="External"/><Relationship Id="rId108" Type="http://schemas.openxmlformats.org/officeDocument/2006/relationships/hyperlink" Target="http://crew-center.com/carnival-horizon-itinerary" TargetMode="External"/><Relationship Id="rId315" Type="http://schemas.openxmlformats.org/officeDocument/2006/relationships/hyperlink" Target="http://crew-center.com/costa-diadema-itinerary" TargetMode="External"/><Relationship Id="rId522" Type="http://schemas.openxmlformats.org/officeDocument/2006/relationships/hyperlink" Target="http://crew-center.com/marella-dream-itinerary" TargetMode="External"/><Relationship Id="rId96" Type="http://schemas.openxmlformats.org/officeDocument/2006/relationships/hyperlink" Target="http://crew-center.com/msc-fantasia" TargetMode="External"/><Relationship Id="rId161" Type="http://schemas.openxmlformats.org/officeDocument/2006/relationships/hyperlink" Target="http://crew-center.com/msc-divina-itinerary" TargetMode="External"/><Relationship Id="rId399" Type="http://schemas.openxmlformats.org/officeDocument/2006/relationships/hyperlink" Target="http://crew-center.com/aidastella-itinerary" TargetMode="External"/><Relationship Id="rId259" Type="http://schemas.openxmlformats.org/officeDocument/2006/relationships/hyperlink" Target="http://crew-center.com/aidaprima-itinerary" TargetMode="External"/><Relationship Id="rId466" Type="http://schemas.openxmlformats.org/officeDocument/2006/relationships/hyperlink" Target="http://crew-center.com/aidaprima-itinerary" TargetMode="External"/><Relationship Id="rId673" Type="http://schemas.openxmlformats.org/officeDocument/2006/relationships/hyperlink" Target="http://crew-center.com/costa-diadema-itinerary" TargetMode="External"/><Relationship Id="rId23" Type="http://schemas.openxmlformats.org/officeDocument/2006/relationships/hyperlink" Target="http://crew-center.com/msc-orchestra-itinerary" TargetMode="External"/><Relationship Id="rId119" Type="http://schemas.openxmlformats.org/officeDocument/2006/relationships/hyperlink" Target="http://crew-center.com/rccl-vision-seas-itinerary" TargetMode="External"/><Relationship Id="rId326" Type="http://schemas.openxmlformats.org/officeDocument/2006/relationships/hyperlink" Target="http://crew-center.com/wind-surf-itinerary" TargetMode="External"/><Relationship Id="rId533" Type="http://schemas.openxmlformats.org/officeDocument/2006/relationships/hyperlink" Target="http://crew-center.com/norwegian-epic-itinerary" TargetMode="External"/><Relationship Id="rId172" Type="http://schemas.openxmlformats.org/officeDocument/2006/relationships/hyperlink" Target="http://crew-center.com/pullmantur-sovereign-itinerary" TargetMode="External"/><Relationship Id="rId477" Type="http://schemas.openxmlformats.org/officeDocument/2006/relationships/hyperlink" Target="http://crew-center.com/crown-princess-itinerary" TargetMode="External"/><Relationship Id="rId600" Type="http://schemas.openxmlformats.org/officeDocument/2006/relationships/hyperlink" Target="http://crew-center.com/norwegian-spirit-itinerary" TargetMode="External"/><Relationship Id="rId337" Type="http://schemas.openxmlformats.org/officeDocument/2006/relationships/hyperlink" Target="http://crew-center.com/silversea-silver-muse-itinerary" TargetMode="External"/><Relationship Id="rId34" Type="http://schemas.openxmlformats.org/officeDocument/2006/relationships/hyperlink" Target="http://crew-center.com/costa-diadema-itinerary" TargetMode="External"/><Relationship Id="rId544" Type="http://schemas.openxmlformats.org/officeDocument/2006/relationships/hyperlink" Target="http://crew-center.com/celebrity-eclipse-itinerary" TargetMode="External"/><Relationship Id="rId183" Type="http://schemas.openxmlformats.org/officeDocument/2006/relationships/hyperlink" Target="http://crew-center.com/viking-star-itinerary" TargetMode="External"/><Relationship Id="rId390" Type="http://schemas.openxmlformats.org/officeDocument/2006/relationships/hyperlink" Target="http://crew-center.com/rccl-navigator-seas-itinerary" TargetMode="External"/><Relationship Id="rId404" Type="http://schemas.openxmlformats.org/officeDocument/2006/relationships/hyperlink" Target="http://crew-center.com/costa-diadema-itinerary" TargetMode="External"/><Relationship Id="rId611" Type="http://schemas.openxmlformats.org/officeDocument/2006/relationships/hyperlink" Target="http://crew-center.com/msc-orchestra-itinerary" TargetMode="External"/><Relationship Id="rId250" Type="http://schemas.openxmlformats.org/officeDocument/2006/relationships/hyperlink" Target="http://crew-center.com/msc-fantasia" TargetMode="External"/><Relationship Id="rId488" Type="http://schemas.openxmlformats.org/officeDocument/2006/relationships/hyperlink" Target="http://crew-center.com/marella-explorer-itinerary" TargetMode="External"/><Relationship Id="rId45" Type="http://schemas.openxmlformats.org/officeDocument/2006/relationships/hyperlink" Target="http://crew-center.com/msc-meraviglia-itinerary" TargetMode="External"/><Relationship Id="rId110" Type="http://schemas.openxmlformats.org/officeDocument/2006/relationships/hyperlink" Target="http://crew-center.com/norwegian-epic-itinerary" TargetMode="External"/><Relationship Id="rId348" Type="http://schemas.openxmlformats.org/officeDocument/2006/relationships/hyperlink" Target="http://crew-center.com/mein-schiff-6-itinerary" TargetMode="External"/><Relationship Id="rId555" Type="http://schemas.openxmlformats.org/officeDocument/2006/relationships/hyperlink" Target="http://crew-center.com/ms-koningsdam-itinerary" TargetMode="External"/><Relationship Id="rId194" Type="http://schemas.openxmlformats.org/officeDocument/2006/relationships/hyperlink" Target="http://crew-center.com/pullmantur-sovereign-itinerary" TargetMode="External"/><Relationship Id="rId208" Type="http://schemas.openxmlformats.org/officeDocument/2006/relationships/hyperlink" Target="http://crew-center.com/azamara-quest-itinerary" TargetMode="External"/><Relationship Id="rId415" Type="http://schemas.openxmlformats.org/officeDocument/2006/relationships/hyperlink" Target="http://crew-center.com/norwegian-epic-itinerary" TargetMode="External"/><Relationship Id="rId622" Type="http://schemas.openxmlformats.org/officeDocument/2006/relationships/hyperlink" Target="http://crew-center.com/celebrity-constellation-itinerary" TargetMode="External"/><Relationship Id="rId261" Type="http://schemas.openxmlformats.org/officeDocument/2006/relationships/hyperlink" Target="http://crew-center.com/marella-explorer-itinerary" TargetMode="External"/><Relationship Id="rId499" Type="http://schemas.openxmlformats.org/officeDocument/2006/relationships/hyperlink" Target="http://crew-center.com/queen-victoria-itinerary" TargetMode="External"/><Relationship Id="rId56" Type="http://schemas.openxmlformats.org/officeDocument/2006/relationships/hyperlink" Target="http://crew-center.com/carnival-horizon-itinerary" TargetMode="External"/><Relationship Id="rId359" Type="http://schemas.openxmlformats.org/officeDocument/2006/relationships/hyperlink" Target="http://crew-center.com/rccl-jewel-seas-itinerary" TargetMode="External"/><Relationship Id="rId566" Type="http://schemas.openxmlformats.org/officeDocument/2006/relationships/hyperlink" Target="http://crew-center.com/viking-sky-itinerary" TargetMode="External"/><Relationship Id="rId121" Type="http://schemas.openxmlformats.org/officeDocument/2006/relationships/hyperlink" Target="http://crew-center.com/star-pride-itinerary" TargetMode="External"/><Relationship Id="rId219" Type="http://schemas.openxmlformats.org/officeDocument/2006/relationships/hyperlink" Target="http://crew-center.com/ms-oosterdam-itinerary" TargetMode="External"/><Relationship Id="rId426" Type="http://schemas.openxmlformats.org/officeDocument/2006/relationships/hyperlink" Target="http://crew-center.com/crown-princess-itinerary" TargetMode="External"/><Relationship Id="rId633" Type="http://schemas.openxmlformats.org/officeDocument/2006/relationships/hyperlink" Target="http://crew-center.com/viking-star-itinerary" TargetMode="External"/><Relationship Id="rId67" Type="http://schemas.openxmlformats.org/officeDocument/2006/relationships/hyperlink" Target="http://crew-center.com/ms-koningsdam-itinerary" TargetMode="External"/><Relationship Id="rId272" Type="http://schemas.openxmlformats.org/officeDocument/2006/relationships/hyperlink" Target="http://crew-center.com/mein-schiff-6-itinerary" TargetMode="External"/><Relationship Id="rId577" Type="http://schemas.openxmlformats.org/officeDocument/2006/relationships/hyperlink" Target="http://crew-center.com/azamara-journey-itinerary" TargetMode="External"/><Relationship Id="rId132" Type="http://schemas.openxmlformats.org/officeDocument/2006/relationships/hyperlink" Target="http://crew-center.com/costa-diadema-itinerary" TargetMode="External"/><Relationship Id="rId437" Type="http://schemas.openxmlformats.org/officeDocument/2006/relationships/hyperlink" Target="http://crew-center.com/rccl-symphony-seas-itinerary" TargetMode="External"/><Relationship Id="rId644" Type="http://schemas.openxmlformats.org/officeDocument/2006/relationships/hyperlink" Target="http://crew-center.com/msc-sinfonia-itinerary" TargetMode="External"/><Relationship Id="rId283" Type="http://schemas.openxmlformats.org/officeDocument/2006/relationships/hyperlink" Target="http://crew-center.com/costa-diadema-itinerary" TargetMode="External"/><Relationship Id="rId490" Type="http://schemas.openxmlformats.org/officeDocument/2006/relationships/hyperlink" Target="http://crew-center.com/po-oriana-itinerary" TargetMode="External"/><Relationship Id="rId504" Type="http://schemas.openxmlformats.org/officeDocument/2006/relationships/hyperlink" Target="http://crew-center.com/norwegian-spirit-itinerary" TargetMode="External"/><Relationship Id="rId78" Type="http://schemas.openxmlformats.org/officeDocument/2006/relationships/hyperlink" Target="http://crew-center.com/rccl-symphony-seas-itinerary" TargetMode="External"/><Relationship Id="rId143" Type="http://schemas.openxmlformats.org/officeDocument/2006/relationships/hyperlink" Target="http://crew-center.com/wind-surf-itinerary" TargetMode="External"/><Relationship Id="rId350" Type="http://schemas.openxmlformats.org/officeDocument/2006/relationships/hyperlink" Target="http://crew-center.com/aidaprima-itinerary" TargetMode="External"/><Relationship Id="rId588" Type="http://schemas.openxmlformats.org/officeDocument/2006/relationships/hyperlink" Target="http://crew-center.com/oceania-nautica-itinerary" TargetMode="External"/><Relationship Id="rId9" Type="http://schemas.openxmlformats.org/officeDocument/2006/relationships/hyperlink" Target="http://crew-center.com/aidaperla-itinerary" TargetMode="External"/><Relationship Id="rId210" Type="http://schemas.openxmlformats.org/officeDocument/2006/relationships/hyperlink" Target="http://crew-center.com/norwegian-spirit-itinerary" TargetMode="External"/><Relationship Id="rId448" Type="http://schemas.openxmlformats.org/officeDocument/2006/relationships/hyperlink" Target="http://crew-center.com/rccl-jewel-seas-itinerary" TargetMode="External"/><Relationship Id="rId655" Type="http://schemas.openxmlformats.org/officeDocument/2006/relationships/hyperlink" Target="http://crew-center.com/viking-sun-itinerary" TargetMode="External"/><Relationship Id="rId294" Type="http://schemas.openxmlformats.org/officeDocument/2006/relationships/hyperlink" Target="http://crew-center.com/marella-explorer-itinerary" TargetMode="External"/><Relationship Id="rId308" Type="http://schemas.openxmlformats.org/officeDocument/2006/relationships/hyperlink" Target="http://crew-center.com/norwegian-epic-itinerary" TargetMode="External"/><Relationship Id="rId515" Type="http://schemas.openxmlformats.org/officeDocument/2006/relationships/hyperlink" Target="http://crew-center.com/wind-surf-itinerary" TargetMode="External"/><Relationship Id="rId89" Type="http://schemas.openxmlformats.org/officeDocument/2006/relationships/hyperlink" Target="http://crew-center.com/mein-schiff-5-itinerary" TargetMode="External"/><Relationship Id="rId154" Type="http://schemas.openxmlformats.org/officeDocument/2006/relationships/hyperlink" Target="http://crew-center.com/costa-diadema-itinerary" TargetMode="External"/><Relationship Id="rId361" Type="http://schemas.openxmlformats.org/officeDocument/2006/relationships/hyperlink" Target="http://crew-center.com/viking-orion-itinerary" TargetMode="External"/><Relationship Id="rId599" Type="http://schemas.openxmlformats.org/officeDocument/2006/relationships/hyperlink" Target="http://crew-center.com/sapphire-princess-itinerary" TargetMode="External"/><Relationship Id="rId459" Type="http://schemas.openxmlformats.org/officeDocument/2006/relationships/hyperlink" Target="http://crew-center.com/msc-fantasia" TargetMode="External"/><Relationship Id="rId666" Type="http://schemas.openxmlformats.org/officeDocument/2006/relationships/hyperlink" Target="http://crew-center.com/costa-diadema-itinerary" TargetMode="External"/><Relationship Id="rId16" Type="http://schemas.openxmlformats.org/officeDocument/2006/relationships/hyperlink" Target="http://crew-center.com/aidaperla-itinerary" TargetMode="External"/><Relationship Id="rId221" Type="http://schemas.openxmlformats.org/officeDocument/2006/relationships/hyperlink" Target="http://crew-center.com/viking-star-itinerary" TargetMode="External"/><Relationship Id="rId319" Type="http://schemas.openxmlformats.org/officeDocument/2006/relationships/hyperlink" Target="http://crew-center.com/mein-schiff-6-itinerary" TargetMode="External"/><Relationship Id="rId526" Type="http://schemas.openxmlformats.org/officeDocument/2006/relationships/hyperlink" Target="http://crew-center.com/oceania-riviera-itinerary" TargetMode="External"/><Relationship Id="rId165" Type="http://schemas.openxmlformats.org/officeDocument/2006/relationships/hyperlink" Target="http://crew-center.com/mein-schiff-6-itinerary" TargetMode="External"/><Relationship Id="rId372" Type="http://schemas.openxmlformats.org/officeDocument/2006/relationships/hyperlink" Target="http://crew-center.com/costa-diadema-itinerary" TargetMode="External"/><Relationship Id="rId677" Type="http://schemas.openxmlformats.org/officeDocument/2006/relationships/hyperlink" Target="http://crew-center.com/po-britannia-itinerary" TargetMode="External"/><Relationship Id="rId232" Type="http://schemas.openxmlformats.org/officeDocument/2006/relationships/hyperlink" Target="http://crew-center.com/pullmantur-sovereign-itinerary" TargetMode="External"/><Relationship Id="rId27" Type="http://schemas.openxmlformats.org/officeDocument/2006/relationships/hyperlink" Target="http://crew-center.com/msc-meraviglia-itinerary" TargetMode="External"/><Relationship Id="rId537" Type="http://schemas.openxmlformats.org/officeDocument/2006/relationships/hyperlink" Target="http://crew-center.com/rccl-symphony-seas-itinerary" TargetMode="External"/><Relationship Id="rId80" Type="http://schemas.openxmlformats.org/officeDocument/2006/relationships/hyperlink" Target="http://crew-center.com/pullmantur-sovereign-itinerary" TargetMode="External"/><Relationship Id="rId176" Type="http://schemas.openxmlformats.org/officeDocument/2006/relationships/hyperlink" Target="http://crew-center.com/wind-surf-itinerary" TargetMode="External"/><Relationship Id="rId383" Type="http://schemas.openxmlformats.org/officeDocument/2006/relationships/hyperlink" Target="http://crew-center.com/celebrity-constellation-itinerary" TargetMode="External"/><Relationship Id="rId590" Type="http://schemas.openxmlformats.org/officeDocument/2006/relationships/hyperlink" Target="http://crew-center.com/seabourn-ovation-itinerary" TargetMode="External"/><Relationship Id="rId604" Type="http://schemas.openxmlformats.org/officeDocument/2006/relationships/hyperlink" Target="http://crew-center.com/costa-diadema-itinerary" TargetMode="External"/><Relationship Id="rId243" Type="http://schemas.openxmlformats.org/officeDocument/2006/relationships/hyperlink" Target="http://crew-center.com/aidaprima-itinerary" TargetMode="External"/><Relationship Id="rId450" Type="http://schemas.openxmlformats.org/officeDocument/2006/relationships/hyperlink" Target="http://crew-center.com/aidaprima-itinera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ruisemapper.com/ship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8A61-A12A-4E74-8918-2E04DE7A9AF6}">
  <dimension ref="A1:I699"/>
  <sheetViews>
    <sheetView topLeftCell="A684" workbookViewId="0">
      <selection activeCell="G700" sqref="G700"/>
    </sheetView>
  </sheetViews>
  <sheetFormatPr defaultRowHeight="14.4"/>
  <cols>
    <col min="1" max="1" width="9.109375" style="8" bestFit="1" customWidth="1"/>
    <col min="2" max="2" width="26.109375" style="12" bestFit="1" customWidth="1"/>
    <col min="3" max="3" width="31" style="15" customWidth="1"/>
    <col min="4" max="4" width="14.33203125" style="8" bestFit="1" customWidth="1"/>
    <col min="5" max="5" width="11.77734375" style="8" bestFit="1" customWidth="1"/>
    <col min="6" max="6" width="11.77734375" style="41" bestFit="1" customWidth="1"/>
    <col min="7" max="7" width="13.109375" style="8" bestFit="1" customWidth="1"/>
    <col min="8" max="9" width="12.21875" style="8" bestFit="1" customWidth="1"/>
    <col min="10" max="16384" width="8.88671875" style="8"/>
  </cols>
  <sheetData>
    <row r="1" spans="1:9">
      <c r="A1" s="4" t="s">
        <v>0</v>
      </c>
      <c r="B1" s="9" t="s">
        <v>1</v>
      </c>
      <c r="C1" s="4" t="s">
        <v>2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</row>
    <row r="2" spans="1:9">
      <c r="A2" s="5" t="s">
        <v>1121</v>
      </c>
      <c r="B2" s="10" t="s">
        <v>1122</v>
      </c>
      <c r="C2" s="6" t="s">
        <v>10</v>
      </c>
      <c r="D2" s="7">
        <v>0.375</v>
      </c>
      <c r="E2" s="7">
        <v>0.75</v>
      </c>
      <c r="F2" s="40">
        <f>VLOOKUP($C2,cruises!$A$1:$D$507,3,FALSE)</f>
        <v>3772</v>
      </c>
      <c r="G2" s="40">
        <f>VLOOKUP($C2,cruises!$A$1:$D$507,4,FALSE)</f>
        <v>4526</v>
      </c>
      <c r="H2" s="40">
        <f t="shared" ref="H2:H51" si="0">AVERAGE(F2:G2)</f>
        <v>4149</v>
      </c>
      <c r="I2" s="40">
        <f>VLOOKUP($C2,cruises!$A$1:$E$507,5,FALSE)</f>
        <v>1253</v>
      </c>
    </row>
    <row r="3" spans="1:9">
      <c r="A3" s="5" t="s">
        <v>1121</v>
      </c>
      <c r="B3" s="10" t="s">
        <v>1123</v>
      </c>
      <c r="C3" s="13" t="s">
        <v>318</v>
      </c>
      <c r="D3" s="7">
        <v>0.33333333333333331</v>
      </c>
      <c r="E3" s="7">
        <v>0.75</v>
      </c>
      <c r="F3" s="40">
        <f>VLOOKUP($C3,cruises!$A$1:$D$507,3,FALSE)</f>
        <v>3502</v>
      </c>
      <c r="G3" s="40">
        <f>VLOOKUP($C3,cruises!$A$1:$D$507,4,FALSE)</f>
        <v>4378</v>
      </c>
      <c r="H3" s="40">
        <f t="shared" si="0"/>
        <v>3940</v>
      </c>
      <c r="I3" s="40">
        <f>VLOOKUP($C3,cruises!$A$1:$E$507,5,FALSE)</f>
        <v>1388</v>
      </c>
    </row>
    <row r="4" spans="1:9">
      <c r="A4" s="5" t="s">
        <v>1121</v>
      </c>
      <c r="B4" s="10" t="s">
        <v>1124</v>
      </c>
      <c r="C4" s="13" t="s">
        <v>18</v>
      </c>
      <c r="D4" s="7">
        <v>0.33333333333333331</v>
      </c>
      <c r="E4" s="7">
        <v>0.75</v>
      </c>
      <c r="F4" s="40">
        <f>VLOOKUP($C4,cruises!$A$1:$D$507,3,FALSE)</f>
        <v>2260</v>
      </c>
      <c r="G4" s="40">
        <f>VLOOKUP($C4,cruises!$A$1:$D$507,4,FALSE)</f>
        <v>2712</v>
      </c>
      <c r="H4" s="40">
        <f t="shared" si="0"/>
        <v>2486</v>
      </c>
      <c r="I4" s="40">
        <f>VLOOKUP($C4,cruises!$A$1:$E$507,5,FALSE)</f>
        <v>1050</v>
      </c>
    </row>
    <row r="5" spans="1:9">
      <c r="A5" s="5" t="s">
        <v>1121</v>
      </c>
      <c r="B5" s="10" t="s">
        <v>1125</v>
      </c>
      <c r="C5" s="13" t="s">
        <v>10</v>
      </c>
      <c r="D5" s="7">
        <v>0.79166666666666663</v>
      </c>
      <c r="E5" s="7">
        <v>0.79166666666666663</v>
      </c>
      <c r="F5" s="40">
        <f>VLOOKUP($C5,cruises!$A$1:$D$507,3,FALSE)</f>
        <v>3772</v>
      </c>
      <c r="G5" s="40">
        <f>VLOOKUP($C5,cruises!$A$1:$D$507,4,FALSE)</f>
        <v>4526</v>
      </c>
      <c r="H5" s="40">
        <f t="shared" si="0"/>
        <v>4149</v>
      </c>
      <c r="I5" s="40">
        <f>VLOOKUP($C5,cruises!$A$1:$E$507,5,FALSE)</f>
        <v>1253</v>
      </c>
    </row>
    <row r="6" spans="1:9">
      <c r="A6" s="5" t="s">
        <v>1121</v>
      </c>
      <c r="B6" s="10" t="s">
        <v>1126</v>
      </c>
      <c r="C6" s="13" t="s">
        <v>318</v>
      </c>
      <c r="D6" s="7">
        <v>0.33333333333333331</v>
      </c>
      <c r="E6" s="7">
        <v>0.70833333333333337</v>
      </c>
      <c r="F6" s="40">
        <f>VLOOKUP($C6,cruises!$A$1:$D$507,3,FALSE)</f>
        <v>3502</v>
      </c>
      <c r="G6" s="40">
        <f>VLOOKUP($C6,cruises!$A$1:$D$507,4,FALSE)</f>
        <v>4378</v>
      </c>
      <c r="H6" s="40">
        <f t="shared" si="0"/>
        <v>3940</v>
      </c>
      <c r="I6" s="40">
        <f>VLOOKUP($C6,cruises!$A$1:$E$507,5,FALSE)</f>
        <v>1388</v>
      </c>
    </row>
    <row r="7" spans="1:9">
      <c r="A7" s="5" t="s">
        <v>1121</v>
      </c>
      <c r="B7" s="10" t="s">
        <v>1127</v>
      </c>
      <c r="C7" s="13" t="s">
        <v>10</v>
      </c>
      <c r="D7" s="7">
        <v>0.33333333333333331</v>
      </c>
      <c r="E7" s="7">
        <v>0.79166666666666663</v>
      </c>
      <c r="F7" s="40">
        <f>VLOOKUP($C7,cruises!$A$1:$D$507,3,FALSE)</f>
        <v>3772</v>
      </c>
      <c r="G7" s="40">
        <f>VLOOKUP($C7,cruises!$A$1:$D$507,4,FALSE)</f>
        <v>4526</v>
      </c>
      <c r="H7" s="40">
        <f t="shared" si="0"/>
        <v>4149</v>
      </c>
      <c r="I7" s="40">
        <f>VLOOKUP($C7,cruises!$A$1:$E$507,5,FALSE)</f>
        <v>1253</v>
      </c>
    </row>
    <row r="8" spans="1:9">
      <c r="A8" s="5" t="s">
        <v>1121</v>
      </c>
      <c r="B8" s="10" t="s">
        <v>1127</v>
      </c>
      <c r="C8" s="13" t="s">
        <v>227</v>
      </c>
      <c r="D8" s="7">
        <v>0.70833333333333337</v>
      </c>
      <c r="E8" s="7">
        <v>0.70833333333333337</v>
      </c>
      <c r="F8" s="40">
        <f>VLOOKUP($C8,cruises!$A$1:$D$507,3,FALSE)</f>
        <v>928</v>
      </c>
      <c r="G8" s="40">
        <f>VLOOKUP($C8,cruises!$A$1:$D$507,4,FALSE)</f>
        <v>928</v>
      </c>
      <c r="H8" s="40">
        <f t="shared" si="0"/>
        <v>928</v>
      </c>
      <c r="I8" s="40">
        <f>VLOOKUP($C8,cruises!$A$1:$E$507,5,FALSE)</f>
        <v>465</v>
      </c>
    </row>
    <row r="9" spans="1:9">
      <c r="A9" s="5" t="s">
        <v>1121</v>
      </c>
      <c r="B9" s="10" t="s">
        <v>1128</v>
      </c>
      <c r="C9" s="13" t="s">
        <v>13</v>
      </c>
      <c r="D9" s="7">
        <v>0.375</v>
      </c>
      <c r="E9" s="7">
        <v>0.70833333333333337</v>
      </c>
      <c r="F9" s="40">
        <f>VLOOKUP($C9,cruises!$A$1:$D$507,3,FALSE)</f>
        <v>928</v>
      </c>
      <c r="G9" s="40">
        <f>VLOOKUP($C9,cruises!$A$1:$D$507,4,FALSE)</f>
        <v>928</v>
      </c>
      <c r="H9" s="40">
        <f t="shared" si="0"/>
        <v>928</v>
      </c>
      <c r="I9" s="40">
        <f>VLOOKUP($C9,cruises!$A$1:$E$507,5,FALSE)</f>
        <v>465</v>
      </c>
    </row>
    <row r="10" spans="1:9">
      <c r="A10" s="5" t="s">
        <v>1121</v>
      </c>
      <c r="B10" s="10" t="s">
        <v>1129</v>
      </c>
      <c r="C10" s="6" t="s">
        <v>55</v>
      </c>
      <c r="D10" s="7">
        <v>0.25</v>
      </c>
      <c r="E10" s="7">
        <v>0.79166666666666663</v>
      </c>
      <c r="F10" s="40">
        <f>VLOOKUP($C10,cruises!$A$1:$D$507,3,FALSE)</f>
        <v>4228</v>
      </c>
      <c r="G10" s="40">
        <f>VLOOKUP($C10,cruises!$A$1:$D$507,4,FALSE)</f>
        <v>5074</v>
      </c>
      <c r="H10" s="40">
        <f t="shared" si="0"/>
        <v>4651</v>
      </c>
      <c r="I10" s="40">
        <f>VLOOKUP($C10,cruises!$A$1:$E$507,5,FALSE)</f>
        <v>1404</v>
      </c>
    </row>
    <row r="11" spans="1:9">
      <c r="A11" s="5" t="s">
        <v>1121</v>
      </c>
      <c r="B11" s="10" t="s">
        <v>1130</v>
      </c>
      <c r="C11" s="6" t="s">
        <v>10</v>
      </c>
      <c r="D11" s="7">
        <v>0.33333333333333331</v>
      </c>
      <c r="E11" s="7">
        <v>0.79166666666666663</v>
      </c>
      <c r="F11" s="40">
        <f>VLOOKUP($C11,cruises!$A$1:$D$507,3,FALSE)</f>
        <v>3772</v>
      </c>
      <c r="G11" s="40">
        <f>VLOOKUP($C11,cruises!$A$1:$D$507,4,FALSE)</f>
        <v>4526</v>
      </c>
      <c r="H11" s="40">
        <f t="shared" si="0"/>
        <v>4149</v>
      </c>
      <c r="I11" s="40">
        <f>VLOOKUP($C11,cruises!$A$1:$E$507,5,FALSE)</f>
        <v>1253</v>
      </c>
    </row>
    <row r="12" spans="1:9">
      <c r="A12" s="5" t="s">
        <v>1121</v>
      </c>
      <c r="B12" s="10" t="s">
        <v>1131</v>
      </c>
      <c r="C12" s="13" t="s">
        <v>10</v>
      </c>
      <c r="D12" s="7">
        <v>0.33333333333333331</v>
      </c>
      <c r="E12" s="7">
        <v>0.79166666666666663</v>
      </c>
      <c r="F12" s="40">
        <f>VLOOKUP($C12,cruises!$A$1:$D$507,3,FALSE)</f>
        <v>3772</v>
      </c>
      <c r="G12" s="40">
        <f>VLOOKUP($C12,cruises!$A$1:$D$507,4,FALSE)</f>
        <v>4526</v>
      </c>
      <c r="H12" s="40">
        <f t="shared" si="0"/>
        <v>4149</v>
      </c>
      <c r="I12" s="40">
        <f>VLOOKUP($C12,cruises!$A$1:$E$507,5,FALSE)</f>
        <v>1253</v>
      </c>
    </row>
    <row r="13" spans="1:9">
      <c r="A13" s="5" t="s">
        <v>1121</v>
      </c>
      <c r="B13" s="10" t="s">
        <v>1131</v>
      </c>
      <c r="C13" s="13" t="s">
        <v>227</v>
      </c>
      <c r="D13" s="7">
        <v>0.70833333333333337</v>
      </c>
      <c r="E13" s="7">
        <v>0.70833333333333337</v>
      </c>
      <c r="F13" s="40">
        <f>VLOOKUP($C13,cruises!$A$1:$D$507,3,FALSE)</f>
        <v>928</v>
      </c>
      <c r="G13" s="40">
        <f>VLOOKUP($C13,cruises!$A$1:$D$507,4,FALSE)</f>
        <v>928</v>
      </c>
      <c r="H13" s="40">
        <f t="shared" si="0"/>
        <v>928</v>
      </c>
      <c r="I13" s="40">
        <f>VLOOKUP($C13,cruises!$A$1:$E$507,5,FALSE)</f>
        <v>465</v>
      </c>
    </row>
    <row r="14" spans="1:9">
      <c r="A14" s="5" t="s">
        <v>1121</v>
      </c>
      <c r="B14" s="10" t="s">
        <v>1132</v>
      </c>
      <c r="C14" s="13" t="s">
        <v>13</v>
      </c>
      <c r="D14" s="7">
        <v>0.375</v>
      </c>
      <c r="E14" s="7">
        <v>0.99930555555555556</v>
      </c>
      <c r="F14" s="40">
        <f>VLOOKUP($C14,cruises!$A$1:$D$507,3,FALSE)</f>
        <v>928</v>
      </c>
      <c r="G14" s="40">
        <f>VLOOKUP($C14,cruises!$A$1:$D$507,4,FALSE)</f>
        <v>928</v>
      </c>
      <c r="H14" s="40">
        <f t="shared" si="0"/>
        <v>928</v>
      </c>
      <c r="I14" s="40">
        <f>VLOOKUP($C14,cruises!$A$1:$E$507,5,FALSE)</f>
        <v>465</v>
      </c>
    </row>
    <row r="15" spans="1:9">
      <c r="A15" s="5" t="s">
        <v>1121</v>
      </c>
      <c r="B15" s="10" t="s">
        <v>1133</v>
      </c>
      <c r="C15" s="13" t="s">
        <v>13</v>
      </c>
      <c r="D15" s="7">
        <v>0</v>
      </c>
      <c r="E15" s="7">
        <v>0.70833333333333337</v>
      </c>
      <c r="F15" s="40">
        <f>VLOOKUP($C15,cruises!$A$1:$D$507,3,FALSE)</f>
        <v>928</v>
      </c>
      <c r="G15" s="40">
        <f>VLOOKUP($C15,cruises!$A$1:$D$507,4,FALSE)</f>
        <v>928</v>
      </c>
      <c r="H15" s="40">
        <f t="shared" si="0"/>
        <v>928</v>
      </c>
      <c r="I15" s="40">
        <f>VLOOKUP($C15,cruises!$A$1:$E$507,5,FALSE)</f>
        <v>465</v>
      </c>
    </row>
    <row r="16" spans="1:9">
      <c r="A16" s="5" t="s">
        <v>1121</v>
      </c>
      <c r="B16" s="10" t="s">
        <v>1134</v>
      </c>
      <c r="C16" s="13" t="s">
        <v>318</v>
      </c>
      <c r="D16" s="7">
        <v>0.33333333333333331</v>
      </c>
      <c r="E16" s="7">
        <v>0.75</v>
      </c>
      <c r="F16" s="40">
        <f>VLOOKUP($C16,cruises!$A$1:$D$507,3,FALSE)</f>
        <v>3502</v>
      </c>
      <c r="G16" s="40">
        <f>VLOOKUP($C16,cruises!$A$1:$D$507,4,FALSE)</f>
        <v>4378</v>
      </c>
      <c r="H16" s="40">
        <f t="shared" si="0"/>
        <v>3940</v>
      </c>
      <c r="I16" s="40">
        <f>VLOOKUP($C16,cruises!$A$1:$E$507,5,FALSE)</f>
        <v>1388</v>
      </c>
    </row>
    <row r="17" spans="1:9">
      <c r="A17" s="5" t="s">
        <v>1121</v>
      </c>
      <c r="B17" s="10" t="s">
        <v>1135</v>
      </c>
      <c r="C17" s="13" t="s">
        <v>10</v>
      </c>
      <c r="D17" s="7">
        <v>0.33333333333333331</v>
      </c>
      <c r="E17" s="7">
        <v>0.79166666666666663</v>
      </c>
      <c r="F17" s="40">
        <f>VLOOKUP($C17,cruises!$A$1:$D$507,3,FALSE)</f>
        <v>3772</v>
      </c>
      <c r="G17" s="40">
        <f>VLOOKUP($C17,cruises!$A$1:$D$507,4,FALSE)</f>
        <v>4526</v>
      </c>
      <c r="H17" s="40">
        <f t="shared" si="0"/>
        <v>4149</v>
      </c>
      <c r="I17" s="40">
        <f>VLOOKUP($C17,cruises!$A$1:$E$507,5,FALSE)</f>
        <v>1253</v>
      </c>
    </row>
    <row r="18" spans="1:9">
      <c r="A18" s="5" t="s">
        <v>1121</v>
      </c>
      <c r="B18" s="10" t="s">
        <v>1136</v>
      </c>
      <c r="C18" s="13" t="s">
        <v>318</v>
      </c>
      <c r="D18" s="7">
        <v>0.33333333333333331</v>
      </c>
      <c r="E18" s="7">
        <v>0.75</v>
      </c>
      <c r="F18" s="40">
        <f>VLOOKUP($C18,cruises!$A$1:$D$507,3,FALSE)</f>
        <v>3502</v>
      </c>
      <c r="G18" s="40">
        <f>VLOOKUP($C18,cruises!$A$1:$D$507,4,FALSE)</f>
        <v>4378</v>
      </c>
      <c r="H18" s="40">
        <f t="shared" si="0"/>
        <v>3940</v>
      </c>
      <c r="I18" s="40">
        <f>VLOOKUP($C18,cruises!$A$1:$E$507,5,FALSE)</f>
        <v>1388</v>
      </c>
    </row>
    <row r="19" spans="1:9">
      <c r="A19" s="5" t="s">
        <v>1121</v>
      </c>
      <c r="B19" s="10" t="s">
        <v>1137</v>
      </c>
      <c r="C19" s="6" t="s">
        <v>55</v>
      </c>
      <c r="D19" s="7">
        <v>0.25</v>
      </c>
      <c r="E19" s="7">
        <v>0.79166666666666663</v>
      </c>
      <c r="F19" s="40">
        <f>VLOOKUP($C19,cruises!$A$1:$D$507,3,FALSE)</f>
        <v>4228</v>
      </c>
      <c r="G19" s="40">
        <f>VLOOKUP($C19,cruises!$A$1:$D$507,4,FALSE)</f>
        <v>5074</v>
      </c>
      <c r="H19" s="40">
        <f t="shared" si="0"/>
        <v>4651</v>
      </c>
      <c r="I19" s="40">
        <f>VLOOKUP($C19,cruises!$A$1:$E$507,5,FALSE)</f>
        <v>1404</v>
      </c>
    </row>
    <row r="20" spans="1:9">
      <c r="A20" s="5" t="s">
        <v>1121</v>
      </c>
      <c r="B20" s="10" t="s">
        <v>1138</v>
      </c>
      <c r="C20" s="6" t="s">
        <v>10</v>
      </c>
      <c r="D20" s="7">
        <v>0.33333333333333331</v>
      </c>
      <c r="E20" s="7">
        <v>0.79166666666666663</v>
      </c>
      <c r="F20" s="40">
        <f>VLOOKUP($C20,cruises!$A$1:$D$507,3,FALSE)</f>
        <v>3772</v>
      </c>
      <c r="G20" s="40">
        <f>VLOOKUP($C20,cruises!$A$1:$D$507,4,FALSE)</f>
        <v>4526</v>
      </c>
      <c r="H20" s="40">
        <f t="shared" si="0"/>
        <v>4149</v>
      </c>
      <c r="I20" s="40">
        <f>VLOOKUP($C20,cruises!$A$1:$E$507,5,FALSE)</f>
        <v>1253</v>
      </c>
    </row>
    <row r="21" spans="1:9">
      <c r="A21" s="5" t="s">
        <v>1121</v>
      </c>
      <c r="B21" s="10" t="s">
        <v>1138</v>
      </c>
      <c r="C21" s="13" t="s">
        <v>227</v>
      </c>
      <c r="D21" s="7">
        <v>0.375</v>
      </c>
      <c r="E21" s="7">
        <v>0.99930555555555556</v>
      </c>
      <c r="F21" s="40">
        <f>VLOOKUP($C21,cruises!$A$1:$D$507,3,FALSE)</f>
        <v>928</v>
      </c>
      <c r="G21" s="40">
        <f>VLOOKUP($C21,cruises!$A$1:$D$507,4,FALSE)</f>
        <v>928</v>
      </c>
      <c r="H21" s="40">
        <f t="shared" si="0"/>
        <v>928</v>
      </c>
      <c r="I21" s="40">
        <f>VLOOKUP($C21,cruises!$A$1:$E$507,5,FALSE)</f>
        <v>465</v>
      </c>
    </row>
    <row r="22" spans="1:9">
      <c r="A22" s="5" t="s">
        <v>1121</v>
      </c>
      <c r="B22" s="10" t="s">
        <v>1139</v>
      </c>
      <c r="C22" s="13" t="s">
        <v>227</v>
      </c>
      <c r="D22" s="7">
        <v>0</v>
      </c>
      <c r="E22" s="7">
        <v>0.70833333333333337</v>
      </c>
      <c r="F22" s="40">
        <f>VLOOKUP($C22,cruises!$A$1:$D$507,3,FALSE)</f>
        <v>928</v>
      </c>
      <c r="G22" s="40">
        <f>VLOOKUP($C22,cruises!$A$1:$D$507,4,FALSE)</f>
        <v>928</v>
      </c>
      <c r="H22" s="40">
        <f t="shared" si="0"/>
        <v>928</v>
      </c>
      <c r="I22" s="40">
        <f>VLOOKUP($C22,cruises!$A$1:$E$507,5,FALSE)</f>
        <v>465</v>
      </c>
    </row>
    <row r="23" spans="1:9">
      <c r="A23" s="5" t="s">
        <v>1121</v>
      </c>
      <c r="B23" s="10" t="s">
        <v>1140</v>
      </c>
      <c r="C23" s="13" t="s">
        <v>13</v>
      </c>
      <c r="D23" s="7">
        <v>0.375</v>
      </c>
      <c r="E23" s="7">
        <v>0.70833333333333337</v>
      </c>
      <c r="F23" s="40">
        <f>VLOOKUP($C23,cruises!$A$1:$D$507,3,FALSE)</f>
        <v>928</v>
      </c>
      <c r="G23" s="40">
        <f>VLOOKUP($C23,cruises!$A$1:$D$507,4,FALSE)</f>
        <v>928</v>
      </c>
      <c r="H23" s="40">
        <f t="shared" si="0"/>
        <v>928</v>
      </c>
      <c r="I23" s="40">
        <f>VLOOKUP($C23,cruises!$A$1:$E$507,5,FALSE)</f>
        <v>465</v>
      </c>
    </row>
    <row r="24" spans="1:9">
      <c r="A24" s="5" t="s">
        <v>1121</v>
      </c>
      <c r="B24" s="10" t="s">
        <v>1141</v>
      </c>
      <c r="C24" s="13" t="s">
        <v>318</v>
      </c>
      <c r="D24" s="7">
        <v>0.33333333333333331</v>
      </c>
      <c r="E24" s="7">
        <v>0.75</v>
      </c>
      <c r="F24" s="40">
        <f>VLOOKUP($C24,cruises!$A$1:$D$507,3,FALSE)</f>
        <v>3502</v>
      </c>
      <c r="G24" s="40">
        <f>VLOOKUP($C24,cruises!$A$1:$D$507,4,FALSE)</f>
        <v>4378</v>
      </c>
      <c r="H24" s="40">
        <f t="shared" si="0"/>
        <v>3940</v>
      </c>
      <c r="I24" s="40">
        <f>VLOOKUP($C24,cruises!$A$1:$E$507,5,FALSE)</f>
        <v>1388</v>
      </c>
    </row>
    <row r="25" spans="1:9">
      <c r="A25" s="5" t="s">
        <v>1121</v>
      </c>
      <c r="B25" s="10" t="s">
        <v>1142</v>
      </c>
      <c r="C25" s="13" t="s">
        <v>10</v>
      </c>
      <c r="D25" s="7">
        <v>0.33333333333333331</v>
      </c>
      <c r="E25" s="7">
        <v>0.79166666666666663</v>
      </c>
      <c r="F25" s="40">
        <f>VLOOKUP($C25,cruises!$A$1:$D$507,3,FALSE)</f>
        <v>3772</v>
      </c>
      <c r="G25" s="40">
        <f>VLOOKUP($C25,cruises!$A$1:$D$507,4,FALSE)</f>
        <v>4526</v>
      </c>
      <c r="H25" s="40">
        <f t="shared" si="0"/>
        <v>4149</v>
      </c>
      <c r="I25" s="40">
        <f>VLOOKUP($C25,cruises!$A$1:$E$507,5,FALSE)</f>
        <v>1253</v>
      </c>
    </row>
    <row r="26" spans="1:9">
      <c r="A26" s="5" t="s">
        <v>1121</v>
      </c>
      <c r="B26" s="10" t="s">
        <v>1143</v>
      </c>
      <c r="C26" s="6" t="s">
        <v>318</v>
      </c>
      <c r="D26" s="7">
        <v>0.33333333333333331</v>
      </c>
      <c r="E26" s="7">
        <v>0.75</v>
      </c>
      <c r="F26" s="40">
        <f>VLOOKUP($C26,cruises!$A$1:$D$507,3,FALSE)</f>
        <v>3502</v>
      </c>
      <c r="G26" s="40">
        <f>VLOOKUP($C26,cruises!$A$1:$D$507,4,FALSE)</f>
        <v>4378</v>
      </c>
      <c r="H26" s="40">
        <f t="shared" si="0"/>
        <v>3940</v>
      </c>
      <c r="I26" s="40">
        <f>VLOOKUP($C26,cruises!$A$1:$E$507,5,FALSE)</f>
        <v>1388</v>
      </c>
    </row>
    <row r="27" spans="1:9">
      <c r="A27" s="5" t="s">
        <v>1121</v>
      </c>
      <c r="B27" s="10" t="s">
        <v>1144</v>
      </c>
      <c r="C27" s="6" t="s">
        <v>10</v>
      </c>
      <c r="D27" s="7">
        <v>0.33333333333333331</v>
      </c>
      <c r="E27" s="7">
        <v>0.79166666666666663</v>
      </c>
      <c r="F27" s="40">
        <f>VLOOKUP($C27,cruises!$A$1:$D$507,3,FALSE)</f>
        <v>3772</v>
      </c>
      <c r="G27" s="40">
        <f>VLOOKUP($C27,cruises!$A$1:$D$507,4,FALSE)</f>
        <v>4526</v>
      </c>
      <c r="H27" s="40">
        <f t="shared" si="0"/>
        <v>4149</v>
      </c>
      <c r="I27" s="40">
        <f>VLOOKUP($C27,cruises!$A$1:$E$507,5,FALSE)</f>
        <v>1253</v>
      </c>
    </row>
    <row r="28" spans="1:9">
      <c r="A28" s="5" t="s">
        <v>1121</v>
      </c>
      <c r="B28" s="10" t="s">
        <v>1144</v>
      </c>
      <c r="C28" s="13" t="s">
        <v>227</v>
      </c>
      <c r="D28" s="7">
        <v>0.70833333333333337</v>
      </c>
      <c r="E28" s="7">
        <v>0.70833333333333337</v>
      </c>
      <c r="F28" s="40">
        <f>VLOOKUP($C28,cruises!$A$1:$D$507,3,FALSE)</f>
        <v>928</v>
      </c>
      <c r="G28" s="40">
        <f>VLOOKUP($C28,cruises!$A$1:$D$507,4,FALSE)</f>
        <v>928</v>
      </c>
      <c r="H28" s="40">
        <f t="shared" si="0"/>
        <v>928</v>
      </c>
      <c r="I28" s="40">
        <f>VLOOKUP($C28,cruises!$A$1:$E$507,5,FALSE)</f>
        <v>465</v>
      </c>
    </row>
    <row r="29" spans="1:9">
      <c r="A29" s="5" t="s">
        <v>1121</v>
      </c>
      <c r="B29" s="10" t="s">
        <v>1145</v>
      </c>
      <c r="C29" s="13" t="s">
        <v>13</v>
      </c>
      <c r="D29" s="7">
        <v>0.375</v>
      </c>
      <c r="E29" s="7">
        <v>0.99930555555555556</v>
      </c>
      <c r="F29" s="40">
        <f>VLOOKUP($C29,cruises!$A$1:$D$507,3,FALSE)</f>
        <v>928</v>
      </c>
      <c r="G29" s="40">
        <f>VLOOKUP($C29,cruises!$A$1:$D$507,4,FALSE)</f>
        <v>928</v>
      </c>
      <c r="H29" s="40">
        <f t="shared" si="0"/>
        <v>928</v>
      </c>
      <c r="I29" s="40">
        <f>VLOOKUP($C29,cruises!$A$1:$E$507,5,FALSE)</f>
        <v>465</v>
      </c>
    </row>
    <row r="30" spans="1:9">
      <c r="A30" s="5" t="s">
        <v>1121</v>
      </c>
      <c r="B30" s="10" t="s">
        <v>1146</v>
      </c>
      <c r="C30" s="13" t="s">
        <v>13</v>
      </c>
      <c r="D30" s="7">
        <v>0</v>
      </c>
      <c r="E30" s="7">
        <v>0.70833333333333337</v>
      </c>
      <c r="F30" s="40">
        <f>VLOOKUP($C30,cruises!$A$1:$D$507,3,FALSE)</f>
        <v>928</v>
      </c>
      <c r="G30" s="40">
        <f>VLOOKUP($C30,cruises!$A$1:$D$507,4,FALSE)</f>
        <v>928</v>
      </c>
      <c r="H30" s="40">
        <f t="shared" si="0"/>
        <v>928</v>
      </c>
      <c r="I30" s="40">
        <f>VLOOKUP($C30,cruises!$A$1:$E$507,5,FALSE)</f>
        <v>465</v>
      </c>
    </row>
    <row r="31" spans="1:9">
      <c r="A31" s="5" t="s">
        <v>1121</v>
      </c>
      <c r="B31" s="10" t="s">
        <v>1147</v>
      </c>
      <c r="C31" s="13" t="s">
        <v>318</v>
      </c>
      <c r="D31" s="7">
        <v>0.33333333333333331</v>
      </c>
      <c r="E31" s="7">
        <v>0.75</v>
      </c>
      <c r="F31" s="40">
        <f>VLOOKUP($C31,cruises!$A$1:$D$507,3,FALSE)</f>
        <v>3502</v>
      </c>
      <c r="G31" s="40">
        <f>VLOOKUP($C31,cruises!$A$1:$D$507,4,FALSE)</f>
        <v>4378</v>
      </c>
      <c r="H31" s="40">
        <f t="shared" si="0"/>
        <v>3940</v>
      </c>
      <c r="I31" s="40">
        <f>VLOOKUP($C31,cruises!$A$1:$E$507,5,FALSE)</f>
        <v>1388</v>
      </c>
    </row>
    <row r="32" spans="1:9">
      <c r="A32" s="5" t="s">
        <v>1121</v>
      </c>
      <c r="B32" s="10" t="s">
        <v>1148</v>
      </c>
      <c r="C32" s="13" t="s">
        <v>10</v>
      </c>
      <c r="D32" s="7">
        <v>0.33333333333333331</v>
      </c>
      <c r="E32" s="7">
        <v>0.79166666666666663</v>
      </c>
      <c r="F32" s="40">
        <f>VLOOKUP($C32,cruises!$A$1:$D$507,3,FALSE)</f>
        <v>3772</v>
      </c>
      <c r="G32" s="40">
        <f>VLOOKUP($C32,cruises!$A$1:$D$507,4,FALSE)</f>
        <v>4526</v>
      </c>
      <c r="H32" s="40">
        <f t="shared" si="0"/>
        <v>4149</v>
      </c>
      <c r="I32" s="40">
        <f>VLOOKUP($C32,cruises!$A$1:$E$507,5,FALSE)</f>
        <v>1253</v>
      </c>
    </row>
    <row r="33" spans="1:9">
      <c r="A33" s="5" t="s">
        <v>1121</v>
      </c>
      <c r="B33" s="10" t="s">
        <v>1149</v>
      </c>
      <c r="C33" s="13" t="s">
        <v>318</v>
      </c>
      <c r="D33" s="7">
        <v>0.33333333333333331</v>
      </c>
      <c r="E33" s="7">
        <v>0.75</v>
      </c>
      <c r="F33" s="40">
        <f>VLOOKUP($C33,cruises!$A$1:$D$507,3,FALSE)</f>
        <v>3502</v>
      </c>
      <c r="G33" s="40">
        <f>VLOOKUP($C33,cruises!$A$1:$D$507,4,FALSE)</f>
        <v>4378</v>
      </c>
      <c r="H33" s="40">
        <f t="shared" si="0"/>
        <v>3940</v>
      </c>
      <c r="I33" s="40">
        <f>VLOOKUP($C33,cruises!$A$1:$E$507,5,FALSE)</f>
        <v>1388</v>
      </c>
    </row>
    <row r="34" spans="1:9">
      <c r="A34" s="5" t="s">
        <v>1121</v>
      </c>
      <c r="B34" s="10" t="s">
        <v>1150</v>
      </c>
      <c r="C34" s="13" t="s">
        <v>227</v>
      </c>
      <c r="D34" s="7">
        <v>0.375</v>
      </c>
      <c r="E34" s="7">
        <v>0.70833333333333337</v>
      </c>
      <c r="F34" s="40">
        <f>VLOOKUP($C34,cruises!$A$1:$D$507,3,FALSE)</f>
        <v>928</v>
      </c>
      <c r="G34" s="40">
        <f>VLOOKUP($C34,cruises!$A$1:$D$507,4,FALSE)</f>
        <v>928</v>
      </c>
      <c r="H34" s="40">
        <f t="shared" si="0"/>
        <v>928</v>
      </c>
      <c r="I34" s="40">
        <f>VLOOKUP($C34,cruises!$A$1:$E$507,5,FALSE)</f>
        <v>465</v>
      </c>
    </row>
    <row r="35" spans="1:9">
      <c r="A35" s="5" t="s">
        <v>1121</v>
      </c>
      <c r="B35" s="10" t="s">
        <v>1151</v>
      </c>
      <c r="C35" s="13" t="s">
        <v>10</v>
      </c>
      <c r="D35" s="7">
        <v>0.33333333333333331</v>
      </c>
      <c r="E35" s="7">
        <v>0.79166666666666663</v>
      </c>
      <c r="F35" s="40">
        <f>VLOOKUP($C35,cruises!$A$1:$D$507,3,FALSE)</f>
        <v>3772</v>
      </c>
      <c r="G35" s="40">
        <f>VLOOKUP($C35,cruises!$A$1:$D$507,4,FALSE)</f>
        <v>4526</v>
      </c>
      <c r="H35" s="40">
        <f t="shared" si="0"/>
        <v>4149</v>
      </c>
      <c r="I35" s="40">
        <f>VLOOKUP($C35,cruises!$A$1:$E$507,5,FALSE)</f>
        <v>1253</v>
      </c>
    </row>
    <row r="36" spans="1:9">
      <c r="A36" s="5" t="s">
        <v>1121</v>
      </c>
      <c r="B36" s="10" t="s">
        <v>1152</v>
      </c>
      <c r="C36" s="13" t="s">
        <v>13</v>
      </c>
      <c r="D36" s="7">
        <v>0.375</v>
      </c>
      <c r="E36" s="7">
        <v>0.70833333333333337</v>
      </c>
      <c r="F36" s="40">
        <f>VLOOKUP($C36,cruises!$A$1:$D$507,3,FALSE)</f>
        <v>928</v>
      </c>
      <c r="G36" s="40">
        <f>VLOOKUP($C36,cruises!$A$1:$D$507,4,FALSE)</f>
        <v>928</v>
      </c>
      <c r="H36" s="40">
        <f t="shared" si="0"/>
        <v>928</v>
      </c>
      <c r="I36" s="40">
        <f>VLOOKUP($C36,cruises!$A$1:$E$507,5,FALSE)</f>
        <v>465</v>
      </c>
    </row>
    <row r="37" spans="1:9">
      <c r="A37" s="5" t="s">
        <v>1121</v>
      </c>
      <c r="B37" s="10" t="s">
        <v>1153</v>
      </c>
      <c r="C37" s="13" t="s">
        <v>318</v>
      </c>
      <c r="D37" s="7">
        <v>0.33333333333333331</v>
      </c>
      <c r="E37" s="7">
        <v>0.75</v>
      </c>
      <c r="F37" s="40">
        <f>VLOOKUP($C37,cruises!$A$1:$D$507,3,FALSE)</f>
        <v>3502</v>
      </c>
      <c r="G37" s="40">
        <f>VLOOKUP($C37,cruises!$A$1:$D$507,4,FALSE)</f>
        <v>4378</v>
      </c>
      <c r="H37" s="40">
        <f t="shared" si="0"/>
        <v>3940</v>
      </c>
      <c r="I37" s="40">
        <f>VLOOKUP($C37,cruises!$A$1:$E$507,5,FALSE)</f>
        <v>1388</v>
      </c>
    </row>
    <row r="38" spans="1:9">
      <c r="A38" s="5" t="s">
        <v>1121</v>
      </c>
      <c r="B38" s="10" t="s">
        <v>1154</v>
      </c>
      <c r="C38" s="13" t="s">
        <v>10</v>
      </c>
      <c r="D38" s="7">
        <v>0.33333333333333331</v>
      </c>
      <c r="E38" s="7">
        <v>0.79166666666666663</v>
      </c>
      <c r="F38" s="40">
        <f>VLOOKUP($C38,cruises!$A$1:$D$507,3,FALSE)</f>
        <v>3772</v>
      </c>
      <c r="G38" s="40">
        <f>VLOOKUP($C38,cruises!$A$1:$D$507,4,FALSE)</f>
        <v>4526</v>
      </c>
      <c r="H38" s="40">
        <f t="shared" si="0"/>
        <v>4149</v>
      </c>
      <c r="I38" s="40">
        <f>VLOOKUP($C38,cruises!$A$1:$E$507,5,FALSE)</f>
        <v>1253</v>
      </c>
    </row>
    <row r="39" spans="1:9">
      <c r="A39" s="5" t="s">
        <v>1121</v>
      </c>
      <c r="B39" s="10" t="s">
        <v>1155</v>
      </c>
      <c r="C39" s="13" t="s">
        <v>318</v>
      </c>
      <c r="D39" s="7">
        <v>0.33333333333333331</v>
      </c>
      <c r="E39" s="7">
        <v>0.75</v>
      </c>
      <c r="F39" s="40">
        <f>VLOOKUP($C39,cruises!$A$1:$D$507,3,FALSE)</f>
        <v>3502</v>
      </c>
      <c r="G39" s="40">
        <f>VLOOKUP($C39,cruises!$A$1:$D$507,4,FALSE)</f>
        <v>4378</v>
      </c>
      <c r="H39" s="40">
        <f t="shared" si="0"/>
        <v>3940</v>
      </c>
      <c r="I39" s="40">
        <f>VLOOKUP($C39,cruises!$A$1:$E$507,5,FALSE)</f>
        <v>1388</v>
      </c>
    </row>
    <row r="40" spans="1:9">
      <c r="A40" s="5" t="s">
        <v>1121</v>
      </c>
      <c r="B40" s="10" t="s">
        <v>1156</v>
      </c>
      <c r="C40" s="13" t="s">
        <v>862</v>
      </c>
      <c r="D40" s="7">
        <v>0.375</v>
      </c>
      <c r="E40" s="7">
        <v>0.70833333333333337</v>
      </c>
      <c r="F40" s="40">
        <f>VLOOKUP($C40,cruises!$A$1:$D$507,3,FALSE)</f>
        <v>2733</v>
      </c>
      <c r="G40" s="40">
        <f>VLOOKUP($C40,cruises!$A$1:$D$507,4,FALSE)</f>
        <v>2852</v>
      </c>
      <c r="H40" s="40">
        <f t="shared" si="0"/>
        <v>2792.5</v>
      </c>
      <c r="I40" s="40">
        <f>VLOOKUP($C40,cruises!$A$1:$E$507,5,FALSE)</f>
        <v>801</v>
      </c>
    </row>
    <row r="41" spans="1:9">
      <c r="A41" s="5" t="s">
        <v>1121</v>
      </c>
      <c r="B41" s="10" t="s">
        <v>1157</v>
      </c>
      <c r="C41" s="13" t="s">
        <v>10</v>
      </c>
      <c r="D41" s="7">
        <v>0.33333333333333331</v>
      </c>
      <c r="E41" s="7">
        <v>0.79166666666666663</v>
      </c>
      <c r="F41" s="40">
        <f>VLOOKUP($C41,cruises!$A$1:$D$507,3,FALSE)</f>
        <v>3772</v>
      </c>
      <c r="G41" s="40">
        <f>VLOOKUP($C41,cruises!$A$1:$D$507,4,FALSE)</f>
        <v>4526</v>
      </c>
      <c r="H41" s="40">
        <f t="shared" si="0"/>
        <v>4149</v>
      </c>
      <c r="I41" s="40">
        <f>VLOOKUP($C41,cruises!$A$1:$E$507,5,FALSE)</f>
        <v>1253</v>
      </c>
    </row>
    <row r="42" spans="1:9">
      <c r="A42" s="5" t="s">
        <v>1121</v>
      </c>
      <c r="B42" s="10" t="s">
        <v>1157</v>
      </c>
      <c r="C42" s="13" t="s">
        <v>55</v>
      </c>
      <c r="D42" s="7">
        <v>0.25</v>
      </c>
      <c r="E42" s="7">
        <v>0.79166666666666663</v>
      </c>
      <c r="F42" s="40">
        <f>VLOOKUP($C42,cruises!$A$1:$D$507,3,FALSE)</f>
        <v>4228</v>
      </c>
      <c r="G42" s="40">
        <f>VLOOKUP($C42,cruises!$A$1:$D$507,4,FALSE)</f>
        <v>5074</v>
      </c>
      <c r="H42" s="40">
        <f t="shared" si="0"/>
        <v>4651</v>
      </c>
      <c r="I42" s="40">
        <f>VLOOKUP($C42,cruises!$A$1:$E$507,5,FALSE)</f>
        <v>1404</v>
      </c>
    </row>
    <row r="43" spans="1:9">
      <c r="A43" s="5" t="s">
        <v>1121</v>
      </c>
      <c r="B43" s="10" t="s">
        <v>1158</v>
      </c>
      <c r="C43" s="13" t="s">
        <v>74</v>
      </c>
      <c r="D43" s="7">
        <v>0.29166666666666669</v>
      </c>
      <c r="E43" s="7">
        <v>0.75</v>
      </c>
      <c r="F43" s="40">
        <f>VLOOKUP($C43,cruises!$A$1:$D$507,3,FALSE)</f>
        <v>3014</v>
      </c>
      <c r="G43" s="40">
        <f>VLOOKUP($C43,cruises!$A$1:$D$507,4,FALSE)</f>
        <v>3617</v>
      </c>
      <c r="H43" s="40">
        <f t="shared" si="0"/>
        <v>3315.5</v>
      </c>
      <c r="I43" s="40">
        <f>VLOOKUP($C43,cruises!$A$1:$E$507,5,FALSE)</f>
        <v>1100</v>
      </c>
    </row>
    <row r="44" spans="1:9">
      <c r="A44" s="5" t="s">
        <v>1121</v>
      </c>
      <c r="B44" s="10" t="s">
        <v>1159</v>
      </c>
      <c r="C44" s="13" t="s">
        <v>318</v>
      </c>
      <c r="D44" s="7">
        <v>0.33333333333333331</v>
      </c>
      <c r="E44" s="7">
        <v>0.75</v>
      </c>
      <c r="F44" s="40">
        <f>VLOOKUP($C44,cruises!$A$1:$D$507,3,FALSE)</f>
        <v>3502</v>
      </c>
      <c r="G44" s="40">
        <f>VLOOKUP($C44,cruises!$A$1:$D$507,4,FALSE)</f>
        <v>4378</v>
      </c>
      <c r="H44" s="40">
        <f t="shared" si="0"/>
        <v>3940</v>
      </c>
      <c r="I44" s="40">
        <f>VLOOKUP($C44,cruises!$A$1:$E$507,5,FALSE)</f>
        <v>1388</v>
      </c>
    </row>
    <row r="45" spans="1:9">
      <c r="A45" s="5" t="s">
        <v>1121</v>
      </c>
      <c r="B45" s="10" t="s">
        <v>1160</v>
      </c>
      <c r="C45" s="13" t="s">
        <v>1161</v>
      </c>
      <c r="D45" s="7">
        <v>0.375</v>
      </c>
      <c r="E45" s="7">
        <v>0.79166666666666663</v>
      </c>
      <c r="F45" s="40">
        <f>VLOOKUP($C45,cruises!$A$1:$D$507,3,FALSE)</f>
        <v>1578</v>
      </c>
      <c r="G45" s="40">
        <f>VLOOKUP($C45,cruises!$A$1:$D$507,4,FALSE)</f>
        <v>1894</v>
      </c>
      <c r="H45" s="40">
        <f t="shared" si="0"/>
        <v>1736</v>
      </c>
      <c r="I45" s="40">
        <f>VLOOKUP($C45,cruises!$A$1:$E$507,5,FALSE)</f>
        <v>650</v>
      </c>
    </row>
    <row r="46" spans="1:9">
      <c r="A46" s="5" t="s">
        <v>1121</v>
      </c>
      <c r="B46" s="10" t="s">
        <v>1160</v>
      </c>
      <c r="C46" s="13" t="s">
        <v>808</v>
      </c>
      <c r="D46" s="7">
        <v>0.29166666666666669</v>
      </c>
      <c r="E46" s="7">
        <v>0.75</v>
      </c>
      <c r="F46" s="40">
        <f>VLOOKUP($C46,cruises!$A$1:$D$507,3,FALSE)</f>
        <v>2668</v>
      </c>
      <c r="G46" s="40">
        <f>VLOOKUP($C46,cruises!$A$1:$D$507,4,FALSE)</f>
        <v>3218</v>
      </c>
      <c r="H46" s="40">
        <f t="shared" si="0"/>
        <v>2943</v>
      </c>
      <c r="I46" s="40">
        <f>VLOOKUP($C46,cruises!$A$1:$E$507,5,FALSE)</f>
        <v>1025</v>
      </c>
    </row>
    <row r="47" spans="1:9">
      <c r="A47" s="5" t="s">
        <v>1121</v>
      </c>
      <c r="B47" s="10" t="s">
        <v>1162</v>
      </c>
      <c r="C47" s="13" t="s">
        <v>10</v>
      </c>
      <c r="D47" s="7">
        <v>0.33333333333333331</v>
      </c>
      <c r="E47" s="7">
        <v>0.79166666666666663</v>
      </c>
      <c r="F47" s="40">
        <f>VLOOKUP($C47,cruises!$A$1:$D$507,3,FALSE)</f>
        <v>3772</v>
      </c>
      <c r="G47" s="40">
        <f>VLOOKUP($C47,cruises!$A$1:$D$507,4,FALSE)</f>
        <v>4526</v>
      </c>
      <c r="H47" s="40">
        <f t="shared" si="0"/>
        <v>4149</v>
      </c>
      <c r="I47" s="40">
        <f>VLOOKUP($C47,cruises!$A$1:$E$507,5,FALSE)</f>
        <v>1253</v>
      </c>
    </row>
    <row r="48" spans="1:9">
      <c r="A48" s="5" t="s">
        <v>1121</v>
      </c>
      <c r="B48" s="10" t="s">
        <v>1163</v>
      </c>
      <c r="C48" s="6" t="s">
        <v>74</v>
      </c>
      <c r="D48" s="7">
        <v>0.29166666666666669</v>
      </c>
      <c r="E48" s="7">
        <v>0.75</v>
      </c>
      <c r="F48" s="40">
        <f>VLOOKUP($C48,cruises!$A$1:$D$507,3,FALSE)</f>
        <v>3014</v>
      </c>
      <c r="G48" s="40">
        <f>VLOOKUP($C48,cruises!$A$1:$D$507,4,FALSE)</f>
        <v>3617</v>
      </c>
      <c r="H48" s="40">
        <f t="shared" si="0"/>
        <v>3315.5</v>
      </c>
      <c r="I48" s="40">
        <f>VLOOKUP($C48,cruises!$A$1:$E$507,5,FALSE)</f>
        <v>1100</v>
      </c>
    </row>
    <row r="49" spans="1:9">
      <c r="A49" s="5" t="s">
        <v>1121</v>
      </c>
      <c r="B49" s="10" t="s">
        <v>1164</v>
      </c>
      <c r="C49" s="13" t="s">
        <v>175</v>
      </c>
      <c r="D49" s="7">
        <v>0.29166666666666669</v>
      </c>
      <c r="E49" s="7">
        <v>0.70833333333333337</v>
      </c>
      <c r="F49" s="40">
        <f>VLOOKUP($C49,cruises!$A$1:$D$507,3,FALSE)</f>
        <v>3645</v>
      </c>
      <c r="G49" s="40">
        <f>VLOOKUP($C49,cruises!$A$1:$D$507,4,FALSE)</f>
        <v>4406</v>
      </c>
      <c r="H49" s="40">
        <f t="shared" si="0"/>
        <v>4025.5</v>
      </c>
      <c r="I49" s="40">
        <f>VLOOKUP($C49,cruises!$A$1:$E$507,5,FALSE)</f>
        <v>1350</v>
      </c>
    </row>
    <row r="50" spans="1:9">
      <c r="A50" s="5" t="s">
        <v>1121</v>
      </c>
      <c r="B50" s="10" t="s">
        <v>1165</v>
      </c>
      <c r="C50" s="6" t="s">
        <v>54</v>
      </c>
      <c r="D50" s="7">
        <v>0.29166666666666669</v>
      </c>
      <c r="E50" s="7">
        <v>0.29166666666666669</v>
      </c>
      <c r="F50" s="40">
        <f>VLOOKUP($C50,cruises!$A$1:$D$507,3,FALSE)</f>
        <v>2024</v>
      </c>
      <c r="G50" s="40">
        <f>VLOOKUP($C50,cruises!$A$1:$D$507,4,FALSE)</f>
        <v>2429</v>
      </c>
      <c r="H50" s="40">
        <f t="shared" si="0"/>
        <v>2226.5</v>
      </c>
      <c r="I50" s="40">
        <f>VLOOKUP($C50,cruises!$A$1:$E$507,5,FALSE)</f>
        <v>817</v>
      </c>
    </row>
    <row r="51" spans="1:9">
      <c r="A51" s="5" t="s">
        <v>1121</v>
      </c>
      <c r="B51" s="10" t="s">
        <v>1165</v>
      </c>
      <c r="C51" s="13" t="s">
        <v>318</v>
      </c>
      <c r="D51" s="7">
        <v>0.33333333333333331</v>
      </c>
      <c r="E51" s="7">
        <v>0.75</v>
      </c>
      <c r="F51" s="40">
        <f>VLOOKUP($C51,cruises!$A$1:$D$507,3,FALSE)</f>
        <v>3502</v>
      </c>
      <c r="G51" s="40">
        <f>VLOOKUP($C51,cruises!$A$1:$D$507,4,FALSE)</f>
        <v>4378</v>
      </c>
      <c r="H51" s="40">
        <f t="shared" si="0"/>
        <v>3940</v>
      </c>
      <c r="I51" s="40">
        <f>VLOOKUP($C51,cruises!$A$1:$E$507,5,FALSE)</f>
        <v>1388</v>
      </c>
    </row>
    <row r="52" spans="1:9">
      <c r="A52" s="5" t="s">
        <v>1121</v>
      </c>
      <c r="B52" s="10" t="s">
        <v>1166</v>
      </c>
      <c r="C52" s="13" t="s">
        <v>10</v>
      </c>
      <c r="D52" s="7">
        <v>0.33333333333333331</v>
      </c>
      <c r="E52" s="7">
        <v>0.79166666666666663</v>
      </c>
      <c r="F52" s="40">
        <f>VLOOKUP($C52,cruises!$A$1:$D$507,3,FALSE)</f>
        <v>3772</v>
      </c>
      <c r="G52" s="40">
        <f>VLOOKUP($C52,cruises!$A$1:$D$507,4,FALSE)</f>
        <v>4526</v>
      </c>
      <c r="H52" s="40">
        <f t="shared" ref="H52:H115" si="1">AVERAGE(F52:G52)</f>
        <v>4149</v>
      </c>
      <c r="I52" s="40">
        <f>VLOOKUP($C52,cruises!$A$1:$E$507,5,FALSE)</f>
        <v>1253</v>
      </c>
    </row>
    <row r="53" spans="1:9">
      <c r="A53" s="5" t="s">
        <v>1121</v>
      </c>
      <c r="B53" s="10" t="s">
        <v>1167</v>
      </c>
      <c r="C53" s="13" t="s">
        <v>672</v>
      </c>
      <c r="D53" s="7">
        <v>0.29166666666666669</v>
      </c>
      <c r="E53" s="7">
        <v>0.79166666666666663</v>
      </c>
      <c r="F53" s="40">
        <f>VLOOKUP($C53,cruises!$A$1:$D$507,3,FALSE)</f>
        <v>252</v>
      </c>
      <c r="G53" s="40">
        <f>VLOOKUP($C53,cruises!$A$1:$D$507,4,FALSE)</f>
        <v>302</v>
      </c>
      <c r="H53" s="40">
        <f t="shared" si="1"/>
        <v>277</v>
      </c>
      <c r="I53" s="40">
        <f>VLOOKUP($C53,cruises!$A$1:$E$507,5,FALSE)</f>
        <v>217</v>
      </c>
    </row>
    <row r="54" spans="1:9">
      <c r="A54" s="5" t="s">
        <v>1121</v>
      </c>
      <c r="B54" s="10" t="s">
        <v>1168</v>
      </c>
      <c r="C54" s="13" t="s">
        <v>74</v>
      </c>
      <c r="D54" s="7">
        <v>0.29166666666666669</v>
      </c>
      <c r="E54" s="7">
        <v>0.75</v>
      </c>
      <c r="F54" s="40">
        <f>VLOOKUP($C54,cruises!$A$1:$D$507,3,FALSE)</f>
        <v>3014</v>
      </c>
      <c r="G54" s="40">
        <f>VLOOKUP($C54,cruises!$A$1:$D$507,4,FALSE)</f>
        <v>3617</v>
      </c>
      <c r="H54" s="40">
        <f t="shared" si="1"/>
        <v>3315.5</v>
      </c>
      <c r="I54" s="40">
        <f>VLOOKUP($C54,cruises!$A$1:$E$507,5,FALSE)</f>
        <v>1100</v>
      </c>
    </row>
    <row r="55" spans="1:9">
      <c r="A55" s="5" t="s">
        <v>1121</v>
      </c>
      <c r="B55" s="10" t="s">
        <v>1169</v>
      </c>
      <c r="C55" s="13" t="s">
        <v>318</v>
      </c>
      <c r="D55" s="7">
        <v>0.33333333333333331</v>
      </c>
      <c r="E55" s="7">
        <v>0.75</v>
      </c>
      <c r="F55" s="40">
        <f>VLOOKUP($C55,cruises!$A$1:$D$507,3,FALSE)</f>
        <v>3502</v>
      </c>
      <c r="G55" s="40">
        <f>VLOOKUP($C55,cruises!$A$1:$D$507,4,FALSE)</f>
        <v>4378</v>
      </c>
      <c r="H55" s="40">
        <f t="shared" si="1"/>
        <v>3940</v>
      </c>
      <c r="I55" s="40">
        <f>VLOOKUP($C55,cruises!$A$1:$E$507,5,FALSE)</f>
        <v>1388</v>
      </c>
    </row>
    <row r="56" spans="1:9">
      <c r="A56" s="5" t="s">
        <v>1121</v>
      </c>
      <c r="B56" s="10" t="s">
        <v>1169</v>
      </c>
      <c r="C56" s="13" t="s">
        <v>227</v>
      </c>
      <c r="D56" s="7">
        <v>0.375</v>
      </c>
      <c r="E56" s="7">
        <v>0.70833333333333337</v>
      </c>
      <c r="F56" s="40">
        <f>VLOOKUP($C56,cruises!$A$1:$D$507,3,FALSE)</f>
        <v>928</v>
      </c>
      <c r="G56" s="40">
        <f>VLOOKUP($C56,cruises!$A$1:$D$507,4,FALSE)</f>
        <v>928</v>
      </c>
      <c r="H56" s="40">
        <f t="shared" si="1"/>
        <v>928</v>
      </c>
      <c r="I56" s="40">
        <f>VLOOKUP($C56,cruises!$A$1:$E$507,5,FALSE)</f>
        <v>465</v>
      </c>
    </row>
    <row r="57" spans="1:9">
      <c r="A57" s="5" t="s">
        <v>1121</v>
      </c>
      <c r="B57" s="10" t="s">
        <v>1170</v>
      </c>
      <c r="C57" s="13" t="s">
        <v>13</v>
      </c>
      <c r="D57" s="7">
        <v>0.375</v>
      </c>
      <c r="E57" s="7">
        <v>0.70833333333333337</v>
      </c>
      <c r="F57" s="40">
        <f>VLOOKUP($C57,cruises!$A$1:$D$507,3,FALSE)</f>
        <v>928</v>
      </c>
      <c r="G57" s="40">
        <f>VLOOKUP($C57,cruises!$A$1:$D$507,4,FALSE)</f>
        <v>928</v>
      </c>
      <c r="H57" s="40">
        <f t="shared" si="1"/>
        <v>928</v>
      </c>
      <c r="I57" s="40">
        <f>VLOOKUP($C57,cruises!$A$1:$E$507,5,FALSE)</f>
        <v>465</v>
      </c>
    </row>
    <row r="58" spans="1:9">
      <c r="A58" s="5" t="s">
        <v>1121</v>
      </c>
      <c r="B58" s="10" t="s">
        <v>1171</v>
      </c>
      <c r="C58" s="13" t="s">
        <v>1161</v>
      </c>
      <c r="D58" s="7">
        <v>0.33333333333333331</v>
      </c>
      <c r="E58" s="7">
        <v>0.75</v>
      </c>
      <c r="F58" s="40">
        <f>VLOOKUP($C58,cruises!$A$1:$D$507,3,FALSE)</f>
        <v>1578</v>
      </c>
      <c r="G58" s="40">
        <f>VLOOKUP($C58,cruises!$A$1:$D$507,4,FALSE)</f>
        <v>1894</v>
      </c>
      <c r="H58" s="40">
        <f t="shared" si="1"/>
        <v>1736</v>
      </c>
      <c r="I58" s="40">
        <f>VLOOKUP($C58,cruises!$A$1:$E$507,5,FALSE)</f>
        <v>650</v>
      </c>
    </row>
    <row r="59" spans="1:9">
      <c r="A59" s="5" t="s">
        <v>1121</v>
      </c>
      <c r="B59" s="10" t="s">
        <v>1171</v>
      </c>
      <c r="C59" s="13" t="s">
        <v>1403</v>
      </c>
      <c r="D59" s="7">
        <v>0.33333333333333331</v>
      </c>
      <c r="E59" s="7">
        <v>0.79166666666666663</v>
      </c>
      <c r="F59" s="40">
        <f>VLOOKUP($C59,cruises!$A$1:$D$507,3,FALSE)</f>
        <v>1506</v>
      </c>
      <c r="G59" s="40">
        <f>VLOOKUP($C59,cruises!$A$1:$D$507,4,FALSE)</f>
        <v>1828</v>
      </c>
      <c r="H59" s="40">
        <f t="shared" si="1"/>
        <v>1667</v>
      </c>
      <c r="I59" s="40">
        <f>VLOOKUP($C59,cruises!$A$1:$E$507,5,FALSE)</f>
        <v>620</v>
      </c>
    </row>
    <row r="60" spans="1:9">
      <c r="A60" s="5" t="s">
        <v>1121</v>
      </c>
      <c r="B60" s="10" t="s">
        <v>1171</v>
      </c>
      <c r="C60" s="13" t="s">
        <v>1403</v>
      </c>
      <c r="D60" s="7">
        <v>0.375</v>
      </c>
      <c r="E60" s="7">
        <v>0.70833333333333337</v>
      </c>
      <c r="F60" s="40">
        <f>VLOOKUP($C60,cruises!$A$1:$D$507,3,FALSE)</f>
        <v>1506</v>
      </c>
      <c r="G60" s="40">
        <f>VLOOKUP($C60,cruises!$A$1:$D$507,4,FALSE)</f>
        <v>1828</v>
      </c>
      <c r="H60" s="40">
        <f t="shared" si="1"/>
        <v>1667</v>
      </c>
      <c r="I60" s="40">
        <f>VLOOKUP($C60,cruises!$A$1:$E$507,5,FALSE)</f>
        <v>620</v>
      </c>
    </row>
    <row r="61" spans="1:9">
      <c r="A61" s="5" t="s">
        <v>1121</v>
      </c>
      <c r="B61" s="10" t="s">
        <v>1172</v>
      </c>
      <c r="C61" s="13" t="s">
        <v>10</v>
      </c>
      <c r="D61" s="7">
        <v>0.33333333333333331</v>
      </c>
      <c r="E61" s="7">
        <v>0.79166666666666663</v>
      </c>
      <c r="F61" s="40">
        <f>VLOOKUP($C61,cruises!$A$1:$D$507,3,FALSE)</f>
        <v>3772</v>
      </c>
      <c r="G61" s="40">
        <f>VLOOKUP($C61,cruises!$A$1:$D$507,4,FALSE)</f>
        <v>4526</v>
      </c>
      <c r="H61" s="40">
        <f t="shared" si="1"/>
        <v>4149</v>
      </c>
      <c r="I61" s="40">
        <f>VLOOKUP($C61,cruises!$A$1:$E$507,5,FALSE)</f>
        <v>1253</v>
      </c>
    </row>
    <row r="62" spans="1:9">
      <c r="A62" s="5" t="s">
        <v>1121</v>
      </c>
      <c r="B62" s="10" t="s">
        <v>1172</v>
      </c>
      <c r="C62" s="13" t="s">
        <v>471</v>
      </c>
      <c r="D62" s="7">
        <v>0.33333333333333331</v>
      </c>
      <c r="E62" s="7">
        <v>0.875</v>
      </c>
      <c r="F62" s="40">
        <f>VLOOKUP($C62,cruises!$A$1:$D$507,3,FALSE)</f>
        <v>2104</v>
      </c>
      <c r="G62" s="40">
        <f>VLOOKUP($C62,cruises!$A$1:$D$507,4,FALSE)</f>
        <v>2525</v>
      </c>
      <c r="H62" s="40">
        <f t="shared" si="1"/>
        <v>2314.5</v>
      </c>
      <c r="I62" s="40">
        <f>VLOOKUP($C62,cruises!$A$1:$E$507,5,FALSE)</f>
        <v>929</v>
      </c>
    </row>
    <row r="63" spans="1:9">
      <c r="A63" s="5" t="s">
        <v>1121</v>
      </c>
      <c r="B63" s="10" t="s">
        <v>1172</v>
      </c>
      <c r="C63" s="13" t="s">
        <v>55</v>
      </c>
      <c r="D63" s="7">
        <v>0.25</v>
      </c>
      <c r="E63" s="7">
        <v>0.79166666666666663</v>
      </c>
      <c r="F63" s="40">
        <f>VLOOKUP($C63,cruises!$A$1:$D$507,3,FALSE)</f>
        <v>4228</v>
      </c>
      <c r="G63" s="40">
        <f>VLOOKUP($C63,cruises!$A$1:$D$507,4,FALSE)</f>
        <v>5074</v>
      </c>
      <c r="H63" s="40">
        <f t="shared" si="1"/>
        <v>4651</v>
      </c>
      <c r="I63" s="40">
        <f>VLOOKUP($C63,cruises!$A$1:$E$507,5,FALSE)</f>
        <v>1404</v>
      </c>
    </row>
    <row r="64" spans="1:9">
      <c r="A64" s="5" t="s">
        <v>1121</v>
      </c>
      <c r="B64" s="10" t="s">
        <v>1173</v>
      </c>
      <c r="C64" s="13" t="s">
        <v>86</v>
      </c>
      <c r="D64" s="7">
        <v>0.20833333333333334</v>
      </c>
      <c r="E64" s="7">
        <v>0.70833333333333337</v>
      </c>
      <c r="F64" s="40">
        <f>VLOOKUP($C64,cruises!$A$1:$D$507,3,FALSE)</f>
        <v>2130</v>
      </c>
      <c r="G64" s="40">
        <f>VLOOKUP($C64,cruises!$A$1:$D$507,4,FALSE)</f>
        <v>2556</v>
      </c>
      <c r="H64" s="40">
        <f t="shared" si="1"/>
        <v>2343</v>
      </c>
      <c r="I64" s="40">
        <f>VLOOKUP($C64,cruises!$A$1:$E$507,5,FALSE)</f>
        <v>997</v>
      </c>
    </row>
    <row r="65" spans="1:9">
      <c r="A65" s="5" t="s">
        <v>1121</v>
      </c>
      <c r="B65" s="10" t="s">
        <v>1173</v>
      </c>
      <c r="C65" s="13" t="s">
        <v>806</v>
      </c>
      <c r="D65" s="7">
        <v>0.375</v>
      </c>
      <c r="E65" s="7">
        <v>0.70833333333333337</v>
      </c>
      <c r="F65" s="40">
        <f>VLOOKUP($C65,cruises!$A$1:$D$507,3,FALSE)</f>
        <v>1440</v>
      </c>
      <c r="G65" s="40">
        <f>VLOOKUP($C65,cruises!$A$1:$D$507,4,FALSE)</f>
        <v>1828</v>
      </c>
      <c r="H65" s="40">
        <f t="shared" si="1"/>
        <v>1634</v>
      </c>
      <c r="I65" s="40">
        <f>VLOOKUP($C65,cruises!$A$1:$E$507,5,FALSE)</f>
        <v>620</v>
      </c>
    </row>
    <row r="66" spans="1:9">
      <c r="A66" s="5" t="s">
        <v>1121</v>
      </c>
      <c r="B66" s="10" t="s">
        <v>1173</v>
      </c>
      <c r="C66" s="13" t="s">
        <v>474</v>
      </c>
      <c r="D66" s="7">
        <v>0.29166666666666669</v>
      </c>
      <c r="E66" s="7">
        <v>0.83333333333333337</v>
      </c>
      <c r="F66" s="40">
        <f>VLOOKUP($C66,cruises!$A$1:$D$507,3,FALSE)</f>
        <v>2106</v>
      </c>
      <c r="G66" s="40">
        <f>VLOOKUP($C66,cruises!$A$1:$D$507,4,FALSE)</f>
        <v>2527</v>
      </c>
      <c r="H66" s="40">
        <f t="shared" si="1"/>
        <v>2316.5</v>
      </c>
      <c r="I66" s="40">
        <f>VLOOKUP($C66,cruises!$A$1:$E$507,5,FALSE)</f>
        <v>929</v>
      </c>
    </row>
    <row r="67" spans="1:9">
      <c r="A67" s="5" t="s">
        <v>1121</v>
      </c>
      <c r="B67" s="10" t="s">
        <v>1173</v>
      </c>
      <c r="C67" s="13" t="s">
        <v>806</v>
      </c>
      <c r="D67" s="7">
        <v>0.375</v>
      </c>
      <c r="E67" s="7">
        <v>0.70833333333333337</v>
      </c>
      <c r="F67" s="40">
        <f>VLOOKUP($C67,cruises!$A$1:$D$507,3,FALSE)</f>
        <v>1440</v>
      </c>
      <c r="G67" s="40">
        <f>VLOOKUP($C67,cruises!$A$1:$D$507,4,FALSE)</f>
        <v>1828</v>
      </c>
      <c r="H67" s="40">
        <f t="shared" si="1"/>
        <v>1634</v>
      </c>
      <c r="I67" s="40">
        <f>VLOOKUP($C67,cruises!$A$1:$E$507,5,FALSE)</f>
        <v>620</v>
      </c>
    </row>
    <row r="68" spans="1:9">
      <c r="A68" s="5" t="s">
        <v>1121</v>
      </c>
      <c r="B68" s="10" t="s">
        <v>1174</v>
      </c>
      <c r="C68" s="13" t="s">
        <v>74</v>
      </c>
      <c r="D68" s="7">
        <v>0.29166666666666669</v>
      </c>
      <c r="E68" s="7">
        <v>0.75</v>
      </c>
      <c r="F68" s="40">
        <f>VLOOKUP($C68,cruises!$A$1:$D$507,3,FALSE)</f>
        <v>3014</v>
      </c>
      <c r="G68" s="40">
        <f>VLOOKUP($C68,cruises!$A$1:$D$507,4,FALSE)</f>
        <v>3617</v>
      </c>
      <c r="H68" s="40">
        <f t="shared" si="1"/>
        <v>3315.5</v>
      </c>
      <c r="I68" s="40">
        <f>VLOOKUP($C68,cruises!$A$1:$E$507,5,FALSE)</f>
        <v>1100</v>
      </c>
    </row>
    <row r="69" spans="1:9">
      <c r="A69" s="5" t="s">
        <v>1121</v>
      </c>
      <c r="B69" s="10" t="s">
        <v>1174</v>
      </c>
      <c r="C69" s="13" t="s">
        <v>44</v>
      </c>
      <c r="D69" s="7">
        <v>0.29166666666666669</v>
      </c>
      <c r="E69" s="7">
        <v>0.79166666666666663</v>
      </c>
      <c r="F69" s="40">
        <f>VLOOKUP($C69,cruises!$A$1:$D$507,3,FALSE)</f>
        <v>838</v>
      </c>
      <c r="G69" s="40">
        <f>VLOOKUP($C69,cruises!$A$1:$D$507,4,FALSE)</f>
        <v>1006</v>
      </c>
      <c r="H69" s="40">
        <f t="shared" si="1"/>
        <v>922</v>
      </c>
      <c r="I69" s="40">
        <f>VLOOKUP($C69,cruises!$A$1:$E$507,5,FALSE)</f>
        <v>470</v>
      </c>
    </row>
    <row r="70" spans="1:9">
      <c r="A70" s="5" t="s">
        <v>1121</v>
      </c>
      <c r="B70" s="10" t="s">
        <v>1174</v>
      </c>
      <c r="C70" s="13" t="s">
        <v>254</v>
      </c>
      <c r="D70" s="7">
        <v>0.29166666666666669</v>
      </c>
      <c r="E70" s="7">
        <v>0.83333333333333337</v>
      </c>
      <c r="F70" s="40">
        <f>VLOOKUP($C70,cruises!$A$1:$D$507,3,FALSE)</f>
        <v>2506</v>
      </c>
      <c r="G70" s="40">
        <f>VLOOKUP($C70,cruises!$A$1:$D$507,4,FALSE)</f>
        <v>2700</v>
      </c>
      <c r="H70" s="40">
        <f t="shared" si="1"/>
        <v>2603</v>
      </c>
      <c r="I70" s="40">
        <f>VLOOKUP($C70,cruises!$A$1:$E$507,5,FALSE)</f>
        <v>1000</v>
      </c>
    </row>
    <row r="71" spans="1:9">
      <c r="A71" s="5" t="s">
        <v>1121</v>
      </c>
      <c r="B71" s="10" t="s">
        <v>1175</v>
      </c>
      <c r="C71" s="13" t="s">
        <v>65</v>
      </c>
      <c r="D71" s="7">
        <v>0.29166666666666669</v>
      </c>
      <c r="E71" s="7">
        <v>0.79166666666666663</v>
      </c>
      <c r="F71" s="40">
        <f>VLOOKUP($C71,cruises!$A$1:$D$507,3,FALSE)</f>
        <v>296</v>
      </c>
      <c r="G71" s="40">
        <f>VLOOKUP($C71,cruises!$A$1:$D$507,4,FALSE)</f>
        <v>355</v>
      </c>
      <c r="H71" s="40">
        <f t="shared" si="1"/>
        <v>325.5</v>
      </c>
      <c r="I71" s="40">
        <f>VLOOKUP($C71,cruises!$A$1:$E$507,5,FALSE)</f>
        <v>197</v>
      </c>
    </row>
    <row r="72" spans="1:9">
      <c r="A72" s="5" t="s">
        <v>1121</v>
      </c>
      <c r="B72" s="10" t="s">
        <v>1176</v>
      </c>
      <c r="C72" s="13" t="s">
        <v>54</v>
      </c>
      <c r="D72" s="7">
        <v>0.75</v>
      </c>
      <c r="E72" s="7">
        <v>0.75</v>
      </c>
      <c r="F72" s="40">
        <f>VLOOKUP($C72,cruises!$A$1:$D$507,3,FALSE)</f>
        <v>2024</v>
      </c>
      <c r="G72" s="40">
        <f>VLOOKUP($C72,cruises!$A$1:$D$507,4,FALSE)</f>
        <v>2429</v>
      </c>
      <c r="H72" s="40">
        <f t="shared" si="1"/>
        <v>2226.5</v>
      </c>
      <c r="I72" s="40">
        <f>VLOOKUP($C72,cruises!$A$1:$E$507,5,FALSE)</f>
        <v>817</v>
      </c>
    </row>
    <row r="73" spans="1:9">
      <c r="A73" s="5" t="s">
        <v>1121</v>
      </c>
      <c r="B73" s="10" t="s">
        <v>1176</v>
      </c>
      <c r="C73" s="13" t="s">
        <v>318</v>
      </c>
      <c r="D73" s="7">
        <v>0.33333333333333331</v>
      </c>
      <c r="E73" s="7">
        <v>0.75</v>
      </c>
      <c r="F73" s="40">
        <f>VLOOKUP($C73,cruises!$A$1:$D$507,3,FALSE)</f>
        <v>3502</v>
      </c>
      <c r="G73" s="40">
        <f>VLOOKUP($C73,cruises!$A$1:$D$507,4,FALSE)</f>
        <v>4378</v>
      </c>
      <c r="H73" s="40">
        <f t="shared" si="1"/>
        <v>3940</v>
      </c>
      <c r="I73" s="40">
        <f>VLOOKUP($C73,cruises!$A$1:$E$507,5,FALSE)</f>
        <v>1388</v>
      </c>
    </row>
    <row r="74" spans="1:9">
      <c r="A74" s="5" t="s">
        <v>1121</v>
      </c>
      <c r="B74" s="10" t="s">
        <v>1176</v>
      </c>
      <c r="C74" s="13" t="s">
        <v>162</v>
      </c>
      <c r="D74" s="7">
        <v>0.29166666666666669</v>
      </c>
      <c r="E74" s="7">
        <v>0.70833333333333337</v>
      </c>
      <c r="F74" s="40">
        <f>VLOOKUP($C74,cruises!$A$1:$D$507,3,FALSE)</f>
        <v>2016</v>
      </c>
      <c r="G74" s="40">
        <f>VLOOKUP($C74,cruises!$A$1:$D$507,4,FALSE)</f>
        <v>2272</v>
      </c>
      <c r="H74" s="40">
        <f t="shared" si="1"/>
        <v>2144</v>
      </c>
      <c r="I74" s="40">
        <f>VLOOKUP($C74,cruises!$A$1:$E$507,5,FALSE)</f>
        <v>900</v>
      </c>
    </row>
    <row r="75" spans="1:9">
      <c r="A75" s="5" t="s">
        <v>1121</v>
      </c>
      <c r="B75" s="10" t="s">
        <v>1177</v>
      </c>
      <c r="C75" s="13" t="s">
        <v>55</v>
      </c>
      <c r="D75" s="7">
        <v>0.25</v>
      </c>
      <c r="E75" s="7">
        <v>0.79166666666666663</v>
      </c>
      <c r="F75" s="40">
        <f>VLOOKUP($C75,cruises!$A$1:$D$507,3,FALSE)</f>
        <v>4228</v>
      </c>
      <c r="G75" s="40">
        <f>VLOOKUP($C75,cruises!$A$1:$D$507,4,FALSE)</f>
        <v>5074</v>
      </c>
      <c r="H75" s="40">
        <f t="shared" si="1"/>
        <v>4651</v>
      </c>
      <c r="I75" s="40">
        <f>VLOOKUP($C75,cruises!$A$1:$E$507,5,FALSE)</f>
        <v>1404</v>
      </c>
    </row>
    <row r="76" spans="1:9">
      <c r="A76" s="5" t="s">
        <v>1121</v>
      </c>
      <c r="B76" s="10" t="s">
        <v>1177</v>
      </c>
      <c r="C76" s="13" t="s">
        <v>862</v>
      </c>
      <c r="D76" s="7">
        <v>0.375</v>
      </c>
      <c r="E76" s="7">
        <v>0.70833333333333337</v>
      </c>
      <c r="F76" s="40">
        <f>VLOOKUP($C76,cruises!$A$1:$D$507,3,FALSE)</f>
        <v>2733</v>
      </c>
      <c r="G76" s="40">
        <f>VLOOKUP($C76,cruises!$A$1:$D$507,4,FALSE)</f>
        <v>2852</v>
      </c>
      <c r="H76" s="40">
        <f t="shared" si="1"/>
        <v>2792.5</v>
      </c>
      <c r="I76" s="40">
        <f>VLOOKUP($C76,cruises!$A$1:$E$507,5,FALSE)</f>
        <v>801</v>
      </c>
    </row>
    <row r="77" spans="1:9">
      <c r="A77" s="5" t="s">
        <v>1121</v>
      </c>
      <c r="B77" s="10" t="s">
        <v>1178</v>
      </c>
      <c r="C77" s="13" t="s">
        <v>10</v>
      </c>
      <c r="D77" s="7">
        <v>0.33333333333333331</v>
      </c>
      <c r="E77" s="7">
        <v>0.79166666666666663</v>
      </c>
      <c r="F77" s="40">
        <f>VLOOKUP($C77,cruises!$A$1:$D$507,3,FALSE)</f>
        <v>3772</v>
      </c>
      <c r="G77" s="40">
        <f>VLOOKUP($C77,cruises!$A$1:$D$507,4,FALSE)</f>
        <v>4526</v>
      </c>
      <c r="H77" s="40">
        <f t="shared" si="1"/>
        <v>4149</v>
      </c>
      <c r="I77" s="40">
        <f>VLOOKUP($C77,cruises!$A$1:$E$507,5,FALSE)</f>
        <v>1253</v>
      </c>
    </row>
    <row r="78" spans="1:9">
      <c r="A78" s="5" t="s">
        <v>1121</v>
      </c>
      <c r="B78" s="10" t="s">
        <v>1178</v>
      </c>
      <c r="C78" s="13" t="s">
        <v>1403</v>
      </c>
      <c r="D78" s="7">
        <v>0.375</v>
      </c>
      <c r="E78" s="7">
        <v>0.79166666666666663</v>
      </c>
      <c r="F78" s="40">
        <f>VLOOKUP($C78,cruises!$A$1:$D$507,3,FALSE)</f>
        <v>1506</v>
      </c>
      <c r="G78" s="40">
        <f>VLOOKUP($C78,cruises!$A$1:$D$507,4,FALSE)</f>
        <v>1828</v>
      </c>
      <c r="H78" s="40">
        <f t="shared" si="1"/>
        <v>1667</v>
      </c>
      <c r="I78" s="40">
        <f>VLOOKUP($C78,cruises!$A$1:$E$507,5,FALSE)</f>
        <v>620</v>
      </c>
    </row>
    <row r="79" spans="1:9">
      <c r="A79" s="5" t="s">
        <v>1121</v>
      </c>
      <c r="B79" s="10" t="s">
        <v>1178</v>
      </c>
      <c r="C79" s="13" t="s">
        <v>806</v>
      </c>
      <c r="D79" s="7">
        <v>0.33333333333333331</v>
      </c>
      <c r="E79" s="7">
        <v>0.79166666666666663</v>
      </c>
      <c r="F79" s="40">
        <f>VLOOKUP($C79,cruises!$A$1:$D$507,3,FALSE)</f>
        <v>1440</v>
      </c>
      <c r="G79" s="40">
        <f>VLOOKUP($C79,cruises!$A$1:$D$507,4,FALSE)</f>
        <v>1828</v>
      </c>
      <c r="H79" s="40">
        <f t="shared" si="1"/>
        <v>1634</v>
      </c>
      <c r="I79" s="40">
        <f>VLOOKUP($C79,cruises!$A$1:$E$507,5,FALSE)</f>
        <v>620</v>
      </c>
    </row>
    <row r="80" spans="1:9">
      <c r="A80" s="5" t="s">
        <v>1121</v>
      </c>
      <c r="B80" s="10" t="s">
        <v>1178</v>
      </c>
      <c r="C80" s="13" t="s">
        <v>471</v>
      </c>
      <c r="D80" s="7">
        <v>0.33333333333333331</v>
      </c>
      <c r="E80" s="7">
        <v>0.875</v>
      </c>
      <c r="F80" s="40">
        <f>VLOOKUP($C80,cruises!$A$1:$D$507,3,FALSE)</f>
        <v>2104</v>
      </c>
      <c r="G80" s="40">
        <f>VLOOKUP($C80,cruises!$A$1:$D$507,4,FALSE)</f>
        <v>2525</v>
      </c>
      <c r="H80" s="40">
        <f t="shared" si="1"/>
        <v>2314.5</v>
      </c>
      <c r="I80" s="40">
        <f>VLOOKUP($C80,cruises!$A$1:$E$507,5,FALSE)</f>
        <v>929</v>
      </c>
    </row>
    <row r="81" spans="1:9">
      <c r="A81" s="5" t="s">
        <v>1121</v>
      </c>
      <c r="B81" s="10" t="s">
        <v>1178</v>
      </c>
      <c r="C81" s="13" t="s">
        <v>1403</v>
      </c>
      <c r="D81" s="7">
        <v>0.375</v>
      </c>
      <c r="E81" s="7">
        <v>0.70833333333333337</v>
      </c>
      <c r="F81" s="40">
        <f>VLOOKUP($C81,cruises!$A$1:$D$507,3,FALSE)</f>
        <v>1506</v>
      </c>
      <c r="G81" s="40">
        <f>VLOOKUP($C81,cruises!$A$1:$D$507,4,FALSE)</f>
        <v>1828</v>
      </c>
      <c r="H81" s="40">
        <f t="shared" si="1"/>
        <v>1667</v>
      </c>
      <c r="I81" s="40">
        <f>VLOOKUP($C81,cruises!$A$1:$E$507,5,FALSE)</f>
        <v>620</v>
      </c>
    </row>
    <row r="82" spans="1:9">
      <c r="A82" s="5" t="s">
        <v>1121</v>
      </c>
      <c r="B82" s="10" t="s">
        <v>1178</v>
      </c>
      <c r="C82" s="13" t="s">
        <v>806</v>
      </c>
      <c r="D82" s="7">
        <v>0.33333333333333331</v>
      </c>
      <c r="E82" s="7">
        <v>0.79166666666666663</v>
      </c>
      <c r="F82" s="40">
        <f>VLOOKUP($C82,cruises!$A$1:$D$507,3,FALSE)</f>
        <v>1440</v>
      </c>
      <c r="G82" s="40">
        <f>VLOOKUP($C82,cruises!$A$1:$D$507,4,FALSE)</f>
        <v>1828</v>
      </c>
      <c r="H82" s="40">
        <f t="shared" si="1"/>
        <v>1634</v>
      </c>
      <c r="I82" s="40">
        <f>VLOOKUP($C82,cruises!$A$1:$E$507,5,FALSE)</f>
        <v>620</v>
      </c>
    </row>
    <row r="83" spans="1:9">
      <c r="A83" s="5" t="s">
        <v>1121</v>
      </c>
      <c r="B83" s="10" t="s">
        <v>1179</v>
      </c>
      <c r="C83" s="13" t="s">
        <v>18</v>
      </c>
      <c r="D83" s="7">
        <v>0.375</v>
      </c>
      <c r="E83" s="7">
        <v>0.79166666666666663</v>
      </c>
      <c r="F83" s="40">
        <f>VLOOKUP($C83,cruises!$A$1:$D$507,3,FALSE)</f>
        <v>2260</v>
      </c>
      <c r="G83" s="40">
        <f>VLOOKUP($C83,cruises!$A$1:$D$507,4,FALSE)</f>
        <v>2712</v>
      </c>
      <c r="H83" s="40">
        <f t="shared" si="1"/>
        <v>2486</v>
      </c>
      <c r="I83" s="40">
        <f>VLOOKUP($C83,cruises!$A$1:$E$507,5,FALSE)</f>
        <v>1050</v>
      </c>
    </row>
    <row r="84" spans="1:9">
      <c r="A84" s="5" t="s">
        <v>1121</v>
      </c>
      <c r="B84" s="10" t="s">
        <v>1180</v>
      </c>
      <c r="C84" s="13" t="s">
        <v>74</v>
      </c>
      <c r="D84" s="7">
        <v>0.29166666666666669</v>
      </c>
      <c r="E84" s="7">
        <v>0.75</v>
      </c>
      <c r="F84" s="40">
        <f>VLOOKUP($C84,cruises!$A$1:$D$507,3,FALSE)</f>
        <v>3014</v>
      </c>
      <c r="G84" s="40">
        <f>VLOOKUP($C84,cruises!$A$1:$D$507,4,FALSE)</f>
        <v>3617</v>
      </c>
      <c r="H84" s="40">
        <f t="shared" si="1"/>
        <v>3315.5</v>
      </c>
      <c r="I84" s="40">
        <f>VLOOKUP($C84,cruises!$A$1:$E$507,5,FALSE)</f>
        <v>1100</v>
      </c>
    </row>
    <row r="85" spans="1:9">
      <c r="A85" s="5" t="s">
        <v>1121</v>
      </c>
      <c r="B85" s="10" t="s">
        <v>1180</v>
      </c>
      <c r="C85" s="13" t="s">
        <v>164</v>
      </c>
      <c r="D85" s="7">
        <v>0.25</v>
      </c>
      <c r="E85" s="7">
        <v>0.75</v>
      </c>
      <c r="F85" s="40">
        <f>VLOOKUP($C85,cruises!$A$1:$D$507,3,FALSE)</f>
        <v>506</v>
      </c>
      <c r="G85" s="40">
        <f>VLOOKUP($C85,cruises!$A$1:$D$507,4,FALSE)</f>
        <v>557</v>
      </c>
      <c r="H85" s="40">
        <f t="shared" si="1"/>
        <v>531.5</v>
      </c>
      <c r="I85" s="40">
        <f>VLOOKUP($C85,cruises!$A$1:$E$507,5,FALSE)</f>
        <v>315</v>
      </c>
    </row>
    <row r="86" spans="1:9">
      <c r="A86" s="5" t="s">
        <v>1121</v>
      </c>
      <c r="B86" s="10" t="s">
        <v>1181</v>
      </c>
      <c r="C86" s="13" t="s">
        <v>318</v>
      </c>
      <c r="D86" s="7">
        <v>0.29166666666666669</v>
      </c>
      <c r="E86" s="7">
        <v>0.70833333333333337</v>
      </c>
      <c r="F86" s="40">
        <f>VLOOKUP($C86,cruises!$A$1:$D$507,3,FALSE)</f>
        <v>3502</v>
      </c>
      <c r="G86" s="40">
        <f>VLOOKUP($C86,cruises!$A$1:$D$507,4,FALSE)</f>
        <v>4378</v>
      </c>
      <c r="H86" s="40">
        <f t="shared" si="1"/>
        <v>3940</v>
      </c>
      <c r="I86" s="40">
        <f>VLOOKUP($C86,cruises!$A$1:$E$507,5,FALSE)</f>
        <v>1388</v>
      </c>
    </row>
    <row r="87" spans="1:9">
      <c r="A87" s="5" t="s">
        <v>1121</v>
      </c>
      <c r="B87" s="10" t="s">
        <v>1181</v>
      </c>
      <c r="C87" s="13" t="s">
        <v>85</v>
      </c>
      <c r="D87" s="7">
        <v>0.29166666666666669</v>
      </c>
      <c r="E87" s="7">
        <v>0.70833333333333337</v>
      </c>
      <c r="F87" s="40">
        <f>VLOOKUP($C87,cruises!$A$1:$D$507,3,FALSE)</f>
        <v>212</v>
      </c>
      <c r="G87" s="40">
        <f>VLOOKUP($C87,cruises!$A$1:$D$507,4,FALSE)</f>
        <v>254</v>
      </c>
      <c r="H87" s="40">
        <f t="shared" si="1"/>
        <v>233</v>
      </c>
      <c r="I87" s="40">
        <f>VLOOKUP($C87,cruises!$A$1:$E$507,5,FALSE)</f>
        <v>140</v>
      </c>
    </row>
    <row r="88" spans="1:9">
      <c r="A88" s="5" t="s">
        <v>1121</v>
      </c>
      <c r="B88" s="10" t="s">
        <v>1182</v>
      </c>
      <c r="C88" s="13" t="s">
        <v>61</v>
      </c>
      <c r="D88" s="7">
        <v>0.20833333333333334</v>
      </c>
      <c r="E88" s="7">
        <v>0.70833333333333337</v>
      </c>
      <c r="F88" s="40">
        <f>VLOOKUP($C88,cruises!$A$1:$D$507,3,FALSE)</f>
        <v>3046</v>
      </c>
      <c r="G88" s="40">
        <f>VLOOKUP($C88,cruises!$A$1:$D$507,4,FALSE)</f>
        <v>3655</v>
      </c>
      <c r="H88" s="40">
        <f t="shared" si="1"/>
        <v>3350.5</v>
      </c>
      <c r="I88" s="40">
        <f>VLOOKUP($C88,cruises!$A$1:$E$507,5,FALSE)</f>
        <v>1000</v>
      </c>
    </row>
    <row r="89" spans="1:9">
      <c r="A89" s="5" t="s">
        <v>1121</v>
      </c>
      <c r="B89" s="10" t="s">
        <v>1183</v>
      </c>
      <c r="C89" s="13" t="s">
        <v>806</v>
      </c>
      <c r="D89" s="7">
        <v>0.33333333333333331</v>
      </c>
      <c r="E89" s="7">
        <v>0.79166666666666663</v>
      </c>
      <c r="F89" s="40">
        <f>VLOOKUP($C89,cruises!$A$1:$D$507,3,FALSE)</f>
        <v>1440</v>
      </c>
      <c r="G89" s="40">
        <f>VLOOKUP($C89,cruises!$A$1:$D$507,4,FALSE)</f>
        <v>1828</v>
      </c>
      <c r="H89" s="40">
        <f t="shared" si="1"/>
        <v>1634</v>
      </c>
      <c r="I89" s="40">
        <f>VLOOKUP($C89,cruises!$A$1:$E$507,5,FALSE)</f>
        <v>620</v>
      </c>
    </row>
    <row r="90" spans="1:9">
      <c r="A90" s="5" t="s">
        <v>1121</v>
      </c>
      <c r="B90" s="10" t="s">
        <v>1183</v>
      </c>
      <c r="C90" s="13" t="s">
        <v>806</v>
      </c>
      <c r="D90" s="7">
        <v>0.33333333333333331</v>
      </c>
      <c r="E90" s="7">
        <v>0.79166666666666663</v>
      </c>
      <c r="F90" s="40">
        <f>VLOOKUP($C90,cruises!$A$1:$D$507,3,FALSE)</f>
        <v>1440</v>
      </c>
      <c r="G90" s="40">
        <f>VLOOKUP($C90,cruises!$A$1:$D$507,4,FALSE)</f>
        <v>1828</v>
      </c>
      <c r="H90" s="40">
        <f t="shared" si="1"/>
        <v>1634</v>
      </c>
      <c r="I90" s="40">
        <f>VLOOKUP($C90,cruises!$A$1:$E$507,5,FALSE)</f>
        <v>620</v>
      </c>
    </row>
    <row r="91" spans="1:9">
      <c r="A91" s="5" t="s">
        <v>1121</v>
      </c>
      <c r="B91" s="10" t="s">
        <v>1183</v>
      </c>
      <c r="C91" s="13" t="s">
        <v>254</v>
      </c>
      <c r="D91" s="7">
        <v>0.29166666666666669</v>
      </c>
      <c r="E91" s="7">
        <v>0.83333333333333337</v>
      </c>
      <c r="F91" s="40">
        <f>VLOOKUP($C91,cruises!$A$1:$D$507,3,FALSE)</f>
        <v>2506</v>
      </c>
      <c r="G91" s="40">
        <f>VLOOKUP($C91,cruises!$A$1:$D$507,4,FALSE)</f>
        <v>2700</v>
      </c>
      <c r="H91" s="40">
        <f t="shared" si="1"/>
        <v>2603</v>
      </c>
      <c r="I91" s="40">
        <f>VLOOKUP($C91,cruises!$A$1:$E$507,5,FALSE)</f>
        <v>1000</v>
      </c>
    </row>
    <row r="92" spans="1:9">
      <c r="A92" s="5" t="s">
        <v>1121</v>
      </c>
      <c r="B92" s="10" t="s">
        <v>1184</v>
      </c>
      <c r="C92" s="13" t="s">
        <v>86</v>
      </c>
      <c r="D92" s="7">
        <v>0.20833333333333334</v>
      </c>
      <c r="E92" s="7">
        <v>0.70833333333333337</v>
      </c>
      <c r="F92" s="40">
        <f>VLOOKUP($C92,cruises!$A$1:$D$507,3,FALSE)</f>
        <v>2130</v>
      </c>
      <c r="G92" s="40">
        <f>VLOOKUP($C92,cruises!$A$1:$D$507,4,FALSE)</f>
        <v>2556</v>
      </c>
      <c r="H92" s="40">
        <f t="shared" si="1"/>
        <v>2343</v>
      </c>
      <c r="I92" s="40">
        <f>VLOOKUP($C92,cruises!$A$1:$E$507,5,FALSE)</f>
        <v>997</v>
      </c>
    </row>
    <row r="93" spans="1:9">
      <c r="A93" s="5" t="s">
        <v>1121</v>
      </c>
      <c r="B93" s="10" t="s">
        <v>1184</v>
      </c>
      <c r="C93" s="13" t="s">
        <v>1403</v>
      </c>
      <c r="D93" s="7">
        <v>0.375</v>
      </c>
      <c r="E93" s="7">
        <v>0.79166666666666663</v>
      </c>
      <c r="F93" s="40">
        <f>VLOOKUP($C93,cruises!$A$1:$D$507,3,FALSE)</f>
        <v>1506</v>
      </c>
      <c r="G93" s="40">
        <f>VLOOKUP($C93,cruises!$A$1:$D$507,4,FALSE)</f>
        <v>1828</v>
      </c>
      <c r="H93" s="40">
        <f t="shared" si="1"/>
        <v>1667</v>
      </c>
      <c r="I93" s="40">
        <f>VLOOKUP($C93,cruises!$A$1:$E$507,5,FALSE)</f>
        <v>620</v>
      </c>
    </row>
    <row r="94" spans="1:9">
      <c r="A94" s="5" t="s">
        <v>1121</v>
      </c>
      <c r="B94" s="10" t="s">
        <v>1184</v>
      </c>
      <c r="C94" s="13" t="s">
        <v>55</v>
      </c>
      <c r="D94" s="7">
        <v>0.25</v>
      </c>
      <c r="E94" s="7">
        <v>0.79166666666666663</v>
      </c>
      <c r="F94" s="40">
        <f>VLOOKUP($C94,cruises!$A$1:$D$507,3,FALSE)</f>
        <v>4228</v>
      </c>
      <c r="G94" s="40">
        <f>VLOOKUP($C94,cruises!$A$1:$D$507,4,FALSE)</f>
        <v>5074</v>
      </c>
      <c r="H94" s="40">
        <f t="shared" si="1"/>
        <v>4651</v>
      </c>
      <c r="I94" s="40">
        <f>VLOOKUP($C94,cruises!$A$1:$E$507,5,FALSE)</f>
        <v>1404</v>
      </c>
    </row>
    <row r="95" spans="1:9">
      <c r="A95" s="5" t="s">
        <v>1121</v>
      </c>
      <c r="B95" s="10" t="s">
        <v>1184</v>
      </c>
      <c r="C95" s="13" t="s">
        <v>862</v>
      </c>
      <c r="D95" s="7">
        <v>0.375</v>
      </c>
      <c r="E95" s="7">
        <v>0.70833333333333337</v>
      </c>
      <c r="F95" s="40">
        <f>VLOOKUP($C95,cruises!$A$1:$D$507,3,FALSE)</f>
        <v>2733</v>
      </c>
      <c r="G95" s="40">
        <f>VLOOKUP($C95,cruises!$A$1:$D$507,4,FALSE)</f>
        <v>2852</v>
      </c>
      <c r="H95" s="40">
        <f t="shared" si="1"/>
        <v>2792.5</v>
      </c>
      <c r="I95" s="40">
        <f>VLOOKUP($C95,cruises!$A$1:$E$507,5,FALSE)</f>
        <v>801</v>
      </c>
    </row>
    <row r="96" spans="1:9">
      <c r="A96" s="5" t="s">
        <v>1121</v>
      </c>
      <c r="B96" s="10" t="s">
        <v>1185</v>
      </c>
      <c r="C96" s="13" t="s">
        <v>10</v>
      </c>
      <c r="D96" s="7">
        <v>0.33333333333333331</v>
      </c>
      <c r="E96" s="7">
        <v>0.79166666666666663</v>
      </c>
      <c r="F96" s="40">
        <f>VLOOKUP($C96,cruises!$A$1:$D$507,3,FALSE)</f>
        <v>3772</v>
      </c>
      <c r="G96" s="40">
        <f>VLOOKUP($C96,cruises!$A$1:$D$507,4,FALSE)</f>
        <v>4526</v>
      </c>
      <c r="H96" s="40">
        <f t="shared" si="1"/>
        <v>4149</v>
      </c>
      <c r="I96" s="40">
        <f>VLOOKUP($C96,cruises!$A$1:$E$507,5,FALSE)</f>
        <v>1253</v>
      </c>
    </row>
    <row r="97" spans="1:9">
      <c r="A97" s="5" t="s">
        <v>1121</v>
      </c>
      <c r="B97" s="10" t="s">
        <v>1185</v>
      </c>
      <c r="C97" s="13" t="s">
        <v>1161</v>
      </c>
      <c r="D97" s="7">
        <v>0.33333333333333331</v>
      </c>
      <c r="E97" s="7">
        <v>0.75</v>
      </c>
      <c r="F97" s="40">
        <f>VLOOKUP($C97,cruises!$A$1:$D$507,3,FALSE)</f>
        <v>1578</v>
      </c>
      <c r="G97" s="40">
        <f>VLOOKUP($C97,cruises!$A$1:$D$507,4,FALSE)</f>
        <v>1894</v>
      </c>
      <c r="H97" s="40">
        <f t="shared" si="1"/>
        <v>1736</v>
      </c>
      <c r="I97" s="40">
        <f>VLOOKUP($C97,cruises!$A$1:$E$507,5,FALSE)</f>
        <v>650</v>
      </c>
    </row>
    <row r="98" spans="1:9">
      <c r="A98" s="5" t="s">
        <v>1121</v>
      </c>
      <c r="B98" s="10" t="s">
        <v>1185</v>
      </c>
      <c r="C98" s="13" t="s">
        <v>471</v>
      </c>
      <c r="D98" s="7">
        <v>0.29166666666666669</v>
      </c>
      <c r="E98" s="7">
        <v>0.79166666666666663</v>
      </c>
      <c r="F98" s="40">
        <f>VLOOKUP($C98,cruises!$A$1:$D$507,3,FALSE)</f>
        <v>2104</v>
      </c>
      <c r="G98" s="40">
        <f>VLOOKUP($C98,cruises!$A$1:$D$507,4,FALSE)</f>
        <v>2525</v>
      </c>
      <c r="H98" s="40">
        <f t="shared" si="1"/>
        <v>2314.5</v>
      </c>
      <c r="I98" s="40">
        <f>VLOOKUP($C98,cruises!$A$1:$E$507,5,FALSE)</f>
        <v>929</v>
      </c>
    </row>
    <row r="99" spans="1:9">
      <c r="A99" s="5" t="s">
        <v>1121</v>
      </c>
      <c r="B99" s="10" t="s">
        <v>1185</v>
      </c>
      <c r="C99" s="13" t="s">
        <v>92</v>
      </c>
      <c r="D99" s="7">
        <v>0.25</v>
      </c>
      <c r="E99" s="7">
        <v>0.79166666666666663</v>
      </c>
      <c r="F99" s="40">
        <f>VLOOKUP($C99,cruises!$A$1:$D$507,3,FALSE)</f>
        <v>450</v>
      </c>
      <c r="G99" s="40">
        <f>VLOOKUP($C99,cruises!$A$1:$D$507,4,FALSE)</f>
        <v>540</v>
      </c>
      <c r="H99" s="40">
        <f t="shared" si="1"/>
        <v>495</v>
      </c>
      <c r="I99" s="40">
        <f>VLOOKUP($C99,cruises!$A$1:$E$507,5,FALSE)</f>
        <v>330</v>
      </c>
    </row>
    <row r="100" spans="1:9">
      <c r="A100" s="5" t="s">
        <v>1121</v>
      </c>
      <c r="B100" s="10" t="s">
        <v>1185</v>
      </c>
      <c r="C100" s="13" t="s">
        <v>35</v>
      </c>
      <c r="D100" s="7">
        <v>0.29166666666666669</v>
      </c>
      <c r="E100" s="7">
        <v>0.79166666666666663</v>
      </c>
      <c r="F100" s="40">
        <f>VLOOKUP($C100,cruises!$A$1:$D$507,3,FALSE)</f>
        <v>2534</v>
      </c>
      <c r="G100" s="40">
        <f>VLOOKUP($C100,cruises!$A$1:$D$507,4,FALSE)</f>
        <v>2894</v>
      </c>
      <c r="H100" s="40">
        <f t="shared" si="1"/>
        <v>2714</v>
      </c>
      <c r="I100" s="40">
        <f>VLOOKUP($C100,cruises!$A$1:$E$507,5,FALSE)</f>
        <v>1000</v>
      </c>
    </row>
    <row r="101" spans="1:9">
      <c r="A101" s="5" t="s">
        <v>1121</v>
      </c>
      <c r="B101" s="10" t="s">
        <v>1186</v>
      </c>
      <c r="C101" s="13" t="s">
        <v>366</v>
      </c>
      <c r="D101" s="7">
        <v>0.33333333333333331</v>
      </c>
      <c r="E101" s="7">
        <v>0.83333333333333337</v>
      </c>
      <c r="F101" s="40">
        <f>VLOOKUP($C101,cruises!$A$1:$D$507,3,FALSE)</f>
        <v>2192</v>
      </c>
      <c r="G101" s="40">
        <f>VLOOKUP($C101,cruises!$A$1:$D$507,4,FALSE)</f>
        <v>2500</v>
      </c>
      <c r="H101" s="40">
        <f t="shared" si="1"/>
        <v>2346</v>
      </c>
      <c r="I101" s="40">
        <f>VLOOKUP($C101,cruises!$A$1:$E$507,5,FALSE)</f>
        <v>607</v>
      </c>
    </row>
    <row r="102" spans="1:9">
      <c r="A102" s="5" t="s">
        <v>1121</v>
      </c>
      <c r="B102" s="10" t="s">
        <v>1186</v>
      </c>
      <c r="C102" s="13" t="s">
        <v>321</v>
      </c>
      <c r="D102" s="7">
        <v>0.375</v>
      </c>
      <c r="E102" s="7">
        <v>0.79166666666666663</v>
      </c>
      <c r="F102" s="40">
        <f>VLOOKUP($C102,cruises!$A$1:$D$507,3,FALSE)</f>
        <v>1950</v>
      </c>
      <c r="G102" s="40">
        <f>VLOOKUP($C102,cruises!$A$1:$D$507,4,FALSE)</f>
        <v>2340</v>
      </c>
      <c r="H102" s="40">
        <f t="shared" si="1"/>
        <v>2145</v>
      </c>
      <c r="I102" s="40">
        <f>VLOOKUP($C102,cruises!$A$1:$E$507,5,FALSE)</f>
        <v>721</v>
      </c>
    </row>
    <row r="103" spans="1:9">
      <c r="A103" s="5" t="s">
        <v>1121</v>
      </c>
      <c r="B103" s="10" t="s">
        <v>1186</v>
      </c>
      <c r="C103" s="13" t="s">
        <v>672</v>
      </c>
      <c r="D103" s="7">
        <v>0.29166666666666669</v>
      </c>
      <c r="E103" s="7">
        <v>0.79166666666666663</v>
      </c>
      <c r="F103" s="40">
        <f>VLOOKUP($C103,cruises!$A$1:$D$507,3,FALSE)</f>
        <v>252</v>
      </c>
      <c r="G103" s="40">
        <f>VLOOKUP($C103,cruises!$A$1:$D$507,4,FALSE)</f>
        <v>302</v>
      </c>
      <c r="H103" s="40">
        <f t="shared" si="1"/>
        <v>277</v>
      </c>
      <c r="I103" s="40">
        <f>VLOOKUP($C103,cruises!$A$1:$E$507,5,FALSE)</f>
        <v>217</v>
      </c>
    </row>
    <row r="104" spans="1:9">
      <c r="A104" s="5" t="s">
        <v>1121</v>
      </c>
      <c r="B104" s="10" t="s">
        <v>1187</v>
      </c>
      <c r="C104" s="13" t="s">
        <v>74</v>
      </c>
      <c r="D104" s="7">
        <v>0.29166666666666669</v>
      </c>
      <c r="E104" s="7">
        <v>0.75</v>
      </c>
      <c r="F104" s="40">
        <f>VLOOKUP($C104,cruises!$A$1:$D$507,3,FALSE)</f>
        <v>3014</v>
      </c>
      <c r="G104" s="40">
        <f>VLOOKUP($C104,cruises!$A$1:$D$507,4,FALSE)</f>
        <v>3617</v>
      </c>
      <c r="H104" s="40">
        <f t="shared" si="1"/>
        <v>3315.5</v>
      </c>
      <c r="I104" s="40">
        <f>VLOOKUP($C104,cruises!$A$1:$E$507,5,FALSE)</f>
        <v>1100</v>
      </c>
    </row>
    <row r="105" spans="1:9">
      <c r="A105" s="5" t="s">
        <v>1121</v>
      </c>
      <c r="B105" s="10" t="s">
        <v>1187</v>
      </c>
      <c r="C105" s="13" t="s">
        <v>88</v>
      </c>
      <c r="D105" s="7">
        <v>0.29166666666666669</v>
      </c>
      <c r="E105" s="7">
        <v>0.70833333333333337</v>
      </c>
      <c r="F105" s="40">
        <f>VLOOKUP($C105,cruises!$A$1:$D$507,3,FALSE)</f>
        <v>148</v>
      </c>
      <c r="G105" s="40">
        <f>VLOOKUP($C105,cruises!$A$1:$D$507,4,FALSE)</f>
        <v>178</v>
      </c>
      <c r="H105" s="40">
        <f t="shared" si="1"/>
        <v>163</v>
      </c>
      <c r="I105" s="40">
        <f>VLOOKUP($C105,cruises!$A$1:$E$507,5,FALSE)</f>
        <v>84</v>
      </c>
    </row>
    <row r="106" spans="1:9">
      <c r="A106" s="5" t="s">
        <v>1121</v>
      </c>
      <c r="B106" s="10" t="s">
        <v>1188</v>
      </c>
      <c r="C106" s="13" t="s">
        <v>318</v>
      </c>
      <c r="D106" s="7">
        <v>0.29166666666666669</v>
      </c>
      <c r="E106" s="7">
        <v>0.70833333333333337</v>
      </c>
      <c r="F106" s="40">
        <f>VLOOKUP($C106,cruises!$A$1:$D$507,3,FALSE)</f>
        <v>3502</v>
      </c>
      <c r="G106" s="40">
        <f>VLOOKUP($C106,cruises!$A$1:$D$507,4,FALSE)</f>
        <v>4378</v>
      </c>
      <c r="H106" s="40">
        <f t="shared" si="1"/>
        <v>3940</v>
      </c>
      <c r="I106" s="40">
        <f>VLOOKUP($C106,cruises!$A$1:$E$507,5,FALSE)</f>
        <v>1388</v>
      </c>
    </row>
    <row r="107" spans="1:9">
      <c r="A107" s="5" t="s">
        <v>1121</v>
      </c>
      <c r="B107" s="10" t="s">
        <v>1189</v>
      </c>
      <c r="C107" s="13" t="s">
        <v>122</v>
      </c>
      <c r="D107" s="7">
        <v>0.33333333333333331</v>
      </c>
      <c r="E107" s="7">
        <v>0.79166666666666663</v>
      </c>
      <c r="F107" s="40">
        <f>VLOOKUP($C107,cruises!$A$1:$D$507,3,FALSE)</f>
        <v>698</v>
      </c>
      <c r="G107" s="40">
        <f>VLOOKUP($C107,cruises!$A$1:$D$507,4,FALSE)</f>
        <v>803</v>
      </c>
      <c r="H107" s="40">
        <f t="shared" si="1"/>
        <v>750.5</v>
      </c>
      <c r="I107" s="40">
        <f>VLOOKUP($C107,cruises!$A$1:$E$507,5,FALSE)</f>
        <v>375</v>
      </c>
    </row>
    <row r="108" spans="1:9">
      <c r="A108" s="5" t="s">
        <v>1121</v>
      </c>
      <c r="B108" s="10" t="s">
        <v>1189</v>
      </c>
      <c r="C108" s="13" t="s">
        <v>162</v>
      </c>
      <c r="D108" s="7">
        <v>0.29166666666666669</v>
      </c>
      <c r="E108" s="7">
        <v>0.70833333333333337</v>
      </c>
      <c r="F108" s="40">
        <f>VLOOKUP($C108,cruises!$A$1:$D$507,3,FALSE)</f>
        <v>2016</v>
      </c>
      <c r="G108" s="40">
        <f>VLOOKUP($C108,cruises!$A$1:$D$507,4,FALSE)</f>
        <v>2272</v>
      </c>
      <c r="H108" s="40">
        <f t="shared" si="1"/>
        <v>2144</v>
      </c>
      <c r="I108" s="40">
        <f>VLOOKUP($C108,cruises!$A$1:$E$507,5,FALSE)</f>
        <v>900</v>
      </c>
    </row>
    <row r="109" spans="1:9">
      <c r="A109" s="5" t="s">
        <v>1121</v>
      </c>
      <c r="B109" s="10" t="s">
        <v>1189</v>
      </c>
      <c r="C109" s="13" t="s">
        <v>19</v>
      </c>
      <c r="D109" s="7">
        <v>0.29166666666666669</v>
      </c>
      <c r="E109" s="7">
        <v>0.75</v>
      </c>
      <c r="F109" s="40">
        <f>VLOOKUP($C109,cruises!$A$1:$D$507,3,FALSE)</f>
        <v>540</v>
      </c>
      <c r="G109" s="40">
        <f>VLOOKUP($C109,cruises!$A$1:$D$507,4,FALSE)</f>
        <v>648</v>
      </c>
      <c r="H109" s="40">
        <f t="shared" si="1"/>
        <v>594</v>
      </c>
      <c r="I109" s="40">
        <f>VLOOKUP($C109,cruises!$A$1:$E$507,5,FALSE)</f>
        <v>376</v>
      </c>
    </row>
    <row r="110" spans="1:9">
      <c r="A110" s="5" t="s">
        <v>1121</v>
      </c>
      <c r="B110" s="10" t="s">
        <v>1190</v>
      </c>
      <c r="C110" s="13" t="s">
        <v>887</v>
      </c>
      <c r="D110" s="7">
        <v>0.29166666666666669</v>
      </c>
      <c r="E110" s="7">
        <v>0.79166666666666663</v>
      </c>
      <c r="F110" s="40">
        <f>VLOOKUP($C110,cruises!$A$1:$D$507,3,FALSE)</f>
        <v>2036</v>
      </c>
      <c r="G110" s="40">
        <f>VLOOKUP($C110,cruises!$A$1:$D$507,4,FALSE)</f>
        <v>2443</v>
      </c>
      <c r="H110" s="40">
        <f t="shared" si="1"/>
        <v>2239.5</v>
      </c>
      <c r="I110" s="40">
        <f>VLOOKUP($C110,cruises!$A$1:$E$507,5,FALSE)</f>
        <v>765</v>
      </c>
    </row>
    <row r="111" spans="1:9">
      <c r="A111" s="5" t="s">
        <v>1121</v>
      </c>
      <c r="B111" s="10" t="s">
        <v>1191</v>
      </c>
      <c r="C111" s="13" t="s">
        <v>55</v>
      </c>
      <c r="D111" s="7">
        <v>0.25</v>
      </c>
      <c r="E111" s="7">
        <v>0.79166666666666663</v>
      </c>
      <c r="F111" s="40">
        <f>VLOOKUP($C111,cruises!$A$1:$D$507,3,FALSE)</f>
        <v>4228</v>
      </c>
      <c r="G111" s="40">
        <f>VLOOKUP($C111,cruises!$A$1:$D$507,4,FALSE)</f>
        <v>5074</v>
      </c>
      <c r="H111" s="40">
        <f t="shared" si="1"/>
        <v>4651</v>
      </c>
      <c r="I111" s="40">
        <f>VLOOKUP($C111,cruises!$A$1:$E$507,5,FALSE)</f>
        <v>1404</v>
      </c>
    </row>
    <row r="112" spans="1:9">
      <c r="A112" s="5" t="s">
        <v>1121</v>
      </c>
      <c r="B112" s="10" t="s">
        <v>1191</v>
      </c>
      <c r="C112" s="13" t="s">
        <v>862</v>
      </c>
      <c r="D112" s="7">
        <v>0.375</v>
      </c>
      <c r="E112" s="7">
        <v>0.70833333333333337</v>
      </c>
      <c r="F112" s="40">
        <f>VLOOKUP($C112,cruises!$A$1:$D$507,3,FALSE)</f>
        <v>2733</v>
      </c>
      <c r="G112" s="40">
        <f>VLOOKUP($C112,cruises!$A$1:$D$507,4,FALSE)</f>
        <v>2852</v>
      </c>
      <c r="H112" s="40">
        <f t="shared" si="1"/>
        <v>2792.5</v>
      </c>
      <c r="I112" s="40">
        <f>VLOOKUP($C112,cruises!$A$1:$E$507,5,FALSE)</f>
        <v>801</v>
      </c>
    </row>
    <row r="113" spans="1:9">
      <c r="A113" s="5" t="s">
        <v>1121</v>
      </c>
      <c r="B113" s="10" t="s">
        <v>1192</v>
      </c>
      <c r="C113" s="13" t="s">
        <v>299</v>
      </c>
      <c r="D113" s="7">
        <v>0.29166666666666669</v>
      </c>
      <c r="E113" s="7">
        <v>0.79166666666666663</v>
      </c>
      <c r="F113" s="40">
        <f>VLOOKUP($C113,cruises!$A$1:$D$507,3,FALSE)</f>
        <v>2850</v>
      </c>
      <c r="G113" s="40">
        <f>VLOOKUP($C113,cruises!$A$1:$D$507,4,FALSE)</f>
        <v>3420</v>
      </c>
      <c r="H113" s="40">
        <f t="shared" si="1"/>
        <v>3135</v>
      </c>
      <c r="I113" s="40">
        <f>VLOOKUP($C113,cruises!$A$1:$E$507,5,FALSE)</f>
        <v>1000</v>
      </c>
    </row>
    <row r="114" spans="1:9">
      <c r="A114" s="5" t="s">
        <v>1121</v>
      </c>
      <c r="B114" s="10" t="s">
        <v>1192</v>
      </c>
      <c r="C114" s="13" t="s">
        <v>10</v>
      </c>
      <c r="D114" s="7">
        <v>0.33333333333333331</v>
      </c>
      <c r="E114" s="7">
        <v>0.79166666666666663</v>
      </c>
      <c r="F114" s="40">
        <f>VLOOKUP($C114,cruises!$A$1:$D$507,3,FALSE)</f>
        <v>3772</v>
      </c>
      <c r="G114" s="40">
        <f>VLOOKUP($C114,cruises!$A$1:$D$507,4,FALSE)</f>
        <v>4526</v>
      </c>
      <c r="H114" s="40">
        <f t="shared" si="1"/>
        <v>4149</v>
      </c>
      <c r="I114" s="40">
        <f>VLOOKUP($C114,cruises!$A$1:$E$507,5,FALSE)</f>
        <v>1253</v>
      </c>
    </row>
    <row r="115" spans="1:9">
      <c r="A115" s="5" t="s">
        <v>1121</v>
      </c>
      <c r="B115" s="10" t="s">
        <v>1192</v>
      </c>
      <c r="C115" s="13" t="s">
        <v>1403</v>
      </c>
      <c r="D115" s="7">
        <v>0.375</v>
      </c>
      <c r="E115" s="7">
        <v>0.79166666666666663</v>
      </c>
      <c r="F115" s="40">
        <f>VLOOKUP($C115,cruises!$A$1:$D$507,3,FALSE)</f>
        <v>1506</v>
      </c>
      <c r="G115" s="40">
        <f>VLOOKUP($C115,cruises!$A$1:$D$507,4,FALSE)</f>
        <v>1828</v>
      </c>
      <c r="H115" s="40">
        <f t="shared" si="1"/>
        <v>1667</v>
      </c>
      <c r="I115" s="40">
        <f>VLOOKUP($C115,cruises!$A$1:$E$507,5,FALSE)</f>
        <v>620</v>
      </c>
    </row>
    <row r="116" spans="1:9">
      <c r="A116" s="5" t="s">
        <v>1121</v>
      </c>
      <c r="B116" s="10" t="s">
        <v>1192</v>
      </c>
      <c r="C116" s="13" t="s">
        <v>806</v>
      </c>
      <c r="D116" s="7">
        <v>0.33333333333333331</v>
      </c>
      <c r="E116" s="7">
        <v>0.79166666666666663</v>
      </c>
      <c r="F116" s="40">
        <f>VLOOKUP($C116,cruises!$A$1:$D$507,3,FALSE)</f>
        <v>1440</v>
      </c>
      <c r="G116" s="40">
        <f>VLOOKUP($C116,cruises!$A$1:$D$507,4,FALSE)</f>
        <v>1828</v>
      </c>
      <c r="H116" s="40">
        <f t="shared" ref="H116:H179" si="2">AVERAGE(F116:G116)</f>
        <v>1634</v>
      </c>
      <c r="I116" s="40">
        <f>VLOOKUP($C116,cruises!$A$1:$E$507,5,FALSE)</f>
        <v>620</v>
      </c>
    </row>
    <row r="117" spans="1:9">
      <c r="A117" s="5" t="s">
        <v>1121</v>
      </c>
      <c r="B117" s="10" t="s">
        <v>1192</v>
      </c>
      <c r="C117" s="13" t="s">
        <v>1403</v>
      </c>
      <c r="D117" s="7">
        <v>0.375</v>
      </c>
      <c r="E117" s="7">
        <v>0.70833333333333337</v>
      </c>
      <c r="F117" s="40">
        <f>VLOOKUP($C117,cruises!$A$1:$D$507,3,FALSE)</f>
        <v>1506</v>
      </c>
      <c r="G117" s="40">
        <f>VLOOKUP($C117,cruises!$A$1:$D$507,4,FALSE)</f>
        <v>1828</v>
      </c>
      <c r="H117" s="40">
        <f t="shared" si="2"/>
        <v>1667</v>
      </c>
      <c r="I117" s="40">
        <f>VLOOKUP($C117,cruises!$A$1:$E$507,5,FALSE)</f>
        <v>620</v>
      </c>
    </row>
    <row r="118" spans="1:9">
      <c r="A118" s="5" t="s">
        <v>1121</v>
      </c>
      <c r="B118" s="10" t="s">
        <v>1192</v>
      </c>
      <c r="C118" s="13" t="s">
        <v>806</v>
      </c>
      <c r="D118" s="7">
        <v>0.33333333333333331</v>
      </c>
      <c r="E118" s="7">
        <v>0.79166666666666663</v>
      </c>
      <c r="F118" s="40">
        <f>VLOOKUP($C118,cruises!$A$1:$D$507,3,FALSE)</f>
        <v>1440</v>
      </c>
      <c r="G118" s="40">
        <f>VLOOKUP($C118,cruises!$A$1:$D$507,4,FALSE)</f>
        <v>1828</v>
      </c>
      <c r="H118" s="40">
        <f t="shared" si="2"/>
        <v>1634</v>
      </c>
      <c r="I118" s="40">
        <f>VLOOKUP($C118,cruises!$A$1:$E$507,5,FALSE)</f>
        <v>620</v>
      </c>
    </row>
    <row r="119" spans="1:9">
      <c r="A119" s="5" t="s">
        <v>1121</v>
      </c>
      <c r="B119" s="10" t="s">
        <v>1193</v>
      </c>
      <c r="C119" s="13" t="s">
        <v>61</v>
      </c>
      <c r="D119" s="7">
        <v>0.20833333333333334</v>
      </c>
      <c r="E119" s="7">
        <v>0.70833333333333337</v>
      </c>
      <c r="F119" s="40">
        <f>VLOOKUP($C119,cruises!$A$1:$D$507,3,FALSE)</f>
        <v>3046</v>
      </c>
      <c r="G119" s="40">
        <f>VLOOKUP($C119,cruises!$A$1:$D$507,4,FALSE)</f>
        <v>3655</v>
      </c>
      <c r="H119" s="40">
        <f t="shared" si="2"/>
        <v>3350.5</v>
      </c>
      <c r="I119" s="40">
        <f>VLOOKUP($C119,cruises!$A$1:$E$507,5,FALSE)</f>
        <v>1000</v>
      </c>
    </row>
    <row r="120" spans="1:9">
      <c r="A120" s="5" t="s">
        <v>1121</v>
      </c>
      <c r="B120" s="10" t="s">
        <v>1193</v>
      </c>
      <c r="C120" s="13" t="s">
        <v>321</v>
      </c>
      <c r="D120" s="7">
        <v>0.375</v>
      </c>
      <c r="E120" s="7">
        <v>0.79166666666666663</v>
      </c>
      <c r="F120" s="40">
        <f>VLOOKUP($C120,cruises!$A$1:$D$507,3,FALSE)</f>
        <v>1950</v>
      </c>
      <c r="G120" s="40">
        <f>VLOOKUP($C120,cruises!$A$1:$D$507,4,FALSE)</f>
        <v>2340</v>
      </c>
      <c r="H120" s="40">
        <f t="shared" si="2"/>
        <v>2145</v>
      </c>
      <c r="I120" s="40">
        <f>VLOOKUP($C120,cruises!$A$1:$E$507,5,FALSE)</f>
        <v>721</v>
      </c>
    </row>
    <row r="121" spans="1:9">
      <c r="A121" s="5" t="s">
        <v>1121</v>
      </c>
      <c r="B121" s="10" t="s">
        <v>1194</v>
      </c>
      <c r="C121" s="13" t="s">
        <v>74</v>
      </c>
      <c r="D121" s="7">
        <v>0.29166666666666669</v>
      </c>
      <c r="E121" s="7">
        <v>0.75</v>
      </c>
      <c r="F121" s="40">
        <f>VLOOKUP($C121,cruises!$A$1:$D$507,3,FALSE)</f>
        <v>3014</v>
      </c>
      <c r="G121" s="40">
        <f>VLOOKUP($C121,cruises!$A$1:$D$507,4,FALSE)</f>
        <v>3617</v>
      </c>
      <c r="H121" s="40">
        <f t="shared" si="2"/>
        <v>3315.5</v>
      </c>
      <c r="I121" s="40">
        <f>VLOOKUP($C121,cruises!$A$1:$E$507,5,FALSE)</f>
        <v>1100</v>
      </c>
    </row>
    <row r="122" spans="1:9">
      <c r="A122" s="5" t="s">
        <v>1121</v>
      </c>
      <c r="B122" s="10" t="s">
        <v>1195</v>
      </c>
      <c r="C122" s="13" t="s">
        <v>318</v>
      </c>
      <c r="D122" s="7">
        <v>0.29166666666666669</v>
      </c>
      <c r="E122" s="7">
        <v>0.70833333333333337</v>
      </c>
      <c r="F122" s="40">
        <f>VLOOKUP($C122,cruises!$A$1:$D$507,3,FALSE)</f>
        <v>3502</v>
      </c>
      <c r="G122" s="40">
        <f>VLOOKUP($C122,cruises!$A$1:$D$507,4,FALSE)</f>
        <v>4378</v>
      </c>
      <c r="H122" s="40">
        <f t="shared" si="2"/>
        <v>3940</v>
      </c>
      <c r="I122" s="40">
        <f>VLOOKUP($C122,cruises!$A$1:$E$507,5,FALSE)</f>
        <v>1388</v>
      </c>
    </row>
    <row r="123" spans="1:9">
      <c r="A123" s="5" t="s">
        <v>1121</v>
      </c>
      <c r="B123" s="10" t="s">
        <v>1195</v>
      </c>
      <c r="C123" s="13" t="s">
        <v>164</v>
      </c>
      <c r="D123" s="7">
        <v>0.33333333333333331</v>
      </c>
      <c r="E123" s="7">
        <v>0.83333333333333337</v>
      </c>
      <c r="F123" s="40">
        <f>VLOOKUP($C123,cruises!$A$1:$D$507,3,FALSE)</f>
        <v>506</v>
      </c>
      <c r="G123" s="40">
        <f>VLOOKUP($C123,cruises!$A$1:$D$507,4,FALSE)</f>
        <v>557</v>
      </c>
      <c r="H123" s="40">
        <f t="shared" si="2"/>
        <v>531.5</v>
      </c>
      <c r="I123" s="40">
        <f>VLOOKUP($C123,cruises!$A$1:$E$507,5,FALSE)</f>
        <v>315</v>
      </c>
    </row>
    <row r="124" spans="1:9">
      <c r="A124" s="5" t="s">
        <v>1121</v>
      </c>
      <c r="B124" s="10" t="s">
        <v>1195</v>
      </c>
      <c r="C124" s="13" t="s">
        <v>177</v>
      </c>
      <c r="D124" s="7">
        <v>0.29166666666666669</v>
      </c>
      <c r="E124" s="7">
        <v>0.83333333333333337</v>
      </c>
      <c r="F124" s="40">
        <f>VLOOKUP($C124,cruises!$A$1:$D$507,3,FALSE)</f>
        <v>2506</v>
      </c>
      <c r="G124" s="40">
        <f>VLOOKUP($C124,cruises!$A$1:$D$507,4,FALSE)</f>
        <v>2700</v>
      </c>
      <c r="H124" s="40">
        <f t="shared" si="2"/>
        <v>2603</v>
      </c>
      <c r="I124" s="40">
        <f>VLOOKUP($C124,cruises!$A$1:$E$507,5,FALSE)</f>
        <v>1000</v>
      </c>
    </row>
    <row r="125" spans="1:9">
      <c r="A125" s="5" t="s">
        <v>1121</v>
      </c>
      <c r="B125" s="10" t="s">
        <v>1196</v>
      </c>
      <c r="C125" s="13" t="s">
        <v>366</v>
      </c>
      <c r="D125" s="7">
        <v>0.33333333333333331</v>
      </c>
      <c r="E125" s="7">
        <v>0.83333333333333337</v>
      </c>
      <c r="F125" s="40">
        <f>VLOOKUP($C125,cruises!$A$1:$D$507,3,FALSE)</f>
        <v>2192</v>
      </c>
      <c r="G125" s="40">
        <f>VLOOKUP($C125,cruises!$A$1:$D$507,4,FALSE)</f>
        <v>2500</v>
      </c>
      <c r="H125" s="40">
        <f t="shared" si="2"/>
        <v>2346</v>
      </c>
      <c r="I125" s="40">
        <f>VLOOKUP($C125,cruises!$A$1:$E$507,5,FALSE)</f>
        <v>607</v>
      </c>
    </row>
    <row r="126" spans="1:9">
      <c r="A126" s="5" t="s">
        <v>1121</v>
      </c>
      <c r="B126" s="10" t="s">
        <v>1196</v>
      </c>
      <c r="C126" s="13" t="s">
        <v>70</v>
      </c>
      <c r="D126" s="7">
        <v>0.29166666666666669</v>
      </c>
      <c r="E126" s="7">
        <v>0.70833333333333337</v>
      </c>
      <c r="F126" s="40">
        <f>VLOOKUP($C126,cruises!$A$1:$D$507,3,FALSE)</f>
        <v>312</v>
      </c>
      <c r="G126" s="40">
        <f>VLOOKUP($C126,cruises!$A$1:$D$507,4,FALSE)</f>
        <v>374</v>
      </c>
      <c r="H126" s="40">
        <f t="shared" si="2"/>
        <v>343</v>
      </c>
      <c r="I126" s="40">
        <f>VLOOKUP($C126,cruises!$A$1:$E$507,5,FALSE)</f>
        <v>178</v>
      </c>
    </row>
    <row r="127" spans="1:9">
      <c r="A127" s="5" t="s">
        <v>1121</v>
      </c>
      <c r="B127" s="10" t="s">
        <v>1197</v>
      </c>
      <c r="C127" s="13" t="s">
        <v>1403</v>
      </c>
      <c r="D127" s="7">
        <v>0.33333333333333331</v>
      </c>
      <c r="E127" s="7">
        <v>0.79166666666666663</v>
      </c>
      <c r="F127" s="40">
        <f>VLOOKUP($C127,cruises!$A$1:$D$507,3,FALSE)</f>
        <v>1506</v>
      </c>
      <c r="G127" s="40">
        <f>VLOOKUP($C127,cruises!$A$1:$D$507,4,FALSE)</f>
        <v>1828</v>
      </c>
      <c r="H127" s="40">
        <f t="shared" si="2"/>
        <v>1667</v>
      </c>
      <c r="I127" s="40">
        <f>VLOOKUP($C127,cruises!$A$1:$E$507,5,FALSE)</f>
        <v>620</v>
      </c>
    </row>
    <row r="128" spans="1:9">
      <c r="A128" s="5" t="s">
        <v>1121</v>
      </c>
      <c r="B128" s="10" t="s">
        <v>1197</v>
      </c>
      <c r="C128" s="13" t="s">
        <v>806</v>
      </c>
      <c r="D128" s="7">
        <v>0.33333333333333331</v>
      </c>
      <c r="E128" s="7">
        <v>0.79166666666666663</v>
      </c>
      <c r="F128" s="40">
        <f>VLOOKUP($C128,cruises!$A$1:$D$507,3,FALSE)</f>
        <v>1440</v>
      </c>
      <c r="G128" s="40">
        <f>VLOOKUP($C128,cruises!$A$1:$D$507,4,FALSE)</f>
        <v>1828</v>
      </c>
      <c r="H128" s="40">
        <f t="shared" si="2"/>
        <v>1634</v>
      </c>
      <c r="I128" s="40">
        <f>VLOOKUP($C128,cruises!$A$1:$E$507,5,FALSE)</f>
        <v>620</v>
      </c>
    </row>
    <row r="129" spans="1:9">
      <c r="A129" s="5" t="s">
        <v>1121</v>
      </c>
      <c r="B129" s="10" t="s">
        <v>1197</v>
      </c>
      <c r="C129" s="13" t="s">
        <v>45</v>
      </c>
      <c r="D129" s="7">
        <v>0.33333333333333331</v>
      </c>
      <c r="E129" s="7">
        <v>0.79166666666666663</v>
      </c>
      <c r="F129" s="40">
        <f>VLOOKUP($C129,cruises!$A$1:$D$507,3,FALSE)</f>
        <v>2012</v>
      </c>
      <c r="G129" s="40">
        <f>VLOOKUP($C129,cruises!$A$1:$D$507,4,FALSE)</f>
        <v>2414</v>
      </c>
      <c r="H129" s="40">
        <f t="shared" si="2"/>
        <v>2213</v>
      </c>
      <c r="I129" s="40">
        <f>VLOOKUP($C129,cruises!$A$1:$E$507,5,FALSE)</f>
        <v>1125</v>
      </c>
    </row>
    <row r="130" spans="1:9">
      <c r="A130" s="5" t="s">
        <v>1121</v>
      </c>
      <c r="B130" s="10" t="s">
        <v>1197</v>
      </c>
      <c r="C130" s="13" t="s">
        <v>107</v>
      </c>
      <c r="D130" s="7">
        <v>0.33333333333333331</v>
      </c>
      <c r="E130" s="7">
        <v>0.83333333333333337</v>
      </c>
      <c r="F130" s="40">
        <f>VLOOKUP($C130,cruises!$A$1:$D$507,3,FALSE)</f>
        <v>698</v>
      </c>
      <c r="G130" s="40">
        <f>VLOOKUP($C130,cruises!$A$1:$D$507,4,FALSE)</f>
        <v>803</v>
      </c>
      <c r="H130" s="40">
        <f t="shared" si="2"/>
        <v>750.5</v>
      </c>
      <c r="I130" s="40">
        <f>VLOOKUP($C130,cruises!$A$1:$E$507,5,FALSE)</f>
        <v>372</v>
      </c>
    </row>
    <row r="131" spans="1:9">
      <c r="A131" s="5" t="s">
        <v>1121</v>
      </c>
      <c r="B131" s="10" t="s">
        <v>1197</v>
      </c>
      <c r="C131" s="13" t="s">
        <v>1403</v>
      </c>
      <c r="D131" s="7">
        <v>0.375</v>
      </c>
      <c r="E131" s="7">
        <v>0.70833333333333337</v>
      </c>
      <c r="F131" s="40">
        <f>VLOOKUP($C131,cruises!$A$1:$D$507,3,FALSE)</f>
        <v>1506</v>
      </c>
      <c r="G131" s="40">
        <f>VLOOKUP($C131,cruises!$A$1:$D$507,4,FALSE)</f>
        <v>1828</v>
      </c>
      <c r="H131" s="40">
        <f t="shared" si="2"/>
        <v>1667</v>
      </c>
      <c r="I131" s="40">
        <f>VLOOKUP($C131,cruises!$A$1:$E$507,5,FALSE)</f>
        <v>620</v>
      </c>
    </row>
    <row r="132" spans="1:9">
      <c r="A132" s="5" t="s">
        <v>1121</v>
      </c>
      <c r="B132" s="10" t="s">
        <v>1197</v>
      </c>
      <c r="C132" s="13" t="s">
        <v>806</v>
      </c>
      <c r="D132" s="7">
        <v>0.33333333333333331</v>
      </c>
      <c r="E132" s="7">
        <v>0.79166666666666663</v>
      </c>
      <c r="F132" s="40">
        <f>VLOOKUP($C132,cruises!$A$1:$D$507,3,FALSE)</f>
        <v>1440</v>
      </c>
      <c r="G132" s="40">
        <f>VLOOKUP($C132,cruises!$A$1:$D$507,4,FALSE)</f>
        <v>1828</v>
      </c>
      <c r="H132" s="40">
        <f t="shared" si="2"/>
        <v>1634</v>
      </c>
      <c r="I132" s="40">
        <f>VLOOKUP($C132,cruises!$A$1:$E$507,5,FALSE)</f>
        <v>620</v>
      </c>
    </row>
    <row r="133" spans="1:9">
      <c r="A133" s="5" t="s">
        <v>1121</v>
      </c>
      <c r="B133" s="10" t="s">
        <v>1198</v>
      </c>
      <c r="C133" s="13" t="s">
        <v>338</v>
      </c>
      <c r="D133" s="7">
        <v>0.29166666666666669</v>
      </c>
      <c r="E133" s="7">
        <v>0.83333333333333337</v>
      </c>
      <c r="F133" s="40">
        <f>VLOOKUP($C133,cruises!$A$1:$D$507,3,FALSE)</f>
        <v>3930</v>
      </c>
      <c r="G133" s="40">
        <f>VLOOKUP($C133,cruises!$A$1:$D$507,4,FALSE)</f>
        <v>4716</v>
      </c>
      <c r="H133" s="40">
        <f t="shared" si="2"/>
        <v>4323</v>
      </c>
      <c r="I133" s="40">
        <f>VLOOKUP($C133,cruises!$A$1:$E$507,5,FALSE)</f>
        <v>1450</v>
      </c>
    </row>
    <row r="134" spans="1:9">
      <c r="A134" s="5" t="s">
        <v>1121</v>
      </c>
      <c r="B134" s="10" t="s">
        <v>1198</v>
      </c>
      <c r="C134" s="13" t="s">
        <v>55</v>
      </c>
      <c r="D134" s="7">
        <v>0.25</v>
      </c>
      <c r="E134" s="7">
        <v>0.79166666666666663</v>
      </c>
      <c r="F134" s="40">
        <f>VLOOKUP($C134,cruises!$A$1:$D$507,3,FALSE)</f>
        <v>4228</v>
      </c>
      <c r="G134" s="40">
        <f>VLOOKUP($C134,cruises!$A$1:$D$507,4,FALSE)</f>
        <v>5074</v>
      </c>
      <c r="H134" s="40">
        <f t="shared" si="2"/>
        <v>4651</v>
      </c>
      <c r="I134" s="40">
        <f>VLOOKUP($C134,cruises!$A$1:$E$507,5,FALSE)</f>
        <v>1404</v>
      </c>
    </row>
    <row r="135" spans="1:9">
      <c r="A135" s="5" t="s">
        <v>1121</v>
      </c>
      <c r="B135" s="10" t="s">
        <v>1198</v>
      </c>
      <c r="C135" s="13" t="s">
        <v>862</v>
      </c>
      <c r="D135" s="7">
        <v>0.375</v>
      </c>
      <c r="E135" s="7">
        <v>0.70833333333333337</v>
      </c>
      <c r="F135" s="40">
        <f>VLOOKUP($C135,cruises!$A$1:$D$507,3,FALSE)</f>
        <v>2733</v>
      </c>
      <c r="G135" s="40">
        <f>VLOOKUP($C135,cruises!$A$1:$D$507,4,FALSE)</f>
        <v>2852</v>
      </c>
      <c r="H135" s="40">
        <f t="shared" si="2"/>
        <v>2792.5</v>
      </c>
      <c r="I135" s="40">
        <f>VLOOKUP($C135,cruises!$A$1:$E$507,5,FALSE)</f>
        <v>801</v>
      </c>
    </row>
    <row r="136" spans="1:9">
      <c r="A136" s="5" t="s">
        <v>1121</v>
      </c>
      <c r="B136" s="10" t="s">
        <v>1199</v>
      </c>
      <c r="C136" s="13" t="s">
        <v>10</v>
      </c>
      <c r="D136" s="7">
        <v>0.33333333333333331</v>
      </c>
      <c r="E136" s="7">
        <v>0.79166666666666663</v>
      </c>
      <c r="F136" s="40">
        <f>VLOOKUP($C136,cruises!$A$1:$D$507,3,FALSE)</f>
        <v>3772</v>
      </c>
      <c r="G136" s="40">
        <f>VLOOKUP($C136,cruises!$A$1:$D$507,4,FALSE)</f>
        <v>4526</v>
      </c>
      <c r="H136" s="40">
        <f t="shared" si="2"/>
        <v>4149</v>
      </c>
      <c r="I136" s="40">
        <f>VLOOKUP($C136,cruises!$A$1:$E$507,5,FALSE)</f>
        <v>1253</v>
      </c>
    </row>
    <row r="137" spans="1:9">
      <c r="A137" s="5" t="s">
        <v>1121</v>
      </c>
      <c r="B137" s="10" t="s">
        <v>1199</v>
      </c>
      <c r="C137" s="13" t="s">
        <v>233</v>
      </c>
      <c r="D137" s="7">
        <v>0.29166666666666669</v>
      </c>
      <c r="E137" s="7">
        <v>0.99930555555555556</v>
      </c>
      <c r="F137" s="40">
        <f>VLOOKUP($C137,cruises!$A$1:$D$507,3,FALSE)</f>
        <v>904</v>
      </c>
      <c r="G137" s="40">
        <f>VLOOKUP($C137,cruises!$A$1:$D$507,4,FALSE)</f>
        <v>1040</v>
      </c>
      <c r="H137" s="40">
        <f t="shared" si="2"/>
        <v>972</v>
      </c>
      <c r="I137" s="40">
        <f>VLOOKUP($C137,cruises!$A$1:$E$507,5,FALSE)</f>
        <v>530</v>
      </c>
    </row>
    <row r="138" spans="1:9">
      <c r="A138" s="5" t="s">
        <v>1121</v>
      </c>
      <c r="B138" s="10" t="s">
        <v>1199</v>
      </c>
      <c r="C138" s="13" t="s">
        <v>54</v>
      </c>
      <c r="D138" s="7">
        <v>0.29166666666666669</v>
      </c>
      <c r="E138" s="7">
        <v>0.66666666666666663</v>
      </c>
      <c r="F138" s="40">
        <f>VLOOKUP($C138,cruises!$A$1:$D$507,3,FALSE)</f>
        <v>2024</v>
      </c>
      <c r="G138" s="40">
        <f>VLOOKUP($C138,cruises!$A$1:$D$507,4,FALSE)</f>
        <v>2429</v>
      </c>
      <c r="H138" s="40">
        <f t="shared" si="2"/>
        <v>2226.5</v>
      </c>
      <c r="I138" s="40">
        <f>VLOOKUP($C138,cruises!$A$1:$E$507,5,FALSE)</f>
        <v>817</v>
      </c>
    </row>
    <row r="139" spans="1:9">
      <c r="A139" s="5" t="s">
        <v>1121</v>
      </c>
      <c r="B139" s="10" t="s">
        <v>1200</v>
      </c>
      <c r="C139" s="13" t="s">
        <v>1161</v>
      </c>
      <c r="D139" s="7">
        <v>0.33333333333333331</v>
      </c>
      <c r="E139" s="7">
        <v>0.75</v>
      </c>
      <c r="F139" s="40">
        <f>VLOOKUP($C139,cruises!$A$1:$D$507,3,FALSE)</f>
        <v>1578</v>
      </c>
      <c r="G139" s="40">
        <f>VLOOKUP($C139,cruises!$A$1:$D$507,4,FALSE)</f>
        <v>1894</v>
      </c>
      <c r="H139" s="40">
        <f t="shared" si="2"/>
        <v>1736</v>
      </c>
      <c r="I139" s="40">
        <f>VLOOKUP($C139,cruises!$A$1:$E$507,5,FALSE)</f>
        <v>650</v>
      </c>
    </row>
    <row r="140" spans="1:9">
      <c r="A140" s="5" t="s">
        <v>1121</v>
      </c>
      <c r="B140" s="10" t="s">
        <v>1200</v>
      </c>
      <c r="C140" s="13" t="s">
        <v>233</v>
      </c>
      <c r="D140" s="7">
        <v>0</v>
      </c>
      <c r="E140" s="7">
        <v>0.83333333333333337</v>
      </c>
      <c r="F140" s="40">
        <f>VLOOKUP($C140,cruises!$A$1:$D$507,3,FALSE)</f>
        <v>904</v>
      </c>
      <c r="G140" s="40">
        <f>VLOOKUP($C140,cruises!$A$1:$D$507,4,FALSE)</f>
        <v>1040</v>
      </c>
      <c r="H140" s="40">
        <f t="shared" si="2"/>
        <v>972</v>
      </c>
      <c r="I140" s="40">
        <f>VLOOKUP($C140,cruises!$A$1:$E$507,5,FALSE)</f>
        <v>530</v>
      </c>
    </row>
    <row r="141" spans="1:9">
      <c r="A141" s="5" t="s">
        <v>1121</v>
      </c>
      <c r="B141" s="10" t="s">
        <v>1200</v>
      </c>
      <c r="C141" s="13" t="s">
        <v>321</v>
      </c>
      <c r="D141" s="7">
        <v>0.375</v>
      </c>
      <c r="E141" s="7">
        <v>0.79166666666666663</v>
      </c>
      <c r="F141" s="40">
        <f>VLOOKUP($C141,cruises!$A$1:$D$507,3,FALSE)</f>
        <v>1950</v>
      </c>
      <c r="G141" s="40">
        <f>VLOOKUP($C141,cruises!$A$1:$D$507,4,FALSE)</f>
        <v>2340</v>
      </c>
      <c r="H141" s="40">
        <f t="shared" si="2"/>
        <v>2145</v>
      </c>
      <c r="I141" s="40">
        <f>VLOOKUP($C141,cruises!$A$1:$E$507,5,FALSE)</f>
        <v>721</v>
      </c>
    </row>
    <row r="142" spans="1:9">
      <c r="A142" s="5" t="s">
        <v>1121</v>
      </c>
      <c r="B142" s="10" t="s">
        <v>1200</v>
      </c>
      <c r="C142" s="13" t="s">
        <v>901</v>
      </c>
      <c r="D142" s="7">
        <v>0.20833333333333334</v>
      </c>
      <c r="E142" s="7">
        <v>0.70833333333333337</v>
      </c>
      <c r="F142" s="40">
        <f>VLOOKUP($C142,cruises!$A$1:$D$507,3,FALSE)</f>
        <v>2144</v>
      </c>
      <c r="G142" s="40">
        <f>VLOOKUP($C142,cruises!$A$1:$D$507,4,FALSE)</f>
        <v>2573</v>
      </c>
      <c r="H142" s="40">
        <f t="shared" si="2"/>
        <v>2358.5</v>
      </c>
      <c r="I142" s="40">
        <f>VLOOKUP($C142,cruises!$A$1:$E$507,5,FALSE)</f>
        <v>859</v>
      </c>
    </row>
    <row r="143" spans="1:9">
      <c r="A143" s="5" t="s">
        <v>1121</v>
      </c>
      <c r="B143" s="10" t="s">
        <v>1201</v>
      </c>
      <c r="C143" s="13" t="s">
        <v>330</v>
      </c>
      <c r="D143" s="7">
        <v>0.20833333333333334</v>
      </c>
      <c r="E143" s="7">
        <v>0.75</v>
      </c>
      <c r="F143" s="40">
        <f>VLOOKUP($C143,cruises!$A$1:$D$507,3,FALSE)</f>
        <v>3560</v>
      </c>
      <c r="G143" s="40">
        <f>VLOOKUP($C143,cruises!$A$1:$D$507,4,FALSE)</f>
        <v>4272</v>
      </c>
      <c r="H143" s="40">
        <f t="shared" si="2"/>
        <v>3916</v>
      </c>
      <c r="I143" s="40">
        <f>VLOOKUP($C143,cruises!$A$1:$E$507,5,FALSE)</f>
        <v>1350</v>
      </c>
    </row>
    <row r="144" spans="1:9">
      <c r="A144" s="5" t="s">
        <v>1121</v>
      </c>
      <c r="B144" s="10" t="s">
        <v>1201</v>
      </c>
      <c r="C144" s="13" t="s">
        <v>1409</v>
      </c>
      <c r="D144" s="7">
        <v>0.29166666666666669</v>
      </c>
      <c r="E144" s="7">
        <v>0.79166666666666663</v>
      </c>
      <c r="F144" s="40">
        <f>VLOOKUP($C144,cruises!$A$1:$D$507,3,FALSE)</f>
        <v>1460</v>
      </c>
      <c r="G144" s="40">
        <f>VLOOKUP($C144,cruises!$A$1:$D$507,4,FALSE)</f>
        <v>1460</v>
      </c>
      <c r="H144" s="40">
        <f t="shared" si="2"/>
        <v>1460</v>
      </c>
      <c r="I144" s="40">
        <f>VLOOKUP($C144,cruises!$A$1:$E$507,5,FALSE)</f>
        <v>620</v>
      </c>
    </row>
    <row r="145" spans="1:9">
      <c r="A145" s="5" t="s">
        <v>1121</v>
      </c>
      <c r="B145" s="10" t="s">
        <v>1202</v>
      </c>
      <c r="C145" s="13" t="s">
        <v>318</v>
      </c>
      <c r="D145" s="7">
        <v>0.29166666666666669</v>
      </c>
      <c r="E145" s="7">
        <v>0.70833333333333337</v>
      </c>
      <c r="F145" s="40">
        <f>VLOOKUP($C145,cruises!$A$1:$D$507,3,FALSE)</f>
        <v>3502</v>
      </c>
      <c r="G145" s="40">
        <f>VLOOKUP($C145,cruises!$A$1:$D$507,4,FALSE)</f>
        <v>4378</v>
      </c>
      <c r="H145" s="40">
        <f t="shared" si="2"/>
        <v>3940</v>
      </c>
      <c r="I145" s="40">
        <f>VLOOKUP($C145,cruises!$A$1:$E$507,5,FALSE)</f>
        <v>1388</v>
      </c>
    </row>
    <row r="146" spans="1:9">
      <c r="A146" s="5" t="s">
        <v>1121</v>
      </c>
      <c r="B146" s="10" t="s">
        <v>1203</v>
      </c>
      <c r="C146" s="13" t="s">
        <v>61</v>
      </c>
      <c r="D146" s="7">
        <v>0.20833333333333334</v>
      </c>
      <c r="E146" s="7">
        <v>0.70833333333333337</v>
      </c>
      <c r="F146" s="40">
        <f>VLOOKUP($C146,cruises!$A$1:$D$507,3,FALSE)</f>
        <v>3046</v>
      </c>
      <c r="G146" s="40">
        <f>VLOOKUP($C146,cruises!$A$1:$D$507,4,FALSE)</f>
        <v>3655</v>
      </c>
      <c r="H146" s="40">
        <f t="shared" si="2"/>
        <v>3350.5</v>
      </c>
      <c r="I146" s="40">
        <f>VLOOKUP($C146,cruises!$A$1:$E$507,5,FALSE)</f>
        <v>1000</v>
      </c>
    </row>
    <row r="147" spans="1:9">
      <c r="A147" s="5" t="s">
        <v>1121</v>
      </c>
      <c r="B147" s="10" t="s">
        <v>1204</v>
      </c>
      <c r="C147" s="13" t="s">
        <v>338</v>
      </c>
      <c r="D147" s="7">
        <v>0.29166666666666669</v>
      </c>
      <c r="E147" s="7">
        <v>0.83333333333333337</v>
      </c>
      <c r="F147" s="40">
        <f>VLOOKUP($C147,cruises!$A$1:$D$507,3,FALSE)</f>
        <v>3930</v>
      </c>
      <c r="G147" s="40">
        <f>VLOOKUP($C147,cruises!$A$1:$D$507,4,FALSE)</f>
        <v>4716</v>
      </c>
      <c r="H147" s="40">
        <f t="shared" si="2"/>
        <v>4323</v>
      </c>
      <c r="I147" s="40">
        <f>VLOOKUP($C147,cruises!$A$1:$E$507,5,FALSE)</f>
        <v>1450</v>
      </c>
    </row>
    <row r="148" spans="1:9">
      <c r="A148" s="5" t="s">
        <v>1121</v>
      </c>
      <c r="B148" s="10" t="s">
        <v>1204</v>
      </c>
      <c r="C148" s="13" t="s">
        <v>162</v>
      </c>
      <c r="D148" s="7">
        <v>0.29166666666666669</v>
      </c>
      <c r="E148" s="7">
        <v>0.70833333333333337</v>
      </c>
      <c r="F148" s="40">
        <f>VLOOKUP($C148,cruises!$A$1:$D$507,3,FALSE)</f>
        <v>2016</v>
      </c>
      <c r="G148" s="40">
        <f>VLOOKUP($C148,cruises!$A$1:$D$507,4,FALSE)</f>
        <v>2272</v>
      </c>
      <c r="H148" s="40">
        <f t="shared" si="2"/>
        <v>2144</v>
      </c>
      <c r="I148" s="40">
        <f>VLOOKUP($C148,cruises!$A$1:$E$507,5,FALSE)</f>
        <v>900</v>
      </c>
    </row>
    <row r="149" spans="1:9">
      <c r="A149" s="5" t="s">
        <v>1121</v>
      </c>
      <c r="B149" s="10" t="s">
        <v>1204</v>
      </c>
      <c r="C149" s="13" t="s">
        <v>898</v>
      </c>
      <c r="D149" s="7">
        <v>0.29166666666666669</v>
      </c>
      <c r="E149" s="7">
        <v>0.79166666666666663</v>
      </c>
      <c r="F149" s="40">
        <f>VLOOKUP($C149,cruises!$A$1:$D$507,3,FALSE)</f>
        <v>2150</v>
      </c>
      <c r="G149" s="40">
        <f>VLOOKUP($C149,cruises!$A$1:$D$507,4,FALSE)</f>
        <v>2580</v>
      </c>
      <c r="H149" s="40">
        <f t="shared" si="2"/>
        <v>2365</v>
      </c>
      <c r="I149" s="40">
        <f>VLOOKUP($C149,cruises!$A$1:$E$507,5,FALSE)</f>
        <v>858</v>
      </c>
    </row>
    <row r="150" spans="1:9">
      <c r="A150" s="5" t="s">
        <v>1121</v>
      </c>
      <c r="B150" s="10" t="s">
        <v>1204</v>
      </c>
      <c r="C150" s="13" t="s">
        <v>65</v>
      </c>
      <c r="D150" s="7">
        <v>0.29166666666666669</v>
      </c>
      <c r="E150" s="7">
        <v>0.29166666666666669</v>
      </c>
      <c r="F150" s="40">
        <f>VLOOKUP($C150,cruises!$A$1:$D$507,3,FALSE)</f>
        <v>296</v>
      </c>
      <c r="G150" s="40">
        <f>VLOOKUP($C150,cruises!$A$1:$D$507,4,FALSE)</f>
        <v>355</v>
      </c>
      <c r="H150" s="40">
        <f t="shared" si="2"/>
        <v>325.5</v>
      </c>
      <c r="I150" s="40">
        <f>VLOOKUP($C150,cruises!$A$1:$E$507,5,FALSE)</f>
        <v>197</v>
      </c>
    </row>
    <row r="151" spans="1:9">
      <c r="A151" s="5" t="s">
        <v>1121</v>
      </c>
      <c r="B151" s="10" t="s">
        <v>1205</v>
      </c>
      <c r="C151" s="13" t="s">
        <v>806</v>
      </c>
      <c r="D151" s="7">
        <v>0.33333333333333331</v>
      </c>
      <c r="E151" s="7">
        <v>0.79166666666666663</v>
      </c>
      <c r="F151" s="40">
        <f>VLOOKUP($C151,cruises!$A$1:$D$507,3,FALSE)</f>
        <v>1440</v>
      </c>
      <c r="G151" s="40">
        <f>VLOOKUP($C151,cruises!$A$1:$D$507,4,FALSE)</f>
        <v>1828</v>
      </c>
      <c r="H151" s="40">
        <f t="shared" si="2"/>
        <v>1634</v>
      </c>
      <c r="I151" s="40">
        <f>VLOOKUP($C151,cruises!$A$1:$E$507,5,FALSE)</f>
        <v>620</v>
      </c>
    </row>
    <row r="152" spans="1:9">
      <c r="A152" s="5" t="s">
        <v>1121</v>
      </c>
      <c r="B152" s="10" t="s">
        <v>1205</v>
      </c>
      <c r="C152" s="13" t="s">
        <v>55</v>
      </c>
      <c r="D152" s="7">
        <v>0.25</v>
      </c>
      <c r="E152" s="7">
        <v>0.79166666666666663</v>
      </c>
      <c r="F152" s="40">
        <f>VLOOKUP($C152,cruises!$A$1:$D$507,3,FALSE)</f>
        <v>4228</v>
      </c>
      <c r="G152" s="40">
        <f>VLOOKUP($C152,cruises!$A$1:$D$507,4,FALSE)</f>
        <v>5074</v>
      </c>
      <c r="H152" s="40">
        <f t="shared" si="2"/>
        <v>4651</v>
      </c>
      <c r="I152" s="40">
        <f>VLOOKUP($C152,cruises!$A$1:$E$507,5,FALSE)</f>
        <v>1404</v>
      </c>
    </row>
    <row r="153" spans="1:9">
      <c r="A153" s="5" t="s">
        <v>1121</v>
      </c>
      <c r="B153" s="10" t="s">
        <v>1205</v>
      </c>
      <c r="C153" s="13" t="s">
        <v>862</v>
      </c>
      <c r="D153" s="7">
        <v>0.375</v>
      </c>
      <c r="E153" s="7">
        <v>0.70833333333333337</v>
      </c>
      <c r="F153" s="40">
        <f>VLOOKUP($C153,cruises!$A$1:$D$507,3,FALSE)</f>
        <v>2733</v>
      </c>
      <c r="G153" s="40">
        <f>VLOOKUP($C153,cruises!$A$1:$D$507,4,FALSE)</f>
        <v>2852</v>
      </c>
      <c r="H153" s="40">
        <f t="shared" si="2"/>
        <v>2792.5</v>
      </c>
      <c r="I153" s="40">
        <f>VLOOKUP($C153,cruises!$A$1:$E$507,5,FALSE)</f>
        <v>801</v>
      </c>
    </row>
    <row r="154" spans="1:9">
      <c r="A154" s="5" t="s">
        <v>1121</v>
      </c>
      <c r="B154" s="10" t="s">
        <v>1205</v>
      </c>
      <c r="C154" s="13" t="s">
        <v>806</v>
      </c>
      <c r="D154" s="7">
        <v>0.33333333333333331</v>
      </c>
      <c r="E154" s="7">
        <v>0.79166666666666663</v>
      </c>
      <c r="F154" s="40">
        <f>VLOOKUP($C154,cruises!$A$1:$D$507,3,FALSE)</f>
        <v>1440</v>
      </c>
      <c r="G154" s="40">
        <f>VLOOKUP($C154,cruises!$A$1:$D$507,4,FALSE)</f>
        <v>1828</v>
      </c>
      <c r="H154" s="40">
        <f t="shared" si="2"/>
        <v>1634</v>
      </c>
      <c r="I154" s="40">
        <f>VLOOKUP($C154,cruises!$A$1:$E$507,5,FALSE)</f>
        <v>620</v>
      </c>
    </row>
    <row r="155" spans="1:9">
      <c r="A155" s="5" t="s">
        <v>1121</v>
      </c>
      <c r="B155" s="10" t="s">
        <v>1205</v>
      </c>
      <c r="C155" s="13" t="s">
        <v>177</v>
      </c>
      <c r="D155" s="7">
        <v>0.29166666666666669</v>
      </c>
      <c r="E155" s="7">
        <v>0.83333333333333337</v>
      </c>
      <c r="F155" s="40">
        <f>VLOOKUP($C155,cruises!$A$1:$D$507,3,FALSE)</f>
        <v>2506</v>
      </c>
      <c r="G155" s="40">
        <f>VLOOKUP($C155,cruises!$A$1:$D$507,4,FALSE)</f>
        <v>2700</v>
      </c>
      <c r="H155" s="40">
        <f t="shared" si="2"/>
        <v>2603</v>
      </c>
      <c r="I155" s="40">
        <f>VLOOKUP($C155,cruises!$A$1:$E$507,5,FALSE)</f>
        <v>1000</v>
      </c>
    </row>
    <row r="156" spans="1:9">
      <c r="A156" s="5" t="s">
        <v>1121</v>
      </c>
      <c r="B156" s="10" t="s">
        <v>1206</v>
      </c>
      <c r="C156" s="13" t="s">
        <v>366</v>
      </c>
      <c r="D156" s="7">
        <v>0.33333333333333331</v>
      </c>
      <c r="E156" s="7">
        <v>0.83333333333333337</v>
      </c>
      <c r="F156" s="40">
        <f>VLOOKUP($C156,cruises!$A$1:$D$507,3,FALSE)</f>
        <v>2192</v>
      </c>
      <c r="G156" s="40">
        <f>VLOOKUP($C156,cruises!$A$1:$D$507,4,FALSE)</f>
        <v>2500</v>
      </c>
      <c r="H156" s="40">
        <f t="shared" si="2"/>
        <v>2346</v>
      </c>
      <c r="I156" s="40">
        <f>VLOOKUP($C156,cruises!$A$1:$E$507,5,FALSE)</f>
        <v>607</v>
      </c>
    </row>
    <row r="157" spans="1:9">
      <c r="A157" s="5" t="s">
        <v>1121</v>
      </c>
      <c r="B157" s="10" t="s">
        <v>1206</v>
      </c>
      <c r="C157" s="13" t="s">
        <v>299</v>
      </c>
      <c r="D157" s="7">
        <v>0.20833333333333334</v>
      </c>
      <c r="E157" s="7">
        <v>0.70833333333333337</v>
      </c>
      <c r="F157" s="40">
        <f>VLOOKUP($C157,cruises!$A$1:$D$507,3,FALSE)</f>
        <v>2850</v>
      </c>
      <c r="G157" s="40">
        <f>VLOOKUP($C157,cruises!$A$1:$D$507,4,FALSE)</f>
        <v>3420</v>
      </c>
      <c r="H157" s="40">
        <f t="shared" si="2"/>
        <v>3135</v>
      </c>
      <c r="I157" s="40">
        <f>VLOOKUP($C157,cruises!$A$1:$E$507,5,FALSE)</f>
        <v>1000</v>
      </c>
    </row>
    <row r="158" spans="1:9">
      <c r="A158" s="5" t="s">
        <v>1121</v>
      </c>
      <c r="B158" s="10" t="s">
        <v>1206</v>
      </c>
      <c r="C158" s="6" t="s">
        <v>10</v>
      </c>
      <c r="D158" s="7">
        <v>0.33333333333333331</v>
      </c>
      <c r="E158" s="7">
        <v>0.79166666666666663</v>
      </c>
      <c r="F158" s="40">
        <f>VLOOKUP($C158,cruises!$A$1:$D$507,3,FALSE)</f>
        <v>3772</v>
      </c>
      <c r="G158" s="40">
        <f>VLOOKUP($C158,cruises!$A$1:$D$507,4,FALSE)</f>
        <v>4526</v>
      </c>
      <c r="H158" s="40">
        <f t="shared" si="2"/>
        <v>4149</v>
      </c>
      <c r="I158" s="40">
        <f>VLOOKUP($C158,cruises!$A$1:$E$507,5,FALSE)</f>
        <v>1253</v>
      </c>
    </row>
    <row r="159" spans="1:9">
      <c r="A159" s="5" t="s">
        <v>1121</v>
      </c>
      <c r="B159" s="10" t="s">
        <v>1207</v>
      </c>
      <c r="C159" s="13" t="s">
        <v>321</v>
      </c>
      <c r="D159" s="7">
        <v>0.375</v>
      </c>
      <c r="E159" s="7">
        <v>0.79166666666666663</v>
      </c>
      <c r="F159" s="40">
        <f>VLOOKUP($C159,cruises!$A$1:$D$507,3,FALSE)</f>
        <v>1950</v>
      </c>
      <c r="G159" s="40">
        <f>VLOOKUP($C159,cruises!$A$1:$D$507,4,FALSE)</f>
        <v>2340</v>
      </c>
      <c r="H159" s="40">
        <f t="shared" si="2"/>
        <v>2145</v>
      </c>
      <c r="I159" s="40">
        <f>VLOOKUP($C159,cruises!$A$1:$E$507,5,FALSE)</f>
        <v>721</v>
      </c>
    </row>
    <row r="160" spans="1:9">
      <c r="A160" s="5" t="s">
        <v>1121</v>
      </c>
      <c r="B160" s="10" t="s">
        <v>1207</v>
      </c>
      <c r="C160" s="13" t="s">
        <v>322</v>
      </c>
      <c r="D160" s="7">
        <v>0.29166666666666669</v>
      </c>
      <c r="E160" s="7">
        <v>0.79166666666666663</v>
      </c>
      <c r="F160" s="40">
        <f>VLOOKUP($C160,cruises!$A$1:$D$507,3,FALSE)</f>
        <v>3066</v>
      </c>
      <c r="G160" s="40">
        <f>VLOOKUP($C160,cruises!$A$1:$D$507,4,FALSE)</f>
        <v>3679</v>
      </c>
      <c r="H160" s="40">
        <f t="shared" si="2"/>
        <v>3372.5</v>
      </c>
      <c r="I160" s="40">
        <f>VLOOKUP($C160,cruises!$A$1:$E$507,5,FALSE)</f>
        <v>1200</v>
      </c>
    </row>
    <row r="161" spans="1:9">
      <c r="A161" s="5" t="s">
        <v>1121</v>
      </c>
      <c r="B161" s="10" t="s">
        <v>1207</v>
      </c>
      <c r="C161" s="13" t="s">
        <v>164</v>
      </c>
      <c r="D161" s="7">
        <v>0.29166666666666669</v>
      </c>
      <c r="E161" s="7">
        <v>0.70833333333333337</v>
      </c>
      <c r="F161" s="40">
        <f>VLOOKUP($C161,cruises!$A$1:$D$507,3,FALSE)</f>
        <v>506</v>
      </c>
      <c r="G161" s="40">
        <f>VLOOKUP($C161,cruises!$A$1:$D$507,4,FALSE)</f>
        <v>557</v>
      </c>
      <c r="H161" s="40">
        <f t="shared" si="2"/>
        <v>531.5</v>
      </c>
      <c r="I161" s="40">
        <f>VLOOKUP($C161,cruises!$A$1:$E$507,5,FALSE)</f>
        <v>315</v>
      </c>
    </row>
    <row r="162" spans="1:9">
      <c r="A162" s="5" t="s">
        <v>1121</v>
      </c>
      <c r="B162" s="10" t="s">
        <v>1208</v>
      </c>
      <c r="C162" s="13" t="s">
        <v>202</v>
      </c>
      <c r="D162" s="7">
        <v>0.29166666666666669</v>
      </c>
      <c r="E162" s="7">
        <v>0.70833333333333337</v>
      </c>
      <c r="F162" s="40">
        <f>VLOOKUP($C162,cruises!$A$1:$D$507,3,FALSE)</f>
        <v>1904</v>
      </c>
      <c r="G162" s="40">
        <f>VLOOKUP($C162,cruises!$A$1:$D$507,4,FALSE)</f>
        <v>1904</v>
      </c>
      <c r="H162" s="40">
        <f t="shared" si="2"/>
        <v>1904</v>
      </c>
      <c r="I162" s="40">
        <f>VLOOKUP($C162,cruises!$A$1:$E$507,5,FALSE)</f>
        <v>880</v>
      </c>
    </row>
    <row r="163" spans="1:9">
      <c r="A163" s="5" t="s">
        <v>1121</v>
      </c>
      <c r="B163" s="10" t="s">
        <v>1208</v>
      </c>
      <c r="C163" s="13" t="s">
        <v>195</v>
      </c>
      <c r="D163" s="7">
        <v>0.29166666666666669</v>
      </c>
      <c r="E163" s="7">
        <v>0.79166666666666663</v>
      </c>
      <c r="F163" s="40">
        <f>VLOOKUP($C163,cruises!$A$1:$D$507,3,FALSE)</f>
        <v>3630</v>
      </c>
      <c r="G163" s="40">
        <f>VLOOKUP($C163,cruises!$A$1:$D$507,4,FALSE)</f>
        <v>4356</v>
      </c>
      <c r="H163" s="40">
        <f t="shared" si="2"/>
        <v>3993</v>
      </c>
      <c r="I163" s="40">
        <f>VLOOKUP($C163,cruises!$A$1:$E$507,5,FALSE)</f>
        <v>1360</v>
      </c>
    </row>
    <row r="164" spans="1:9">
      <c r="A164" s="5" t="s">
        <v>1121</v>
      </c>
      <c r="B164" s="10" t="s">
        <v>1209</v>
      </c>
      <c r="C164" s="13" t="s">
        <v>79</v>
      </c>
      <c r="D164" s="7">
        <v>0.29166666666666669</v>
      </c>
      <c r="E164" s="7">
        <v>0.83333333333333337</v>
      </c>
      <c r="F164" s="40">
        <f>VLOOKUP($C164,cruises!$A$1:$D$507,3,FALSE)</f>
        <v>710</v>
      </c>
      <c r="G164" s="40">
        <f>VLOOKUP($C164,cruises!$A$1:$D$507,4,FALSE)</f>
        <v>781</v>
      </c>
      <c r="H164" s="40">
        <f t="shared" si="2"/>
        <v>745.5</v>
      </c>
      <c r="I164" s="40">
        <f>VLOOKUP($C164,cruises!$A$1:$E$507,5,FALSE)</f>
        <v>408</v>
      </c>
    </row>
    <row r="165" spans="1:9">
      <c r="A165" s="5" t="s">
        <v>1121</v>
      </c>
      <c r="B165" s="10" t="s">
        <v>1209</v>
      </c>
      <c r="C165" s="13" t="s">
        <v>318</v>
      </c>
      <c r="D165" s="7">
        <v>0.29166666666666669</v>
      </c>
      <c r="E165" s="7">
        <v>0.70833333333333337</v>
      </c>
      <c r="F165" s="40">
        <f>VLOOKUP($C165,cruises!$A$1:$D$507,3,FALSE)</f>
        <v>3502</v>
      </c>
      <c r="G165" s="40">
        <f>VLOOKUP($C165,cruises!$A$1:$D$507,4,FALSE)</f>
        <v>4378</v>
      </c>
      <c r="H165" s="40">
        <f t="shared" si="2"/>
        <v>3940</v>
      </c>
      <c r="I165" s="40">
        <f>VLOOKUP($C165,cruises!$A$1:$E$507,5,FALSE)</f>
        <v>1388</v>
      </c>
    </row>
    <row r="166" spans="1:9">
      <c r="A166" s="5" t="s">
        <v>1121</v>
      </c>
      <c r="B166" s="10" t="s">
        <v>1209</v>
      </c>
      <c r="C166" s="13" t="s">
        <v>122</v>
      </c>
      <c r="D166" s="7">
        <v>0.33333333333333331</v>
      </c>
      <c r="E166" s="7">
        <v>0.83333333333333337</v>
      </c>
      <c r="F166" s="40">
        <f>VLOOKUP($C166,cruises!$A$1:$D$507,3,FALSE)</f>
        <v>698</v>
      </c>
      <c r="G166" s="40">
        <f>VLOOKUP($C166,cruises!$A$1:$D$507,4,FALSE)</f>
        <v>803</v>
      </c>
      <c r="H166" s="40">
        <f t="shared" si="2"/>
        <v>750.5</v>
      </c>
      <c r="I166" s="40">
        <f>VLOOKUP($C166,cruises!$A$1:$E$507,5,FALSE)</f>
        <v>375</v>
      </c>
    </row>
    <row r="167" spans="1:9">
      <c r="A167" s="5" t="s">
        <v>1121</v>
      </c>
      <c r="B167" s="10" t="s">
        <v>1210</v>
      </c>
      <c r="C167" s="13" t="s">
        <v>901</v>
      </c>
      <c r="D167" s="7">
        <v>0.20833333333333334</v>
      </c>
      <c r="E167" s="7">
        <v>0.70833333333333337</v>
      </c>
      <c r="F167" s="40">
        <f>VLOOKUP($C167,cruises!$A$1:$D$507,3,FALSE)</f>
        <v>2144</v>
      </c>
      <c r="G167" s="40">
        <f>VLOOKUP($C167,cruises!$A$1:$D$507,4,FALSE)</f>
        <v>2573</v>
      </c>
      <c r="H167" s="40">
        <f t="shared" si="2"/>
        <v>2358.5</v>
      </c>
      <c r="I167" s="40">
        <f>VLOOKUP($C167,cruises!$A$1:$E$507,5,FALSE)</f>
        <v>859</v>
      </c>
    </row>
    <row r="168" spans="1:9">
      <c r="A168" s="5" t="s">
        <v>1121</v>
      </c>
      <c r="B168" s="10" t="s">
        <v>1210</v>
      </c>
      <c r="C168" s="13" t="s">
        <v>139</v>
      </c>
      <c r="D168" s="7">
        <v>0.29166666666666669</v>
      </c>
      <c r="E168" s="7">
        <v>0.70833333333333337</v>
      </c>
      <c r="F168" s="40">
        <f>VLOOKUP($C168,cruises!$A$1:$D$507,3,FALSE)</f>
        <v>212</v>
      </c>
      <c r="G168" s="40">
        <f>VLOOKUP($C168,cruises!$A$1:$D$507,4,FALSE)</f>
        <v>254</v>
      </c>
      <c r="H168" s="40">
        <f t="shared" si="2"/>
        <v>233</v>
      </c>
      <c r="I168" s="40">
        <f>VLOOKUP($C168,cruises!$A$1:$E$507,5,FALSE)</f>
        <v>140</v>
      </c>
    </row>
    <row r="169" spans="1:9">
      <c r="A169" s="5" t="s">
        <v>1121</v>
      </c>
      <c r="B169" s="10" t="s">
        <v>1211</v>
      </c>
      <c r="C169" s="13" t="s">
        <v>270</v>
      </c>
      <c r="D169" s="7">
        <v>0.33333333333333331</v>
      </c>
      <c r="E169" s="7">
        <v>0.70833333333333337</v>
      </c>
      <c r="F169" s="40">
        <f>VLOOKUP($C169,cruises!$A$1:$D$507,3,FALSE)</f>
        <v>450</v>
      </c>
      <c r="G169" s="40">
        <f>VLOOKUP($C169,cruises!$A$1:$D$507,4,FALSE)</f>
        <v>540</v>
      </c>
      <c r="H169" s="40">
        <f t="shared" si="2"/>
        <v>495</v>
      </c>
      <c r="I169" s="40">
        <f>VLOOKUP($C169,cruises!$A$1:$E$507,5,FALSE)</f>
        <v>330</v>
      </c>
    </row>
    <row r="170" spans="1:9">
      <c r="A170" s="5" t="s">
        <v>1121</v>
      </c>
      <c r="B170" s="10" t="s">
        <v>1212</v>
      </c>
      <c r="C170" s="13" t="s">
        <v>471</v>
      </c>
      <c r="D170" s="7">
        <v>0.29166666666666669</v>
      </c>
      <c r="E170" s="7">
        <v>0.83333333333333337</v>
      </c>
      <c r="F170" s="40">
        <f>VLOOKUP($C170,cruises!$A$1:$D$507,3,FALSE)</f>
        <v>2104</v>
      </c>
      <c r="G170" s="40">
        <f>VLOOKUP($C170,cruises!$A$1:$D$507,4,FALSE)</f>
        <v>2525</v>
      </c>
      <c r="H170" s="40">
        <f t="shared" si="2"/>
        <v>2314.5</v>
      </c>
      <c r="I170" s="40">
        <f>VLOOKUP($C170,cruises!$A$1:$E$507,5,FALSE)</f>
        <v>929</v>
      </c>
    </row>
    <row r="171" spans="1:9">
      <c r="A171" s="5" t="s">
        <v>1121</v>
      </c>
      <c r="B171" s="10" t="s">
        <v>1212</v>
      </c>
      <c r="C171" s="13" t="s">
        <v>55</v>
      </c>
      <c r="D171" s="7">
        <v>0.25</v>
      </c>
      <c r="E171" s="7">
        <v>0.79166666666666663</v>
      </c>
      <c r="F171" s="40">
        <f>VLOOKUP($C171,cruises!$A$1:$D$507,3,FALSE)</f>
        <v>4228</v>
      </c>
      <c r="G171" s="40">
        <f>VLOOKUP($C171,cruises!$A$1:$D$507,4,FALSE)</f>
        <v>5074</v>
      </c>
      <c r="H171" s="40">
        <f t="shared" si="2"/>
        <v>4651</v>
      </c>
      <c r="I171" s="40">
        <f>VLOOKUP($C171,cruises!$A$1:$E$507,5,FALSE)</f>
        <v>1404</v>
      </c>
    </row>
    <row r="172" spans="1:9">
      <c r="A172" s="5" t="s">
        <v>1121</v>
      </c>
      <c r="B172" s="10" t="s">
        <v>1212</v>
      </c>
      <c r="C172" s="13" t="s">
        <v>862</v>
      </c>
      <c r="D172" s="7">
        <v>0.375</v>
      </c>
      <c r="E172" s="7">
        <v>0.70833333333333337</v>
      </c>
      <c r="F172" s="40">
        <f>VLOOKUP($C172,cruises!$A$1:$D$507,3,FALSE)</f>
        <v>2733</v>
      </c>
      <c r="G172" s="40">
        <f>VLOOKUP($C172,cruises!$A$1:$D$507,4,FALSE)</f>
        <v>2852</v>
      </c>
      <c r="H172" s="40">
        <f t="shared" si="2"/>
        <v>2792.5</v>
      </c>
      <c r="I172" s="40">
        <f>VLOOKUP($C172,cruises!$A$1:$E$507,5,FALSE)</f>
        <v>801</v>
      </c>
    </row>
    <row r="173" spans="1:9">
      <c r="A173" s="5" t="s">
        <v>1121</v>
      </c>
      <c r="B173" s="10" t="s">
        <v>1212</v>
      </c>
      <c r="C173" s="13" t="s">
        <v>70</v>
      </c>
      <c r="D173" s="7">
        <v>0.29166666666666669</v>
      </c>
      <c r="E173" s="7">
        <v>0.70833333333333337</v>
      </c>
      <c r="F173" s="40">
        <f>VLOOKUP($C173,cruises!$A$1:$D$507,3,FALSE)</f>
        <v>312</v>
      </c>
      <c r="G173" s="40">
        <f>VLOOKUP($C173,cruises!$A$1:$D$507,4,FALSE)</f>
        <v>374</v>
      </c>
      <c r="H173" s="40">
        <f t="shared" si="2"/>
        <v>343</v>
      </c>
      <c r="I173" s="40">
        <f>VLOOKUP($C173,cruises!$A$1:$E$507,5,FALSE)</f>
        <v>178</v>
      </c>
    </row>
    <row r="174" spans="1:9">
      <c r="A174" s="5" t="s">
        <v>1121</v>
      </c>
      <c r="B174" s="10" t="s">
        <v>1213</v>
      </c>
      <c r="C174" s="13" t="s">
        <v>10</v>
      </c>
      <c r="D174" s="7">
        <v>0.33333333333333331</v>
      </c>
      <c r="E174" s="7">
        <v>0.79166666666666663</v>
      </c>
      <c r="F174" s="40">
        <f>VLOOKUP($C174,cruises!$A$1:$D$507,3,FALSE)</f>
        <v>3772</v>
      </c>
      <c r="G174" s="40">
        <f>VLOOKUP($C174,cruises!$A$1:$D$507,4,FALSE)</f>
        <v>4526</v>
      </c>
      <c r="H174" s="40">
        <f t="shared" si="2"/>
        <v>4149</v>
      </c>
      <c r="I174" s="40">
        <f>VLOOKUP($C174,cruises!$A$1:$E$507,5,FALSE)</f>
        <v>1253</v>
      </c>
    </row>
    <row r="175" spans="1:9">
      <c r="A175" s="5" t="s">
        <v>1121</v>
      </c>
      <c r="B175" s="10" t="s">
        <v>1214</v>
      </c>
      <c r="C175" s="13" t="s">
        <v>61</v>
      </c>
      <c r="D175" s="7">
        <v>0.20833333333333334</v>
      </c>
      <c r="E175" s="7">
        <v>0.70833333333333337</v>
      </c>
      <c r="F175" s="40">
        <f>VLOOKUP($C175,cruises!$A$1:$D$507,3,FALSE)</f>
        <v>3046</v>
      </c>
      <c r="G175" s="40">
        <f>VLOOKUP($C175,cruises!$A$1:$D$507,4,FALSE)</f>
        <v>3655</v>
      </c>
      <c r="H175" s="40">
        <f t="shared" si="2"/>
        <v>3350.5</v>
      </c>
      <c r="I175" s="40">
        <f>VLOOKUP($C175,cruises!$A$1:$E$507,5,FALSE)</f>
        <v>1000</v>
      </c>
    </row>
    <row r="176" spans="1:9">
      <c r="A176" s="5" t="s">
        <v>1121</v>
      </c>
      <c r="B176" s="10" t="s">
        <v>1214</v>
      </c>
      <c r="C176" s="13" t="s">
        <v>321</v>
      </c>
      <c r="D176" s="7">
        <v>0.375</v>
      </c>
      <c r="E176" s="7">
        <v>0.79166666666666663</v>
      </c>
      <c r="F176" s="40">
        <f>VLOOKUP($C176,cruises!$A$1:$D$507,3,FALSE)</f>
        <v>1950</v>
      </c>
      <c r="G176" s="40">
        <f>VLOOKUP($C176,cruises!$A$1:$D$507,4,FALSE)</f>
        <v>2340</v>
      </c>
      <c r="H176" s="40">
        <f t="shared" si="2"/>
        <v>2145</v>
      </c>
      <c r="I176" s="40">
        <f>VLOOKUP($C176,cruises!$A$1:$E$507,5,FALSE)</f>
        <v>721</v>
      </c>
    </row>
    <row r="177" spans="1:9">
      <c r="A177" s="5" t="s">
        <v>1121</v>
      </c>
      <c r="B177" s="10" t="s">
        <v>1215</v>
      </c>
      <c r="C177" s="13" t="s">
        <v>45</v>
      </c>
      <c r="D177" s="7">
        <v>0.33333333333333331</v>
      </c>
      <c r="E177" s="7">
        <v>0.79166666666666663</v>
      </c>
      <c r="F177" s="40">
        <f>VLOOKUP($C177,cruises!$A$1:$D$507,3,FALSE)</f>
        <v>2012</v>
      </c>
      <c r="G177" s="40">
        <f>VLOOKUP($C177,cruises!$A$1:$D$507,4,FALSE)</f>
        <v>2414</v>
      </c>
      <c r="H177" s="40">
        <f t="shared" si="2"/>
        <v>2213</v>
      </c>
      <c r="I177" s="40">
        <f>VLOOKUP($C177,cruises!$A$1:$E$507,5,FALSE)</f>
        <v>1125</v>
      </c>
    </row>
    <row r="178" spans="1:9">
      <c r="A178" s="5" t="s">
        <v>1121</v>
      </c>
      <c r="B178" s="10" t="s">
        <v>1215</v>
      </c>
      <c r="C178" s="13" t="s">
        <v>1409</v>
      </c>
      <c r="D178" s="7">
        <v>0.29166666666666669</v>
      </c>
      <c r="E178" s="7">
        <v>0.79166666666666663</v>
      </c>
      <c r="F178" s="40">
        <f>VLOOKUP($C178,cruises!$A$1:$D$507,3,FALSE)</f>
        <v>1460</v>
      </c>
      <c r="G178" s="40">
        <f>VLOOKUP($C178,cruises!$A$1:$D$507,4,FALSE)</f>
        <v>1460</v>
      </c>
      <c r="H178" s="40">
        <f t="shared" si="2"/>
        <v>1460</v>
      </c>
      <c r="I178" s="40">
        <f>VLOOKUP($C178,cruises!$A$1:$E$507,5,FALSE)</f>
        <v>620</v>
      </c>
    </row>
    <row r="179" spans="1:9">
      <c r="A179" s="5" t="s">
        <v>1121</v>
      </c>
      <c r="B179" s="10" t="s">
        <v>1215</v>
      </c>
      <c r="C179" s="13" t="s">
        <v>177</v>
      </c>
      <c r="D179" s="7">
        <v>0.29166666666666669</v>
      </c>
      <c r="E179" s="7">
        <v>0.83333333333333337</v>
      </c>
      <c r="F179" s="40">
        <f>VLOOKUP($C179,cruises!$A$1:$D$507,3,FALSE)</f>
        <v>2506</v>
      </c>
      <c r="G179" s="40">
        <f>VLOOKUP($C179,cruises!$A$1:$D$507,4,FALSE)</f>
        <v>2700</v>
      </c>
      <c r="H179" s="40">
        <f t="shared" si="2"/>
        <v>2603</v>
      </c>
      <c r="I179" s="40">
        <f>VLOOKUP($C179,cruises!$A$1:$E$507,5,FALSE)</f>
        <v>1000</v>
      </c>
    </row>
    <row r="180" spans="1:9">
      <c r="A180" s="5" t="s">
        <v>1121</v>
      </c>
      <c r="B180" s="10" t="s">
        <v>1216</v>
      </c>
      <c r="C180" s="13" t="s">
        <v>366</v>
      </c>
      <c r="D180" s="7">
        <v>0.33333333333333331</v>
      </c>
      <c r="E180" s="7">
        <v>0.83333333333333337</v>
      </c>
      <c r="F180" s="40">
        <f>VLOOKUP($C180,cruises!$A$1:$D$507,3,FALSE)</f>
        <v>2192</v>
      </c>
      <c r="G180" s="40">
        <f>VLOOKUP($C180,cruises!$A$1:$D$507,4,FALSE)</f>
        <v>2500</v>
      </c>
      <c r="H180" s="40">
        <f t="shared" ref="H180:H243" si="3">AVERAGE(F180:G180)</f>
        <v>2346</v>
      </c>
      <c r="I180" s="40">
        <f>VLOOKUP($C180,cruises!$A$1:$E$507,5,FALSE)</f>
        <v>607</v>
      </c>
    </row>
    <row r="181" spans="1:9">
      <c r="A181" s="5" t="s">
        <v>1121</v>
      </c>
      <c r="B181" s="10" t="s">
        <v>1216</v>
      </c>
      <c r="C181" s="13" t="s">
        <v>318</v>
      </c>
      <c r="D181" s="7">
        <v>0.29166666666666669</v>
      </c>
      <c r="E181" s="7">
        <v>0.70833333333333337</v>
      </c>
      <c r="F181" s="40">
        <f>VLOOKUP($C181,cruises!$A$1:$D$507,3,FALSE)</f>
        <v>3502</v>
      </c>
      <c r="G181" s="40">
        <f>VLOOKUP($C181,cruises!$A$1:$D$507,4,FALSE)</f>
        <v>4378</v>
      </c>
      <c r="H181" s="40">
        <f t="shared" si="3"/>
        <v>3940</v>
      </c>
      <c r="I181" s="40">
        <f>VLOOKUP($C181,cruises!$A$1:$E$507,5,FALSE)</f>
        <v>1388</v>
      </c>
    </row>
    <row r="182" spans="1:9">
      <c r="A182" s="5" t="s">
        <v>1121</v>
      </c>
      <c r="B182" s="10" t="s">
        <v>1217</v>
      </c>
      <c r="C182" s="13" t="s">
        <v>338</v>
      </c>
      <c r="D182" s="7">
        <v>0.29166666666666669</v>
      </c>
      <c r="E182" s="7">
        <v>0.83333333333333337</v>
      </c>
      <c r="F182" s="40">
        <f>VLOOKUP($C182,cruises!$A$1:$D$507,3,FALSE)</f>
        <v>3930</v>
      </c>
      <c r="G182" s="40">
        <f>VLOOKUP($C182,cruises!$A$1:$D$507,4,FALSE)</f>
        <v>4716</v>
      </c>
      <c r="H182" s="40">
        <f t="shared" si="3"/>
        <v>4323</v>
      </c>
      <c r="I182" s="40">
        <f>VLOOKUP($C182,cruises!$A$1:$E$507,5,FALSE)</f>
        <v>1450</v>
      </c>
    </row>
    <row r="183" spans="1:9">
      <c r="A183" s="5" t="s">
        <v>1121</v>
      </c>
      <c r="B183" s="10" t="s">
        <v>1217</v>
      </c>
      <c r="C183" s="13" t="s">
        <v>86</v>
      </c>
      <c r="D183" s="7">
        <v>0.20833333333333334</v>
      </c>
      <c r="E183" s="7">
        <v>0.70833333333333337</v>
      </c>
      <c r="F183" s="40">
        <f>VLOOKUP($C183,cruises!$A$1:$D$507,3,FALSE)</f>
        <v>2130</v>
      </c>
      <c r="G183" s="40">
        <f>VLOOKUP($C183,cruises!$A$1:$D$507,4,FALSE)</f>
        <v>2556</v>
      </c>
      <c r="H183" s="40">
        <f t="shared" si="3"/>
        <v>2343</v>
      </c>
      <c r="I183" s="40">
        <f>VLOOKUP($C183,cruises!$A$1:$E$507,5,FALSE)</f>
        <v>997</v>
      </c>
    </row>
    <row r="184" spans="1:9">
      <c r="A184" s="5" t="s">
        <v>1121</v>
      </c>
      <c r="B184" s="10" t="s">
        <v>1217</v>
      </c>
      <c r="C184" s="13" t="s">
        <v>162</v>
      </c>
      <c r="D184" s="7">
        <v>0.29166666666666669</v>
      </c>
      <c r="E184" s="7">
        <v>0.70833333333333337</v>
      </c>
      <c r="F184" s="40">
        <f>VLOOKUP($C184,cruises!$A$1:$D$507,3,FALSE)</f>
        <v>2016</v>
      </c>
      <c r="G184" s="40">
        <f>VLOOKUP($C184,cruises!$A$1:$D$507,4,FALSE)</f>
        <v>2272</v>
      </c>
      <c r="H184" s="40">
        <f t="shared" si="3"/>
        <v>2144</v>
      </c>
      <c r="I184" s="40">
        <f>VLOOKUP($C184,cruises!$A$1:$E$507,5,FALSE)</f>
        <v>900</v>
      </c>
    </row>
    <row r="185" spans="1:9">
      <c r="A185" s="5" t="s">
        <v>1121</v>
      </c>
      <c r="B185" s="10" t="s">
        <v>1218</v>
      </c>
      <c r="C185" s="13" t="s">
        <v>55</v>
      </c>
      <c r="D185" s="7">
        <v>0.25</v>
      </c>
      <c r="E185" s="7">
        <v>0.79166666666666663</v>
      </c>
      <c r="F185" s="40">
        <f>VLOOKUP($C185,cruises!$A$1:$D$507,3,FALSE)</f>
        <v>4228</v>
      </c>
      <c r="G185" s="40">
        <f>VLOOKUP($C185,cruises!$A$1:$D$507,4,FALSE)</f>
        <v>5074</v>
      </c>
      <c r="H185" s="40">
        <f t="shared" si="3"/>
        <v>4651</v>
      </c>
      <c r="I185" s="40">
        <f>VLOOKUP($C185,cruises!$A$1:$E$507,5,FALSE)</f>
        <v>1404</v>
      </c>
    </row>
    <row r="186" spans="1:9">
      <c r="A186" s="5" t="s">
        <v>1121</v>
      </c>
      <c r="B186" s="10" t="s">
        <v>1218</v>
      </c>
      <c r="C186" s="13" t="s">
        <v>862</v>
      </c>
      <c r="D186" s="7">
        <v>0.375</v>
      </c>
      <c r="E186" s="7">
        <v>0.70833333333333337</v>
      </c>
      <c r="F186" s="40">
        <f>VLOOKUP($C186,cruises!$A$1:$D$507,3,FALSE)</f>
        <v>2733</v>
      </c>
      <c r="G186" s="40">
        <f>VLOOKUP($C186,cruises!$A$1:$D$507,4,FALSE)</f>
        <v>2852</v>
      </c>
      <c r="H186" s="40">
        <f t="shared" si="3"/>
        <v>2792.5</v>
      </c>
      <c r="I186" s="40">
        <f>VLOOKUP($C186,cruises!$A$1:$E$507,5,FALSE)</f>
        <v>801</v>
      </c>
    </row>
    <row r="187" spans="1:9">
      <c r="A187" s="5" t="s">
        <v>1121</v>
      </c>
      <c r="B187" s="10" t="s">
        <v>1218</v>
      </c>
      <c r="C187" s="13" t="s">
        <v>901</v>
      </c>
      <c r="D187" s="7">
        <v>0.20833333333333334</v>
      </c>
      <c r="E187" s="7">
        <v>0.70833333333333337</v>
      </c>
      <c r="F187" s="40">
        <f>VLOOKUP($C187,cruises!$A$1:$D$507,3,FALSE)</f>
        <v>2144</v>
      </c>
      <c r="G187" s="40">
        <f>VLOOKUP($C187,cruises!$A$1:$D$507,4,FALSE)</f>
        <v>2573</v>
      </c>
      <c r="H187" s="40">
        <f t="shared" si="3"/>
        <v>2358.5</v>
      </c>
      <c r="I187" s="40">
        <f>VLOOKUP($C187,cruises!$A$1:$E$507,5,FALSE)</f>
        <v>859</v>
      </c>
    </row>
    <row r="188" spans="1:9">
      <c r="A188" s="5" t="s">
        <v>1121</v>
      </c>
      <c r="B188" s="10" t="s">
        <v>1218</v>
      </c>
      <c r="C188" s="13" t="s">
        <v>270</v>
      </c>
      <c r="D188" s="7">
        <v>0.25</v>
      </c>
      <c r="E188" s="7">
        <v>0.79166666666666663</v>
      </c>
      <c r="F188" s="40">
        <f>VLOOKUP($C188,cruises!$A$1:$D$507,3,FALSE)</f>
        <v>450</v>
      </c>
      <c r="G188" s="40">
        <f>VLOOKUP($C188,cruises!$A$1:$D$507,4,FALSE)</f>
        <v>540</v>
      </c>
      <c r="H188" s="40">
        <f t="shared" si="3"/>
        <v>495</v>
      </c>
      <c r="I188" s="40">
        <f>VLOOKUP($C188,cruises!$A$1:$E$507,5,FALSE)</f>
        <v>330</v>
      </c>
    </row>
    <row r="189" spans="1:9">
      <c r="A189" s="5" t="s">
        <v>1121</v>
      </c>
      <c r="B189" s="10" t="s">
        <v>1218</v>
      </c>
      <c r="C189" s="13" t="s">
        <v>19</v>
      </c>
      <c r="D189" s="7">
        <v>0.29166666666666669</v>
      </c>
      <c r="E189" s="7">
        <v>0.75</v>
      </c>
      <c r="F189" s="40">
        <f>VLOOKUP($C189,cruises!$A$1:$D$507,3,FALSE)</f>
        <v>540</v>
      </c>
      <c r="G189" s="40">
        <f>VLOOKUP($C189,cruises!$A$1:$D$507,4,FALSE)</f>
        <v>648</v>
      </c>
      <c r="H189" s="40">
        <f t="shared" si="3"/>
        <v>594</v>
      </c>
      <c r="I189" s="40">
        <f>VLOOKUP($C189,cruises!$A$1:$E$507,5,FALSE)</f>
        <v>376</v>
      </c>
    </row>
    <row r="190" spans="1:9">
      <c r="A190" s="5" t="s">
        <v>1121</v>
      </c>
      <c r="B190" s="10" t="s">
        <v>1218</v>
      </c>
      <c r="C190" s="13" t="s">
        <v>70</v>
      </c>
      <c r="D190" s="7">
        <v>0.29166666666666669</v>
      </c>
      <c r="E190" s="7">
        <v>0.70833333333333337</v>
      </c>
      <c r="F190" s="40">
        <f>VLOOKUP($C190,cruises!$A$1:$D$507,3,FALSE)</f>
        <v>312</v>
      </c>
      <c r="G190" s="40">
        <f>VLOOKUP($C190,cruises!$A$1:$D$507,4,FALSE)</f>
        <v>374</v>
      </c>
      <c r="H190" s="40">
        <f t="shared" si="3"/>
        <v>343</v>
      </c>
      <c r="I190" s="40">
        <f>VLOOKUP($C190,cruises!$A$1:$E$507,5,FALSE)</f>
        <v>178</v>
      </c>
    </row>
    <row r="191" spans="1:9">
      <c r="A191" s="5" t="s">
        <v>1121</v>
      </c>
      <c r="B191" s="10" t="s">
        <v>1219</v>
      </c>
      <c r="C191" s="13" t="s">
        <v>10</v>
      </c>
      <c r="D191" s="7">
        <v>0.33333333333333331</v>
      </c>
      <c r="E191" s="7">
        <v>0.79166666666666663</v>
      </c>
      <c r="F191" s="40">
        <f>VLOOKUP($C191,cruises!$A$1:$D$507,3,FALSE)</f>
        <v>3772</v>
      </c>
      <c r="G191" s="40">
        <f>VLOOKUP($C191,cruises!$A$1:$D$507,4,FALSE)</f>
        <v>4526</v>
      </c>
      <c r="H191" s="40">
        <f t="shared" si="3"/>
        <v>4149</v>
      </c>
      <c r="I191" s="40">
        <f>VLOOKUP($C191,cruises!$A$1:$E$507,5,FALSE)</f>
        <v>1253</v>
      </c>
    </row>
    <row r="192" spans="1:9">
      <c r="A192" s="5" t="s">
        <v>1121</v>
      </c>
      <c r="B192" s="10" t="s">
        <v>1220</v>
      </c>
      <c r="C192" s="13" t="s">
        <v>471</v>
      </c>
      <c r="D192" s="7">
        <v>0.29166666666666669</v>
      </c>
      <c r="E192" s="7">
        <v>0.79166666666666663</v>
      </c>
      <c r="F192" s="40">
        <f>VLOOKUP($C192,cruises!$A$1:$D$507,3,FALSE)</f>
        <v>2104</v>
      </c>
      <c r="G192" s="40">
        <f>VLOOKUP($C192,cruises!$A$1:$D$507,4,FALSE)</f>
        <v>2525</v>
      </c>
      <c r="H192" s="40">
        <f t="shared" si="3"/>
        <v>2314.5</v>
      </c>
      <c r="I192" s="40">
        <f>VLOOKUP($C192,cruises!$A$1:$E$507,5,FALSE)</f>
        <v>929</v>
      </c>
    </row>
    <row r="193" spans="1:9">
      <c r="A193" s="5" t="s">
        <v>1121</v>
      </c>
      <c r="B193" s="10" t="s">
        <v>1220</v>
      </c>
      <c r="C193" s="13" t="s">
        <v>321</v>
      </c>
      <c r="D193" s="7">
        <v>0.375</v>
      </c>
      <c r="E193" s="7">
        <v>0.79166666666666663</v>
      </c>
      <c r="F193" s="40">
        <f>VLOOKUP($C193,cruises!$A$1:$D$507,3,FALSE)</f>
        <v>1950</v>
      </c>
      <c r="G193" s="40">
        <f>VLOOKUP($C193,cruises!$A$1:$D$507,4,FALSE)</f>
        <v>2340</v>
      </c>
      <c r="H193" s="40">
        <f t="shared" si="3"/>
        <v>2145</v>
      </c>
      <c r="I193" s="40">
        <f>VLOOKUP($C193,cruises!$A$1:$E$507,5,FALSE)</f>
        <v>721</v>
      </c>
    </row>
    <row r="194" spans="1:9">
      <c r="A194" s="5" t="s">
        <v>1121</v>
      </c>
      <c r="B194" s="10" t="s">
        <v>1220</v>
      </c>
      <c r="C194" s="13" t="s">
        <v>45</v>
      </c>
      <c r="D194" s="7">
        <v>0.33333333333333331</v>
      </c>
      <c r="E194" s="7">
        <v>0.79166666666666663</v>
      </c>
      <c r="F194" s="40">
        <f>VLOOKUP($C194,cruises!$A$1:$D$507,3,FALSE)</f>
        <v>2012</v>
      </c>
      <c r="G194" s="40">
        <f>VLOOKUP($C194,cruises!$A$1:$D$507,4,FALSE)</f>
        <v>2414</v>
      </c>
      <c r="H194" s="40">
        <f t="shared" si="3"/>
        <v>2213</v>
      </c>
      <c r="I194" s="40">
        <f>VLOOKUP($C194,cruises!$A$1:$E$507,5,FALSE)</f>
        <v>1125</v>
      </c>
    </row>
    <row r="195" spans="1:9">
      <c r="A195" s="5" t="s">
        <v>1121</v>
      </c>
      <c r="B195" s="10" t="s">
        <v>1221</v>
      </c>
      <c r="C195" s="13" t="s">
        <v>299</v>
      </c>
      <c r="D195" s="7">
        <v>0.29166666666666669</v>
      </c>
      <c r="E195" s="7">
        <v>0.79166666666666663</v>
      </c>
      <c r="F195" s="40">
        <f>VLOOKUP($C195,cruises!$A$1:$D$507,3,FALSE)</f>
        <v>2850</v>
      </c>
      <c r="G195" s="40">
        <f>VLOOKUP($C195,cruises!$A$1:$D$507,4,FALSE)</f>
        <v>3420</v>
      </c>
      <c r="H195" s="40">
        <f t="shared" si="3"/>
        <v>3135</v>
      </c>
      <c r="I195" s="40">
        <f>VLOOKUP($C195,cruises!$A$1:$E$507,5,FALSE)</f>
        <v>1000</v>
      </c>
    </row>
    <row r="196" spans="1:9">
      <c r="A196" s="5" t="s">
        <v>1121</v>
      </c>
      <c r="B196" s="10" t="s">
        <v>1221</v>
      </c>
      <c r="C196" s="13" t="s">
        <v>330</v>
      </c>
      <c r="D196" s="7">
        <v>0.20833333333333334</v>
      </c>
      <c r="E196" s="7">
        <v>0.75</v>
      </c>
      <c r="F196" s="40">
        <f>VLOOKUP($C196,cruises!$A$1:$D$507,3,FALSE)</f>
        <v>3560</v>
      </c>
      <c r="G196" s="40">
        <f>VLOOKUP($C196,cruises!$A$1:$D$507,4,FALSE)</f>
        <v>4272</v>
      </c>
      <c r="H196" s="40">
        <f t="shared" si="3"/>
        <v>3916</v>
      </c>
      <c r="I196" s="40">
        <f>VLOOKUP($C196,cruises!$A$1:$E$507,5,FALSE)</f>
        <v>1350</v>
      </c>
    </row>
    <row r="197" spans="1:9">
      <c r="A197" s="5" t="s">
        <v>1121</v>
      </c>
      <c r="B197" s="10" t="s">
        <v>1221</v>
      </c>
      <c r="C197" s="13" t="s">
        <v>898</v>
      </c>
      <c r="D197" s="7">
        <v>0.29166666666666669</v>
      </c>
      <c r="E197" s="7">
        <v>0.79166666666666663</v>
      </c>
      <c r="F197" s="40">
        <f>VLOOKUP($C197,cruises!$A$1:$D$507,3,FALSE)</f>
        <v>2150</v>
      </c>
      <c r="G197" s="40">
        <f>VLOOKUP($C197,cruises!$A$1:$D$507,4,FALSE)</f>
        <v>2580</v>
      </c>
      <c r="H197" s="40">
        <f t="shared" si="3"/>
        <v>2365</v>
      </c>
      <c r="I197" s="40">
        <f>VLOOKUP($C197,cruises!$A$1:$E$507,5,FALSE)</f>
        <v>858</v>
      </c>
    </row>
    <row r="198" spans="1:9">
      <c r="A198" s="5" t="s">
        <v>1121</v>
      </c>
      <c r="B198" s="10" t="s">
        <v>1222</v>
      </c>
      <c r="C198" s="13" t="s">
        <v>54</v>
      </c>
      <c r="D198" s="7">
        <v>0.29166666666666669</v>
      </c>
      <c r="E198" s="7">
        <v>0.75</v>
      </c>
      <c r="F198" s="40">
        <f>VLOOKUP($C198,cruises!$A$1:$D$507,3,FALSE)</f>
        <v>2024</v>
      </c>
      <c r="G198" s="40">
        <f>VLOOKUP($C198,cruises!$A$1:$D$507,4,FALSE)</f>
        <v>2429</v>
      </c>
      <c r="H198" s="40">
        <f t="shared" si="3"/>
        <v>2226.5</v>
      </c>
      <c r="I198" s="40">
        <f>VLOOKUP($C198,cruises!$A$1:$E$507,5,FALSE)</f>
        <v>817</v>
      </c>
    </row>
    <row r="199" spans="1:9">
      <c r="A199" s="5" t="s">
        <v>1121</v>
      </c>
      <c r="B199" s="10" t="s">
        <v>1222</v>
      </c>
      <c r="C199" s="13" t="s">
        <v>318</v>
      </c>
      <c r="D199" s="7">
        <v>0.29166666666666669</v>
      </c>
      <c r="E199" s="7">
        <v>0.70833333333333337</v>
      </c>
      <c r="F199" s="40">
        <f>VLOOKUP($C199,cruises!$A$1:$D$507,3,FALSE)</f>
        <v>3502</v>
      </c>
      <c r="G199" s="40">
        <f>VLOOKUP($C199,cruises!$A$1:$D$507,4,FALSE)</f>
        <v>4378</v>
      </c>
      <c r="H199" s="40">
        <f t="shared" si="3"/>
        <v>3940</v>
      </c>
      <c r="I199" s="40">
        <f>VLOOKUP($C199,cruises!$A$1:$E$507,5,FALSE)</f>
        <v>1388</v>
      </c>
    </row>
    <row r="200" spans="1:9">
      <c r="A200" s="5" t="s">
        <v>1121</v>
      </c>
      <c r="B200" s="10" t="s">
        <v>1223</v>
      </c>
      <c r="C200" s="13" t="s">
        <v>366</v>
      </c>
      <c r="D200" s="7">
        <v>0.33333333333333331</v>
      </c>
      <c r="E200" s="7">
        <v>0.83333333333333337</v>
      </c>
      <c r="F200" s="40">
        <f>VLOOKUP($C200,cruises!$A$1:$D$507,3,FALSE)</f>
        <v>2192</v>
      </c>
      <c r="G200" s="40">
        <f>VLOOKUP($C200,cruises!$A$1:$D$507,4,FALSE)</f>
        <v>2500</v>
      </c>
      <c r="H200" s="40">
        <f t="shared" si="3"/>
        <v>2346</v>
      </c>
      <c r="I200" s="40">
        <f>VLOOKUP($C200,cruises!$A$1:$E$507,5,FALSE)</f>
        <v>607</v>
      </c>
    </row>
    <row r="201" spans="1:9">
      <c r="A201" s="5" t="s">
        <v>1121</v>
      </c>
      <c r="B201" s="10" t="s">
        <v>1223</v>
      </c>
      <c r="C201" s="13" t="s">
        <v>61</v>
      </c>
      <c r="D201" s="7">
        <v>0.20833333333333334</v>
      </c>
      <c r="E201" s="7">
        <v>0.70833333333333337</v>
      </c>
      <c r="F201" s="40">
        <f>VLOOKUP($C201,cruises!$A$1:$D$507,3,FALSE)</f>
        <v>3046</v>
      </c>
      <c r="G201" s="40">
        <f>VLOOKUP($C201,cruises!$A$1:$D$507,4,FALSE)</f>
        <v>3655</v>
      </c>
      <c r="H201" s="40">
        <f t="shared" si="3"/>
        <v>3350.5</v>
      </c>
      <c r="I201" s="40">
        <f>VLOOKUP($C201,cruises!$A$1:$E$507,5,FALSE)</f>
        <v>1000</v>
      </c>
    </row>
    <row r="202" spans="1:9">
      <c r="A202" s="5" t="s">
        <v>1121</v>
      </c>
      <c r="B202" s="10" t="s">
        <v>1223</v>
      </c>
      <c r="C202" s="13" t="s">
        <v>806</v>
      </c>
      <c r="D202" s="7">
        <v>0.375</v>
      </c>
      <c r="E202" s="7">
        <v>0.79166666666666663</v>
      </c>
      <c r="F202" s="40">
        <f>VLOOKUP($C202,cruises!$A$1:$D$507,3,FALSE)</f>
        <v>1440</v>
      </c>
      <c r="G202" s="40">
        <f>VLOOKUP($C202,cruises!$A$1:$D$507,4,FALSE)</f>
        <v>1828</v>
      </c>
      <c r="H202" s="40">
        <f t="shared" si="3"/>
        <v>1634</v>
      </c>
      <c r="I202" s="40">
        <f>VLOOKUP($C202,cruises!$A$1:$E$507,5,FALSE)</f>
        <v>620</v>
      </c>
    </row>
    <row r="203" spans="1:9">
      <c r="A203" s="5" t="s">
        <v>1121</v>
      </c>
      <c r="B203" s="10" t="s">
        <v>1223</v>
      </c>
      <c r="C203" s="13" t="s">
        <v>806</v>
      </c>
      <c r="D203" s="7">
        <v>0.375</v>
      </c>
      <c r="E203" s="7">
        <v>0.79166666666666663</v>
      </c>
      <c r="F203" s="40">
        <f>VLOOKUP($C203,cruises!$A$1:$D$507,3,FALSE)</f>
        <v>1440</v>
      </c>
      <c r="G203" s="40">
        <f>VLOOKUP($C203,cruises!$A$1:$D$507,4,FALSE)</f>
        <v>1828</v>
      </c>
      <c r="H203" s="40">
        <f t="shared" si="3"/>
        <v>1634</v>
      </c>
      <c r="I203" s="40">
        <f>VLOOKUP($C203,cruises!$A$1:$E$507,5,FALSE)</f>
        <v>620</v>
      </c>
    </row>
    <row r="204" spans="1:9">
      <c r="A204" s="5" t="s">
        <v>1121</v>
      </c>
      <c r="B204" s="10" t="s">
        <v>1223</v>
      </c>
      <c r="C204" s="13" t="s">
        <v>139</v>
      </c>
      <c r="D204" s="7">
        <v>0.29166666666666669</v>
      </c>
      <c r="E204" s="7">
        <v>0.70833333333333337</v>
      </c>
      <c r="F204" s="40">
        <f>VLOOKUP($C204,cruises!$A$1:$D$507,3,FALSE)</f>
        <v>212</v>
      </c>
      <c r="G204" s="40">
        <f>VLOOKUP($C204,cruises!$A$1:$D$507,4,FALSE)</f>
        <v>254</v>
      </c>
      <c r="H204" s="40">
        <f t="shared" si="3"/>
        <v>233</v>
      </c>
      <c r="I204" s="40">
        <f>VLOOKUP($C204,cruises!$A$1:$E$507,5,FALSE)</f>
        <v>140</v>
      </c>
    </row>
    <row r="205" spans="1:9">
      <c r="A205" s="5" t="s">
        <v>1121</v>
      </c>
      <c r="B205" s="10" t="s">
        <v>1224</v>
      </c>
      <c r="C205" s="13" t="s">
        <v>338</v>
      </c>
      <c r="D205" s="7">
        <v>0.29166666666666669</v>
      </c>
      <c r="E205" s="7">
        <v>0.83333333333333337</v>
      </c>
      <c r="F205" s="40">
        <f>VLOOKUP($C205,cruises!$A$1:$D$507,3,FALSE)</f>
        <v>3930</v>
      </c>
      <c r="G205" s="40">
        <f>VLOOKUP($C205,cruises!$A$1:$D$507,4,FALSE)</f>
        <v>4716</v>
      </c>
      <c r="H205" s="40">
        <f t="shared" si="3"/>
        <v>4323</v>
      </c>
      <c r="I205" s="40">
        <f>VLOOKUP($C205,cruises!$A$1:$E$507,5,FALSE)</f>
        <v>1450</v>
      </c>
    </row>
    <row r="206" spans="1:9">
      <c r="A206" s="5" t="s">
        <v>1121</v>
      </c>
      <c r="B206" s="10" t="s">
        <v>1224</v>
      </c>
      <c r="C206" s="13" t="s">
        <v>177</v>
      </c>
      <c r="D206" s="7">
        <v>0.29166666666666669</v>
      </c>
      <c r="E206" s="7">
        <v>0.83333333333333337</v>
      </c>
      <c r="F206" s="40">
        <f>VLOOKUP($C206,cruises!$A$1:$D$507,3,FALSE)</f>
        <v>2506</v>
      </c>
      <c r="G206" s="40">
        <f>VLOOKUP($C206,cruises!$A$1:$D$507,4,FALSE)</f>
        <v>2700</v>
      </c>
      <c r="H206" s="40">
        <f t="shared" si="3"/>
        <v>2603</v>
      </c>
      <c r="I206" s="40">
        <f>VLOOKUP($C206,cruises!$A$1:$E$507,5,FALSE)</f>
        <v>1000</v>
      </c>
    </row>
    <row r="207" spans="1:9">
      <c r="A207" s="5" t="s">
        <v>1121</v>
      </c>
      <c r="B207" s="10" t="s">
        <v>1225</v>
      </c>
      <c r="C207" s="13" t="s">
        <v>55</v>
      </c>
      <c r="D207" s="7">
        <v>0.25</v>
      </c>
      <c r="E207" s="7">
        <v>0.79166666666666663</v>
      </c>
      <c r="F207" s="40">
        <f>VLOOKUP($C207,cruises!$A$1:$D$507,3,FALSE)</f>
        <v>4228</v>
      </c>
      <c r="G207" s="40">
        <f>VLOOKUP($C207,cruises!$A$1:$D$507,4,FALSE)</f>
        <v>5074</v>
      </c>
      <c r="H207" s="40">
        <f t="shared" si="3"/>
        <v>4651</v>
      </c>
      <c r="I207" s="40">
        <f>VLOOKUP($C207,cruises!$A$1:$E$507,5,FALSE)</f>
        <v>1404</v>
      </c>
    </row>
    <row r="208" spans="1:9">
      <c r="A208" s="5" t="s">
        <v>1121</v>
      </c>
      <c r="B208" s="10" t="s">
        <v>1225</v>
      </c>
      <c r="C208" s="13" t="s">
        <v>862</v>
      </c>
      <c r="D208" s="7">
        <v>0.375</v>
      </c>
      <c r="E208" s="7">
        <v>0.70833333333333337</v>
      </c>
      <c r="F208" s="40">
        <f>VLOOKUP($C208,cruises!$A$1:$D$507,3,FALSE)</f>
        <v>2733</v>
      </c>
      <c r="G208" s="40">
        <f>VLOOKUP($C208,cruises!$A$1:$D$507,4,FALSE)</f>
        <v>2852</v>
      </c>
      <c r="H208" s="40">
        <f t="shared" si="3"/>
        <v>2792.5</v>
      </c>
      <c r="I208" s="40">
        <f>VLOOKUP($C208,cruises!$A$1:$E$507,5,FALSE)</f>
        <v>801</v>
      </c>
    </row>
    <row r="209" spans="1:9">
      <c r="A209" s="5" t="s">
        <v>1121</v>
      </c>
      <c r="B209" s="10" t="s">
        <v>1226</v>
      </c>
      <c r="C209" s="13" t="s">
        <v>10</v>
      </c>
      <c r="D209" s="7">
        <v>0.33333333333333331</v>
      </c>
      <c r="E209" s="7">
        <v>0.79166666666666663</v>
      </c>
      <c r="F209" s="40">
        <f>VLOOKUP($C209,cruises!$A$1:$D$507,3,FALSE)</f>
        <v>3772</v>
      </c>
      <c r="G209" s="40">
        <f>VLOOKUP($C209,cruises!$A$1:$D$507,4,FALSE)</f>
        <v>4526</v>
      </c>
      <c r="H209" s="40">
        <f t="shared" si="3"/>
        <v>4149</v>
      </c>
      <c r="I209" s="40">
        <f>VLOOKUP($C209,cruises!$A$1:$E$507,5,FALSE)</f>
        <v>1253</v>
      </c>
    </row>
    <row r="210" spans="1:9">
      <c r="A210" s="5" t="s">
        <v>1121</v>
      </c>
      <c r="B210" s="10" t="s">
        <v>1227</v>
      </c>
      <c r="C210" s="13" t="s">
        <v>321</v>
      </c>
      <c r="D210" s="7">
        <v>0.375</v>
      </c>
      <c r="E210" s="7">
        <v>0.79166666666666663</v>
      </c>
      <c r="F210" s="40">
        <f>VLOOKUP($C210,cruises!$A$1:$D$507,3,FALSE)</f>
        <v>1950</v>
      </c>
      <c r="G210" s="40">
        <f>VLOOKUP($C210,cruises!$A$1:$D$507,4,FALSE)</f>
        <v>2340</v>
      </c>
      <c r="H210" s="40">
        <f t="shared" si="3"/>
        <v>2145</v>
      </c>
      <c r="I210" s="40">
        <f>VLOOKUP($C210,cruises!$A$1:$E$507,5,FALSE)</f>
        <v>721</v>
      </c>
    </row>
    <row r="211" spans="1:9">
      <c r="A211" s="5" t="s">
        <v>1121</v>
      </c>
      <c r="B211" s="10" t="s">
        <v>1227</v>
      </c>
      <c r="C211" s="13" t="s">
        <v>898</v>
      </c>
      <c r="D211" s="7">
        <v>0.29166666666666669</v>
      </c>
      <c r="E211" s="7">
        <v>0.79166666666666663</v>
      </c>
      <c r="F211" s="40">
        <f>VLOOKUP($C211,cruises!$A$1:$D$507,3,FALSE)</f>
        <v>2150</v>
      </c>
      <c r="G211" s="40">
        <f>VLOOKUP($C211,cruises!$A$1:$D$507,4,FALSE)</f>
        <v>2580</v>
      </c>
      <c r="H211" s="40">
        <f t="shared" si="3"/>
        <v>2365</v>
      </c>
      <c r="I211" s="40">
        <f>VLOOKUP($C211,cruises!$A$1:$E$507,5,FALSE)</f>
        <v>858</v>
      </c>
    </row>
    <row r="212" spans="1:9">
      <c r="A212" s="5" t="s">
        <v>1121</v>
      </c>
      <c r="B212" s="10" t="s">
        <v>1227</v>
      </c>
      <c r="C212" s="13" t="s">
        <v>195</v>
      </c>
      <c r="D212" s="7">
        <v>0.29166666666666669</v>
      </c>
      <c r="E212" s="7">
        <v>0.79166666666666663</v>
      </c>
      <c r="F212" s="40">
        <f>VLOOKUP($C212,cruises!$A$1:$D$507,3,FALSE)</f>
        <v>3630</v>
      </c>
      <c r="G212" s="40">
        <f>VLOOKUP($C212,cruises!$A$1:$D$507,4,FALSE)</f>
        <v>4356</v>
      </c>
      <c r="H212" s="40">
        <f t="shared" si="3"/>
        <v>3993</v>
      </c>
      <c r="I212" s="40">
        <f>VLOOKUP($C212,cruises!$A$1:$E$507,5,FALSE)</f>
        <v>1360</v>
      </c>
    </row>
    <row r="213" spans="1:9">
      <c r="A213" s="5" t="s">
        <v>1121</v>
      </c>
      <c r="B213" s="10" t="s">
        <v>1227</v>
      </c>
      <c r="C213" s="13" t="s">
        <v>901</v>
      </c>
      <c r="D213" s="7">
        <v>0.20833333333333334</v>
      </c>
      <c r="E213" s="7">
        <v>0.70833333333333337</v>
      </c>
      <c r="F213" s="40">
        <f>VLOOKUP($C213,cruises!$A$1:$D$507,3,FALSE)</f>
        <v>2144</v>
      </c>
      <c r="G213" s="40">
        <f>VLOOKUP($C213,cruises!$A$1:$D$507,4,FALSE)</f>
        <v>2573</v>
      </c>
      <c r="H213" s="40">
        <f t="shared" si="3"/>
        <v>2358.5</v>
      </c>
      <c r="I213" s="40">
        <f>VLOOKUP($C213,cruises!$A$1:$E$507,5,FALSE)</f>
        <v>859</v>
      </c>
    </row>
    <row r="214" spans="1:9">
      <c r="A214" s="5" t="s">
        <v>1121</v>
      </c>
      <c r="B214" s="10" t="s">
        <v>1228</v>
      </c>
      <c r="C214" s="13" t="s">
        <v>1409</v>
      </c>
      <c r="D214" s="7">
        <v>0.29166666666666669</v>
      </c>
      <c r="E214" s="7">
        <v>0.79166666666666663</v>
      </c>
      <c r="F214" s="40">
        <f>VLOOKUP($C214,cruises!$A$1:$D$507,3,FALSE)</f>
        <v>1460</v>
      </c>
      <c r="G214" s="40">
        <f>VLOOKUP($C214,cruises!$A$1:$D$507,4,FALSE)</f>
        <v>1460</v>
      </c>
      <c r="H214" s="40">
        <f t="shared" si="3"/>
        <v>1460</v>
      </c>
      <c r="I214" s="40">
        <f>VLOOKUP($C214,cruises!$A$1:$E$507,5,FALSE)</f>
        <v>620</v>
      </c>
    </row>
    <row r="215" spans="1:9">
      <c r="A215" s="5" t="s">
        <v>1121</v>
      </c>
      <c r="B215" s="10" t="s">
        <v>1228</v>
      </c>
      <c r="C215" s="13" t="s">
        <v>70</v>
      </c>
      <c r="D215" s="7">
        <v>0.29166666666666669</v>
      </c>
      <c r="E215" s="7">
        <v>0.70833333333333337</v>
      </c>
      <c r="F215" s="40">
        <f>VLOOKUP($C215,cruises!$A$1:$D$507,3,FALSE)</f>
        <v>312</v>
      </c>
      <c r="G215" s="40">
        <f>VLOOKUP($C215,cruises!$A$1:$D$507,4,FALSE)</f>
        <v>374</v>
      </c>
      <c r="H215" s="40">
        <f t="shared" si="3"/>
        <v>343</v>
      </c>
      <c r="I215" s="40">
        <f>VLOOKUP($C215,cruises!$A$1:$E$507,5,FALSE)</f>
        <v>178</v>
      </c>
    </row>
    <row r="216" spans="1:9">
      <c r="A216" s="5" t="s">
        <v>1121</v>
      </c>
      <c r="B216" s="10" t="s">
        <v>1229</v>
      </c>
      <c r="C216" s="13" t="s">
        <v>318</v>
      </c>
      <c r="D216" s="7">
        <v>0.29166666666666669</v>
      </c>
      <c r="E216" s="7">
        <v>0.70833333333333337</v>
      </c>
      <c r="F216" s="40">
        <f>VLOOKUP($C216,cruises!$A$1:$D$507,3,FALSE)</f>
        <v>3502</v>
      </c>
      <c r="G216" s="40">
        <f>VLOOKUP($C216,cruises!$A$1:$D$507,4,FALSE)</f>
        <v>4378</v>
      </c>
      <c r="H216" s="40">
        <f t="shared" si="3"/>
        <v>3940</v>
      </c>
      <c r="I216" s="40">
        <f>VLOOKUP($C216,cruises!$A$1:$E$507,5,FALSE)</f>
        <v>1388</v>
      </c>
    </row>
    <row r="217" spans="1:9">
      <c r="A217" s="5" t="s">
        <v>1121</v>
      </c>
      <c r="B217" s="10" t="s">
        <v>1230</v>
      </c>
      <c r="C217" s="13" t="s">
        <v>806</v>
      </c>
      <c r="D217" s="7">
        <v>0.375</v>
      </c>
      <c r="E217" s="7">
        <v>0.79166666666666663</v>
      </c>
      <c r="F217" s="40">
        <f>VLOOKUP($C217,cruises!$A$1:$D$507,3,FALSE)</f>
        <v>1440</v>
      </c>
      <c r="G217" s="40">
        <f>VLOOKUP($C217,cruises!$A$1:$D$507,4,FALSE)</f>
        <v>1828</v>
      </c>
      <c r="H217" s="40">
        <f t="shared" si="3"/>
        <v>1634</v>
      </c>
      <c r="I217" s="40">
        <f>VLOOKUP($C217,cruises!$A$1:$E$507,5,FALSE)</f>
        <v>620</v>
      </c>
    </row>
    <row r="218" spans="1:9">
      <c r="A218" s="5" t="s">
        <v>1121</v>
      </c>
      <c r="B218" s="10" t="s">
        <v>1230</v>
      </c>
      <c r="C218" s="13" t="s">
        <v>162</v>
      </c>
      <c r="D218" s="7">
        <v>0.29166666666666669</v>
      </c>
      <c r="E218" s="7">
        <v>0.70833333333333337</v>
      </c>
      <c r="F218" s="40">
        <f>VLOOKUP($C218,cruises!$A$1:$D$507,3,FALSE)</f>
        <v>2016</v>
      </c>
      <c r="G218" s="40">
        <f>VLOOKUP($C218,cruises!$A$1:$D$507,4,FALSE)</f>
        <v>2272</v>
      </c>
      <c r="H218" s="40">
        <f t="shared" si="3"/>
        <v>2144</v>
      </c>
      <c r="I218" s="40">
        <f>VLOOKUP($C218,cruises!$A$1:$E$507,5,FALSE)</f>
        <v>900</v>
      </c>
    </row>
    <row r="219" spans="1:9">
      <c r="A219" s="5" t="s">
        <v>1121</v>
      </c>
      <c r="B219" s="10" t="s">
        <v>1230</v>
      </c>
      <c r="C219" s="13" t="s">
        <v>806</v>
      </c>
      <c r="D219" s="7">
        <v>0.375</v>
      </c>
      <c r="E219" s="7">
        <v>0.79166666666666663</v>
      </c>
      <c r="F219" s="40">
        <f>VLOOKUP($C219,cruises!$A$1:$D$507,3,FALSE)</f>
        <v>1440</v>
      </c>
      <c r="G219" s="40">
        <f>VLOOKUP($C219,cruises!$A$1:$D$507,4,FALSE)</f>
        <v>1828</v>
      </c>
      <c r="H219" s="40">
        <f t="shared" si="3"/>
        <v>1634</v>
      </c>
      <c r="I219" s="40">
        <f>VLOOKUP($C219,cruises!$A$1:$E$507,5,FALSE)</f>
        <v>620</v>
      </c>
    </row>
    <row r="220" spans="1:9">
      <c r="A220" s="5" t="s">
        <v>1121</v>
      </c>
      <c r="B220" s="10" t="s">
        <v>1231</v>
      </c>
      <c r="C220" s="6" t="s">
        <v>338</v>
      </c>
      <c r="D220" s="7">
        <v>0.29166666666666669</v>
      </c>
      <c r="E220" s="7">
        <v>0.83333333333333337</v>
      </c>
      <c r="F220" s="40">
        <f>VLOOKUP($C220,cruises!$A$1:$D$507,3,FALSE)</f>
        <v>3930</v>
      </c>
      <c r="G220" s="40">
        <f>VLOOKUP($C220,cruises!$A$1:$D$507,4,FALSE)</f>
        <v>4716</v>
      </c>
      <c r="H220" s="40">
        <f t="shared" si="3"/>
        <v>4323</v>
      </c>
      <c r="I220" s="40">
        <f>VLOOKUP($C220,cruises!$A$1:$E$507,5,FALSE)</f>
        <v>1450</v>
      </c>
    </row>
    <row r="221" spans="1:9">
      <c r="A221" s="5" t="s">
        <v>1121</v>
      </c>
      <c r="B221" s="10" t="s">
        <v>1231</v>
      </c>
      <c r="C221" s="13" t="s">
        <v>142</v>
      </c>
      <c r="D221" s="7">
        <v>0.29166666666666669</v>
      </c>
      <c r="E221" s="7">
        <v>0.79166666666666663</v>
      </c>
      <c r="F221" s="40">
        <f>VLOOKUP($C221,cruises!$A$1:$D$507,3,FALSE)</f>
        <v>1830</v>
      </c>
      <c r="G221" s="40">
        <f>VLOOKUP($C221,cruises!$A$1:$D$507,4,FALSE)</f>
        <v>2074</v>
      </c>
      <c r="H221" s="40">
        <f t="shared" si="3"/>
        <v>1952</v>
      </c>
      <c r="I221" s="40">
        <f>VLOOKUP($C221,cruises!$A$1:$E$507,5,FALSE)</f>
        <v>760</v>
      </c>
    </row>
    <row r="222" spans="1:9">
      <c r="A222" s="5" t="s">
        <v>1121</v>
      </c>
      <c r="B222" s="10" t="s">
        <v>1232</v>
      </c>
      <c r="C222" s="13" t="s">
        <v>55</v>
      </c>
      <c r="D222" s="7">
        <v>0.25</v>
      </c>
      <c r="E222" s="7">
        <v>0.79166666666666663</v>
      </c>
      <c r="F222" s="40">
        <f>VLOOKUP($C222,cruises!$A$1:$D$507,3,FALSE)</f>
        <v>4228</v>
      </c>
      <c r="G222" s="40">
        <f>VLOOKUP($C222,cruises!$A$1:$D$507,4,FALSE)</f>
        <v>5074</v>
      </c>
      <c r="H222" s="40">
        <f t="shared" si="3"/>
        <v>4651</v>
      </c>
      <c r="I222" s="40">
        <f>VLOOKUP($C222,cruises!$A$1:$E$507,5,FALSE)</f>
        <v>1404</v>
      </c>
    </row>
    <row r="223" spans="1:9">
      <c r="A223" s="5" t="s">
        <v>1121</v>
      </c>
      <c r="B223" s="10" t="s">
        <v>1232</v>
      </c>
      <c r="C223" s="13" t="s">
        <v>862</v>
      </c>
      <c r="D223" s="7">
        <v>0.375</v>
      </c>
      <c r="E223" s="7">
        <v>0.70833333333333337</v>
      </c>
      <c r="F223" s="40">
        <f>VLOOKUP($C223,cruises!$A$1:$D$507,3,FALSE)</f>
        <v>2733</v>
      </c>
      <c r="G223" s="40">
        <f>VLOOKUP($C223,cruises!$A$1:$D$507,4,FALSE)</f>
        <v>2852</v>
      </c>
      <c r="H223" s="40">
        <f t="shared" si="3"/>
        <v>2792.5</v>
      </c>
      <c r="I223" s="40">
        <f>VLOOKUP($C223,cruises!$A$1:$E$507,5,FALSE)</f>
        <v>801</v>
      </c>
    </row>
    <row r="224" spans="1:9">
      <c r="A224" s="5" t="s">
        <v>1121</v>
      </c>
      <c r="B224" s="10" t="s">
        <v>1233</v>
      </c>
      <c r="C224" s="13" t="s">
        <v>101</v>
      </c>
      <c r="D224" s="7">
        <v>0.25</v>
      </c>
      <c r="E224" s="7">
        <v>0.75</v>
      </c>
      <c r="F224" s="40">
        <f>VLOOKUP($C224,cruises!$A$1:$D$507,3,FALSE)</f>
        <v>710</v>
      </c>
      <c r="G224" s="40">
        <f>VLOOKUP($C224,cruises!$A$1:$D$507,4,FALSE)</f>
        <v>781</v>
      </c>
      <c r="H224" s="40">
        <f t="shared" si="3"/>
        <v>745.5</v>
      </c>
      <c r="I224" s="40">
        <f>VLOOKUP($C224,cruises!$A$1:$E$507,5,FALSE)</f>
        <v>408</v>
      </c>
    </row>
    <row r="225" spans="1:9">
      <c r="A225" s="5" t="s">
        <v>1121</v>
      </c>
      <c r="B225" s="10" t="s">
        <v>1233</v>
      </c>
      <c r="C225" s="13" t="s">
        <v>10</v>
      </c>
      <c r="D225" s="7">
        <v>0.33333333333333331</v>
      </c>
      <c r="E225" s="7">
        <v>0.79166666666666663</v>
      </c>
      <c r="F225" s="40">
        <f>VLOOKUP($C225,cruises!$A$1:$D$507,3,FALSE)</f>
        <v>3772</v>
      </c>
      <c r="G225" s="40">
        <f>VLOOKUP($C225,cruises!$A$1:$D$507,4,FALSE)</f>
        <v>4526</v>
      </c>
      <c r="H225" s="40">
        <f t="shared" si="3"/>
        <v>4149</v>
      </c>
      <c r="I225" s="40">
        <f>VLOOKUP($C225,cruises!$A$1:$E$507,5,FALSE)</f>
        <v>1253</v>
      </c>
    </row>
    <row r="226" spans="1:9">
      <c r="A226" s="5" t="s">
        <v>1121</v>
      </c>
      <c r="B226" s="10" t="s">
        <v>1233</v>
      </c>
      <c r="C226" s="13" t="s">
        <v>117</v>
      </c>
      <c r="D226" s="7">
        <v>0.375</v>
      </c>
      <c r="E226" s="7">
        <v>0.70833333333333337</v>
      </c>
      <c r="F226" s="40">
        <f>VLOOKUP($C226,cruises!$A$1:$D$507,3,FALSE)</f>
        <v>2074</v>
      </c>
      <c r="G226" s="40">
        <f>VLOOKUP($C226,cruises!$A$1:$D$507,4,FALSE)</f>
        <v>2489</v>
      </c>
      <c r="H226" s="40">
        <f t="shared" si="3"/>
        <v>2281.5</v>
      </c>
      <c r="I226" s="40">
        <f>VLOOKUP($C226,cruises!$A$1:$E$507,5,FALSE)</f>
        <v>900</v>
      </c>
    </row>
    <row r="227" spans="1:9">
      <c r="A227" s="5" t="s">
        <v>1121</v>
      </c>
      <c r="B227" s="10" t="s">
        <v>1233</v>
      </c>
      <c r="C227" s="13" t="s">
        <v>207</v>
      </c>
      <c r="D227" s="7">
        <v>0.29166666666666669</v>
      </c>
      <c r="E227" s="7">
        <v>0.70833333333333337</v>
      </c>
      <c r="F227" s="40">
        <f>VLOOKUP($C227,cruises!$A$1:$D$507,3,FALSE)</f>
        <v>3106</v>
      </c>
      <c r="G227" s="40">
        <f>VLOOKUP($C227,cruises!$A$1:$D$507,4,FALSE)</f>
        <v>3727</v>
      </c>
      <c r="H227" s="40">
        <f t="shared" si="3"/>
        <v>3416.5</v>
      </c>
      <c r="I227" s="40">
        <f>VLOOKUP($C227,cruises!$A$1:$E$507,5,FALSE)</f>
        <v>1226</v>
      </c>
    </row>
    <row r="228" spans="1:9">
      <c r="A228" s="5" t="s">
        <v>1121</v>
      </c>
      <c r="B228" s="10" t="s">
        <v>1234</v>
      </c>
      <c r="C228" s="13" t="s">
        <v>61</v>
      </c>
      <c r="D228" s="7">
        <v>0.20833333333333334</v>
      </c>
      <c r="E228" s="7">
        <v>0.70833333333333337</v>
      </c>
      <c r="F228" s="40">
        <f>VLOOKUP($C228,cruises!$A$1:$D$507,3,FALSE)</f>
        <v>3046</v>
      </c>
      <c r="G228" s="40">
        <f>VLOOKUP($C228,cruises!$A$1:$D$507,4,FALSE)</f>
        <v>3655</v>
      </c>
      <c r="H228" s="40">
        <f t="shared" si="3"/>
        <v>3350.5</v>
      </c>
      <c r="I228" s="40">
        <f>VLOOKUP($C228,cruises!$A$1:$E$507,5,FALSE)</f>
        <v>1000</v>
      </c>
    </row>
    <row r="229" spans="1:9">
      <c r="A229" s="5" t="s">
        <v>1121</v>
      </c>
      <c r="B229" s="10" t="s">
        <v>1234</v>
      </c>
      <c r="C229" s="13" t="s">
        <v>672</v>
      </c>
      <c r="D229" s="7">
        <v>0.29166666666666669</v>
      </c>
      <c r="E229" s="7">
        <v>0.79166666666666663</v>
      </c>
      <c r="F229" s="40">
        <f>VLOOKUP($C229,cruises!$A$1:$D$507,3,FALSE)</f>
        <v>252</v>
      </c>
      <c r="G229" s="40">
        <f>VLOOKUP($C229,cruises!$A$1:$D$507,4,FALSE)</f>
        <v>302</v>
      </c>
      <c r="H229" s="40">
        <f t="shared" si="3"/>
        <v>277</v>
      </c>
      <c r="I229" s="40">
        <f>VLOOKUP($C229,cruises!$A$1:$E$507,5,FALSE)</f>
        <v>217</v>
      </c>
    </row>
    <row r="230" spans="1:9">
      <c r="A230" s="5" t="s">
        <v>1121</v>
      </c>
      <c r="B230" s="10" t="s">
        <v>1234</v>
      </c>
      <c r="C230" s="13" t="s">
        <v>177</v>
      </c>
      <c r="D230" s="7">
        <v>0.29166666666666669</v>
      </c>
      <c r="E230" s="7">
        <v>0.83333333333333337</v>
      </c>
      <c r="F230" s="40">
        <f>VLOOKUP($C230,cruises!$A$1:$D$507,3,FALSE)</f>
        <v>2506</v>
      </c>
      <c r="G230" s="40">
        <f>VLOOKUP($C230,cruises!$A$1:$D$507,4,FALSE)</f>
        <v>2700</v>
      </c>
      <c r="H230" s="40">
        <f t="shared" si="3"/>
        <v>2603</v>
      </c>
      <c r="I230" s="40">
        <f>VLOOKUP($C230,cruises!$A$1:$E$507,5,FALSE)</f>
        <v>1000</v>
      </c>
    </row>
    <row r="231" spans="1:9">
      <c r="A231" s="5" t="s">
        <v>1121</v>
      </c>
      <c r="B231" s="10" t="s">
        <v>1235</v>
      </c>
      <c r="C231" s="13" t="s">
        <v>366</v>
      </c>
      <c r="D231" s="7">
        <v>0.33333333333333331</v>
      </c>
      <c r="E231" s="7">
        <v>0.83333333333333337</v>
      </c>
      <c r="F231" s="40">
        <f>VLOOKUP($C231,cruises!$A$1:$D$507,3,FALSE)</f>
        <v>2192</v>
      </c>
      <c r="G231" s="40">
        <f>VLOOKUP($C231,cruises!$A$1:$D$507,4,FALSE)</f>
        <v>2500</v>
      </c>
      <c r="H231" s="40">
        <f t="shared" si="3"/>
        <v>2346</v>
      </c>
      <c r="I231" s="40">
        <f>VLOOKUP($C231,cruises!$A$1:$E$507,5,FALSE)</f>
        <v>607</v>
      </c>
    </row>
    <row r="232" spans="1:9">
      <c r="A232" s="5" t="s">
        <v>1121</v>
      </c>
      <c r="B232" s="10" t="s">
        <v>1235</v>
      </c>
      <c r="C232" s="13" t="s">
        <v>330</v>
      </c>
      <c r="D232" s="7">
        <v>0.20833333333333334</v>
      </c>
      <c r="E232" s="7">
        <v>0.75</v>
      </c>
      <c r="F232" s="40">
        <f>VLOOKUP($C232,cruises!$A$1:$D$507,3,FALSE)</f>
        <v>3560</v>
      </c>
      <c r="G232" s="40">
        <f>VLOOKUP($C232,cruises!$A$1:$D$507,4,FALSE)</f>
        <v>4272</v>
      </c>
      <c r="H232" s="40">
        <f t="shared" si="3"/>
        <v>3916</v>
      </c>
      <c r="I232" s="40">
        <f>VLOOKUP($C232,cruises!$A$1:$E$507,5,FALSE)</f>
        <v>1350</v>
      </c>
    </row>
    <row r="233" spans="1:9">
      <c r="A233" s="5" t="s">
        <v>1121</v>
      </c>
      <c r="B233" s="10" t="s">
        <v>1235</v>
      </c>
      <c r="C233" s="13" t="s">
        <v>957</v>
      </c>
      <c r="D233" s="7">
        <v>0.29166666666666669</v>
      </c>
      <c r="E233" s="7">
        <v>0.79166666666666663</v>
      </c>
      <c r="F233" s="40">
        <f>VLOOKUP($C233,cruises!$A$1:$D$507,3,FALSE)</f>
        <v>2014</v>
      </c>
      <c r="G233" s="40">
        <f>VLOOKUP($C233,cruises!$A$1:$D$507,4,FALSE)</f>
        <v>2417</v>
      </c>
      <c r="H233" s="40">
        <f t="shared" si="3"/>
        <v>2215.5</v>
      </c>
      <c r="I233" s="40">
        <f>VLOOKUP($C233,cruises!$A$1:$E$507,5,FALSE)</f>
        <v>910</v>
      </c>
    </row>
    <row r="234" spans="1:9">
      <c r="A234" s="5" t="s">
        <v>1121</v>
      </c>
      <c r="B234" s="10" t="s">
        <v>1236</v>
      </c>
      <c r="C234" s="13" t="s">
        <v>318</v>
      </c>
      <c r="D234" s="7">
        <v>0.29166666666666669</v>
      </c>
      <c r="E234" s="7">
        <v>0.70833333333333337</v>
      </c>
      <c r="F234" s="40">
        <f>VLOOKUP($C234,cruises!$A$1:$D$507,3,FALSE)</f>
        <v>3502</v>
      </c>
      <c r="G234" s="40">
        <f>VLOOKUP($C234,cruises!$A$1:$D$507,4,FALSE)</f>
        <v>4378</v>
      </c>
      <c r="H234" s="40">
        <f t="shared" si="3"/>
        <v>3940</v>
      </c>
      <c r="I234" s="40">
        <f>VLOOKUP($C234,cruises!$A$1:$E$507,5,FALSE)</f>
        <v>1388</v>
      </c>
    </row>
    <row r="235" spans="1:9">
      <c r="A235" s="5" t="s">
        <v>1121</v>
      </c>
      <c r="B235" s="10" t="s">
        <v>1236</v>
      </c>
      <c r="C235" s="13" t="s">
        <v>901</v>
      </c>
      <c r="D235" s="7">
        <v>0.20833333333333334</v>
      </c>
      <c r="E235" s="7">
        <v>0.70833333333333337</v>
      </c>
      <c r="F235" s="40">
        <f>VLOOKUP($C235,cruises!$A$1:$D$507,3,FALSE)</f>
        <v>2144</v>
      </c>
      <c r="G235" s="40">
        <f>VLOOKUP($C235,cruises!$A$1:$D$507,4,FALSE)</f>
        <v>2573</v>
      </c>
      <c r="H235" s="40">
        <f t="shared" si="3"/>
        <v>2358.5</v>
      </c>
      <c r="I235" s="40">
        <f>VLOOKUP($C235,cruises!$A$1:$E$507,5,FALSE)</f>
        <v>859</v>
      </c>
    </row>
    <row r="236" spans="1:9">
      <c r="A236" s="5" t="s">
        <v>1121</v>
      </c>
      <c r="B236" s="10" t="s">
        <v>1237</v>
      </c>
      <c r="C236" s="13" t="s">
        <v>806</v>
      </c>
      <c r="D236" s="7">
        <v>0.375</v>
      </c>
      <c r="E236" s="7">
        <v>0.79166666666666663</v>
      </c>
      <c r="F236" s="40">
        <f>VLOOKUP($C236,cruises!$A$1:$D$507,3,FALSE)</f>
        <v>1440</v>
      </c>
      <c r="G236" s="40">
        <f>VLOOKUP($C236,cruises!$A$1:$D$507,4,FALSE)</f>
        <v>1828</v>
      </c>
      <c r="H236" s="40">
        <f t="shared" si="3"/>
        <v>1634</v>
      </c>
      <c r="I236" s="40">
        <f>VLOOKUP($C236,cruises!$A$1:$E$507,5,FALSE)</f>
        <v>620</v>
      </c>
    </row>
    <row r="237" spans="1:9">
      <c r="A237" s="5" t="s">
        <v>1121</v>
      </c>
      <c r="B237" s="10" t="s">
        <v>1237</v>
      </c>
      <c r="C237" s="6" t="s">
        <v>806</v>
      </c>
      <c r="D237" s="7">
        <v>0.375</v>
      </c>
      <c r="E237" s="7">
        <v>0.79166666666666663</v>
      </c>
      <c r="F237" s="40">
        <f>VLOOKUP($C237,cruises!$A$1:$D$507,3,FALSE)</f>
        <v>1440</v>
      </c>
      <c r="G237" s="40">
        <f>VLOOKUP($C237,cruises!$A$1:$D$507,4,FALSE)</f>
        <v>1828</v>
      </c>
      <c r="H237" s="40">
        <f t="shared" si="3"/>
        <v>1634</v>
      </c>
      <c r="I237" s="40">
        <f>VLOOKUP($C237,cruises!$A$1:$E$507,5,FALSE)</f>
        <v>620</v>
      </c>
    </row>
    <row r="238" spans="1:9">
      <c r="A238" s="5" t="s">
        <v>1121</v>
      </c>
      <c r="B238" s="10" t="s">
        <v>1238</v>
      </c>
      <c r="C238" s="6" t="s">
        <v>45</v>
      </c>
      <c r="D238" s="7">
        <v>0.33333333333333331</v>
      </c>
      <c r="E238" s="7">
        <v>0.79166666666666663</v>
      </c>
      <c r="F238" s="40">
        <f>VLOOKUP($C238,cruises!$A$1:$D$507,3,FALSE)</f>
        <v>2012</v>
      </c>
      <c r="G238" s="40">
        <f>VLOOKUP($C238,cruises!$A$1:$D$507,4,FALSE)</f>
        <v>2414</v>
      </c>
      <c r="H238" s="40">
        <f t="shared" si="3"/>
        <v>2213</v>
      </c>
      <c r="I238" s="40">
        <f>VLOOKUP($C238,cruises!$A$1:$E$507,5,FALSE)</f>
        <v>1125</v>
      </c>
    </row>
    <row r="239" spans="1:9">
      <c r="A239" s="5" t="s">
        <v>1121</v>
      </c>
      <c r="B239" s="10" t="s">
        <v>1239</v>
      </c>
      <c r="C239" s="13" t="s">
        <v>55</v>
      </c>
      <c r="D239" s="7">
        <v>0.25</v>
      </c>
      <c r="E239" s="7">
        <v>0.79166666666666663</v>
      </c>
      <c r="F239" s="40">
        <f>VLOOKUP($C239,cruises!$A$1:$D$507,3,FALSE)</f>
        <v>4228</v>
      </c>
      <c r="G239" s="40">
        <f>VLOOKUP($C239,cruises!$A$1:$D$507,4,FALSE)</f>
        <v>5074</v>
      </c>
      <c r="H239" s="40">
        <f t="shared" si="3"/>
        <v>4651</v>
      </c>
      <c r="I239" s="40">
        <f>VLOOKUP($C239,cruises!$A$1:$E$507,5,FALSE)</f>
        <v>1404</v>
      </c>
    </row>
    <row r="240" spans="1:9">
      <c r="A240" s="5" t="s">
        <v>1121</v>
      </c>
      <c r="B240" s="10" t="s">
        <v>1239</v>
      </c>
      <c r="C240" s="13" t="s">
        <v>862</v>
      </c>
      <c r="D240" s="7">
        <v>0.375</v>
      </c>
      <c r="E240" s="7">
        <v>0.70833333333333337</v>
      </c>
      <c r="F240" s="40">
        <f>VLOOKUP($C240,cruises!$A$1:$D$507,3,FALSE)</f>
        <v>2733</v>
      </c>
      <c r="G240" s="40">
        <f>VLOOKUP($C240,cruises!$A$1:$D$507,4,FALSE)</f>
        <v>2852</v>
      </c>
      <c r="H240" s="40">
        <f t="shared" si="3"/>
        <v>2792.5</v>
      </c>
      <c r="I240" s="40">
        <f>VLOOKUP($C240,cruises!$A$1:$E$507,5,FALSE)</f>
        <v>801</v>
      </c>
    </row>
    <row r="241" spans="1:9">
      <c r="A241" s="5" t="s">
        <v>1121</v>
      </c>
      <c r="B241" s="10" t="s">
        <v>1239</v>
      </c>
      <c r="C241" s="13" t="s">
        <v>898</v>
      </c>
      <c r="D241" s="7">
        <v>0.29166666666666669</v>
      </c>
      <c r="E241" s="7">
        <v>0.79166666666666663</v>
      </c>
      <c r="F241" s="40">
        <f>VLOOKUP($C241,cruises!$A$1:$D$507,3,FALSE)</f>
        <v>2150</v>
      </c>
      <c r="G241" s="40">
        <f>VLOOKUP($C241,cruises!$A$1:$D$507,4,FALSE)</f>
        <v>2580</v>
      </c>
      <c r="H241" s="40">
        <f t="shared" si="3"/>
        <v>2365</v>
      </c>
      <c r="I241" s="40">
        <f>VLOOKUP($C241,cruises!$A$1:$E$507,5,FALSE)</f>
        <v>858</v>
      </c>
    </row>
    <row r="242" spans="1:9">
      <c r="A242" s="5" t="s">
        <v>1121</v>
      </c>
      <c r="B242" s="10" t="s">
        <v>1239</v>
      </c>
      <c r="C242" s="13" t="s">
        <v>139</v>
      </c>
      <c r="D242" s="7">
        <v>0.29166666666666669</v>
      </c>
      <c r="E242" s="7">
        <v>0.70833333333333337</v>
      </c>
      <c r="F242" s="40">
        <f>VLOOKUP($C242,cruises!$A$1:$D$507,3,FALSE)</f>
        <v>212</v>
      </c>
      <c r="G242" s="40">
        <f>VLOOKUP($C242,cruises!$A$1:$D$507,4,FALSE)</f>
        <v>254</v>
      </c>
      <c r="H242" s="40">
        <f t="shared" si="3"/>
        <v>233</v>
      </c>
      <c r="I242" s="40">
        <f>VLOOKUP($C242,cruises!$A$1:$E$507,5,FALSE)</f>
        <v>140</v>
      </c>
    </row>
    <row r="243" spans="1:9">
      <c r="A243" s="5" t="s">
        <v>1121</v>
      </c>
      <c r="B243" s="10" t="s">
        <v>1240</v>
      </c>
      <c r="C243" s="13" t="s">
        <v>10</v>
      </c>
      <c r="D243" s="7">
        <v>0.33333333333333331</v>
      </c>
      <c r="E243" s="7">
        <v>0.79166666666666663</v>
      </c>
      <c r="F243" s="40">
        <f>VLOOKUP($C243,cruises!$A$1:$D$507,3,FALSE)</f>
        <v>3772</v>
      </c>
      <c r="G243" s="40">
        <f>VLOOKUP($C243,cruises!$A$1:$D$507,4,FALSE)</f>
        <v>4526</v>
      </c>
      <c r="H243" s="40">
        <f t="shared" si="3"/>
        <v>4149</v>
      </c>
      <c r="I243" s="40">
        <f>VLOOKUP($C243,cruises!$A$1:$E$507,5,FALSE)</f>
        <v>1253</v>
      </c>
    </row>
    <row r="244" spans="1:9">
      <c r="A244" s="5" t="s">
        <v>1121</v>
      </c>
      <c r="B244" s="10" t="s">
        <v>1241</v>
      </c>
      <c r="C244" s="13" t="s">
        <v>299</v>
      </c>
      <c r="D244" s="7">
        <v>0.20833333333333334</v>
      </c>
      <c r="E244" s="7">
        <v>0.70833333333333337</v>
      </c>
      <c r="F244" s="40">
        <f>VLOOKUP($C244,cruises!$A$1:$D$507,3,FALSE)</f>
        <v>2850</v>
      </c>
      <c r="G244" s="40">
        <f>VLOOKUP($C244,cruises!$A$1:$D$507,4,FALSE)</f>
        <v>3420</v>
      </c>
      <c r="H244" s="40">
        <f t="shared" ref="H244:H307" si="4">AVERAGE(F244:G244)</f>
        <v>3135</v>
      </c>
      <c r="I244" s="40">
        <f>VLOOKUP($C244,cruises!$A$1:$E$507,5,FALSE)</f>
        <v>1000</v>
      </c>
    </row>
    <row r="245" spans="1:9">
      <c r="A245" s="5" t="s">
        <v>1121</v>
      </c>
      <c r="B245" s="10" t="s">
        <v>1241</v>
      </c>
      <c r="C245" s="13" t="s">
        <v>1409</v>
      </c>
      <c r="D245" s="7">
        <v>0.29166666666666669</v>
      </c>
      <c r="E245" s="7">
        <v>0.79166666666666663</v>
      </c>
      <c r="F245" s="40">
        <f>VLOOKUP($C245,cruises!$A$1:$D$507,3,FALSE)</f>
        <v>1460</v>
      </c>
      <c r="G245" s="40">
        <f>VLOOKUP($C245,cruises!$A$1:$D$507,4,FALSE)</f>
        <v>1460</v>
      </c>
      <c r="H245" s="40">
        <f t="shared" si="4"/>
        <v>1460</v>
      </c>
      <c r="I245" s="40">
        <f>VLOOKUP($C245,cruises!$A$1:$E$507,5,FALSE)</f>
        <v>620</v>
      </c>
    </row>
    <row r="246" spans="1:9">
      <c r="A246" s="5" t="s">
        <v>1121</v>
      </c>
      <c r="B246" s="10" t="s">
        <v>1242</v>
      </c>
      <c r="C246" s="13" t="s">
        <v>318</v>
      </c>
      <c r="D246" s="7">
        <v>0.29166666666666669</v>
      </c>
      <c r="E246" s="7">
        <v>0.70833333333333337</v>
      </c>
      <c r="F246" s="40">
        <f>VLOOKUP($C246,cruises!$A$1:$D$507,3,FALSE)</f>
        <v>3502</v>
      </c>
      <c r="G246" s="40">
        <f>VLOOKUP($C246,cruises!$A$1:$D$507,4,FALSE)</f>
        <v>4378</v>
      </c>
      <c r="H246" s="40">
        <f t="shared" si="4"/>
        <v>3940</v>
      </c>
      <c r="I246" s="40">
        <f>VLOOKUP($C246,cruises!$A$1:$E$507,5,FALSE)</f>
        <v>1388</v>
      </c>
    </row>
    <row r="247" spans="1:9">
      <c r="A247" s="5" t="s">
        <v>1121</v>
      </c>
      <c r="B247" s="10" t="s">
        <v>1242</v>
      </c>
      <c r="C247" s="13" t="s">
        <v>901</v>
      </c>
      <c r="D247" s="7">
        <v>0.20833333333333334</v>
      </c>
      <c r="E247" s="7">
        <v>0.70833333333333337</v>
      </c>
      <c r="F247" s="40">
        <f>VLOOKUP($C247,cruises!$A$1:$D$507,3,FALSE)</f>
        <v>2144</v>
      </c>
      <c r="G247" s="40">
        <f>VLOOKUP($C247,cruises!$A$1:$D$507,4,FALSE)</f>
        <v>2573</v>
      </c>
      <c r="H247" s="40">
        <f t="shared" si="4"/>
        <v>2358.5</v>
      </c>
      <c r="I247" s="40">
        <f>VLOOKUP($C247,cruises!$A$1:$E$507,5,FALSE)</f>
        <v>859</v>
      </c>
    </row>
    <row r="248" spans="1:9">
      <c r="A248" s="5" t="s">
        <v>1121</v>
      </c>
      <c r="B248" s="10" t="s">
        <v>1243</v>
      </c>
      <c r="C248" s="13" t="s">
        <v>61</v>
      </c>
      <c r="D248" s="7">
        <v>0.20833333333333334</v>
      </c>
      <c r="E248" s="7">
        <v>0.70833333333333337</v>
      </c>
      <c r="F248" s="40">
        <f>VLOOKUP($C248,cruises!$A$1:$D$507,3,FALSE)</f>
        <v>3046</v>
      </c>
      <c r="G248" s="40">
        <f>VLOOKUP($C248,cruises!$A$1:$D$507,4,FALSE)</f>
        <v>3655</v>
      </c>
      <c r="H248" s="40">
        <f t="shared" si="4"/>
        <v>3350.5</v>
      </c>
      <c r="I248" s="40">
        <f>VLOOKUP($C248,cruises!$A$1:$E$507,5,FALSE)</f>
        <v>1000</v>
      </c>
    </row>
    <row r="249" spans="1:9">
      <c r="A249" s="5" t="s">
        <v>1121</v>
      </c>
      <c r="B249" s="10" t="s">
        <v>1243</v>
      </c>
      <c r="C249" s="13" t="s">
        <v>45</v>
      </c>
      <c r="D249" s="7">
        <v>0.33333333333333331</v>
      </c>
      <c r="E249" s="7">
        <v>0.79166666666666663</v>
      </c>
      <c r="F249" s="40">
        <f>VLOOKUP($C249,cruises!$A$1:$D$507,3,FALSE)</f>
        <v>2012</v>
      </c>
      <c r="G249" s="40">
        <f>VLOOKUP($C249,cruises!$A$1:$D$507,4,FALSE)</f>
        <v>2414</v>
      </c>
      <c r="H249" s="40">
        <f t="shared" si="4"/>
        <v>2213</v>
      </c>
      <c r="I249" s="40">
        <f>VLOOKUP($C249,cruises!$A$1:$E$507,5,FALSE)</f>
        <v>1125</v>
      </c>
    </row>
    <row r="250" spans="1:9">
      <c r="A250" s="5" t="s">
        <v>1121</v>
      </c>
      <c r="B250" s="10" t="s">
        <v>1243</v>
      </c>
      <c r="C250" s="13" t="s">
        <v>162</v>
      </c>
      <c r="D250" s="7">
        <v>0.29166666666666669</v>
      </c>
      <c r="E250" s="7">
        <v>0.70833333333333337</v>
      </c>
      <c r="F250" s="40">
        <f>VLOOKUP($C250,cruises!$A$1:$D$507,3,FALSE)</f>
        <v>2016</v>
      </c>
      <c r="G250" s="40">
        <f>VLOOKUP($C250,cruises!$A$1:$D$507,4,FALSE)</f>
        <v>2272</v>
      </c>
      <c r="H250" s="40">
        <f t="shared" si="4"/>
        <v>2144</v>
      </c>
      <c r="I250" s="40">
        <f>VLOOKUP($C250,cruises!$A$1:$E$507,5,FALSE)</f>
        <v>900</v>
      </c>
    </row>
    <row r="251" spans="1:9">
      <c r="A251" s="5" t="s">
        <v>1121</v>
      </c>
      <c r="B251" s="10" t="s">
        <v>1243</v>
      </c>
      <c r="C251" s="13" t="s">
        <v>806</v>
      </c>
      <c r="D251" s="7">
        <v>0.375</v>
      </c>
      <c r="E251" s="7">
        <v>0.79166666666666663</v>
      </c>
      <c r="F251" s="40">
        <f>VLOOKUP($C251,cruises!$A$1:$D$507,3,FALSE)</f>
        <v>1440</v>
      </c>
      <c r="G251" s="40">
        <f>VLOOKUP($C251,cruises!$A$1:$D$507,4,FALSE)</f>
        <v>1828</v>
      </c>
      <c r="H251" s="40">
        <f t="shared" si="4"/>
        <v>1634</v>
      </c>
      <c r="I251" s="40">
        <f>VLOOKUP($C251,cruises!$A$1:$E$507,5,FALSE)</f>
        <v>620</v>
      </c>
    </row>
    <row r="252" spans="1:9">
      <c r="A252" s="5" t="s">
        <v>1121</v>
      </c>
      <c r="B252" s="10" t="s">
        <v>1243</v>
      </c>
      <c r="C252" s="13" t="s">
        <v>177</v>
      </c>
      <c r="D252" s="7">
        <v>0.29166666666666669</v>
      </c>
      <c r="E252" s="7">
        <v>0.83333333333333337</v>
      </c>
      <c r="F252" s="40">
        <f>VLOOKUP($C252,cruises!$A$1:$D$507,3,FALSE)</f>
        <v>2506</v>
      </c>
      <c r="G252" s="40">
        <f>VLOOKUP($C252,cruises!$A$1:$D$507,4,FALSE)</f>
        <v>2700</v>
      </c>
      <c r="H252" s="40">
        <f t="shared" si="4"/>
        <v>2603</v>
      </c>
      <c r="I252" s="40">
        <f>VLOOKUP($C252,cruises!$A$1:$E$507,5,FALSE)</f>
        <v>1000</v>
      </c>
    </row>
    <row r="253" spans="1:9">
      <c r="A253" s="5" t="s">
        <v>1121</v>
      </c>
      <c r="B253" s="10" t="s">
        <v>1244</v>
      </c>
      <c r="C253" s="13" t="s">
        <v>366</v>
      </c>
      <c r="D253" s="7">
        <v>0.33333333333333331</v>
      </c>
      <c r="E253" s="7">
        <v>0.83333333333333337</v>
      </c>
      <c r="F253" s="40">
        <f>VLOOKUP($C253,cruises!$A$1:$D$507,3,FALSE)</f>
        <v>2192</v>
      </c>
      <c r="G253" s="40">
        <f>VLOOKUP($C253,cruises!$A$1:$D$507,4,FALSE)</f>
        <v>2500</v>
      </c>
      <c r="H253" s="40">
        <f t="shared" si="4"/>
        <v>2346</v>
      </c>
      <c r="I253" s="40">
        <f>VLOOKUP($C253,cruises!$A$1:$E$507,5,FALSE)</f>
        <v>607</v>
      </c>
    </row>
    <row r="254" spans="1:9">
      <c r="A254" s="5" t="s">
        <v>1121</v>
      </c>
      <c r="B254" s="10" t="s">
        <v>1244</v>
      </c>
      <c r="C254" s="13" t="s">
        <v>338</v>
      </c>
      <c r="D254" s="7">
        <v>0.29166666666666669</v>
      </c>
      <c r="E254" s="7">
        <v>0.83333333333333337</v>
      </c>
      <c r="F254" s="40">
        <f>VLOOKUP($C254,cruises!$A$1:$D$507,3,FALSE)</f>
        <v>3930</v>
      </c>
      <c r="G254" s="40">
        <f>VLOOKUP($C254,cruises!$A$1:$D$507,4,FALSE)</f>
        <v>4716</v>
      </c>
      <c r="H254" s="40">
        <f t="shared" si="4"/>
        <v>4323</v>
      </c>
      <c r="I254" s="40">
        <f>VLOOKUP($C254,cruises!$A$1:$E$507,5,FALSE)</f>
        <v>1450</v>
      </c>
    </row>
    <row r="255" spans="1:9">
      <c r="A255" s="5" t="s">
        <v>1121</v>
      </c>
      <c r="B255" s="10" t="s">
        <v>1244</v>
      </c>
      <c r="C255" s="13" t="s">
        <v>86</v>
      </c>
      <c r="D255" s="7">
        <v>0.29166666666666669</v>
      </c>
      <c r="E255" s="7">
        <v>0.79166666666666663</v>
      </c>
      <c r="F255" s="40">
        <f>VLOOKUP($C255,cruises!$A$1:$D$507,3,FALSE)</f>
        <v>2130</v>
      </c>
      <c r="G255" s="40">
        <f>VLOOKUP($C255,cruises!$A$1:$D$507,4,FALSE)</f>
        <v>2556</v>
      </c>
      <c r="H255" s="40">
        <f t="shared" si="4"/>
        <v>2343</v>
      </c>
      <c r="I255" s="40">
        <f>VLOOKUP($C255,cruises!$A$1:$E$507,5,FALSE)</f>
        <v>997</v>
      </c>
    </row>
    <row r="256" spans="1:9">
      <c r="A256" s="5" t="s">
        <v>1121</v>
      </c>
      <c r="B256" s="10" t="s">
        <v>1244</v>
      </c>
      <c r="C256" s="6" t="s">
        <v>142</v>
      </c>
      <c r="D256" s="7">
        <v>0.29166666666666669</v>
      </c>
      <c r="E256" s="7">
        <v>0.79166666666666663</v>
      </c>
      <c r="F256" s="40">
        <f>VLOOKUP($C256,cruises!$A$1:$D$507,3,FALSE)</f>
        <v>1830</v>
      </c>
      <c r="G256" s="40">
        <f>VLOOKUP($C256,cruises!$A$1:$D$507,4,FALSE)</f>
        <v>2074</v>
      </c>
      <c r="H256" s="40">
        <f t="shared" si="4"/>
        <v>1952</v>
      </c>
      <c r="I256" s="40">
        <f>VLOOKUP($C256,cruises!$A$1:$E$507,5,FALSE)</f>
        <v>760</v>
      </c>
    </row>
    <row r="257" spans="1:9">
      <c r="A257" s="5" t="s">
        <v>1121</v>
      </c>
      <c r="B257" s="10" t="s">
        <v>1245</v>
      </c>
      <c r="C257" s="13" t="s">
        <v>54</v>
      </c>
      <c r="D257" s="7">
        <v>0.29166666666666669</v>
      </c>
      <c r="E257" s="7">
        <v>0.66666666666666663</v>
      </c>
      <c r="F257" s="40">
        <f>VLOOKUP($C257,cruises!$A$1:$D$507,3,FALSE)</f>
        <v>2024</v>
      </c>
      <c r="G257" s="40">
        <f>VLOOKUP($C257,cruises!$A$1:$D$507,4,FALSE)</f>
        <v>2429</v>
      </c>
      <c r="H257" s="40">
        <f t="shared" si="4"/>
        <v>2226.5</v>
      </c>
      <c r="I257" s="40">
        <f>VLOOKUP($C257,cruises!$A$1:$E$507,5,FALSE)</f>
        <v>817</v>
      </c>
    </row>
    <row r="258" spans="1:9">
      <c r="A258" s="5" t="s">
        <v>1121</v>
      </c>
      <c r="B258" s="10" t="s">
        <v>1245</v>
      </c>
      <c r="C258" s="13" t="s">
        <v>55</v>
      </c>
      <c r="D258" s="7">
        <v>0.25</v>
      </c>
      <c r="E258" s="7">
        <v>0.79166666666666663</v>
      </c>
      <c r="F258" s="40">
        <f>VLOOKUP($C258,cruises!$A$1:$D$507,3,FALSE)</f>
        <v>4228</v>
      </c>
      <c r="G258" s="40">
        <f>VLOOKUP($C258,cruises!$A$1:$D$507,4,FALSE)</f>
        <v>5074</v>
      </c>
      <c r="H258" s="40">
        <f t="shared" si="4"/>
        <v>4651</v>
      </c>
      <c r="I258" s="40">
        <f>VLOOKUP($C258,cruises!$A$1:$E$507,5,FALSE)</f>
        <v>1404</v>
      </c>
    </row>
    <row r="259" spans="1:9">
      <c r="A259" s="5" t="s">
        <v>1121</v>
      </c>
      <c r="B259" s="10" t="s">
        <v>1245</v>
      </c>
      <c r="C259" s="13" t="s">
        <v>862</v>
      </c>
      <c r="D259" s="7">
        <v>0.375</v>
      </c>
      <c r="E259" s="7">
        <v>0.70833333333333337</v>
      </c>
      <c r="F259" s="40">
        <f>VLOOKUP($C259,cruises!$A$1:$D$507,3,FALSE)</f>
        <v>2733</v>
      </c>
      <c r="G259" s="40">
        <f>VLOOKUP($C259,cruises!$A$1:$D$507,4,FALSE)</f>
        <v>2852</v>
      </c>
      <c r="H259" s="40">
        <f t="shared" si="4"/>
        <v>2792.5</v>
      </c>
      <c r="I259" s="40">
        <f>VLOOKUP($C259,cruises!$A$1:$E$507,5,FALSE)</f>
        <v>801</v>
      </c>
    </row>
    <row r="260" spans="1:9">
      <c r="A260" s="5" t="s">
        <v>1121</v>
      </c>
      <c r="B260" s="10" t="s">
        <v>1246</v>
      </c>
      <c r="C260" s="13" t="s">
        <v>10</v>
      </c>
      <c r="D260" s="7">
        <v>0.33333333333333331</v>
      </c>
      <c r="E260" s="7">
        <v>0.79166666666666663</v>
      </c>
      <c r="F260" s="40">
        <f>VLOOKUP($C260,cruises!$A$1:$D$507,3,FALSE)</f>
        <v>3772</v>
      </c>
      <c r="G260" s="40">
        <f>VLOOKUP($C260,cruises!$A$1:$D$507,4,FALSE)</f>
        <v>4526</v>
      </c>
      <c r="H260" s="40">
        <f t="shared" si="4"/>
        <v>4149</v>
      </c>
      <c r="I260" s="40">
        <f>VLOOKUP($C260,cruises!$A$1:$E$507,5,FALSE)</f>
        <v>1253</v>
      </c>
    </row>
    <row r="261" spans="1:9">
      <c r="A261" s="5" t="s">
        <v>1121</v>
      </c>
      <c r="B261" s="10" t="s">
        <v>1246</v>
      </c>
      <c r="C261" s="13" t="s">
        <v>806</v>
      </c>
      <c r="D261" s="7">
        <v>0.375</v>
      </c>
      <c r="E261" s="7">
        <v>0.79166666666666663</v>
      </c>
      <c r="F261" s="40">
        <f>VLOOKUP($C261,cruises!$A$1:$D$507,3,FALSE)</f>
        <v>1440</v>
      </c>
      <c r="G261" s="40">
        <f>VLOOKUP($C261,cruises!$A$1:$D$507,4,FALSE)</f>
        <v>1828</v>
      </c>
      <c r="H261" s="40">
        <f t="shared" si="4"/>
        <v>1634</v>
      </c>
      <c r="I261" s="40">
        <f>VLOOKUP($C261,cruises!$A$1:$E$507,5,FALSE)</f>
        <v>620</v>
      </c>
    </row>
    <row r="262" spans="1:9">
      <c r="A262" s="5" t="s">
        <v>1121</v>
      </c>
      <c r="B262" s="10" t="s">
        <v>1246</v>
      </c>
      <c r="C262" s="13" t="s">
        <v>471</v>
      </c>
      <c r="D262" s="7">
        <v>0.29166666666666669</v>
      </c>
      <c r="E262" s="7">
        <v>0.83333333333333337</v>
      </c>
      <c r="F262" s="40">
        <f>VLOOKUP($C262,cruises!$A$1:$D$507,3,FALSE)</f>
        <v>2104</v>
      </c>
      <c r="G262" s="40">
        <f>VLOOKUP($C262,cruises!$A$1:$D$507,4,FALSE)</f>
        <v>2525</v>
      </c>
      <c r="H262" s="40">
        <f t="shared" si="4"/>
        <v>2314.5</v>
      </c>
      <c r="I262" s="40">
        <f>VLOOKUP($C262,cruises!$A$1:$E$507,5,FALSE)</f>
        <v>929</v>
      </c>
    </row>
    <row r="263" spans="1:9">
      <c r="A263" s="5" t="s">
        <v>1121</v>
      </c>
      <c r="B263" s="10" t="s">
        <v>1247</v>
      </c>
      <c r="C263" s="13" t="s">
        <v>672</v>
      </c>
      <c r="D263" s="7">
        <v>0.75</v>
      </c>
      <c r="E263" s="7">
        <v>0.75</v>
      </c>
      <c r="F263" s="40">
        <f>VLOOKUP($C263,cruises!$A$1:$D$507,3,FALSE)</f>
        <v>252</v>
      </c>
      <c r="G263" s="40">
        <f>VLOOKUP($C263,cruises!$A$1:$D$507,4,FALSE)</f>
        <v>302</v>
      </c>
      <c r="H263" s="40">
        <f t="shared" si="4"/>
        <v>277</v>
      </c>
      <c r="I263" s="40">
        <f>VLOOKUP($C263,cruises!$A$1:$E$507,5,FALSE)</f>
        <v>217</v>
      </c>
    </row>
    <row r="264" spans="1:9">
      <c r="A264" s="5" t="s">
        <v>1121</v>
      </c>
      <c r="B264" s="10" t="s">
        <v>1248</v>
      </c>
      <c r="C264" s="13" t="s">
        <v>117</v>
      </c>
      <c r="D264" s="7">
        <v>0.375</v>
      </c>
      <c r="E264" s="7">
        <v>0.70833333333333337</v>
      </c>
      <c r="F264" s="40">
        <f>VLOOKUP($C264,cruises!$A$1:$D$507,3,FALSE)</f>
        <v>2074</v>
      </c>
      <c r="G264" s="40">
        <f>VLOOKUP($C264,cruises!$A$1:$D$507,4,FALSE)</f>
        <v>2489</v>
      </c>
      <c r="H264" s="40">
        <f t="shared" si="4"/>
        <v>2281.5</v>
      </c>
      <c r="I264" s="40">
        <f>VLOOKUP($C264,cruises!$A$1:$E$507,5,FALSE)</f>
        <v>900</v>
      </c>
    </row>
    <row r="265" spans="1:9">
      <c r="A265" s="5" t="s">
        <v>1121</v>
      </c>
      <c r="B265" s="10" t="s">
        <v>1248</v>
      </c>
      <c r="C265" s="13" t="s">
        <v>330</v>
      </c>
      <c r="D265" s="7">
        <v>0.20833333333333334</v>
      </c>
      <c r="E265" s="7">
        <v>0.75</v>
      </c>
      <c r="F265" s="40">
        <f>VLOOKUP($C265,cruises!$A$1:$D$507,3,FALSE)</f>
        <v>3560</v>
      </c>
      <c r="G265" s="40">
        <f>VLOOKUP($C265,cruises!$A$1:$D$507,4,FALSE)</f>
        <v>4272</v>
      </c>
      <c r="H265" s="40">
        <f t="shared" si="4"/>
        <v>3916</v>
      </c>
      <c r="I265" s="40">
        <f>VLOOKUP($C265,cruises!$A$1:$E$507,5,FALSE)</f>
        <v>1350</v>
      </c>
    </row>
    <row r="266" spans="1:9">
      <c r="A266" s="5" t="s">
        <v>1121</v>
      </c>
      <c r="B266" s="10" t="s">
        <v>1248</v>
      </c>
      <c r="C266" s="13" t="s">
        <v>164</v>
      </c>
      <c r="D266" s="7">
        <v>0.33333333333333331</v>
      </c>
      <c r="E266" s="7">
        <v>0.91666666666666663</v>
      </c>
      <c r="F266" s="40">
        <f>VLOOKUP($C266,cruises!$A$1:$D$507,3,FALSE)</f>
        <v>506</v>
      </c>
      <c r="G266" s="40">
        <f>VLOOKUP($C266,cruises!$A$1:$D$507,4,FALSE)</f>
        <v>557</v>
      </c>
      <c r="H266" s="40">
        <f t="shared" si="4"/>
        <v>531.5</v>
      </c>
      <c r="I266" s="40">
        <f>VLOOKUP($C266,cruises!$A$1:$E$507,5,FALSE)</f>
        <v>315</v>
      </c>
    </row>
    <row r="267" spans="1:9">
      <c r="A267" s="5" t="s">
        <v>1121</v>
      </c>
      <c r="B267" s="10" t="s">
        <v>1248</v>
      </c>
      <c r="C267" s="13" t="s">
        <v>139</v>
      </c>
      <c r="D267" s="7">
        <v>0.29166666666666669</v>
      </c>
      <c r="E267" s="7">
        <v>0.70833333333333337</v>
      </c>
      <c r="F267" s="40">
        <f>VLOOKUP($C267,cruises!$A$1:$D$507,3,FALSE)</f>
        <v>212</v>
      </c>
      <c r="G267" s="40">
        <f>VLOOKUP($C267,cruises!$A$1:$D$507,4,FALSE)</f>
        <v>254</v>
      </c>
      <c r="H267" s="40">
        <f t="shared" si="4"/>
        <v>233</v>
      </c>
      <c r="I267" s="40">
        <f>VLOOKUP($C267,cruises!$A$1:$E$507,5,FALSE)</f>
        <v>140</v>
      </c>
    </row>
    <row r="268" spans="1:9">
      <c r="A268" s="5" t="s">
        <v>1121</v>
      </c>
      <c r="B268" s="10" t="s">
        <v>1249</v>
      </c>
      <c r="C268" s="13" t="s">
        <v>318</v>
      </c>
      <c r="D268" s="7">
        <v>0.29166666666666669</v>
      </c>
      <c r="E268" s="7">
        <v>0.70833333333333337</v>
      </c>
      <c r="F268" s="40">
        <f>VLOOKUP($C268,cruises!$A$1:$D$507,3,FALSE)</f>
        <v>3502</v>
      </c>
      <c r="G268" s="40">
        <f>VLOOKUP($C268,cruises!$A$1:$D$507,4,FALSE)</f>
        <v>4378</v>
      </c>
      <c r="H268" s="40">
        <f t="shared" si="4"/>
        <v>3940</v>
      </c>
      <c r="I268" s="40">
        <f>VLOOKUP($C268,cruises!$A$1:$E$507,5,FALSE)</f>
        <v>1388</v>
      </c>
    </row>
    <row r="269" spans="1:9">
      <c r="A269" s="5" t="s">
        <v>1121</v>
      </c>
      <c r="B269" s="10" t="s">
        <v>1249</v>
      </c>
      <c r="C269" s="13" t="s">
        <v>901</v>
      </c>
      <c r="D269" s="7">
        <v>0.20833333333333334</v>
      </c>
      <c r="E269" s="7">
        <v>0.70833333333333337</v>
      </c>
      <c r="F269" s="40">
        <f>VLOOKUP($C269,cruises!$A$1:$D$507,3,FALSE)</f>
        <v>2144</v>
      </c>
      <c r="G269" s="40">
        <f>VLOOKUP($C269,cruises!$A$1:$D$507,4,FALSE)</f>
        <v>2573</v>
      </c>
      <c r="H269" s="40">
        <f t="shared" si="4"/>
        <v>2358.5</v>
      </c>
      <c r="I269" s="40">
        <f>VLOOKUP($C269,cruises!$A$1:$E$507,5,FALSE)</f>
        <v>859</v>
      </c>
    </row>
    <row r="270" spans="1:9">
      <c r="A270" s="5" t="s">
        <v>1121</v>
      </c>
      <c r="B270" s="10" t="s">
        <v>1250</v>
      </c>
      <c r="C270" s="13" t="s">
        <v>806</v>
      </c>
      <c r="D270" s="7">
        <v>0.375</v>
      </c>
      <c r="E270" s="7">
        <v>0.79166666666666663</v>
      </c>
      <c r="F270" s="40">
        <f>VLOOKUP($C270,cruises!$A$1:$D$507,3,FALSE)</f>
        <v>1440</v>
      </c>
      <c r="G270" s="40">
        <f>VLOOKUP($C270,cruises!$A$1:$D$507,4,FALSE)</f>
        <v>1828</v>
      </c>
      <c r="H270" s="40">
        <f t="shared" si="4"/>
        <v>1634</v>
      </c>
      <c r="I270" s="40">
        <f>VLOOKUP($C270,cruises!$A$1:$E$507,5,FALSE)</f>
        <v>620</v>
      </c>
    </row>
    <row r="271" spans="1:9">
      <c r="A271" s="5" t="s">
        <v>1121</v>
      </c>
      <c r="B271" s="10" t="s">
        <v>1250</v>
      </c>
      <c r="C271" s="13" t="s">
        <v>806</v>
      </c>
      <c r="D271" s="7">
        <v>0.375</v>
      </c>
      <c r="E271" s="7">
        <v>0.79166666666666663</v>
      </c>
      <c r="F271" s="40">
        <f>VLOOKUP($C271,cruises!$A$1:$D$507,3,FALSE)</f>
        <v>1440</v>
      </c>
      <c r="G271" s="40">
        <f>VLOOKUP($C271,cruises!$A$1:$D$507,4,FALSE)</f>
        <v>1828</v>
      </c>
      <c r="H271" s="40">
        <f t="shared" si="4"/>
        <v>1634</v>
      </c>
      <c r="I271" s="40">
        <f>VLOOKUP($C271,cruises!$A$1:$E$507,5,FALSE)</f>
        <v>620</v>
      </c>
    </row>
    <row r="272" spans="1:9">
      <c r="A272" s="5" t="s">
        <v>1121</v>
      </c>
      <c r="B272" s="10" t="s">
        <v>1250</v>
      </c>
      <c r="C272" s="13" t="s">
        <v>898</v>
      </c>
      <c r="D272" s="7">
        <v>0.29166666666666669</v>
      </c>
      <c r="E272" s="7">
        <v>0.79166666666666663</v>
      </c>
      <c r="F272" s="40">
        <f>VLOOKUP($C272,cruises!$A$1:$D$507,3,FALSE)</f>
        <v>2150</v>
      </c>
      <c r="G272" s="40">
        <f>VLOOKUP($C272,cruises!$A$1:$D$507,4,FALSE)</f>
        <v>2580</v>
      </c>
      <c r="H272" s="40">
        <f t="shared" si="4"/>
        <v>2365</v>
      </c>
      <c r="I272" s="40">
        <f>VLOOKUP($C272,cruises!$A$1:$E$507,5,FALSE)</f>
        <v>858</v>
      </c>
    </row>
    <row r="273" spans="1:9">
      <c r="A273" s="5" t="s">
        <v>1121</v>
      </c>
      <c r="B273" s="10" t="s">
        <v>1251</v>
      </c>
      <c r="C273" s="13" t="s">
        <v>338</v>
      </c>
      <c r="D273" s="7">
        <v>0.29166666666666669</v>
      </c>
      <c r="E273" s="7">
        <v>0.83333333333333337</v>
      </c>
      <c r="F273" s="40">
        <f>VLOOKUP($C273,cruises!$A$1:$D$507,3,FALSE)</f>
        <v>3930</v>
      </c>
      <c r="G273" s="40">
        <f>VLOOKUP($C273,cruises!$A$1:$D$507,4,FALSE)</f>
        <v>4716</v>
      </c>
      <c r="H273" s="40">
        <f t="shared" si="4"/>
        <v>4323</v>
      </c>
      <c r="I273" s="40">
        <f>VLOOKUP($C273,cruises!$A$1:$E$507,5,FALSE)</f>
        <v>1450</v>
      </c>
    </row>
    <row r="274" spans="1:9">
      <c r="A274" s="5" t="s">
        <v>1121</v>
      </c>
      <c r="B274" s="10" t="s">
        <v>1251</v>
      </c>
      <c r="C274" s="13" t="s">
        <v>299</v>
      </c>
      <c r="D274" s="7">
        <v>0.29166666666666669</v>
      </c>
      <c r="E274" s="7">
        <v>0.79166666666666663</v>
      </c>
      <c r="F274" s="40">
        <f>VLOOKUP($C274,cruises!$A$1:$D$507,3,FALSE)</f>
        <v>2850</v>
      </c>
      <c r="G274" s="40">
        <f>VLOOKUP($C274,cruises!$A$1:$D$507,4,FALSE)</f>
        <v>3420</v>
      </c>
      <c r="H274" s="40">
        <f t="shared" si="4"/>
        <v>3135</v>
      </c>
      <c r="I274" s="40">
        <f>VLOOKUP($C274,cruises!$A$1:$E$507,5,FALSE)</f>
        <v>1000</v>
      </c>
    </row>
    <row r="275" spans="1:9">
      <c r="A275" s="5" t="s">
        <v>1121</v>
      </c>
      <c r="B275" s="10" t="s">
        <v>1252</v>
      </c>
      <c r="C275" s="6" t="s">
        <v>55</v>
      </c>
      <c r="D275" s="7">
        <v>0.25</v>
      </c>
      <c r="E275" s="7">
        <v>0.79166666666666663</v>
      </c>
      <c r="F275" s="40">
        <f>VLOOKUP($C275,cruises!$A$1:$D$507,3,FALSE)</f>
        <v>4228</v>
      </c>
      <c r="G275" s="40">
        <f>VLOOKUP($C275,cruises!$A$1:$D$507,4,FALSE)</f>
        <v>5074</v>
      </c>
      <c r="H275" s="40">
        <f t="shared" si="4"/>
        <v>4651</v>
      </c>
      <c r="I275" s="40">
        <f>VLOOKUP($C275,cruises!$A$1:$E$507,5,FALSE)</f>
        <v>1404</v>
      </c>
    </row>
    <row r="276" spans="1:9">
      <c r="A276" s="5" t="s">
        <v>1121</v>
      </c>
      <c r="B276" s="10" t="s">
        <v>1252</v>
      </c>
      <c r="C276" s="13" t="s">
        <v>158</v>
      </c>
      <c r="D276" s="7">
        <v>0.29166666666666669</v>
      </c>
      <c r="E276" s="7">
        <v>0.70833333333333337</v>
      </c>
      <c r="F276" s="40">
        <f>VLOOKUP($C276,cruises!$A$1:$D$507,3,FALSE)</f>
        <v>1976</v>
      </c>
      <c r="G276" s="40">
        <f>VLOOKUP($C276,cruises!$A$1:$D$507,4,FALSE)</f>
        <v>1976</v>
      </c>
      <c r="H276" s="40">
        <f t="shared" si="4"/>
        <v>1976</v>
      </c>
      <c r="I276" s="40">
        <f>VLOOKUP($C276,cruises!$A$1:$E$507,5,FALSE)</f>
        <v>800</v>
      </c>
    </row>
    <row r="277" spans="1:9">
      <c r="A277" s="5" t="s">
        <v>1121</v>
      </c>
      <c r="B277" s="10" t="s">
        <v>1252</v>
      </c>
      <c r="C277" s="13" t="s">
        <v>862</v>
      </c>
      <c r="D277" s="7">
        <v>0.375</v>
      </c>
      <c r="E277" s="7">
        <v>0.70833333333333337</v>
      </c>
      <c r="F277" s="40">
        <f>VLOOKUP($C277,cruises!$A$1:$D$507,3,FALSE)</f>
        <v>2733</v>
      </c>
      <c r="G277" s="40">
        <f>VLOOKUP($C277,cruises!$A$1:$D$507,4,FALSE)</f>
        <v>2852</v>
      </c>
      <c r="H277" s="40">
        <f t="shared" si="4"/>
        <v>2792.5</v>
      </c>
      <c r="I277" s="40">
        <f>VLOOKUP($C277,cruises!$A$1:$E$507,5,FALSE)</f>
        <v>801</v>
      </c>
    </row>
    <row r="278" spans="1:9">
      <c r="A278" s="5" t="s">
        <v>1121</v>
      </c>
      <c r="B278" s="10" t="s">
        <v>1253</v>
      </c>
      <c r="C278" s="13" t="s">
        <v>10</v>
      </c>
      <c r="D278" s="7">
        <v>0.33333333333333331</v>
      </c>
      <c r="E278" s="7">
        <v>0.33333333333333331</v>
      </c>
      <c r="F278" s="40">
        <f>VLOOKUP($C278,cruises!$A$1:$D$507,3,FALSE)</f>
        <v>3772</v>
      </c>
      <c r="G278" s="40">
        <f>VLOOKUP($C278,cruises!$A$1:$D$507,4,FALSE)</f>
        <v>4526</v>
      </c>
      <c r="H278" s="40">
        <f t="shared" si="4"/>
        <v>4149</v>
      </c>
      <c r="I278" s="40">
        <f>VLOOKUP($C278,cruises!$A$1:$E$507,5,FALSE)</f>
        <v>1253</v>
      </c>
    </row>
    <row r="279" spans="1:9">
      <c r="A279" s="5" t="s">
        <v>1121</v>
      </c>
      <c r="B279" s="10" t="s">
        <v>1253</v>
      </c>
      <c r="C279" s="13" t="s">
        <v>164</v>
      </c>
      <c r="D279" s="7">
        <v>0.33333333333333331</v>
      </c>
      <c r="E279" s="7">
        <v>0.83333333333333337</v>
      </c>
      <c r="F279" s="40">
        <f>VLOOKUP($C279,cruises!$A$1:$D$507,3,FALSE)</f>
        <v>506</v>
      </c>
      <c r="G279" s="40">
        <f>VLOOKUP($C279,cruises!$A$1:$D$507,4,FALSE)</f>
        <v>557</v>
      </c>
      <c r="H279" s="40">
        <f t="shared" si="4"/>
        <v>531.5</v>
      </c>
      <c r="I279" s="40">
        <f>VLOOKUP($C279,cruises!$A$1:$E$507,5,FALSE)</f>
        <v>315</v>
      </c>
    </row>
    <row r="280" spans="1:9">
      <c r="A280" s="5" t="s">
        <v>1121</v>
      </c>
      <c r="B280" s="10" t="s">
        <v>1253</v>
      </c>
      <c r="C280" s="13" t="s">
        <v>177</v>
      </c>
      <c r="D280" s="7">
        <v>0.29166666666666669</v>
      </c>
      <c r="E280" s="7">
        <v>0.83333333333333337</v>
      </c>
      <c r="F280" s="40">
        <f>VLOOKUP($C280,cruises!$A$1:$D$507,3,FALSE)</f>
        <v>2506</v>
      </c>
      <c r="G280" s="40">
        <f>VLOOKUP($C280,cruises!$A$1:$D$507,4,FALSE)</f>
        <v>2700</v>
      </c>
      <c r="H280" s="40">
        <f t="shared" si="4"/>
        <v>2603</v>
      </c>
      <c r="I280" s="40">
        <f>VLOOKUP($C280,cruises!$A$1:$E$507,5,FALSE)</f>
        <v>1000</v>
      </c>
    </row>
    <row r="281" spans="1:9">
      <c r="A281" s="5" t="s">
        <v>1121</v>
      </c>
      <c r="B281" s="10" t="s">
        <v>1254</v>
      </c>
      <c r="C281" s="13" t="s">
        <v>366</v>
      </c>
      <c r="D281" s="7">
        <v>0.33333333333333331</v>
      </c>
      <c r="E281" s="7">
        <v>0.83333333333333337</v>
      </c>
      <c r="F281" s="40">
        <f>VLOOKUP($C281,cruises!$A$1:$D$507,3,FALSE)</f>
        <v>2192</v>
      </c>
      <c r="G281" s="40">
        <f>VLOOKUP($C281,cruises!$A$1:$D$507,4,FALSE)</f>
        <v>2500</v>
      </c>
      <c r="H281" s="40">
        <f t="shared" si="4"/>
        <v>2346</v>
      </c>
      <c r="I281" s="40">
        <f>VLOOKUP($C281,cruises!$A$1:$E$507,5,FALSE)</f>
        <v>607</v>
      </c>
    </row>
    <row r="282" spans="1:9">
      <c r="A282" s="5" t="s">
        <v>1121</v>
      </c>
      <c r="B282" s="10" t="s">
        <v>1254</v>
      </c>
      <c r="C282" s="13" t="s">
        <v>61</v>
      </c>
      <c r="D282" s="7">
        <v>0.20833333333333334</v>
      </c>
      <c r="E282" s="7">
        <v>0.70833333333333337</v>
      </c>
      <c r="F282" s="40">
        <f>VLOOKUP($C282,cruises!$A$1:$D$507,3,FALSE)</f>
        <v>3046</v>
      </c>
      <c r="G282" s="40">
        <f>VLOOKUP($C282,cruises!$A$1:$D$507,4,FALSE)</f>
        <v>3655</v>
      </c>
      <c r="H282" s="40">
        <f t="shared" si="4"/>
        <v>3350.5</v>
      </c>
      <c r="I282" s="40">
        <f>VLOOKUP($C282,cruises!$A$1:$E$507,5,FALSE)</f>
        <v>1000</v>
      </c>
    </row>
    <row r="283" spans="1:9">
      <c r="A283" s="5" t="s">
        <v>1121</v>
      </c>
      <c r="B283" s="10" t="s">
        <v>1254</v>
      </c>
      <c r="C283" s="13" t="s">
        <v>672</v>
      </c>
      <c r="D283" s="7">
        <v>0.29166666666666669</v>
      </c>
      <c r="E283" s="7">
        <v>0.79166666666666663</v>
      </c>
      <c r="F283" s="40">
        <f>VLOOKUP($C283,cruises!$A$1:$D$507,3,FALSE)</f>
        <v>252</v>
      </c>
      <c r="G283" s="40">
        <f>VLOOKUP($C283,cruises!$A$1:$D$507,4,FALSE)</f>
        <v>302</v>
      </c>
      <c r="H283" s="40">
        <f t="shared" si="4"/>
        <v>277</v>
      </c>
      <c r="I283" s="40">
        <f>VLOOKUP($C283,cruises!$A$1:$E$507,5,FALSE)</f>
        <v>217</v>
      </c>
    </row>
    <row r="284" spans="1:9">
      <c r="A284" s="5" t="s">
        <v>1121</v>
      </c>
      <c r="B284" s="10" t="s">
        <v>1255</v>
      </c>
      <c r="C284" s="13" t="s">
        <v>471</v>
      </c>
      <c r="D284" s="7">
        <v>0.29166666666666669</v>
      </c>
      <c r="E284" s="7">
        <v>0.79166666666666663</v>
      </c>
      <c r="F284" s="40">
        <f>VLOOKUP($C284,cruises!$A$1:$D$507,3,FALSE)</f>
        <v>2104</v>
      </c>
      <c r="G284" s="40">
        <f>VLOOKUP($C284,cruises!$A$1:$D$507,4,FALSE)</f>
        <v>2525</v>
      </c>
      <c r="H284" s="40">
        <f t="shared" si="4"/>
        <v>2314.5</v>
      </c>
      <c r="I284" s="40">
        <f>VLOOKUP($C284,cruises!$A$1:$E$507,5,FALSE)</f>
        <v>929</v>
      </c>
    </row>
    <row r="285" spans="1:9">
      <c r="A285" s="5" t="s">
        <v>1121</v>
      </c>
      <c r="B285" s="10" t="s">
        <v>1255</v>
      </c>
      <c r="C285" s="13" t="s">
        <v>1409</v>
      </c>
      <c r="D285" s="7">
        <v>0.29166666666666669</v>
      </c>
      <c r="E285" s="7">
        <v>0.79166666666666663</v>
      </c>
      <c r="F285" s="40">
        <f>VLOOKUP($C285,cruises!$A$1:$D$507,3,FALSE)</f>
        <v>1460</v>
      </c>
      <c r="G285" s="40">
        <f>VLOOKUP($C285,cruises!$A$1:$D$507,4,FALSE)</f>
        <v>1460</v>
      </c>
      <c r="H285" s="40">
        <f t="shared" si="4"/>
        <v>1460</v>
      </c>
      <c r="I285" s="40">
        <f>VLOOKUP($C285,cruises!$A$1:$E$507,5,FALSE)</f>
        <v>620</v>
      </c>
    </row>
    <row r="286" spans="1:9">
      <c r="A286" s="5" t="s">
        <v>1121</v>
      </c>
      <c r="B286" s="10" t="s">
        <v>1256</v>
      </c>
      <c r="C286" s="13" t="s">
        <v>318</v>
      </c>
      <c r="D286" s="7">
        <v>0.29166666666666669</v>
      </c>
      <c r="E286" s="7">
        <v>0.70833333333333337</v>
      </c>
      <c r="F286" s="40">
        <f>VLOOKUP($C286,cruises!$A$1:$D$507,3,FALSE)</f>
        <v>3502</v>
      </c>
      <c r="G286" s="40">
        <f>VLOOKUP($C286,cruises!$A$1:$D$507,4,FALSE)</f>
        <v>4378</v>
      </c>
      <c r="H286" s="40">
        <f t="shared" si="4"/>
        <v>3940</v>
      </c>
      <c r="I286" s="40">
        <f>VLOOKUP($C286,cruises!$A$1:$E$507,5,FALSE)</f>
        <v>1388</v>
      </c>
    </row>
    <row r="287" spans="1:9">
      <c r="A287" s="5" t="s">
        <v>1121</v>
      </c>
      <c r="B287" s="10" t="s">
        <v>1256</v>
      </c>
      <c r="C287" s="13" t="s">
        <v>901</v>
      </c>
      <c r="D287" s="7">
        <v>0.20833333333333334</v>
      </c>
      <c r="E287" s="7">
        <v>0.70833333333333337</v>
      </c>
      <c r="F287" s="40">
        <f>VLOOKUP($C287,cruises!$A$1:$D$507,3,FALSE)</f>
        <v>2144</v>
      </c>
      <c r="G287" s="40">
        <f>VLOOKUP($C287,cruises!$A$1:$D$507,4,FALSE)</f>
        <v>2573</v>
      </c>
      <c r="H287" s="40">
        <f t="shared" si="4"/>
        <v>2358.5</v>
      </c>
      <c r="I287" s="40">
        <f>VLOOKUP($C287,cruises!$A$1:$E$507,5,FALSE)</f>
        <v>859</v>
      </c>
    </row>
    <row r="288" spans="1:9">
      <c r="A288" s="5" t="s">
        <v>1121</v>
      </c>
      <c r="B288" s="10" t="s">
        <v>1257</v>
      </c>
      <c r="C288" s="13" t="s">
        <v>806</v>
      </c>
      <c r="D288" s="7">
        <v>0.375</v>
      </c>
      <c r="E288" s="7">
        <v>0.79166666666666663</v>
      </c>
      <c r="F288" s="40">
        <f>VLOOKUP($C288,cruises!$A$1:$D$507,3,FALSE)</f>
        <v>1440</v>
      </c>
      <c r="G288" s="40">
        <f>VLOOKUP($C288,cruises!$A$1:$D$507,4,FALSE)</f>
        <v>1828</v>
      </c>
      <c r="H288" s="40">
        <f t="shared" si="4"/>
        <v>1634</v>
      </c>
      <c r="I288" s="40">
        <f>VLOOKUP($C288,cruises!$A$1:$E$507,5,FALSE)</f>
        <v>620</v>
      </c>
    </row>
    <row r="289" spans="1:9">
      <c r="A289" s="5" t="s">
        <v>1121</v>
      </c>
      <c r="B289" s="10" t="s">
        <v>1257</v>
      </c>
      <c r="C289" s="13" t="s">
        <v>122</v>
      </c>
      <c r="D289" s="7">
        <v>0.33333333333333331</v>
      </c>
      <c r="E289" s="7">
        <v>0.83333333333333337</v>
      </c>
      <c r="F289" s="40">
        <f>VLOOKUP($C289,cruises!$A$1:$D$507,3,FALSE)</f>
        <v>698</v>
      </c>
      <c r="G289" s="40">
        <f>VLOOKUP($C289,cruises!$A$1:$D$507,4,FALSE)</f>
        <v>803</v>
      </c>
      <c r="H289" s="40">
        <f t="shared" si="4"/>
        <v>750.5</v>
      </c>
      <c r="I289" s="40">
        <f>VLOOKUP($C289,cruises!$A$1:$E$507,5,FALSE)</f>
        <v>375</v>
      </c>
    </row>
    <row r="290" spans="1:9">
      <c r="A290" s="5" t="s">
        <v>1121</v>
      </c>
      <c r="B290" s="10" t="s">
        <v>1257</v>
      </c>
      <c r="C290" s="13" t="s">
        <v>162</v>
      </c>
      <c r="D290" s="7">
        <v>0.29166666666666669</v>
      </c>
      <c r="E290" s="7">
        <v>0.70833333333333337</v>
      </c>
      <c r="F290" s="40">
        <f>VLOOKUP($C290,cruises!$A$1:$D$507,3,FALSE)</f>
        <v>2016</v>
      </c>
      <c r="G290" s="40">
        <f>VLOOKUP($C290,cruises!$A$1:$D$507,4,FALSE)</f>
        <v>2272</v>
      </c>
      <c r="H290" s="40">
        <f t="shared" si="4"/>
        <v>2144</v>
      </c>
      <c r="I290" s="40">
        <f>VLOOKUP($C290,cruises!$A$1:$E$507,5,FALSE)</f>
        <v>900</v>
      </c>
    </row>
    <row r="291" spans="1:9">
      <c r="A291" s="5" t="s">
        <v>1121</v>
      </c>
      <c r="B291" s="10" t="s">
        <v>1257</v>
      </c>
      <c r="C291" s="13" t="s">
        <v>806</v>
      </c>
      <c r="D291" s="7">
        <v>0.375</v>
      </c>
      <c r="E291" s="7">
        <v>0.79166666666666663</v>
      </c>
      <c r="F291" s="40">
        <f>VLOOKUP($C291,cruises!$A$1:$D$507,3,FALSE)</f>
        <v>1440</v>
      </c>
      <c r="G291" s="40">
        <f>VLOOKUP($C291,cruises!$A$1:$D$507,4,FALSE)</f>
        <v>1828</v>
      </c>
      <c r="H291" s="40">
        <f t="shared" si="4"/>
        <v>1634</v>
      </c>
      <c r="I291" s="40">
        <f>VLOOKUP($C291,cruises!$A$1:$E$507,5,FALSE)</f>
        <v>620</v>
      </c>
    </row>
    <row r="292" spans="1:9">
      <c r="A292" s="5" t="s">
        <v>1121</v>
      </c>
      <c r="B292" s="10" t="s">
        <v>1258</v>
      </c>
      <c r="C292" s="13" t="s">
        <v>338</v>
      </c>
      <c r="D292" s="7">
        <v>0.29166666666666669</v>
      </c>
      <c r="E292" s="7">
        <v>0.83333333333333337</v>
      </c>
      <c r="F292" s="40">
        <f>VLOOKUP($C292,cruises!$A$1:$D$507,3,FALSE)</f>
        <v>3930</v>
      </c>
      <c r="G292" s="40">
        <f>VLOOKUP($C292,cruises!$A$1:$D$507,4,FALSE)</f>
        <v>4716</v>
      </c>
      <c r="H292" s="40">
        <f t="shared" si="4"/>
        <v>4323</v>
      </c>
      <c r="I292" s="40">
        <f>VLOOKUP($C292,cruises!$A$1:$E$507,5,FALSE)</f>
        <v>1450</v>
      </c>
    </row>
    <row r="293" spans="1:9">
      <c r="A293" s="5" t="s">
        <v>1121</v>
      </c>
      <c r="B293" s="10" t="s">
        <v>1258</v>
      </c>
      <c r="C293" s="13" t="s">
        <v>142</v>
      </c>
      <c r="D293" s="7">
        <v>0.29166666666666669</v>
      </c>
      <c r="E293" s="7">
        <v>0.79166666666666663</v>
      </c>
      <c r="F293" s="40">
        <f>VLOOKUP($C293,cruises!$A$1:$D$507,3,FALSE)</f>
        <v>1830</v>
      </c>
      <c r="G293" s="40">
        <f>VLOOKUP($C293,cruises!$A$1:$D$507,4,FALSE)</f>
        <v>2074</v>
      </c>
      <c r="H293" s="40">
        <f t="shared" si="4"/>
        <v>1952</v>
      </c>
      <c r="I293" s="40">
        <f>VLOOKUP($C293,cruises!$A$1:$E$507,5,FALSE)</f>
        <v>760</v>
      </c>
    </row>
    <row r="294" spans="1:9">
      <c r="A294" s="5" t="s">
        <v>1121</v>
      </c>
      <c r="B294" s="10" t="s">
        <v>1259</v>
      </c>
      <c r="C294" s="13" t="s">
        <v>55</v>
      </c>
      <c r="D294" s="7">
        <v>0.25</v>
      </c>
      <c r="E294" s="7">
        <v>0.79166666666666663</v>
      </c>
      <c r="F294" s="40">
        <f>VLOOKUP($C294,cruises!$A$1:$D$507,3,FALSE)</f>
        <v>4228</v>
      </c>
      <c r="G294" s="40">
        <f>VLOOKUP($C294,cruises!$A$1:$D$507,4,FALSE)</f>
        <v>5074</v>
      </c>
      <c r="H294" s="40">
        <f t="shared" si="4"/>
        <v>4651</v>
      </c>
      <c r="I294" s="40">
        <f>VLOOKUP($C294,cruises!$A$1:$E$507,5,FALSE)</f>
        <v>1404</v>
      </c>
    </row>
    <row r="295" spans="1:9">
      <c r="A295" s="5" t="s">
        <v>1121</v>
      </c>
      <c r="B295" s="10" t="s">
        <v>1259</v>
      </c>
      <c r="C295" s="13" t="s">
        <v>862</v>
      </c>
      <c r="D295" s="7">
        <v>0.375</v>
      </c>
      <c r="E295" s="7">
        <v>0.70833333333333337</v>
      </c>
      <c r="F295" s="40">
        <f>VLOOKUP($C295,cruises!$A$1:$D$507,3,FALSE)</f>
        <v>2733</v>
      </c>
      <c r="G295" s="40">
        <f>VLOOKUP($C295,cruises!$A$1:$D$507,4,FALSE)</f>
        <v>2852</v>
      </c>
      <c r="H295" s="40">
        <f t="shared" si="4"/>
        <v>2792.5</v>
      </c>
      <c r="I295" s="40">
        <f>VLOOKUP($C295,cruises!$A$1:$E$507,5,FALSE)</f>
        <v>801</v>
      </c>
    </row>
    <row r="296" spans="1:9">
      <c r="A296" s="5" t="s">
        <v>1121</v>
      </c>
      <c r="B296" s="10" t="s">
        <v>1260</v>
      </c>
      <c r="C296" s="13" t="s">
        <v>45</v>
      </c>
      <c r="D296" s="7">
        <v>0.33333333333333331</v>
      </c>
      <c r="E296" s="7">
        <v>0.79166666666666663</v>
      </c>
      <c r="F296" s="40">
        <f>VLOOKUP($C296,cruises!$A$1:$D$507,3,FALSE)</f>
        <v>2012</v>
      </c>
      <c r="G296" s="40">
        <f>VLOOKUP($C296,cruises!$A$1:$D$507,4,FALSE)</f>
        <v>2414</v>
      </c>
      <c r="H296" s="40">
        <f t="shared" si="4"/>
        <v>2213</v>
      </c>
      <c r="I296" s="40">
        <f>VLOOKUP($C296,cruises!$A$1:$E$507,5,FALSE)</f>
        <v>1125</v>
      </c>
    </row>
    <row r="297" spans="1:9">
      <c r="A297" s="5" t="s">
        <v>1121</v>
      </c>
      <c r="B297" s="10" t="s">
        <v>1261</v>
      </c>
      <c r="C297" s="13" t="s">
        <v>101</v>
      </c>
      <c r="D297" s="7">
        <v>0.33333333333333331</v>
      </c>
      <c r="E297" s="7">
        <v>0.83333333333333337</v>
      </c>
      <c r="F297" s="40">
        <f>VLOOKUP($C297,cruises!$A$1:$D$507,3,FALSE)</f>
        <v>710</v>
      </c>
      <c r="G297" s="40">
        <f>VLOOKUP($C297,cruises!$A$1:$D$507,4,FALSE)</f>
        <v>781</v>
      </c>
      <c r="H297" s="40">
        <f t="shared" si="4"/>
        <v>745.5</v>
      </c>
      <c r="I297" s="40">
        <f>VLOOKUP($C297,cruises!$A$1:$E$507,5,FALSE)</f>
        <v>408</v>
      </c>
    </row>
    <row r="298" spans="1:9">
      <c r="A298" s="5" t="s">
        <v>1121</v>
      </c>
      <c r="B298" s="10" t="s">
        <v>1261</v>
      </c>
      <c r="C298" s="13" t="s">
        <v>207</v>
      </c>
      <c r="D298" s="7">
        <v>0.29166666666666669</v>
      </c>
      <c r="E298" s="7">
        <v>0.70833333333333337</v>
      </c>
      <c r="F298" s="40">
        <f>VLOOKUP($C298,cruises!$A$1:$D$507,3,FALSE)</f>
        <v>3106</v>
      </c>
      <c r="G298" s="40">
        <f>VLOOKUP($C298,cruises!$A$1:$D$507,4,FALSE)</f>
        <v>3727</v>
      </c>
      <c r="H298" s="40">
        <f t="shared" si="4"/>
        <v>3416.5</v>
      </c>
      <c r="I298" s="40">
        <f>VLOOKUP($C298,cruises!$A$1:$E$507,5,FALSE)</f>
        <v>1226</v>
      </c>
    </row>
    <row r="299" spans="1:9">
      <c r="A299" s="5" t="s">
        <v>1121</v>
      </c>
      <c r="B299" s="10" t="s">
        <v>1261</v>
      </c>
      <c r="C299" s="13" t="s">
        <v>898</v>
      </c>
      <c r="D299" s="7">
        <v>0.29166666666666669</v>
      </c>
      <c r="E299" s="7">
        <v>0.79166666666666663</v>
      </c>
      <c r="F299" s="40">
        <f>VLOOKUP($C299,cruises!$A$1:$D$507,3,FALSE)</f>
        <v>2150</v>
      </c>
      <c r="G299" s="40">
        <f>VLOOKUP($C299,cruises!$A$1:$D$507,4,FALSE)</f>
        <v>2580</v>
      </c>
      <c r="H299" s="40">
        <f t="shared" si="4"/>
        <v>2365</v>
      </c>
      <c r="I299" s="40">
        <f>VLOOKUP($C299,cruises!$A$1:$E$507,5,FALSE)</f>
        <v>858</v>
      </c>
    </row>
    <row r="300" spans="1:9">
      <c r="A300" s="5" t="s">
        <v>1121</v>
      </c>
      <c r="B300" s="10" t="s">
        <v>1261</v>
      </c>
      <c r="C300" s="13" t="s">
        <v>915</v>
      </c>
      <c r="D300" s="7">
        <v>0.29166666666666669</v>
      </c>
      <c r="E300" s="7">
        <v>0.79166666666666663</v>
      </c>
      <c r="F300" s="40">
        <f>VLOOKUP($C300,cruises!$A$1:$D$507,3,FALSE)</f>
        <v>3272</v>
      </c>
      <c r="G300" s="40">
        <f>VLOOKUP($C300,cruises!$A$1:$D$507,4,FALSE)</f>
        <v>3926</v>
      </c>
      <c r="H300" s="40">
        <f t="shared" si="4"/>
        <v>3599</v>
      </c>
      <c r="I300" s="40">
        <f>VLOOKUP($C300,cruises!$A$1:$E$507,5,FALSE)</f>
        <v>1213</v>
      </c>
    </row>
    <row r="301" spans="1:9">
      <c r="A301" s="5" t="s">
        <v>1121</v>
      </c>
      <c r="B301" s="10" t="s">
        <v>1261</v>
      </c>
      <c r="C301" s="13" t="s">
        <v>270</v>
      </c>
      <c r="D301" s="7">
        <v>0.25</v>
      </c>
      <c r="E301" s="7">
        <v>0.79166666666666663</v>
      </c>
      <c r="F301" s="40">
        <f>VLOOKUP($C301,cruises!$A$1:$D$507,3,FALSE)</f>
        <v>450</v>
      </c>
      <c r="G301" s="40">
        <f>VLOOKUP($C301,cruises!$A$1:$D$507,4,FALSE)</f>
        <v>540</v>
      </c>
      <c r="H301" s="40">
        <f t="shared" si="4"/>
        <v>495</v>
      </c>
      <c r="I301" s="40">
        <f>VLOOKUP($C301,cruises!$A$1:$E$507,5,FALSE)</f>
        <v>330</v>
      </c>
    </row>
    <row r="302" spans="1:9">
      <c r="A302" s="5" t="s">
        <v>1121</v>
      </c>
      <c r="B302" s="10" t="s">
        <v>1262</v>
      </c>
      <c r="C302" s="13" t="s">
        <v>318</v>
      </c>
      <c r="D302" s="7">
        <v>0.29166666666666669</v>
      </c>
      <c r="E302" s="7">
        <v>0.70833333333333337</v>
      </c>
      <c r="F302" s="40">
        <f>VLOOKUP($C302,cruises!$A$1:$D$507,3,FALSE)</f>
        <v>3502</v>
      </c>
      <c r="G302" s="40">
        <f>VLOOKUP($C302,cruises!$A$1:$D$507,4,FALSE)</f>
        <v>4378</v>
      </c>
      <c r="H302" s="40">
        <f t="shared" si="4"/>
        <v>3940</v>
      </c>
      <c r="I302" s="40">
        <f>VLOOKUP($C302,cruises!$A$1:$E$507,5,FALSE)</f>
        <v>1388</v>
      </c>
    </row>
    <row r="303" spans="1:9">
      <c r="A303" s="5" t="s">
        <v>1121</v>
      </c>
      <c r="B303" s="10" t="s">
        <v>1262</v>
      </c>
      <c r="C303" s="13" t="s">
        <v>901</v>
      </c>
      <c r="D303" s="7">
        <v>0.20833333333333334</v>
      </c>
      <c r="E303" s="7">
        <v>0.70833333333333337</v>
      </c>
      <c r="F303" s="40">
        <f>VLOOKUP($C303,cruises!$A$1:$D$507,3,FALSE)</f>
        <v>2144</v>
      </c>
      <c r="G303" s="40">
        <f>VLOOKUP($C303,cruises!$A$1:$D$507,4,FALSE)</f>
        <v>2573</v>
      </c>
      <c r="H303" s="40">
        <f t="shared" si="4"/>
        <v>2358.5</v>
      </c>
      <c r="I303" s="40">
        <f>VLOOKUP($C303,cruises!$A$1:$E$507,5,FALSE)</f>
        <v>859</v>
      </c>
    </row>
    <row r="304" spans="1:9">
      <c r="A304" s="5" t="s">
        <v>1121</v>
      </c>
      <c r="B304" s="10" t="s">
        <v>1262</v>
      </c>
      <c r="C304" s="13" t="s">
        <v>164</v>
      </c>
      <c r="D304" s="7">
        <v>0.33333333333333331</v>
      </c>
      <c r="E304" s="7">
        <v>0.83333333333333337</v>
      </c>
      <c r="F304" s="40">
        <f>VLOOKUP($C304,cruises!$A$1:$D$507,3,FALSE)</f>
        <v>506</v>
      </c>
      <c r="G304" s="40">
        <f>VLOOKUP($C304,cruises!$A$1:$D$507,4,FALSE)</f>
        <v>557</v>
      </c>
      <c r="H304" s="40">
        <f t="shared" si="4"/>
        <v>531.5</v>
      </c>
      <c r="I304" s="40">
        <f>VLOOKUP($C304,cruises!$A$1:$E$507,5,FALSE)</f>
        <v>315</v>
      </c>
    </row>
    <row r="305" spans="1:9">
      <c r="A305" s="5" t="s">
        <v>1121</v>
      </c>
      <c r="B305" s="10" t="s">
        <v>1262</v>
      </c>
      <c r="C305" s="13" t="s">
        <v>177</v>
      </c>
      <c r="D305" s="7">
        <v>0.29166666666666669</v>
      </c>
      <c r="E305" s="7">
        <v>0.83333333333333337</v>
      </c>
      <c r="F305" s="40">
        <f>VLOOKUP($C305,cruises!$A$1:$D$507,3,FALSE)</f>
        <v>2506</v>
      </c>
      <c r="G305" s="40">
        <f>VLOOKUP($C305,cruises!$A$1:$D$507,4,FALSE)</f>
        <v>2700</v>
      </c>
      <c r="H305" s="40">
        <f t="shared" si="4"/>
        <v>2603</v>
      </c>
      <c r="I305" s="40">
        <f>VLOOKUP($C305,cruises!$A$1:$E$507,5,FALSE)</f>
        <v>1000</v>
      </c>
    </row>
    <row r="306" spans="1:9">
      <c r="A306" s="5" t="s">
        <v>1121</v>
      </c>
      <c r="B306" s="10" t="s">
        <v>1263</v>
      </c>
      <c r="C306" s="13" t="s">
        <v>366</v>
      </c>
      <c r="D306" s="7">
        <v>0.33333333333333331</v>
      </c>
      <c r="E306" s="7">
        <v>0.83333333333333337</v>
      </c>
      <c r="F306" s="40">
        <f>VLOOKUP($C306,cruises!$A$1:$D$507,3,FALSE)</f>
        <v>2192</v>
      </c>
      <c r="G306" s="40">
        <f>VLOOKUP($C306,cruises!$A$1:$D$507,4,FALSE)</f>
        <v>2500</v>
      </c>
      <c r="H306" s="40">
        <f t="shared" si="4"/>
        <v>2346</v>
      </c>
      <c r="I306" s="40">
        <f>VLOOKUP($C306,cruises!$A$1:$E$507,5,FALSE)</f>
        <v>607</v>
      </c>
    </row>
    <row r="307" spans="1:9">
      <c r="A307" s="5" t="s">
        <v>1121</v>
      </c>
      <c r="B307" s="10" t="s">
        <v>1263</v>
      </c>
      <c r="C307" s="6" t="s">
        <v>86</v>
      </c>
      <c r="D307" s="7">
        <v>0.29166666666666669</v>
      </c>
      <c r="E307" s="7">
        <v>0.79166666666666663</v>
      </c>
      <c r="F307" s="40">
        <f>VLOOKUP($C307,cruises!$A$1:$D$507,3,FALSE)</f>
        <v>2130</v>
      </c>
      <c r="G307" s="40">
        <f>VLOOKUP($C307,cruises!$A$1:$D$507,4,FALSE)</f>
        <v>2556</v>
      </c>
      <c r="H307" s="40">
        <f t="shared" si="4"/>
        <v>2343</v>
      </c>
      <c r="I307" s="40">
        <f>VLOOKUP($C307,cruises!$A$1:$E$507,5,FALSE)</f>
        <v>997</v>
      </c>
    </row>
    <row r="308" spans="1:9">
      <c r="A308" s="5" t="s">
        <v>1121</v>
      </c>
      <c r="B308" s="10" t="s">
        <v>1263</v>
      </c>
      <c r="C308" s="13" t="s">
        <v>61</v>
      </c>
      <c r="D308" s="7">
        <v>0.20833333333333334</v>
      </c>
      <c r="E308" s="7">
        <v>0.70833333333333337</v>
      </c>
      <c r="F308" s="40">
        <f>VLOOKUP($C308,cruises!$A$1:$D$507,3,FALSE)</f>
        <v>3046</v>
      </c>
      <c r="G308" s="40">
        <f>VLOOKUP($C308,cruises!$A$1:$D$507,4,FALSE)</f>
        <v>3655</v>
      </c>
      <c r="H308" s="40">
        <f t="shared" ref="H308:H371" si="5">AVERAGE(F308:G308)</f>
        <v>3350.5</v>
      </c>
      <c r="I308" s="40">
        <f>VLOOKUP($C308,cruises!$A$1:$E$507,5,FALSE)</f>
        <v>1000</v>
      </c>
    </row>
    <row r="309" spans="1:9">
      <c r="A309" s="5" t="s">
        <v>1121</v>
      </c>
      <c r="B309" s="10" t="s">
        <v>1263</v>
      </c>
      <c r="C309" s="13" t="s">
        <v>806</v>
      </c>
      <c r="D309" s="7">
        <v>0.375</v>
      </c>
      <c r="E309" s="7">
        <v>0.79166666666666663</v>
      </c>
      <c r="F309" s="40">
        <f>VLOOKUP($C309,cruises!$A$1:$D$507,3,FALSE)</f>
        <v>1440</v>
      </c>
      <c r="G309" s="40">
        <f>VLOOKUP($C309,cruises!$A$1:$D$507,4,FALSE)</f>
        <v>1828</v>
      </c>
      <c r="H309" s="40">
        <f t="shared" si="5"/>
        <v>1634</v>
      </c>
      <c r="I309" s="40">
        <f>VLOOKUP($C309,cruises!$A$1:$E$507,5,FALSE)</f>
        <v>620</v>
      </c>
    </row>
    <row r="310" spans="1:9">
      <c r="A310" s="5" t="s">
        <v>1121</v>
      </c>
      <c r="B310" s="10" t="s">
        <v>1263</v>
      </c>
      <c r="C310" s="13" t="s">
        <v>806</v>
      </c>
      <c r="D310" s="7">
        <v>0.375</v>
      </c>
      <c r="E310" s="7">
        <v>0.79166666666666663</v>
      </c>
      <c r="F310" s="40">
        <f>VLOOKUP($C310,cruises!$A$1:$D$507,3,FALSE)</f>
        <v>1440</v>
      </c>
      <c r="G310" s="40">
        <f>VLOOKUP($C310,cruises!$A$1:$D$507,4,FALSE)</f>
        <v>1828</v>
      </c>
      <c r="H310" s="40">
        <f t="shared" si="5"/>
        <v>1634</v>
      </c>
      <c r="I310" s="40">
        <f>VLOOKUP($C310,cruises!$A$1:$E$507,5,FALSE)</f>
        <v>620</v>
      </c>
    </row>
    <row r="311" spans="1:9">
      <c r="A311" s="5" t="s">
        <v>1121</v>
      </c>
      <c r="B311" s="10" t="s">
        <v>1263</v>
      </c>
      <c r="C311" s="13" t="s">
        <v>19</v>
      </c>
      <c r="D311" s="7">
        <v>0.79166666666666663</v>
      </c>
      <c r="E311" s="7">
        <v>0.79166666666666663</v>
      </c>
      <c r="F311" s="40">
        <f>VLOOKUP($C311,cruises!$A$1:$D$507,3,FALSE)</f>
        <v>540</v>
      </c>
      <c r="G311" s="40">
        <f>VLOOKUP($C311,cruises!$A$1:$D$507,4,FALSE)</f>
        <v>648</v>
      </c>
      <c r="H311" s="40">
        <f t="shared" si="5"/>
        <v>594</v>
      </c>
      <c r="I311" s="40">
        <f>VLOOKUP($C311,cruises!$A$1:$E$507,5,FALSE)</f>
        <v>376</v>
      </c>
    </row>
    <row r="312" spans="1:9">
      <c r="A312" s="5" t="s">
        <v>1121</v>
      </c>
      <c r="B312" s="10" t="s">
        <v>1264</v>
      </c>
      <c r="C312" s="13" t="s">
        <v>55</v>
      </c>
      <c r="D312" s="7">
        <v>0.25</v>
      </c>
      <c r="E312" s="7">
        <v>0.79166666666666663</v>
      </c>
      <c r="F312" s="40">
        <f>VLOOKUP($C312,cruises!$A$1:$D$507,3,FALSE)</f>
        <v>4228</v>
      </c>
      <c r="G312" s="40">
        <f>VLOOKUP($C312,cruises!$A$1:$D$507,4,FALSE)</f>
        <v>5074</v>
      </c>
      <c r="H312" s="40">
        <f t="shared" si="5"/>
        <v>4651</v>
      </c>
      <c r="I312" s="40">
        <f>VLOOKUP($C312,cruises!$A$1:$E$507,5,FALSE)</f>
        <v>1404</v>
      </c>
    </row>
    <row r="313" spans="1:9">
      <c r="A313" s="5" t="s">
        <v>1121</v>
      </c>
      <c r="B313" s="10" t="s">
        <v>1264</v>
      </c>
      <c r="C313" s="13" t="s">
        <v>862</v>
      </c>
      <c r="D313" s="7">
        <v>0.375</v>
      </c>
      <c r="E313" s="7">
        <v>0.70833333333333337</v>
      </c>
      <c r="F313" s="40">
        <f>VLOOKUP($C313,cruises!$A$1:$D$507,3,FALSE)</f>
        <v>2733</v>
      </c>
      <c r="G313" s="40">
        <f>VLOOKUP($C313,cruises!$A$1:$D$507,4,FALSE)</f>
        <v>2852</v>
      </c>
      <c r="H313" s="40">
        <f t="shared" si="5"/>
        <v>2792.5</v>
      </c>
      <c r="I313" s="40">
        <f>VLOOKUP($C313,cruises!$A$1:$E$507,5,FALSE)</f>
        <v>801</v>
      </c>
    </row>
    <row r="314" spans="1:9">
      <c r="A314" s="5" t="s">
        <v>1121</v>
      </c>
      <c r="B314" s="10" t="s">
        <v>1265</v>
      </c>
      <c r="C314" s="13" t="s">
        <v>10</v>
      </c>
      <c r="D314" s="7">
        <v>0.33333333333333331</v>
      </c>
      <c r="E314" s="7">
        <v>0.79166666666666663</v>
      </c>
      <c r="F314" s="40">
        <f>VLOOKUP($C314,cruises!$A$1:$D$507,3,FALSE)</f>
        <v>3772</v>
      </c>
      <c r="G314" s="40">
        <f>VLOOKUP($C314,cruises!$A$1:$D$507,4,FALSE)</f>
        <v>4526</v>
      </c>
      <c r="H314" s="40">
        <f t="shared" si="5"/>
        <v>4149</v>
      </c>
      <c r="I314" s="40">
        <f>VLOOKUP($C314,cruises!$A$1:$E$507,5,FALSE)</f>
        <v>1253</v>
      </c>
    </row>
    <row r="315" spans="1:9">
      <c r="A315" s="5" t="s">
        <v>1121</v>
      </c>
      <c r="B315" s="10" t="s">
        <v>1265</v>
      </c>
      <c r="C315" s="13" t="s">
        <v>45</v>
      </c>
      <c r="D315" s="7">
        <v>0.33333333333333331</v>
      </c>
      <c r="E315" s="7">
        <v>0.79166666666666663</v>
      </c>
      <c r="F315" s="40">
        <f>VLOOKUP($C315,cruises!$A$1:$D$507,3,FALSE)</f>
        <v>2012</v>
      </c>
      <c r="G315" s="40">
        <f>VLOOKUP($C315,cruises!$A$1:$D$507,4,FALSE)</f>
        <v>2414</v>
      </c>
      <c r="H315" s="40">
        <f t="shared" si="5"/>
        <v>2213</v>
      </c>
      <c r="I315" s="40">
        <f>VLOOKUP($C315,cruises!$A$1:$E$507,5,FALSE)</f>
        <v>1125</v>
      </c>
    </row>
    <row r="316" spans="1:9">
      <c r="A316" s="5" t="s">
        <v>1121</v>
      </c>
      <c r="B316" s="10" t="s">
        <v>1266</v>
      </c>
      <c r="C316" s="13" t="s">
        <v>195</v>
      </c>
      <c r="D316" s="7">
        <v>0.29166666666666669</v>
      </c>
      <c r="E316" s="7">
        <v>0.79166666666666663</v>
      </c>
      <c r="F316" s="40">
        <f>VLOOKUP($C316,cruises!$A$1:$D$507,3,FALSE)</f>
        <v>3630</v>
      </c>
      <c r="G316" s="40">
        <f>VLOOKUP($C316,cruises!$A$1:$D$507,4,FALSE)</f>
        <v>4356</v>
      </c>
      <c r="H316" s="40">
        <f t="shared" si="5"/>
        <v>3993</v>
      </c>
      <c r="I316" s="40">
        <f>VLOOKUP($C316,cruises!$A$1:$E$507,5,FALSE)</f>
        <v>1360</v>
      </c>
    </row>
    <row r="317" spans="1:9">
      <c r="A317" s="5" t="s">
        <v>1121</v>
      </c>
      <c r="B317" s="10" t="s">
        <v>1267</v>
      </c>
      <c r="C317" s="13" t="s">
        <v>299</v>
      </c>
      <c r="D317" s="7">
        <v>0.20833333333333334</v>
      </c>
      <c r="E317" s="7">
        <v>0.70833333333333337</v>
      </c>
      <c r="F317" s="40">
        <f>VLOOKUP($C317,cruises!$A$1:$D$507,3,FALSE)</f>
        <v>2850</v>
      </c>
      <c r="G317" s="40">
        <f>VLOOKUP($C317,cruises!$A$1:$D$507,4,FALSE)</f>
        <v>3420</v>
      </c>
      <c r="H317" s="40">
        <f t="shared" si="5"/>
        <v>3135</v>
      </c>
      <c r="I317" s="40">
        <f>VLOOKUP($C317,cruises!$A$1:$E$507,5,FALSE)</f>
        <v>1000</v>
      </c>
    </row>
    <row r="318" spans="1:9">
      <c r="A318" s="5" t="s">
        <v>1121</v>
      </c>
      <c r="B318" s="10" t="s">
        <v>1267</v>
      </c>
      <c r="C318" s="13" t="s">
        <v>54</v>
      </c>
      <c r="D318" s="7">
        <v>0.29166666666666669</v>
      </c>
      <c r="E318" s="7">
        <v>0.75</v>
      </c>
      <c r="F318" s="40">
        <f>VLOOKUP($C318,cruises!$A$1:$D$507,3,FALSE)</f>
        <v>2024</v>
      </c>
      <c r="G318" s="40">
        <f>VLOOKUP($C318,cruises!$A$1:$D$507,4,FALSE)</f>
        <v>2429</v>
      </c>
      <c r="H318" s="40">
        <f t="shared" si="5"/>
        <v>2226.5</v>
      </c>
      <c r="I318" s="40">
        <f>VLOOKUP($C318,cruises!$A$1:$E$507,5,FALSE)</f>
        <v>817</v>
      </c>
    </row>
    <row r="319" spans="1:9">
      <c r="A319" s="5" t="s">
        <v>1121</v>
      </c>
      <c r="B319" s="10" t="s">
        <v>1267</v>
      </c>
      <c r="C319" s="13" t="s">
        <v>330</v>
      </c>
      <c r="D319" s="7">
        <v>0.20833333333333334</v>
      </c>
      <c r="E319" s="7">
        <v>0.75</v>
      </c>
      <c r="F319" s="40">
        <f>VLOOKUP($C319,cruises!$A$1:$D$507,3,FALSE)</f>
        <v>3560</v>
      </c>
      <c r="G319" s="40">
        <f>VLOOKUP($C319,cruises!$A$1:$D$507,4,FALSE)</f>
        <v>4272</v>
      </c>
      <c r="H319" s="40">
        <f t="shared" si="5"/>
        <v>3916</v>
      </c>
      <c r="I319" s="40">
        <f>VLOOKUP($C319,cruises!$A$1:$E$507,5,FALSE)</f>
        <v>1350</v>
      </c>
    </row>
    <row r="320" spans="1:9">
      <c r="A320" s="5" t="s">
        <v>1121</v>
      </c>
      <c r="B320" s="10" t="s">
        <v>1267</v>
      </c>
      <c r="C320" s="13" t="s">
        <v>1409</v>
      </c>
      <c r="D320" s="7">
        <v>0.29166666666666669</v>
      </c>
      <c r="E320" s="7">
        <v>0.79166666666666663</v>
      </c>
      <c r="F320" s="40">
        <f>VLOOKUP($C320,cruises!$A$1:$D$507,3,FALSE)</f>
        <v>1460</v>
      </c>
      <c r="G320" s="40">
        <f>VLOOKUP($C320,cruises!$A$1:$D$507,4,FALSE)</f>
        <v>1460</v>
      </c>
      <c r="H320" s="40">
        <f t="shared" si="5"/>
        <v>1460</v>
      </c>
      <c r="I320" s="40">
        <f>VLOOKUP($C320,cruises!$A$1:$E$507,5,FALSE)</f>
        <v>620</v>
      </c>
    </row>
    <row r="321" spans="1:9">
      <c r="A321" s="5" t="s">
        <v>1121</v>
      </c>
      <c r="B321" s="10" t="s">
        <v>1268</v>
      </c>
      <c r="C321" s="13" t="s">
        <v>318</v>
      </c>
      <c r="D321" s="7">
        <v>0.29166666666666669</v>
      </c>
      <c r="E321" s="7">
        <v>0.70833333333333337</v>
      </c>
      <c r="F321" s="40">
        <f>VLOOKUP($C321,cruises!$A$1:$D$507,3,FALSE)</f>
        <v>3502</v>
      </c>
      <c r="G321" s="40">
        <f>VLOOKUP($C321,cruises!$A$1:$D$507,4,FALSE)</f>
        <v>4378</v>
      </c>
      <c r="H321" s="40">
        <f t="shared" si="5"/>
        <v>3940</v>
      </c>
      <c r="I321" s="40">
        <f>VLOOKUP($C321,cruises!$A$1:$E$507,5,FALSE)</f>
        <v>1388</v>
      </c>
    </row>
    <row r="322" spans="1:9">
      <c r="A322" s="5" t="s">
        <v>1121</v>
      </c>
      <c r="B322" s="10" t="s">
        <v>1268</v>
      </c>
      <c r="C322" s="13" t="s">
        <v>901</v>
      </c>
      <c r="D322" s="7">
        <v>0.20833333333333334</v>
      </c>
      <c r="E322" s="7">
        <v>0.70833333333333337</v>
      </c>
      <c r="F322" s="40">
        <f>VLOOKUP($C322,cruises!$A$1:$D$507,3,FALSE)</f>
        <v>2144</v>
      </c>
      <c r="G322" s="40">
        <f>VLOOKUP($C322,cruises!$A$1:$D$507,4,FALSE)</f>
        <v>2573</v>
      </c>
      <c r="H322" s="40">
        <f t="shared" si="5"/>
        <v>2358.5</v>
      </c>
      <c r="I322" s="40">
        <f>VLOOKUP($C322,cruises!$A$1:$E$507,5,FALSE)</f>
        <v>859</v>
      </c>
    </row>
    <row r="323" spans="1:9">
      <c r="A323" s="5" t="s">
        <v>1121</v>
      </c>
      <c r="B323" s="10" t="s">
        <v>1269</v>
      </c>
      <c r="C323" s="13" t="s">
        <v>101</v>
      </c>
      <c r="D323" s="7">
        <v>0.3125</v>
      </c>
      <c r="E323" s="7">
        <v>0.8125</v>
      </c>
      <c r="F323" s="40">
        <f>VLOOKUP($C323,cruises!$A$1:$D$507,3,FALSE)</f>
        <v>710</v>
      </c>
      <c r="G323" s="40">
        <f>VLOOKUP($C323,cruises!$A$1:$D$507,4,FALSE)</f>
        <v>781</v>
      </c>
      <c r="H323" s="40">
        <f t="shared" si="5"/>
        <v>745.5</v>
      </c>
      <c r="I323" s="40">
        <f>VLOOKUP($C323,cruises!$A$1:$E$507,5,FALSE)</f>
        <v>408</v>
      </c>
    </row>
    <row r="324" spans="1:9">
      <c r="A324" s="5" t="s">
        <v>1121</v>
      </c>
      <c r="B324" s="10" t="s">
        <v>1269</v>
      </c>
      <c r="C324" s="13" t="s">
        <v>806</v>
      </c>
      <c r="D324" s="7">
        <v>0.375</v>
      </c>
      <c r="E324" s="7">
        <v>0.79166666666666663</v>
      </c>
      <c r="F324" s="40">
        <f>VLOOKUP($C324,cruises!$A$1:$D$507,3,FALSE)</f>
        <v>1440</v>
      </c>
      <c r="G324" s="40">
        <f>VLOOKUP($C324,cruises!$A$1:$D$507,4,FALSE)</f>
        <v>1828</v>
      </c>
      <c r="H324" s="40">
        <f t="shared" si="5"/>
        <v>1634</v>
      </c>
      <c r="I324" s="40">
        <f>VLOOKUP($C324,cruises!$A$1:$E$507,5,FALSE)</f>
        <v>620</v>
      </c>
    </row>
    <row r="325" spans="1:9">
      <c r="A325" s="5" t="s">
        <v>1121</v>
      </c>
      <c r="B325" s="10" t="s">
        <v>1269</v>
      </c>
      <c r="C325" s="13" t="s">
        <v>162</v>
      </c>
      <c r="D325" s="7">
        <v>0.29166666666666669</v>
      </c>
      <c r="E325" s="7">
        <v>0.70833333333333337</v>
      </c>
      <c r="F325" s="40">
        <f>VLOOKUP($C325,cruises!$A$1:$D$507,3,FALSE)</f>
        <v>2016</v>
      </c>
      <c r="G325" s="40">
        <f>VLOOKUP($C325,cruises!$A$1:$D$507,4,FALSE)</f>
        <v>2272</v>
      </c>
      <c r="H325" s="40">
        <f t="shared" si="5"/>
        <v>2144</v>
      </c>
      <c r="I325" s="40">
        <f>VLOOKUP($C325,cruises!$A$1:$E$507,5,FALSE)</f>
        <v>900</v>
      </c>
    </row>
    <row r="326" spans="1:9">
      <c r="A326" s="5" t="s">
        <v>1121</v>
      </c>
      <c r="B326" s="10" t="s">
        <v>1269</v>
      </c>
      <c r="C326" s="13" t="s">
        <v>806</v>
      </c>
      <c r="D326" s="7">
        <v>0.375</v>
      </c>
      <c r="E326" s="7">
        <v>0.79166666666666663</v>
      </c>
      <c r="F326" s="40">
        <f>VLOOKUP($C326,cruises!$A$1:$D$507,3,FALSE)</f>
        <v>1440</v>
      </c>
      <c r="G326" s="40">
        <f>VLOOKUP($C326,cruises!$A$1:$D$507,4,FALSE)</f>
        <v>1828</v>
      </c>
      <c r="H326" s="40">
        <f t="shared" si="5"/>
        <v>1634</v>
      </c>
      <c r="I326" s="40">
        <f>VLOOKUP($C326,cruises!$A$1:$E$507,5,FALSE)</f>
        <v>620</v>
      </c>
    </row>
    <row r="327" spans="1:9">
      <c r="A327" s="5" t="s">
        <v>1121</v>
      </c>
      <c r="B327" s="10" t="s">
        <v>1270</v>
      </c>
      <c r="C327" s="13" t="s">
        <v>338</v>
      </c>
      <c r="D327" s="7">
        <v>0.29166666666666669</v>
      </c>
      <c r="E327" s="7">
        <v>0.83333333333333337</v>
      </c>
      <c r="F327" s="40">
        <f>VLOOKUP($C327,cruises!$A$1:$D$507,3,FALSE)</f>
        <v>3930</v>
      </c>
      <c r="G327" s="40">
        <f>VLOOKUP($C327,cruises!$A$1:$D$507,4,FALSE)</f>
        <v>4716</v>
      </c>
      <c r="H327" s="40">
        <f t="shared" si="5"/>
        <v>4323</v>
      </c>
      <c r="I327" s="40">
        <f>VLOOKUP($C327,cruises!$A$1:$E$507,5,FALSE)</f>
        <v>1450</v>
      </c>
    </row>
    <row r="328" spans="1:9">
      <c r="A328" s="5" t="s">
        <v>1121</v>
      </c>
      <c r="B328" s="10" t="s">
        <v>1270</v>
      </c>
      <c r="C328" s="13" t="s">
        <v>142</v>
      </c>
      <c r="D328" s="7">
        <v>0.29166666666666669</v>
      </c>
      <c r="E328" s="7">
        <v>0.79166666666666663</v>
      </c>
      <c r="F328" s="40">
        <f>VLOOKUP($C328,cruises!$A$1:$D$507,3,FALSE)</f>
        <v>1830</v>
      </c>
      <c r="G328" s="40">
        <f>VLOOKUP($C328,cruises!$A$1:$D$507,4,FALSE)</f>
        <v>2074</v>
      </c>
      <c r="H328" s="40">
        <f t="shared" si="5"/>
        <v>1952</v>
      </c>
      <c r="I328" s="40">
        <f>VLOOKUP($C328,cruises!$A$1:$E$507,5,FALSE)</f>
        <v>760</v>
      </c>
    </row>
    <row r="329" spans="1:9">
      <c r="A329" s="5" t="s">
        <v>1121</v>
      </c>
      <c r="B329" s="10" t="s">
        <v>1271</v>
      </c>
      <c r="C329" s="13" t="s">
        <v>86</v>
      </c>
      <c r="D329" s="7">
        <v>0.29166666666666669</v>
      </c>
      <c r="E329" s="7">
        <v>0.79166666666666663</v>
      </c>
      <c r="F329" s="40">
        <f>VLOOKUP($C329,cruises!$A$1:$D$507,3,FALSE)</f>
        <v>2130</v>
      </c>
      <c r="G329" s="40">
        <f>VLOOKUP($C329,cruises!$A$1:$D$507,4,FALSE)</f>
        <v>2556</v>
      </c>
      <c r="H329" s="40">
        <f t="shared" si="5"/>
        <v>2343</v>
      </c>
      <c r="I329" s="40">
        <f>VLOOKUP($C329,cruises!$A$1:$E$507,5,FALSE)</f>
        <v>997</v>
      </c>
    </row>
    <row r="330" spans="1:9">
      <c r="A330" s="5" t="s">
        <v>1121</v>
      </c>
      <c r="B330" s="10" t="s">
        <v>1271</v>
      </c>
      <c r="C330" s="13" t="s">
        <v>55</v>
      </c>
      <c r="D330" s="7">
        <v>0.25</v>
      </c>
      <c r="E330" s="7">
        <v>0.79166666666666663</v>
      </c>
      <c r="F330" s="40">
        <f>VLOOKUP($C330,cruises!$A$1:$D$507,3,FALSE)</f>
        <v>4228</v>
      </c>
      <c r="G330" s="40">
        <f>VLOOKUP($C330,cruises!$A$1:$D$507,4,FALSE)</f>
        <v>5074</v>
      </c>
      <c r="H330" s="40">
        <f t="shared" si="5"/>
        <v>4651</v>
      </c>
      <c r="I330" s="40">
        <f>VLOOKUP($C330,cruises!$A$1:$E$507,5,FALSE)</f>
        <v>1404</v>
      </c>
    </row>
    <row r="331" spans="1:9">
      <c r="A331" s="5" t="s">
        <v>1121</v>
      </c>
      <c r="B331" s="10" t="s">
        <v>1271</v>
      </c>
      <c r="C331" s="13" t="s">
        <v>862</v>
      </c>
      <c r="D331" s="7">
        <v>0.375</v>
      </c>
      <c r="E331" s="7">
        <v>0.70833333333333337</v>
      </c>
      <c r="F331" s="40">
        <f>VLOOKUP($C331,cruises!$A$1:$D$507,3,FALSE)</f>
        <v>2733</v>
      </c>
      <c r="G331" s="40">
        <f>VLOOKUP($C331,cruises!$A$1:$D$507,4,FALSE)</f>
        <v>2852</v>
      </c>
      <c r="H331" s="40">
        <f t="shared" si="5"/>
        <v>2792.5</v>
      </c>
      <c r="I331" s="40">
        <f>VLOOKUP($C331,cruises!$A$1:$E$507,5,FALSE)</f>
        <v>801</v>
      </c>
    </row>
    <row r="332" spans="1:9">
      <c r="A332" s="5" t="s">
        <v>1121</v>
      </c>
      <c r="B332" s="10" t="s">
        <v>1271</v>
      </c>
      <c r="C332" s="13" t="s">
        <v>177</v>
      </c>
      <c r="D332" s="7">
        <v>0.29166666666666669</v>
      </c>
      <c r="E332" s="7">
        <v>0.83333333333333337</v>
      </c>
      <c r="F332" s="40">
        <f>VLOOKUP($C332,cruises!$A$1:$D$507,3,FALSE)</f>
        <v>2506</v>
      </c>
      <c r="G332" s="40">
        <f>VLOOKUP($C332,cruises!$A$1:$D$507,4,FALSE)</f>
        <v>2700</v>
      </c>
      <c r="H332" s="40">
        <f t="shared" si="5"/>
        <v>2603</v>
      </c>
      <c r="I332" s="40">
        <f>VLOOKUP($C332,cruises!$A$1:$E$507,5,FALSE)</f>
        <v>1000</v>
      </c>
    </row>
    <row r="333" spans="1:9">
      <c r="A333" s="5" t="s">
        <v>1121</v>
      </c>
      <c r="B333" s="10" t="s">
        <v>1272</v>
      </c>
      <c r="C333" s="13" t="s">
        <v>366</v>
      </c>
      <c r="D333" s="7">
        <v>0.33333333333333331</v>
      </c>
      <c r="E333" s="7">
        <v>0.83333333333333337</v>
      </c>
      <c r="F333" s="40">
        <f>VLOOKUP($C333,cruises!$A$1:$D$507,3,FALSE)</f>
        <v>2192</v>
      </c>
      <c r="G333" s="40">
        <f>VLOOKUP($C333,cruises!$A$1:$D$507,4,FALSE)</f>
        <v>2500</v>
      </c>
      <c r="H333" s="40">
        <f t="shared" si="5"/>
        <v>2346</v>
      </c>
      <c r="I333" s="40">
        <f>VLOOKUP($C333,cruises!$A$1:$E$507,5,FALSE)</f>
        <v>607</v>
      </c>
    </row>
    <row r="334" spans="1:9">
      <c r="A334" s="5" t="s">
        <v>1121</v>
      </c>
      <c r="B334" s="10" t="s">
        <v>1272</v>
      </c>
      <c r="C334" s="13" t="s">
        <v>10</v>
      </c>
      <c r="D334" s="7">
        <v>0.33333333333333331</v>
      </c>
      <c r="E334" s="7">
        <v>0.79166666666666663</v>
      </c>
      <c r="F334" s="40">
        <f>VLOOKUP($C334,cruises!$A$1:$D$507,3,FALSE)</f>
        <v>3772</v>
      </c>
      <c r="G334" s="40">
        <f>VLOOKUP($C334,cruises!$A$1:$D$507,4,FALSE)</f>
        <v>4526</v>
      </c>
      <c r="H334" s="40">
        <f t="shared" si="5"/>
        <v>4149</v>
      </c>
      <c r="I334" s="40">
        <f>VLOOKUP($C334,cruises!$A$1:$E$507,5,FALSE)</f>
        <v>1253</v>
      </c>
    </row>
    <row r="335" spans="1:9">
      <c r="A335" s="5" t="s">
        <v>1121</v>
      </c>
      <c r="B335" s="10" t="s">
        <v>1272</v>
      </c>
      <c r="C335" s="13" t="s">
        <v>185</v>
      </c>
      <c r="D335" s="7">
        <v>0.29166666666666669</v>
      </c>
      <c r="E335" s="7">
        <v>0.70833333333333337</v>
      </c>
      <c r="F335" s="40">
        <f>VLOOKUP($C335,cruises!$A$1:$D$507,3,FALSE)</f>
        <v>3096</v>
      </c>
      <c r="G335" s="40">
        <f>VLOOKUP($C335,cruises!$A$1:$D$507,4,FALSE)</f>
        <v>3737</v>
      </c>
      <c r="H335" s="40">
        <f t="shared" si="5"/>
        <v>3416.5</v>
      </c>
      <c r="I335" s="40">
        <f>VLOOKUP($C335,cruises!$A$1:$E$507,5,FALSE)</f>
        <v>1226</v>
      </c>
    </row>
    <row r="336" spans="1:9">
      <c r="A336" s="5" t="s">
        <v>1121</v>
      </c>
      <c r="B336" s="10" t="s">
        <v>1272</v>
      </c>
      <c r="C336" s="13" t="s">
        <v>898</v>
      </c>
      <c r="D336" s="7">
        <v>0.29166666666666669</v>
      </c>
      <c r="E336" s="7">
        <v>0.79166666666666663</v>
      </c>
      <c r="F336" s="40">
        <f>VLOOKUP($C336,cruises!$A$1:$D$507,3,FALSE)</f>
        <v>2150</v>
      </c>
      <c r="G336" s="40">
        <f>VLOOKUP($C336,cruises!$A$1:$D$507,4,FALSE)</f>
        <v>2580</v>
      </c>
      <c r="H336" s="40">
        <f t="shared" si="5"/>
        <v>2365</v>
      </c>
      <c r="I336" s="40">
        <f>VLOOKUP($C336,cruises!$A$1:$E$507,5,FALSE)</f>
        <v>858</v>
      </c>
    </row>
    <row r="337" spans="1:9">
      <c r="A337" s="5" t="s">
        <v>1121</v>
      </c>
      <c r="B337" s="10" t="s">
        <v>1273</v>
      </c>
      <c r="C337" s="13" t="s">
        <v>61</v>
      </c>
      <c r="D337" s="7">
        <v>0.20833333333333334</v>
      </c>
      <c r="E337" s="7">
        <v>0.70833333333333337</v>
      </c>
      <c r="F337" s="40">
        <f>VLOOKUP($C337,cruises!$A$1:$D$507,3,FALSE)</f>
        <v>3046</v>
      </c>
      <c r="G337" s="40">
        <f>VLOOKUP($C337,cruises!$A$1:$D$507,4,FALSE)</f>
        <v>3655</v>
      </c>
      <c r="H337" s="40">
        <f t="shared" si="5"/>
        <v>3350.5</v>
      </c>
      <c r="I337" s="40">
        <f>VLOOKUP($C337,cruises!$A$1:$E$507,5,FALSE)</f>
        <v>1000</v>
      </c>
    </row>
    <row r="338" spans="1:9">
      <c r="A338" s="5" t="s">
        <v>1121</v>
      </c>
      <c r="B338" s="10" t="s">
        <v>1273</v>
      </c>
      <c r="C338" s="13" t="s">
        <v>322</v>
      </c>
      <c r="D338" s="7">
        <v>0.29166666666666669</v>
      </c>
      <c r="E338" s="7">
        <v>0.79166666666666663</v>
      </c>
      <c r="F338" s="40">
        <f>VLOOKUP($C338,cruises!$A$1:$D$507,3,FALSE)</f>
        <v>3066</v>
      </c>
      <c r="G338" s="40">
        <f>VLOOKUP($C338,cruises!$A$1:$D$507,4,FALSE)</f>
        <v>3679</v>
      </c>
      <c r="H338" s="40">
        <f t="shared" si="5"/>
        <v>3372.5</v>
      </c>
      <c r="I338" s="40">
        <f>VLOOKUP($C338,cruises!$A$1:$E$507,5,FALSE)</f>
        <v>1200</v>
      </c>
    </row>
    <row r="339" spans="1:9">
      <c r="A339" s="5" t="s">
        <v>1121</v>
      </c>
      <c r="B339" s="10" t="s">
        <v>1274</v>
      </c>
      <c r="C339" s="13" t="s">
        <v>318</v>
      </c>
      <c r="D339" s="7">
        <v>0.29166666666666669</v>
      </c>
      <c r="E339" s="7">
        <v>0.70833333333333337</v>
      </c>
      <c r="F339" s="40">
        <f>VLOOKUP($C339,cruises!$A$1:$D$507,3,FALSE)</f>
        <v>3502</v>
      </c>
      <c r="G339" s="40">
        <f>VLOOKUP($C339,cruises!$A$1:$D$507,4,FALSE)</f>
        <v>4378</v>
      </c>
      <c r="H339" s="40">
        <f t="shared" si="5"/>
        <v>3940</v>
      </c>
      <c r="I339" s="40">
        <f>VLOOKUP($C339,cruises!$A$1:$E$507,5,FALSE)</f>
        <v>1388</v>
      </c>
    </row>
    <row r="340" spans="1:9">
      <c r="A340" s="5" t="s">
        <v>1121</v>
      </c>
      <c r="B340" s="10" t="s">
        <v>1274</v>
      </c>
      <c r="C340" s="13" t="s">
        <v>901</v>
      </c>
      <c r="D340" s="7">
        <v>0.20833333333333334</v>
      </c>
      <c r="E340" s="7">
        <v>0.70833333333333337</v>
      </c>
      <c r="F340" s="40">
        <f>VLOOKUP($C340,cruises!$A$1:$D$507,3,FALSE)</f>
        <v>2144</v>
      </c>
      <c r="G340" s="40">
        <f>VLOOKUP($C340,cruises!$A$1:$D$507,4,FALSE)</f>
        <v>2573</v>
      </c>
      <c r="H340" s="40">
        <f t="shared" si="5"/>
        <v>2358.5</v>
      </c>
      <c r="I340" s="40">
        <f>VLOOKUP($C340,cruises!$A$1:$E$507,5,FALSE)</f>
        <v>859</v>
      </c>
    </row>
    <row r="341" spans="1:9">
      <c r="A341" s="5" t="s">
        <v>1121</v>
      </c>
      <c r="B341" s="10" t="s">
        <v>1275</v>
      </c>
      <c r="C341" s="13" t="s">
        <v>86</v>
      </c>
      <c r="D341" s="7">
        <v>0.29166666666666669</v>
      </c>
      <c r="E341" s="7">
        <v>0.79166666666666663</v>
      </c>
      <c r="F341" s="40">
        <f>VLOOKUP($C341,cruises!$A$1:$D$507,3,FALSE)</f>
        <v>2130</v>
      </c>
      <c r="G341" s="40">
        <f>VLOOKUP($C341,cruises!$A$1:$D$507,4,FALSE)</f>
        <v>2556</v>
      </c>
      <c r="H341" s="40">
        <f t="shared" si="5"/>
        <v>2343</v>
      </c>
      <c r="I341" s="40">
        <f>VLOOKUP($C341,cruises!$A$1:$E$507,5,FALSE)</f>
        <v>997</v>
      </c>
    </row>
    <row r="342" spans="1:9">
      <c r="A342" s="5" t="s">
        <v>1121</v>
      </c>
      <c r="B342" s="10" t="s">
        <v>1275</v>
      </c>
      <c r="C342" s="13" t="s">
        <v>806</v>
      </c>
      <c r="D342" s="7">
        <v>0.375</v>
      </c>
      <c r="E342" s="7">
        <v>0.79166666666666663</v>
      </c>
      <c r="F342" s="40">
        <f>VLOOKUP($C342,cruises!$A$1:$D$507,3,FALSE)</f>
        <v>1440</v>
      </c>
      <c r="G342" s="40">
        <f>VLOOKUP($C342,cruises!$A$1:$D$507,4,FALSE)</f>
        <v>1828</v>
      </c>
      <c r="H342" s="40">
        <f t="shared" si="5"/>
        <v>1634</v>
      </c>
      <c r="I342" s="40">
        <f>VLOOKUP($C342,cruises!$A$1:$E$507,5,FALSE)</f>
        <v>620</v>
      </c>
    </row>
    <row r="343" spans="1:9">
      <c r="A343" s="5" t="s">
        <v>1121</v>
      </c>
      <c r="B343" s="10" t="s">
        <v>1275</v>
      </c>
      <c r="C343" s="13" t="s">
        <v>806</v>
      </c>
      <c r="D343" s="7">
        <v>0.375</v>
      </c>
      <c r="E343" s="7">
        <v>0.79166666666666663</v>
      </c>
      <c r="F343" s="40">
        <f>VLOOKUP($C343,cruises!$A$1:$D$507,3,FALSE)</f>
        <v>1440</v>
      </c>
      <c r="G343" s="40">
        <f>VLOOKUP($C343,cruises!$A$1:$D$507,4,FALSE)</f>
        <v>1828</v>
      </c>
      <c r="H343" s="40">
        <f t="shared" si="5"/>
        <v>1634</v>
      </c>
      <c r="I343" s="40">
        <f>VLOOKUP($C343,cruises!$A$1:$E$507,5,FALSE)</f>
        <v>620</v>
      </c>
    </row>
    <row r="344" spans="1:9">
      <c r="A344" s="5" t="s">
        <v>1121</v>
      </c>
      <c r="B344" s="10" t="s">
        <v>1275</v>
      </c>
      <c r="C344" s="13" t="s">
        <v>139</v>
      </c>
      <c r="D344" s="7">
        <v>0.29166666666666669</v>
      </c>
      <c r="E344" s="7">
        <v>0.70833333333333337</v>
      </c>
      <c r="F344" s="40">
        <f>VLOOKUP($C344,cruises!$A$1:$D$507,3,FALSE)</f>
        <v>212</v>
      </c>
      <c r="G344" s="40">
        <f>VLOOKUP($C344,cruises!$A$1:$D$507,4,FALSE)</f>
        <v>254</v>
      </c>
      <c r="H344" s="40">
        <f t="shared" si="5"/>
        <v>233</v>
      </c>
      <c r="I344" s="40">
        <f>VLOOKUP($C344,cruises!$A$1:$E$507,5,FALSE)</f>
        <v>140</v>
      </c>
    </row>
    <row r="345" spans="1:9">
      <c r="A345" s="5" t="s">
        <v>1121</v>
      </c>
      <c r="B345" s="10" t="s">
        <v>1276</v>
      </c>
      <c r="C345" s="13" t="s">
        <v>338</v>
      </c>
      <c r="D345" s="7">
        <v>0.29166666666666669</v>
      </c>
      <c r="E345" s="7">
        <v>0.83333333333333337</v>
      </c>
      <c r="F345" s="40">
        <f>VLOOKUP($C345,cruises!$A$1:$D$507,3,FALSE)</f>
        <v>3930</v>
      </c>
      <c r="G345" s="40">
        <f>VLOOKUP($C345,cruises!$A$1:$D$507,4,FALSE)</f>
        <v>4716</v>
      </c>
      <c r="H345" s="40">
        <f t="shared" si="5"/>
        <v>4323</v>
      </c>
      <c r="I345" s="40">
        <f>VLOOKUP($C345,cruises!$A$1:$E$507,5,FALSE)</f>
        <v>1450</v>
      </c>
    </row>
    <row r="346" spans="1:9">
      <c r="A346" s="5" t="s">
        <v>1121</v>
      </c>
      <c r="B346" s="10" t="s">
        <v>1277</v>
      </c>
      <c r="C346" s="13" t="s">
        <v>55</v>
      </c>
      <c r="D346" s="7">
        <v>0.25</v>
      </c>
      <c r="E346" s="7">
        <v>0.79166666666666663</v>
      </c>
      <c r="F346" s="40">
        <f>VLOOKUP($C346,cruises!$A$1:$D$507,3,FALSE)</f>
        <v>4228</v>
      </c>
      <c r="G346" s="40">
        <f>VLOOKUP($C346,cruises!$A$1:$D$507,4,FALSE)</f>
        <v>5074</v>
      </c>
      <c r="H346" s="40">
        <f t="shared" si="5"/>
        <v>4651</v>
      </c>
      <c r="I346" s="40">
        <f>VLOOKUP($C346,cruises!$A$1:$E$507,5,FALSE)</f>
        <v>1404</v>
      </c>
    </row>
    <row r="347" spans="1:9">
      <c r="A347" s="5" t="s">
        <v>1121</v>
      </c>
      <c r="B347" s="10" t="s">
        <v>1277</v>
      </c>
      <c r="C347" s="13" t="s">
        <v>862</v>
      </c>
      <c r="D347" s="7">
        <v>0.375</v>
      </c>
      <c r="E347" s="7">
        <v>0.70833333333333337</v>
      </c>
      <c r="F347" s="40">
        <f>VLOOKUP($C347,cruises!$A$1:$D$507,3,FALSE)</f>
        <v>2733</v>
      </c>
      <c r="G347" s="40">
        <f>VLOOKUP($C347,cruises!$A$1:$D$507,4,FALSE)</f>
        <v>2852</v>
      </c>
      <c r="H347" s="40">
        <f t="shared" si="5"/>
        <v>2792.5</v>
      </c>
      <c r="I347" s="40">
        <f>VLOOKUP($C347,cruises!$A$1:$E$507,5,FALSE)</f>
        <v>801</v>
      </c>
    </row>
    <row r="348" spans="1:9">
      <c r="A348" s="5" t="s">
        <v>1121</v>
      </c>
      <c r="B348" s="10" t="s">
        <v>1278</v>
      </c>
      <c r="C348" s="13" t="s">
        <v>10</v>
      </c>
      <c r="D348" s="7">
        <v>0.33333333333333331</v>
      </c>
      <c r="E348" s="7">
        <v>0.79166666666666663</v>
      </c>
      <c r="F348" s="40">
        <f>VLOOKUP($C348,cruises!$A$1:$D$507,3,FALSE)</f>
        <v>3772</v>
      </c>
      <c r="G348" s="40">
        <f>VLOOKUP($C348,cruises!$A$1:$D$507,4,FALSE)</f>
        <v>4526</v>
      </c>
      <c r="H348" s="40">
        <f t="shared" si="5"/>
        <v>4149</v>
      </c>
      <c r="I348" s="40">
        <f>VLOOKUP($C348,cruises!$A$1:$E$507,5,FALSE)</f>
        <v>1253</v>
      </c>
    </row>
    <row r="349" spans="1:9">
      <c r="A349" s="5" t="s">
        <v>1121</v>
      </c>
      <c r="B349" s="10" t="s">
        <v>1278</v>
      </c>
      <c r="C349" s="13" t="s">
        <v>108</v>
      </c>
      <c r="D349" s="7">
        <v>0.30208333333333331</v>
      </c>
      <c r="E349" s="7">
        <v>0.78125</v>
      </c>
      <c r="F349" s="40">
        <f>VLOOKUP($C349,cruises!$A$1:$D$507,3,FALSE)</f>
        <v>1754</v>
      </c>
      <c r="G349" s="40">
        <f>VLOOKUP($C349,cruises!$A$1:$D$507,4,FALSE)</f>
        <v>2456</v>
      </c>
      <c r="H349" s="40">
        <f t="shared" si="5"/>
        <v>2105</v>
      </c>
      <c r="I349" s="40">
        <f>VLOOKUP($C349,cruises!$A$1:$E$507,5,FALSE)</f>
        <v>947</v>
      </c>
    </row>
    <row r="350" spans="1:9">
      <c r="A350" s="5" t="s">
        <v>1121</v>
      </c>
      <c r="B350" s="10" t="s">
        <v>1279</v>
      </c>
      <c r="C350" s="13" t="s">
        <v>299</v>
      </c>
      <c r="D350" s="7">
        <v>0.20833333333333334</v>
      </c>
      <c r="E350" s="7">
        <v>0.70833333333333337</v>
      </c>
      <c r="F350" s="40">
        <f>VLOOKUP($C350,cruises!$A$1:$D$507,3,FALSE)</f>
        <v>2850</v>
      </c>
      <c r="G350" s="40">
        <f>VLOOKUP($C350,cruises!$A$1:$D$507,4,FALSE)</f>
        <v>3420</v>
      </c>
      <c r="H350" s="40">
        <f t="shared" si="5"/>
        <v>3135</v>
      </c>
      <c r="I350" s="40">
        <f>VLOOKUP($C350,cruises!$A$1:$E$507,5,FALSE)</f>
        <v>1000</v>
      </c>
    </row>
    <row r="351" spans="1:9">
      <c r="A351" s="5" t="s">
        <v>1121</v>
      </c>
      <c r="B351" s="10" t="s">
        <v>1279</v>
      </c>
      <c r="C351" s="13" t="s">
        <v>117</v>
      </c>
      <c r="D351" s="7">
        <v>0.375</v>
      </c>
      <c r="E351" s="7">
        <v>0.70833333333333337</v>
      </c>
      <c r="F351" s="40">
        <f>VLOOKUP($C351,cruises!$A$1:$D$507,3,FALSE)</f>
        <v>2074</v>
      </c>
      <c r="G351" s="40">
        <f>VLOOKUP($C351,cruises!$A$1:$D$507,4,FALSE)</f>
        <v>2489</v>
      </c>
      <c r="H351" s="40">
        <f t="shared" si="5"/>
        <v>2281.5</v>
      </c>
      <c r="I351" s="40">
        <f>VLOOKUP($C351,cruises!$A$1:$E$507,5,FALSE)</f>
        <v>900</v>
      </c>
    </row>
    <row r="352" spans="1:9">
      <c r="A352" s="5" t="s">
        <v>1121</v>
      </c>
      <c r="B352" s="10" t="s">
        <v>1279</v>
      </c>
      <c r="C352" s="13" t="s">
        <v>330</v>
      </c>
      <c r="D352" s="7">
        <v>0.20833333333333334</v>
      </c>
      <c r="E352" s="7">
        <v>0.75</v>
      </c>
      <c r="F352" s="40">
        <f>VLOOKUP($C352,cruises!$A$1:$D$507,3,FALSE)</f>
        <v>3560</v>
      </c>
      <c r="G352" s="40">
        <f>VLOOKUP($C352,cruises!$A$1:$D$507,4,FALSE)</f>
        <v>4272</v>
      </c>
      <c r="H352" s="40">
        <f t="shared" si="5"/>
        <v>3916</v>
      </c>
      <c r="I352" s="40">
        <f>VLOOKUP($C352,cruises!$A$1:$E$507,5,FALSE)</f>
        <v>1350</v>
      </c>
    </row>
    <row r="353" spans="1:9">
      <c r="A353" s="5" t="s">
        <v>1121</v>
      </c>
      <c r="B353" s="10" t="s">
        <v>1279</v>
      </c>
      <c r="C353" s="13" t="s">
        <v>948</v>
      </c>
      <c r="D353" s="7">
        <v>0.375</v>
      </c>
      <c r="E353" s="7">
        <v>0.70833333333333337</v>
      </c>
      <c r="F353" s="40">
        <f>VLOOKUP($C353,cruises!$A$1:$D$507,3,FALSE)</f>
        <v>446</v>
      </c>
      <c r="G353" s="40">
        <f>VLOOKUP($C353,cruises!$A$1:$D$507,4,FALSE)</f>
        <v>512</v>
      </c>
      <c r="H353" s="40">
        <f t="shared" si="5"/>
        <v>479</v>
      </c>
      <c r="I353" s="40">
        <f>VLOOKUP($C353,cruises!$A$1:$E$507,5,FALSE)</f>
        <v>252</v>
      </c>
    </row>
    <row r="354" spans="1:9">
      <c r="A354" s="5" t="s">
        <v>1121</v>
      </c>
      <c r="B354" s="10" t="s">
        <v>1279</v>
      </c>
      <c r="C354" s="13" t="s">
        <v>177</v>
      </c>
      <c r="D354" s="7">
        <v>0.29166666666666669</v>
      </c>
      <c r="E354" s="7">
        <v>0.83333333333333337</v>
      </c>
      <c r="F354" s="40">
        <f>VLOOKUP($C354,cruises!$A$1:$D$507,3,FALSE)</f>
        <v>2506</v>
      </c>
      <c r="G354" s="40">
        <f>VLOOKUP($C354,cruises!$A$1:$D$507,4,FALSE)</f>
        <v>2700</v>
      </c>
      <c r="H354" s="40">
        <f t="shared" si="5"/>
        <v>2603</v>
      </c>
      <c r="I354" s="40">
        <f>VLOOKUP($C354,cruises!$A$1:$E$507,5,FALSE)</f>
        <v>1000</v>
      </c>
    </row>
    <row r="355" spans="1:9">
      <c r="A355" s="5" t="s">
        <v>1121</v>
      </c>
      <c r="B355" s="10" t="s">
        <v>1280</v>
      </c>
      <c r="C355" s="13" t="s">
        <v>366</v>
      </c>
      <c r="D355" s="7">
        <v>0.33333333333333331</v>
      </c>
      <c r="E355" s="7">
        <v>0.83333333333333337</v>
      </c>
      <c r="F355" s="40">
        <f>VLOOKUP($C355,cruises!$A$1:$D$507,3,FALSE)</f>
        <v>2192</v>
      </c>
      <c r="G355" s="40">
        <f>VLOOKUP($C355,cruises!$A$1:$D$507,4,FALSE)</f>
        <v>2500</v>
      </c>
      <c r="H355" s="40">
        <f t="shared" si="5"/>
        <v>2346</v>
      </c>
      <c r="I355" s="40">
        <f>VLOOKUP($C355,cruises!$A$1:$E$507,5,FALSE)</f>
        <v>607</v>
      </c>
    </row>
    <row r="356" spans="1:9">
      <c r="A356" s="5" t="s">
        <v>1121</v>
      </c>
      <c r="B356" s="10" t="s">
        <v>1280</v>
      </c>
      <c r="C356" s="13" t="s">
        <v>318</v>
      </c>
      <c r="D356" s="7">
        <v>0.29166666666666669</v>
      </c>
      <c r="E356" s="7">
        <v>0.70833333333333337</v>
      </c>
      <c r="F356" s="40">
        <f>VLOOKUP($C356,cruises!$A$1:$D$507,3,FALSE)</f>
        <v>3502</v>
      </c>
      <c r="G356" s="40">
        <f>VLOOKUP($C356,cruises!$A$1:$D$507,4,FALSE)</f>
        <v>4378</v>
      </c>
      <c r="H356" s="40">
        <f t="shared" si="5"/>
        <v>3940</v>
      </c>
      <c r="I356" s="40">
        <f>VLOOKUP($C356,cruises!$A$1:$E$507,5,FALSE)</f>
        <v>1388</v>
      </c>
    </row>
    <row r="357" spans="1:9">
      <c r="A357" s="5" t="s">
        <v>1121</v>
      </c>
      <c r="B357" s="10" t="s">
        <v>1280</v>
      </c>
      <c r="C357" s="13" t="s">
        <v>175</v>
      </c>
      <c r="D357" s="7">
        <v>0.29166666666666669</v>
      </c>
      <c r="E357" s="7">
        <v>0.70833333333333337</v>
      </c>
      <c r="F357" s="40">
        <f>VLOOKUP($C357,cruises!$A$1:$D$507,3,FALSE)</f>
        <v>3645</v>
      </c>
      <c r="G357" s="40">
        <f>VLOOKUP($C357,cruises!$A$1:$D$507,4,FALSE)</f>
        <v>4406</v>
      </c>
      <c r="H357" s="40">
        <f t="shared" si="5"/>
        <v>4025.5</v>
      </c>
      <c r="I357" s="40">
        <f>VLOOKUP($C357,cruises!$A$1:$E$507,5,FALSE)</f>
        <v>1350</v>
      </c>
    </row>
    <row r="358" spans="1:9">
      <c r="A358" s="5" t="s">
        <v>1121</v>
      </c>
      <c r="B358" s="10" t="s">
        <v>1280</v>
      </c>
      <c r="C358" s="13" t="s">
        <v>901</v>
      </c>
      <c r="D358" s="7">
        <v>0.20833333333333334</v>
      </c>
      <c r="E358" s="7">
        <v>0.70833333333333337</v>
      </c>
      <c r="F358" s="40">
        <f>VLOOKUP($C358,cruises!$A$1:$D$507,3,FALSE)</f>
        <v>2144</v>
      </c>
      <c r="G358" s="40">
        <f>VLOOKUP($C358,cruises!$A$1:$D$507,4,FALSE)</f>
        <v>2573</v>
      </c>
      <c r="H358" s="40">
        <f t="shared" si="5"/>
        <v>2358.5</v>
      </c>
      <c r="I358" s="40">
        <f>VLOOKUP($C358,cruises!$A$1:$E$507,5,FALSE)</f>
        <v>859</v>
      </c>
    </row>
    <row r="359" spans="1:9">
      <c r="A359" s="5" t="s">
        <v>1121</v>
      </c>
      <c r="B359" s="10" t="s">
        <v>1281</v>
      </c>
      <c r="C359" s="13" t="s">
        <v>61</v>
      </c>
      <c r="D359" s="7">
        <v>0.20833333333333334</v>
      </c>
      <c r="E359" s="7">
        <v>0.70833333333333337</v>
      </c>
      <c r="F359" s="40">
        <f>VLOOKUP($C359,cruises!$A$1:$D$507,3,FALSE)</f>
        <v>3046</v>
      </c>
      <c r="G359" s="40">
        <f>VLOOKUP($C359,cruises!$A$1:$D$507,4,FALSE)</f>
        <v>3655</v>
      </c>
      <c r="H359" s="40">
        <f t="shared" si="5"/>
        <v>3350.5</v>
      </c>
      <c r="I359" s="40">
        <f>VLOOKUP($C359,cruises!$A$1:$E$507,5,FALSE)</f>
        <v>1000</v>
      </c>
    </row>
    <row r="360" spans="1:9">
      <c r="A360" s="5" t="s">
        <v>1121</v>
      </c>
      <c r="B360" s="10" t="s">
        <v>1281</v>
      </c>
      <c r="C360" s="13" t="s">
        <v>162</v>
      </c>
      <c r="D360" s="7">
        <v>0.29166666666666669</v>
      </c>
      <c r="E360" s="7">
        <v>0.70833333333333337</v>
      </c>
      <c r="F360" s="40">
        <f>VLOOKUP($C360,cruises!$A$1:$D$507,3,FALSE)</f>
        <v>2016</v>
      </c>
      <c r="G360" s="40">
        <f>VLOOKUP($C360,cruises!$A$1:$D$507,4,FALSE)</f>
        <v>2272</v>
      </c>
      <c r="H360" s="40">
        <f t="shared" si="5"/>
        <v>2144</v>
      </c>
      <c r="I360" s="40">
        <f>VLOOKUP($C360,cruises!$A$1:$E$507,5,FALSE)</f>
        <v>900</v>
      </c>
    </row>
    <row r="361" spans="1:9">
      <c r="A361" s="5" t="s">
        <v>1121</v>
      </c>
      <c r="B361" s="10" t="s">
        <v>1282</v>
      </c>
      <c r="C361" s="13" t="s">
        <v>101</v>
      </c>
      <c r="D361" s="7">
        <v>0.29166666666666669</v>
      </c>
      <c r="E361" s="7">
        <v>0.75</v>
      </c>
      <c r="F361" s="40">
        <f>VLOOKUP($C361,cruises!$A$1:$D$507,3,FALSE)</f>
        <v>710</v>
      </c>
      <c r="G361" s="40">
        <f>VLOOKUP($C361,cruises!$A$1:$D$507,4,FALSE)</f>
        <v>781</v>
      </c>
      <c r="H361" s="40">
        <f t="shared" si="5"/>
        <v>745.5</v>
      </c>
      <c r="I361" s="40">
        <f>VLOOKUP($C361,cruises!$A$1:$E$507,5,FALSE)</f>
        <v>408</v>
      </c>
    </row>
    <row r="362" spans="1:9">
      <c r="A362" s="5" t="s">
        <v>1121</v>
      </c>
      <c r="B362" s="10" t="s">
        <v>1282</v>
      </c>
      <c r="C362" s="13" t="s">
        <v>338</v>
      </c>
      <c r="D362" s="7">
        <v>0.29166666666666669</v>
      </c>
      <c r="E362" s="7">
        <v>0.83333333333333337</v>
      </c>
      <c r="F362" s="40">
        <f>VLOOKUP($C362,cruises!$A$1:$D$507,3,FALSE)</f>
        <v>3930</v>
      </c>
      <c r="G362" s="40">
        <f>VLOOKUP($C362,cruises!$A$1:$D$507,4,FALSE)</f>
        <v>4716</v>
      </c>
      <c r="H362" s="40">
        <f t="shared" si="5"/>
        <v>4323</v>
      </c>
      <c r="I362" s="40">
        <f>VLOOKUP($C362,cruises!$A$1:$E$507,5,FALSE)</f>
        <v>1450</v>
      </c>
    </row>
    <row r="363" spans="1:9">
      <c r="A363" s="5" t="s">
        <v>1121</v>
      </c>
      <c r="B363" s="10" t="s">
        <v>1282</v>
      </c>
      <c r="C363" s="13" t="s">
        <v>898</v>
      </c>
      <c r="D363" s="7">
        <v>0.29166666666666669</v>
      </c>
      <c r="E363" s="7">
        <v>0.79166666666666663</v>
      </c>
      <c r="F363" s="40">
        <f>VLOOKUP($C363,cruises!$A$1:$D$507,3,FALSE)</f>
        <v>2150</v>
      </c>
      <c r="G363" s="40">
        <f>VLOOKUP($C363,cruises!$A$1:$D$507,4,FALSE)</f>
        <v>2580</v>
      </c>
      <c r="H363" s="40">
        <f t="shared" si="5"/>
        <v>2365</v>
      </c>
      <c r="I363" s="40">
        <f>VLOOKUP($C363,cruises!$A$1:$E$507,5,FALSE)</f>
        <v>858</v>
      </c>
    </row>
    <row r="364" spans="1:9">
      <c r="A364" s="5" t="s">
        <v>1121</v>
      </c>
      <c r="B364" s="10" t="s">
        <v>1282</v>
      </c>
      <c r="C364" s="13" t="s">
        <v>142</v>
      </c>
      <c r="D364" s="7">
        <v>0.29166666666666669</v>
      </c>
      <c r="E364" s="7">
        <v>0.79166666666666663</v>
      </c>
      <c r="F364" s="40">
        <f>VLOOKUP($C364,cruises!$A$1:$D$507,3,FALSE)</f>
        <v>1830</v>
      </c>
      <c r="G364" s="40">
        <f>VLOOKUP($C364,cruises!$A$1:$D$507,4,FALSE)</f>
        <v>2074</v>
      </c>
      <c r="H364" s="40">
        <f t="shared" si="5"/>
        <v>1952</v>
      </c>
      <c r="I364" s="40">
        <f>VLOOKUP($C364,cruises!$A$1:$E$507,5,FALSE)</f>
        <v>760</v>
      </c>
    </row>
    <row r="365" spans="1:9">
      <c r="A365" s="5" t="s">
        <v>1121</v>
      </c>
      <c r="B365" s="10" t="s">
        <v>1283</v>
      </c>
      <c r="C365" s="13" t="s">
        <v>55</v>
      </c>
      <c r="D365" s="7">
        <v>0.25</v>
      </c>
      <c r="E365" s="7">
        <v>0.79166666666666663</v>
      </c>
      <c r="F365" s="40">
        <f>VLOOKUP($C365,cruises!$A$1:$D$507,3,FALSE)</f>
        <v>4228</v>
      </c>
      <c r="G365" s="40">
        <f>VLOOKUP($C365,cruises!$A$1:$D$507,4,FALSE)</f>
        <v>5074</v>
      </c>
      <c r="H365" s="40">
        <f t="shared" si="5"/>
        <v>4651</v>
      </c>
      <c r="I365" s="40">
        <f>VLOOKUP($C365,cruises!$A$1:$E$507,5,FALSE)</f>
        <v>1404</v>
      </c>
    </row>
    <row r="366" spans="1:9">
      <c r="A366" s="5" t="s">
        <v>1121</v>
      </c>
      <c r="B366" s="10" t="s">
        <v>1283</v>
      </c>
      <c r="C366" s="13" t="s">
        <v>45</v>
      </c>
      <c r="D366" s="7">
        <v>0.33333333333333331</v>
      </c>
      <c r="E366" s="7">
        <v>0.79166666666666663</v>
      </c>
      <c r="F366" s="40">
        <f>VLOOKUP($C366,cruises!$A$1:$D$507,3,FALSE)</f>
        <v>2012</v>
      </c>
      <c r="G366" s="40">
        <f>VLOOKUP($C366,cruises!$A$1:$D$507,4,FALSE)</f>
        <v>2414</v>
      </c>
      <c r="H366" s="40">
        <f t="shared" si="5"/>
        <v>2213</v>
      </c>
      <c r="I366" s="40">
        <f>VLOOKUP($C366,cruises!$A$1:$E$507,5,FALSE)</f>
        <v>1125</v>
      </c>
    </row>
    <row r="367" spans="1:9">
      <c r="A367" s="5" t="s">
        <v>1121</v>
      </c>
      <c r="B367" s="10" t="s">
        <v>1283</v>
      </c>
      <c r="C367" s="13" t="s">
        <v>862</v>
      </c>
      <c r="D367" s="7">
        <v>0.375</v>
      </c>
      <c r="E367" s="7">
        <v>0.70833333333333337</v>
      </c>
      <c r="F367" s="40">
        <f>VLOOKUP($C367,cruises!$A$1:$D$507,3,FALSE)</f>
        <v>2733</v>
      </c>
      <c r="G367" s="40">
        <f>VLOOKUP($C367,cruises!$A$1:$D$507,4,FALSE)</f>
        <v>2852</v>
      </c>
      <c r="H367" s="40">
        <f t="shared" si="5"/>
        <v>2792.5</v>
      </c>
      <c r="I367" s="40">
        <f>VLOOKUP($C367,cruises!$A$1:$E$507,5,FALSE)</f>
        <v>801</v>
      </c>
    </row>
    <row r="368" spans="1:9">
      <c r="A368" s="5" t="s">
        <v>1121</v>
      </c>
      <c r="B368" s="10" t="s">
        <v>1284</v>
      </c>
      <c r="C368" s="13" t="s">
        <v>10</v>
      </c>
      <c r="D368" s="7">
        <v>0.33333333333333331</v>
      </c>
      <c r="E368" s="7">
        <v>0.79166666666666663</v>
      </c>
      <c r="F368" s="40">
        <f>VLOOKUP($C368,cruises!$A$1:$D$507,3,FALSE)</f>
        <v>3772</v>
      </c>
      <c r="G368" s="40">
        <f>VLOOKUP($C368,cruises!$A$1:$D$507,4,FALSE)</f>
        <v>4526</v>
      </c>
      <c r="H368" s="40">
        <f t="shared" si="5"/>
        <v>4149</v>
      </c>
      <c r="I368" s="40">
        <f>VLOOKUP($C368,cruises!$A$1:$E$507,5,FALSE)</f>
        <v>1253</v>
      </c>
    </row>
    <row r="369" spans="1:9">
      <c r="A369" s="5" t="s">
        <v>1121</v>
      </c>
      <c r="B369" s="10" t="s">
        <v>1284</v>
      </c>
      <c r="C369" s="13" t="s">
        <v>164</v>
      </c>
      <c r="D369" s="7">
        <v>0.33333333333333331</v>
      </c>
      <c r="E369" s="7">
        <v>0.83333333333333337</v>
      </c>
      <c r="F369" s="40">
        <f>VLOOKUP($C369,cruises!$A$1:$D$507,3,FALSE)</f>
        <v>506</v>
      </c>
      <c r="G369" s="40">
        <f>VLOOKUP($C369,cruises!$A$1:$D$507,4,FALSE)</f>
        <v>557</v>
      </c>
      <c r="H369" s="40">
        <f t="shared" si="5"/>
        <v>531.5</v>
      </c>
      <c r="I369" s="40">
        <f>VLOOKUP($C369,cruises!$A$1:$E$507,5,FALSE)</f>
        <v>315</v>
      </c>
    </row>
    <row r="370" spans="1:9">
      <c r="A370" s="5" t="s">
        <v>1121</v>
      </c>
      <c r="B370" s="10" t="s">
        <v>1285</v>
      </c>
      <c r="C370" s="13" t="s">
        <v>117</v>
      </c>
      <c r="D370" s="7">
        <v>0.375</v>
      </c>
      <c r="E370" s="7">
        <v>0.70833333333333337</v>
      </c>
      <c r="F370" s="40">
        <f>VLOOKUP($C370,cruises!$A$1:$D$507,3,FALSE)</f>
        <v>2074</v>
      </c>
      <c r="G370" s="40">
        <f>VLOOKUP($C370,cruises!$A$1:$D$507,4,FALSE)</f>
        <v>2489</v>
      </c>
      <c r="H370" s="40">
        <f t="shared" si="5"/>
        <v>2281.5</v>
      </c>
      <c r="I370" s="40">
        <f>VLOOKUP($C370,cruises!$A$1:$E$507,5,FALSE)</f>
        <v>900</v>
      </c>
    </row>
    <row r="371" spans="1:9">
      <c r="A371" s="5" t="s">
        <v>1121</v>
      </c>
      <c r="B371" s="10" t="s">
        <v>1285</v>
      </c>
      <c r="C371" s="13" t="s">
        <v>915</v>
      </c>
      <c r="D371" s="7">
        <v>0.29166666666666669</v>
      </c>
      <c r="E371" s="7">
        <v>0.79166666666666663</v>
      </c>
      <c r="F371" s="40">
        <f>VLOOKUP($C371,cruises!$A$1:$D$507,3,FALSE)</f>
        <v>3272</v>
      </c>
      <c r="G371" s="40">
        <f>VLOOKUP($C371,cruises!$A$1:$D$507,4,FALSE)</f>
        <v>3926</v>
      </c>
      <c r="H371" s="40">
        <f t="shared" si="5"/>
        <v>3599</v>
      </c>
      <c r="I371" s="40">
        <f>VLOOKUP($C371,cruises!$A$1:$E$507,5,FALSE)</f>
        <v>1213</v>
      </c>
    </row>
    <row r="372" spans="1:9">
      <c r="A372" s="5" t="s">
        <v>1121</v>
      </c>
      <c r="B372" s="10" t="s">
        <v>1285</v>
      </c>
      <c r="C372" s="13" t="s">
        <v>50</v>
      </c>
      <c r="D372" s="7">
        <v>0.29166666666666669</v>
      </c>
      <c r="E372" s="7">
        <v>0.83333333333333337</v>
      </c>
      <c r="F372" s="40">
        <f>VLOOKUP($C372,cruises!$A$1:$D$507,3,FALSE)</f>
        <v>754</v>
      </c>
      <c r="G372" s="40">
        <f>VLOOKUP($C372,cruises!$A$1:$D$507,4,FALSE)</f>
        <v>829</v>
      </c>
      <c r="H372" s="40">
        <f t="shared" ref="H372:H435" si="6">AVERAGE(F372:G372)</f>
        <v>791.5</v>
      </c>
      <c r="I372" s="40">
        <f>VLOOKUP($C372,cruises!$A$1:$E$507,5,FALSE)</f>
        <v>542</v>
      </c>
    </row>
    <row r="373" spans="1:9">
      <c r="A373" s="5" t="s">
        <v>1121</v>
      </c>
      <c r="B373" s="10" t="s">
        <v>1285</v>
      </c>
      <c r="C373" s="13" t="s">
        <v>270</v>
      </c>
      <c r="D373" s="7">
        <v>0.25</v>
      </c>
      <c r="E373" s="7">
        <v>0.79166666666666663</v>
      </c>
      <c r="F373" s="40">
        <f>VLOOKUP($C373,cruises!$A$1:$D$507,3,FALSE)</f>
        <v>450</v>
      </c>
      <c r="G373" s="40">
        <f>VLOOKUP($C373,cruises!$A$1:$D$507,4,FALSE)</f>
        <v>540</v>
      </c>
      <c r="H373" s="40">
        <f t="shared" si="6"/>
        <v>495</v>
      </c>
      <c r="I373" s="40">
        <f>VLOOKUP($C373,cruises!$A$1:$E$507,5,FALSE)</f>
        <v>330</v>
      </c>
    </row>
    <row r="374" spans="1:9">
      <c r="A374" s="5" t="s">
        <v>1121</v>
      </c>
      <c r="B374" s="10" t="s">
        <v>1286</v>
      </c>
      <c r="C374" s="13" t="s">
        <v>471</v>
      </c>
      <c r="D374" s="7">
        <v>0.29166666666666669</v>
      </c>
      <c r="E374" s="7">
        <v>0.79166666666666663</v>
      </c>
      <c r="F374" s="40">
        <f>VLOOKUP($C374,cruises!$A$1:$D$507,3,FALSE)</f>
        <v>2104</v>
      </c>
      <c r="G374" s="40">
        <f>VLOOKUP($C374,cruises!$A$1:$D$507,4,FALSE)</f>
        <v>2525</v>
      </c>
      <c r="H374" s="40">
        <f t="shared" si="6"/>
        <v>2314.5</v>
      </c>
      <c r="I374" s="40">
        <f>VLOOKUP($C374,cruises!$A$1:$E$507,5,FALSE)</f>
        <v>929</v>
      </c>
    </row>
    <row r="375" spans="1:9">
      <c r="A375" s="5" t="s">
        <v>1121</v>
      </c>
      <c r="B375" s="10" t="s">
        <v>1286</v>
      </c>
      <c r="C375" s="13" t="s">
        <v>318</v>
      </c>
      <c r="D375" s="7">
        <v>0.29166666666666669</v>
      </c>
      <c r="E375" s="7">
        <v>0.70833333333333337</v>
      </c>
      <c r="F375" s="40">
        <f>VLOOKUP($C375,cruises!$A$1:$D$507,3,FALSE)</f>
        <v>3502</v>
      </c>
      <c r="G375" s="40">
        <f>VLOOKUP($C375,cruises!$A$1:$D$507,4,FALSE)</f>
        <v>4378</v>
      </c>
      <c r="H375" s="40">
        <f t="shared" si="6"/>
        <v>3940</v>
      </c>
      <c r="I375" s="40">
        <f>VLOOKUP($C375,cruises!$A$1:$E$507,5,FALSE)</f>
        <v>1388</v>
      </c>
    </row>
    <row r="376" spans="1:9">
      <c r="A376" s="5" t="s">
        <v>1121</v>
      </c>
      <c r="B376" s="10" t="s">
        <v>1286</v>
      </c>
      <c r="C376" s="13" t="s">
        <v>901</v>
      </c>
      <c r="D376" s="7">
        <v>0.20833333333333334</v>
      </c>
      <c r="E376" s="7">
        <v>0.70833333333333337</v>
      </c>
      <c r="F376" s="40">
        <f>VLOOKUP($C376,cruises!$A$1:$D$507,3,FALSE)</f>
        <v>2144</v>
      </c>
      <c r="G376" s="40">
        <f>VLOOKUP($C376,cruises!$A$1:$D$507,4,FALSE)</f>
        <v>2573</v>
      </c>
      <c r="H376" s="40">
        <f t="shared" si="6"/>
        <v>2358.5</v>
      </c>
      <c r="I376" s="40">
        <f>VLOOKUP($C376,cruises!$A$1:$E$507,5,FALSE)</f>
        <v>859</v>
      </c>
    </row>
    <row r="377" spans="1:9">
      <c r="A377" s="5" t="s">
        <v>1121</v>
      </c>
      <c r="B377" s="10" t="s">
        <v>1287</v>
      </c>
      <c r="C377" s="13" t="s">
        <v>806</v>
      </c>
      <c r="D377" s="7">
        <v>0.33333333333333331</v>
      </c>
      <c r="E377" s="7">
        <v>0.79166666666666663</v>
      </c>
      <c r="F377" s="40">
        <f>VLOOKUP($C377,cruises!$A$1:$D$507,3,FALSE)</f>
        <v>1440</v>
      </c>
      <c r="G377" s="40">
        <f>VLOOKUP($C377,cruises!$A$1:$D$507,4,FALSE)</f>
        <v>1828</v>
      </c>
      <c r="H377" s="40">
        <f t="shared" si="6"/>
        <v>1634</v>
      </c>
      <c r="I377" s="40">
        <f>VLOOKUP($C377,cruises!$A$1:$E$507,5,FALSE)</f>
        <v>620</v>
      </c>
    </row>
    <row r="378" spans="1:9">
      <c r="A378" s="5" t="s">
        <v>1121</v>
      </c>
      <c r="B378" s="10" t="s">
        <v>1287</v>
      </c>
      <c r="C378" s="13" t="s">
        <v>806</v>
      </c>
      <c r="D378" s="7">
        <v>0.33333333333333331</v>
      </c>
      <c r="E378" s="7">
        <v>0.79166666666666663</v>
      </c>
      <c r="F378" s="40">
        <f>VLOOKUP($C378,cruises!$A$1:$D$507,3,FALSE)</f>
        <v>1440</v>
      </c>
      <c r="G378" s="40">
        <f>VLOOKUP($C378,cruises!$A$1:$D$507,4,FALSE)</f>
        <v>1828</v>
      </c>
      <c r="H378" s="40">
        <f t="shared" si="6"/>
        <v>1634</v>
      </c>
      <c r="I378" s="40">
        <f>VLOOKUP($C378,cruises!$A$1:$E$507,5,FALSE)</f>
        <v>620</v>
      </c>
    </row>
    <row r="379" spans="1:9">
      <c r="A379" s="5" t="s">
        <v>1121</v>
      </c>
      <c r="B379" s="10" t="s">
        <v>1288</v>
      </c>
      <c r="C379" s="13" t="s">
        <v>108</v>
      </c>
      <c r="D379" s="7">
        <v>0.29166666666666669</v>
      </c>
      <c r="E379" s="7">
        <v>0.78125</v>
      </c>
      <c r="F379" s="40">
        <f>VLOOKUP($C379,cruises!$A$1:$D$507,3,FALSE)</f>
        <v>1754</v>
      </c>
      <c r="G379" s="40">
        <f>VLOOKUP($C379,cruises!$A$1:$D$507,4,FALSE)</f>
        <v>2456</v>
      </c>
      <c r="H379" s="40">
        <f t="shared" si="6"/>
        <v>2105</v>
      </c>
      <c r="I379" s="40">
        <f>VLOOKUP($C379,cruises!$A$1:$E$507,5,FALSE)</f>
        <v>947</v>
      </c>
    </row>
    <row r="380" spans="1:9">
      <c r="A380" s="5" t="s">
        <v>1121</v>
      </c>
      <c r="B380" s="10" t="s">
        <v>1288</v>
      </c>
      <c r="C380" s="13" t="s">
        <v>54</v>
      </c>
      <c r="D380" s="7">
        <v>0.29166666666666669</v>
      </c>
      <c r="E380" s="7">
        <v>0.66666666666666663</v>
      </c>
      <c r="F380" s="40">
        <f>VLOOKUP($C380,cruises!$A$1:$D$507,3,FALSE)</f>
        <v>2024</v>
      </c>
      <c r="G380" s="40">
        <f>VLOOKUP($C380,cruises!$A$1:$D$507,4,FALSE)</f>
        <v>2429</v>
      </c>
      <c r="H380" s="40">
        <f t="shared" si="6"/>
        <v>2226.5</v>
      </c>
      <c r="I380" s="40">
        <f>VLOOKUP($C380,cruises!$A$1:$E$507,5,FALSE)</f>
        <v>817</v>
      </c>
    </row>
    <row r="381" spans="1:9">
      <c r="A381" s="5" t="s">
        <v>1121</v>
      </c>
      <c r="B381" s="10" t="s">
        <v>1288</v>
      </c>
      <c r="C381" s="13" t="s">
        <v>45</v>
      </c>
      <c r="D381" s="7">
        <v>0.33333333333333331</v>
      </c>
      <c r="E381" s="7">
        <v>0.79166666666666663</v>
      </c>
      <c r="F381" s="40">
        <f>VLOOKUP($C381,cruises!$A$1:$D$507,3,FALSE)</f>
        <v>2012</v>
      </c>
      <c r="G381" s="40">
        <f>VLOOKUP($C381,cruises!$A$1:$D$507,4,FALSE)</f>
        <v>2414</v>
      </c>
      <c r="H381" s="40">
        <f t="shared" si="6"/>
        <v>2213</v>
      </c>
      <c r="I381" s="40">
        <f>VLOOKUP($C381,cruises!$A$1:$E$507,5,FALSE)</f>
        <v>1125</v>
      </c>
    </row>
    <row r="382" spans="1:9">
      <c r="A382" s="5" t="s">
        <v>1121</v>
      </c>
      <c r="B382" s="10" t="s">
        <v>1288</v>
      </c>
      <c r="C382" s="13" t="s">
        <v>177</v>
      </c>
      <c r="D382" s="7">
        <v>0.29166666666666669</v>
      </c>
      <c r="E382" s="7">
        <v>0.83333333333333337</v>
      </c>
      <c r="F382" s="40">
        <f>VLOOKUP($C382,cruises!$A$1:$D$507,3,FALSE)</f>
        <v>2506</v>
      </c>
      <c r="G382" s="40">
        <f>VLOOKUP($C382,cruises!$A$1:$D$507,4,FALSE)</f>
        <v>2700</v>
      </c>
      <c r="H382" s="40">
        <f t="shared" si="6"/>
        <v>2603</v>
      </c>
      <c r="I382" s="40">
        <f>VLOOKUP($C382,cruises!$A$1:$E$507,5,FALSE)</f>
        <v>1000</v>
      </c>
    </row>
    <row r="383" spans="1:9">
      <c r="A383" s="5" t="s">
        <v>1121</v>
      </c>
      <c r="B383" s="10" t="s">
        <v>1289</v>
      </c>
      <c r="C383" s="6" t="s">
        <v>366</v>
      </c>
      <c r="D383" s="7">
        <v>0.33333333333333331</v>
      </c>
      <c r="E383" s="7">
        <v>0.83333333333333337</v>
      </c>
      <c r="F383" s="40">
        <f>VLOOKUP($C383,cruises!$A$1:$D$507,3,FALSE)</f>
        <v>2192</v>
      </c>
      <c r="G383" s="40">
        <f>VLOOKUP($C383,cruises!$A$1:$D$507,4,FALSE)</f>
        <v>2500</v>
      </c>
      <c r="H383" s="40">
        <f t="shared" si="6"/>
        <v>2346</v>
      </c>
      <c r="I383" s="40">
        <f>VLOOKUP($C383,cruises!$A$1:$E$507,5,FALSE)</f>
        <v>607</v>
      </c>
    </row>
    <row r="384" spans="1:9">
      <c r="A384" s="5" t="s">
        <v>1121</v>
      </c>
      <c r="B384" s="10" t="s">
        <v>1289</v>
      </c>
      <c r="C384" s="13" t="s">
        <v>55</v>
      </c>
      <c r="D384" s="7">
        <v>0.25</v>
      </c>
      <c r="E384" s="7">
        <v>0.79166666666666663</v>
      </c>
      <c r="F384" s="40">
        <f>VLOOKUP($C384,cruises!$A$1:$D$507,3,FALSE)</f>
        <v>4228</v>
      </c>
      <c r="G384" s="40">
        <f>VLOOKUP($C384,cruises!$A$1:$D$507,4,FALSE)</f>
        <v>5074</v>
      </c>
      <c r="H384" s="40">
        <f t="shared" si="6"/>
        <v>4651</v>
      </c>
      <c r="I384" s="40">
        <f>VLOOKUP($C384,cruises!$A$1:$E$507,5,FALSE)</f>
        <v>1404</v>
      </c>
    </row>
    <row r="385" spans="1:9">
      <c r="A385" s="5" t="s">
        <v>1121</v>
      </c>
      <c r="B385" s="10" t="s">
        <v>1289</v>
      </c>
      <c r="C385" s="13" t="s">
        <v>862</v>
      </c>
      <c r="D385" s="7">
        <v>0.375</v>
      </c>
      <c r="E385" s="7">
        <v>0.70833333333333337</v>
      </c>
      <c r="F385" s="40">
        <f>VLOOKUP($C385,cruises!$A$1:$D$507,3,FALSE)</f>
        <v>2733</v>
      </c>
      <c r="G385" s="40">
        <f>VLOOKUP($C385,cruises!$A$1:$D$507,4,FALSE)</f>
        <v>2852</v>
      </c>
      <c r="H385" s="40">
        <f t="shared" si="6"/>
        <v>2792.5</v>
      </c>
      <c r="I385" s="40">
        <f>VLOOKUP($C385,cruises!$A$1:$E$507,5,FALSE)</f>
        <v>801</v>
      </c>
    </row>
    <row r="386" spans="1:9">
      <c r="A386" s="5" t="s">
        <v>1121</v>
      </c>
      <c r="B386" s="10" t="s">
        <v>1290</v>
      </c>
      <c r="C386" s="13" t="s">
        <v>86</v>
      </c>
      <c r="D386" s="7">
        <v>0.20833333333333334</v>
      </c>
      <c r="E386" s="7">
        <v>0.70833333333333337</v>
      </c>
      <c r="F386" s="40">
        <f>VLOOKUP($C386,cruises!$A$1:$D$507,3,FALSE)</f>
        <v>2130</v>
      </c>
      <c r="G386" s="40">
        <f>VLOOKUP($C386,cruises!$A$1:$D$507,4,FALSE)</f>
        <v>2556</v>
      </c>
      <c r="H386" s="40">
        <f t="shared" si="6"/>
        <v>2343</v>
      </c>
      <c r="I386" s="40">
        <f>VLOOKUP($C386,cruises!$A$1:$E$507,5,FALSE)</f>
        <v>997</v>
      </c>
    </row>
    <row r="387" spans="1:9">
      <c r="A387" s="5" t="s">
        <v>1121</v>
      </c>
      <c r="B387" s="10" t="s">
        <v>1290</v>
      </c>
      <c r="C387" s="13" t="s">
        <v>10</v>
      </c>
      <c r="D387" s="7">
        <v>0.33333333333333331</v>
      </c>
      <c r="E387" s="7">
        <v>0.79166666666666663</v>
      </c>
      <c r="F387" s="40">
        <f>VLOOKUP($C387,cruises!$A$1:$D$507,3,FALSE)</f>
        <v>3772</v>
      </c>
      <c r="G387" s="40">
        <f>VLOOKUP($C387,cruises!$A$1:$D$507,4,FALSE)</f>
        <v>4526</v>
      </c>
      <c r="H387" s="40">
        <f t="shared" si="6"/>
        <v>4149</v>
      </c>
      <c r="I387" s="40">
        <f>VLOOKUP($C387,cruises!$A$1:$E$507,5,FALSE)</f>
        <v>1253</v>
      </c>
    </row>
    <row r="388" spans="1:9">
      <c r="A388" s="5" t="s">
        <v>1121</v>
      </c>
      <c r="B388" s="10" t="s">
        <v>1290</v>
      </c>
      <c r="C388" s="13" t="s">
        <v>85</v>
      </c>
      <c r="D388" s="7">
        <v>0.75</v>
      </c>
      <c r="E388" s="7">
        <v>0.75</v>
      </c>
      <c r="F388" s="40">
        <f>VLOOKUP($C388,cruises!$A$1:$D$507,3,FALSE)</f>
        <v>212</v>
      </c>
      <c r="G388" s="40">
        <f>VLOOKUP($C388,cruises!$A$1:$D$507,4,FALSE)</f>
        <v>254</v>
      </c>
      <c r="H388" s="40">
        <f t="shared" si="6"/>
        <v>233</v>
      </c>
      <c r="I388" s="40">
        <f>VLOOKUP($C388,cruises!$A$1:$E$507,5,FALSE)</f>
        <v>140</v>
      </c>
    </row>
    <row r="389" spans="1:9">
      <c r="A389" s="5" t="s">
        <v>1121</v>
      </c>
      <c r="B389" s="10" t="s">
        <v>1291</v>
      </c>
      <c r="C389" s="13" t="s">
        <v>101</v>
      </c>
      <c r="D389" s="7">
        <v>0.25</v>
      </c>
      <c r="E389" s="7">
        <v>0.75</v>
      </c>
      <c r="F389" s="40">
        <f>VLOOKUP($C389,cruises!$A$1:$D$507,3,FALSE)</f>
        <v>710</v>
      </c>
      <c r="G389" s="40">
        <f>VLOOKUP($C389,cruises!$A$1:$D$507,4,FALSE)</f>
        <v>781</v>
      </c>
      <c r="H389" s="40">
        <f t="shared" si="6"/>
        <v>745.5</v>
      </c>
      <c r="I389" s="40">
        <f>VLOOKUP($C389,cruises!$A$1:$E$507,5,FALSE)</f>
        <v>408</v>
      </c>
    </row>
    <row r="390" spans="1:9">
      <c r="A390" s="5" t="s">
        <v>1121</v>
      </c>
      <c r="B390" s="10" t="s">
        <v>1291</v>
      </c>
      <c r="C390" s="13" t="s">
        <v>61</v>
      </c>
      <c r="D390" s="7">
        <v>0.20833333333333334</v>
      </c>
      <c r="E390" s="7">
        <v>0.70833333333333337</v>
      </c>
      <c r="F390" s="40">
        <f>VLOOKUP($C390,cruises!$A$1:$D$507,3,FALSE)</f>
        <v>3046</v>
      </c>
      <c r="G390" s="40">
        <f>VLOOKUP($C390,cruises!$A$1:$D$507,4,FALSE)</f>
        <v>3655</v>
      </c>
      <c r="H390" s="40">
        <f t="shared" si="6"/>
        <v>3350.5</v>
      </c>
      <c r="I390" s="40">
        <f>VLOOKUP($C390,cruises!$A$1:$E$507,5,FALSE)</f>
        <v>1000</v>
      </c>
    </row>
    <row r="391" spans="1:9">
      <c r="A391" s="5" t="s">
        <v>1121</v>
      </c>
      <c r="B391" s="10" t="s">
        <v>1291</v>
      </c>
      <c r="C391" s="13" t="s">
        <v>195</v>
      </c>
      <c r="D391" s="7">
        <v>0.29166666666666669</v>
      </c>
      <c r="E391" s="7">
        <v>0.79166666666666663</v>
      </c>
      <c r="F391" s="40">
        <f>VLOOKUP($C391,cruises!$A$1:$D$507,3,FALSE)</f>
        <v>3630</v>
      </c>
      <c r="G391" s="40">
        <f>VLOOKUP($C391,cruises!$A$1:$D$507,4,FALSE)</f>
        <v>4356</v>
      </c>
      <c r="H391" s="40">
        <f t="shared" si="6"/>
        <v>3993</v>
      </c>
      <c r="I391" s="40">
        <f>VLOOKUP($C391,cruises!$A$1:$E$507,5,FALSE)</f>
        <v>1360</v>
      </c>
    </row>
    <row r="392" spans="1:9">
      <c r="A392" s="5" t="s">
        <v>1121</v>
      </c>
      <c r="B392" s="10" t="s">
        <v>1292</v>
      </c>
      <c r="C392" s="13" t="s">
        <v>330</v>
      </c>
      <c r="D392" s="7">
        <v>0.20833333333333334</v>
      </c>
      <c r="E392" s="7">
        <v>0.75</v>
      </c>
      <c r="F392" s="40">
        <f>VLOOKUP($C392,cruises!$A$1:$D$507,3,FALSE)</f>
        <v>3560</v>
      </c>
      <c r="G392" s="40">
        <f>VLOOKUP($C392,cruises!$A$1:$D$507,4,FALSE)</f>
        <v>4272</v>
      </c>
      <c r="H392" s="40">
        <f t="shared" si="6"/>
        <v>3916</v>
      </c>
      <c r="I392" s="40">
        <f>VLOOKUP($C392,cruises!$A$1:$E$507,5,FALSE)</f>
        <v>1350</v>
      </c>
    </row>
    <row r="393" spans="1:9">
      <c r="A393" s="5" t="s">
        <v>1121</v>
      </c>
      <c r="B393" s="10" t="s">
        <v>1292</v>
      </c>
      <c r="C393" s="13" t="s">
        <v>164</v>
      </c>
      <c r="D393" s="7">
        <v>0.29166666666666669</v>
      </c>
      <c r="E393" s="7">
        <v>0.79166666666666663</v>
      </c>
      <c r="F393" s="40">
        <f>VLOOKUP($C393,cruises!$A$1:$D$507,3,FALSE)</f>
        <v>506</v>
      </c>
      <c r="G393" s="40">
        <f>VLOOKUP($C393,cruises!$A$1:$D$507,4,FALSE)</f>
        <v>557</v>
      </c>
      <c r="H393" s="40">
        <f t="shared" si="6"/>
        <v>531.5</v>
      </c>
      <c r="I393" s="40">
        <f>VLOOKUP($C393,cruises!$A$1:$E$507,5,FALSE)</f>
        <v>315</v>
      </c>
    </row>
    <row r="394" spans="1:9">
      <c r="A394" s="5" t="s">
        <v>1121</v>
      </c>
      <c r="B394" s="10" t="s">
        <v>1292</v>
      </c>
      <c r="C394" s="13" t="s">
        <v>1409</v>
      </c>
      <c r="D394" s="7">
        <v>0.29166666666666669</v>
      </c>
      <c r="E394" s="7">
        <v>0.79166666666666663</v>
      </c>
      <c r="F394" s="40">
        <f>VLOOKUP($C394,cruises!$A$1:$D$507,3,FALSE)</f>
        <v>1460</v>
      </c>
      <c r="G394" s="40">
        <f>VLOOKUP($C394,cruises!$A$1:$D$507,4,FALSE)</f>
        <v>1460</v>
      </c>
      <c r="H394" s="40">
        <f t="shared" si="6"/>
        <v>1460</v>
      </c>
      <c r="I394" s="40">
        <f>VLOOKUP($C394,cruises!$A$1:$E$507,5,FALSE)</f>
        <v>620</v>
      </c>
    </row>
    <row r="395" spans="1:9">
      <c r="A395" s="5" t="s">
        <v>1121</v>
      </c>
      <c r="B395" s="10" t="s">
        <v>1293</v>
      </c>
      <c r="C395" s="13" t="s">
        <v>318</v>
      </c>
      <c r="D395" s="7">
        <v>0.29166666666666669</v>
      </c>
      <c r="E395" s="7">
        <v>0.70833333333333337</v>
      </c>
      <c r="F395" s="40">
        <f>VLOOKUP($C395,cruises!$A$1:$D$507,3,FALSE)</f>
        <v>3502</v>
      </c>
      <c r="G395" s="40">
        <f>VLOOKUP($C395,cruises!$A$1:$D$507,4,FALSE)</f>
        <v>4378</v>
      </c>
      <c r="H395" s="40">
        <f t="shared" si="6"/>
        <v>3940</v>
      </c>
      <c r="I395" s="40">
        <f>VLOOKUP($C395,cruises!$A$1:$E$507,5,FALSE)</f>
        <v>1388</v>
      </c>
    </row>
    <row r="396" spans="1:9">
      <c r="A396" s="5" t="s">
        <v>1121</v>
      </c>
      <c r="B396" s="10" t="s">
        <v>1293</v>
      </c>
      <c r="C396" s="13" t="s">
        <v>901</v>
      </c>
      <c r="D396" s="7">
        <v>0.20833333333333334</v>
      </c>
      <c r="E396" s="7">
        <v>0.70833333333333337</v>
      </c>
      <c r="F396" s="40">
        <f>VLOOKUP($C396,cruises!$A$1:$D$507,3,FALSE)</f>
        <v>2144</v>
      </c>
      <c r="G396" s="40">
        <f>VLOOKUP($C396,cruises!$A$1:$D$507,4,FALSE)</f>
        <v>2573</v>
      </c>
      <c r="H396" s="40">
        <f t="shared" si="6"/>
        <v>2358.5</v>
      </c>
      <c r="I396" s="40">
        <f>VLOOKUP($C396,cruises!$A$1:$E$507,5,FALSE)</f>
        <v>859</v>
      </c>
    </row>
    <row r="397" spans="1:9">
      <c r="A397" s="5" t="s">
        <v>1121</v>
      </c>
      <c r="B397" s="10" t="s">
        <v>1294</v>
      </c>
      <c r="C397" s="13" t="s">
        <v>338</v>
      </c>
      <c r="D397" s="7">
        <v>0.29166666666666669</v>
      </c>
      <c r="E397" s="7">
        <v>0.83333333333333337</v>
      </c>
      <c r="F397" s="40">
        <f>VLOOKUP($C397,cruises!$A$1:$D$507,3,FALSE)</f>
        <v>3930</v>
      </c>
      <c r="G397" s="40">
        <f>VLOOKUP($C397,cruises!$A$1:$D$507,4,FALSE)</f>
        <v>4716</v>
      </c>
      <c r="H397" s="40">
        <f t="shared" si="6"/>
        <v>4323</v>
      </c>
      <c r="I397" s="40">
        <f>VLOOKUP($C397,cruises!$A$1:$E$507,5,FALSE)</f>
        <v>1450</v>
      </c>
    </row>
    <row r="398" spans="1:9">
      <c r="A398" s="5" t="s">
        <v>1121</v>
      </c>
      <c r="B398" s="10" t="s">
        <v>1294</v>
      </c>
      <c r="C398" s="6" t="s">
        <v>162</v>
      </c>
      <c r="D398" s="7">
        <v>0.29166666666666669</v>
      </c>
      <c r="E398" s="7">
        <v>0.70833333333333337</v>
      </c>
      <c r="F398" s="40">
        <f>VLOOKUP($C398,cruises!$A$1:$D$507,3,FALSE)</f>
        <v>2016</v>
      </c>
      <c r="G398" s="40">
        <f>VLOOKUP($C398,cruises!$A$1:$D$507,4,FALSE)</f>
        <v>2272</v>
      </c>
      <c r="H398" s="40">
        <f t="shared" si="6"/>
        <v>2144</v>
      </c>
      <c r="I398" s="40">
        <f>VLOOKUP($C398,cruises!$A$1:$E$507,5,FALSE)</f>
        <v>900</v>
      </c>
    </row>
    <row r="399" spans="1:9">
      <c r="A399" s="5" t="s">
        <v>1121</v>
      </c>
      <c r="B399" s="10" t="s">
        <v>1294</v>
      </c>
      <c r="C399" s="6" t="s">
        <v>207</v>
      </c>
      <c r="D399" s="7">
        <v>0.29166666666666669</v>
      </c>
      <c r="E399" s="7">
        <v>0.70833333333333337</v>
      </c>
      <c r="F399" s="40">
        <f>VLOOKUP($C399,cruises!$A$1:$D$507,3,FALSE)</f>
        <v>3106</v>
      </c>
      <c r="G399" s="40">
        <f>VLOOKUP($C399,cruises!$A$1:$D$507,4,FALSE)</f>
        <v>3727</v>
      </c>
      <c r="H399" s="40">
        <f t="shared" si="6"/>
        <v>3416.5</v>
      </c>
      <c r="I399" s="40">
        <f>VLOOKUP($C399,cruises!$A$1:$E$507,5,FALSE)</f>
        <v>1226</v>
      </c>
    </row>
    <row r="400" spans="1:9">
      <c r="A400" s="5" t="s">
        <v>1121</v>
      </c>
      <c r="B400" s="10" t="s">
        <v>1295</v>
      </c>
      <c r="C400" s="13" t="s">
        <v>108</v>
      </c>
      <c r="D400" s="7">
        <v>0.29166666666666669</v>
      </c>
      <c r="E400" s="7">
        <v>0.78125</v>
      </c>
      <c r="F400" s="40">
        <f>VLOOKUP($C400,cruises!$A$1:$D$507,3,FALSE)</f>
        <v>1754</v>
      </c>
      <c r="G400" s="40">
        <f>VLOOKUP($C400,cruises!$A$1:$D$507,4,FALSE)</f>
        <v>2456</v>
      </c>
      <c r="H400" s="40">
        <f t="shared" si="6"/>
        <v>2105</v>
      </c>
      <c r="I400" s="40">
        <f>VLOOKUP($C400,cruises!$A$1:$E$507,5,FALSE)</f>
        <v>947</v>
      </c>
    </row>
    <row r="401" spans="1:9">
      <c r="A401" s="5" t="s">
        <v>1121</v>
      </c>
      <c r="B401" s="10" t="s">
        <v>1295</v>
      </c>
      <c r="C401" s="13" t="s">
        <v>142</v>
      </c>
      <c r="D401" s="7">
        <v>0.29166666666666669</v>
      </c>
      <c r="E401" s="7">
        <v>0.79166666666666663</v>
      </c>
      <c r="F401" s="40">
        <f>VLOOKUP($C401,cruises!$A$1:$D$507,3,FALSE)</f>
        <v>1830</v>
      </c>
      <c r="G401" s="40">
        <f>VLOOKUP($C401,cruises!$A$1:$D$507,4,FALSE)</f>
        <v>2074</v>
      </c>
      <c r="H401" s="40">
        <f t="shared" si="6"/>
        <v>1952</v>
      </c>
      <c r="I401" s="40">
        <f>VLOOKUP($C401,cruises!$A$1:$E$507,5,FALSE)</f>
        <v>760</v>
      </c>
    </row>
    <row r="402" spans="1:9">
      <c r="A402" s="5" t="s">
        <v>1121</v>
      </c>
      <c r="B402" s="10" t="s">
        <v>1296</v>
      </c>
      <c r="C402" s="13" t="s">
        <v>55</v>
      </c>
      <c r="D402" s="7">
        <v>0.25</v>
      </c>
      <c r="E402" s="7">
        <v>0.79166666666666663</v>
      </c>
      <c r="F402" s="40">
        <f>VLOOKUP($C402,cruises!$A$1:$D$507,3,FALSE)</f>
        <v>4228</v>
      </c>
      <c r="G402" s="40">
        <f>VLOOKUP($C402,cruises!$A$1:$D$507,4,FALSE)</f>
        <v>5074</v>
      </c>
      <c r="H402" s="40">
        <f t="shared" si="6"/>
        <v>4651</v>
      </c>
      <c r="I402" s="40">
        <f>VLOOKUP($C402,cruises!$A$1:$E$507,5,FALSE)</f>
        <v>1404</v>
      </c>
    </row>
    <row r="403" spans="1:9">
      <c r="A403" s="5" t="s">
        <v>1121</v>
      </c>
      <c r="B403" s="10" t="s">
        <v>1296</v>
      </c>
      <c r="C403" s="13" t="s">
        <v>862</v>
      </c>
      <c r="D403" s="7">
        <v>0.375</v>
      </c>
      <c r="E403" s="7">
        <v>0.70833333333333337</v>
      </c>
      <c r="F403" s="40">
        <f>VLOOKUP($C403,cruises!$A$1:$D$507,3,FALSE)</f>
        <v>2733</v>
      </c>
      <c r="G403" s="40">
        <f>VLOOKUP($C403,cruises!$A$1:$D$507,4,FALSE)</f>
        <v>2852</v>
      </c>
      <c r="H403" s="40">
        <f t="shared" si="6"/>
        <v>2792.5</v>
      </c>
      <c r="I403" s="40">
        <f>VLOOKUP($C403,cruises!$A$1:$E$507,5,FALSE)</f>
        <v>801</v>
      </c>
    </row>
    <row r="404" spans="1:9">
      <c r="A404" s="5" t="s">
        <v>1121</v>
      </c>
      <c r="B404" s="10" t="s">
        <v>1297</v>
      </c>
      <c r="C404" s="13" t="s">
        <v>10</v>
      </c>
      <c r="D404" s="7">
        <v>0.33333333333333331</v>
      </c>
      <c r="E404" s="7">
        <v>0.79166666666666663</v>
      </c>
      <c r="F404" s="40">
        <f>VLOOKUP($C404,cruises!$A$1:$D$507,3,FALSE)</f>
        <v>3772</v>
      </c>
      <c r="G404" s="40">
        <f>VLOOKUP($C404,cruises!$A$1:$D$507,4,FALSE)</f>
        <v>4526</v>
      </c>
      <c r="H404" s="40">
        <f t="shared" si="6"/>
        <v>4149</v>
      </c>
      <c r="I404" s="40">
        <f>VLOOKUP($C404,cruises!$A$1:$E$507,5,FALSE)</f>
        <v>1253</v>
      </c>
    </row>
    <row r="405" spans="1:9">
      <c r="A405" s="5" t="s">
        <v>1121</v>
      </c>
      <c r="B405" s="10" t="s">
        <v>1298</v>
      </c>
      <c r="C405" s="13" t="s">
        <v>322</v>
      </c>
      <c r="D405" s="7">
        <v>0.29166666666666669</v>
      </c>
      <c r="E405" s="7">
        <v>0.79166666666666663</v>
      </c>
      <c r="F405" s="40">
        <f>VLOOKUP($C405,cruises!$A$1:$D$507,3,FALSE)</f>
        <v>3066</v>
      </c>
      <c r="G405" s="40">
        <f>VLOOKUP($C405,cruises!$A$1:$D$507,4,FALSE)</f>
        <v>3679</v>
      </c>
      <c r="H405" s="40">
        <f t="shared" si="6"/>
        <v>3372.5</v>
      </c>
      <c r="I405" s="40">
        <f>VLOOKUP($C405,cruises!$A$1:$E$507,5,FALSE)</f>
        <v>1200</v>
      </c>
    </row>
    <row r="406" spans="1:9">
      <c r="A406" s="5" t="s">
        <v>1121</v>
      </c>
      <c r="B406" s="10" t="s">
        <v>1298</v>
      </c>
      <c r="C406" s="13" t="s">
        <v>177</v>
      </c>
      <c r="D406" s="7">
        <v>0.29166666666666669</v>
      </c>
      <c r="E406" s="7">
        <v>0.83333333333333337</v>
      </c>
      <c r="F406" s="40">
        <f>VLOOKUP($C406,cruises!$A$1:$D$507,3,FALSE)</f>
        <v>2506</v>
      </c>
      <c r="G406" s="40">
        <f>VLOOKUP($C406,cruises!$A$1:$D$507,4,FALSE)</f>
        <v>2700</v>
      </c>
      <c r="H406" s="40">
        <f t="shared" si="6"/>
        <v>2603</v>
      </c>
      <c r="I406" s="40">
        <f>VLOOKUP($C406,cruises!$A$1:$E$507,5,FALSE)</f>
        <v>1000</v>
      </c>
    </row>
    <row r="407" spans="1:9">
      <c r="A407" s="5" t="s">
        <v>1121</v>
      </c>
      <c r="B407" s="10" t="s">
        <v>1299</v>
      </c>
      <c r="C407" s="13" t="s">
        <v>366</v>
      </c>
      <c r="D407" s="7">
        <v>0.33333333333333331</v>
      </c>
      <c r="E407" s="7">
        <v>0.83333333333333337</v>
      </c>
      <c r="F407" s="40">
        <f>VLOOKUP($C407,cruises!$A$1:$D$507,3,FALSE)</f>
        <v>2192</v>
      </c>
      <c r="G407" s="40">
        <f>VLOOKUP($C407,cruises!$A$1:$D$507,4,FALSE)</f>
        <v>2500</v>
      </c>
      <c r="H407" s="40">
        <f t="shared" si="6"/>
        <v>2346</v>
      </c>
      <c r="I407" s="40">
        <f>VLOOKUP($C407,cruises!$A$1:$E$507,5,FALSE)</f>
        <v>607</v>
      </c>
    </row>
    <row r="408" spans="1:9">
      <c r="A408" s="5" t="s">
        <v>1121</v>
      </c>
      <c r="B408" s="10" t="s">
        <v>1299</v>
      </c>
      <c r="C408" s="13" t="s">
        <v>898</v>
      </c>
      <c r="D408" s="7">
        <v>0.29166666666666669</v>
      </c>
      <c r="E408" s="7">
        <v>0.79166666666666663</v>
      </c>
      <c r="F408" s="40">
        <f>VLOOKUP($C408,cruises!$A$1:$D$507,3,FALSE)</f>
        <v>2150</v>
      </c>
      <c r="G408" s="40">
        <f>VLOOKUP($C408,cruises!$A$1:$D$507,4,FALSE)</f>
        <v>2580</v>
      </c>
      <c r="H408" s="40">
        <f t="shared" si="6"/>
        <v>2365</v>
      </c>
      <c r="I408" s="40">
        <f>VLOOKUP($C408,cruises!$A$1:$E$507,5,FALSE)</f>
        <v>858</v>
      </c>
    </row>
    <row r="409" spans="1:9">
      <c r="A409" s="5" t="s">
        <v>1121</v>
      </c>
      <c r="B409" s="10" t="s">
        <v>1300</v>
      </c>
      <c r="C409" s="13" t="s">
        <v>318</v>
      </c>
      <c r="D409" s="7">
        <v>0.29166666666666669</v>
      </c>
      <c r="E409" s="7">
        <v>0.70833333333333337</v>
      </c>
      <c r="F409" s="40">
        <f>VLOOKUP($C409,cruises!$A$1:$D$507,3,FALSE)</f>
        <v>3502</v>
      </c>
      <c r="G409" s="40">
        <f>VLOOKUP($C409,cruises!$A$1:$D$507,4,FALSE)</f>
        <v>4378</v>
      </c>
      <c r="H409" s="40">
        <f t="shared" si="6"/>
        <v>3940</v>
      </c>
      <c r="I409" s="40">
        <f>VLOOKUP($C409,cruises!$A$1:$E$507,5,FALSE)</f>
        <v>1388</v>
      </c>
    </row>
    <row r="410" spans="1:9">
      <c r="A410" s="5" t="s">
        <v>1121</v>
      </c>
      <c r="B410" s="10" t="s">
        <v>1300</v>
      </c>
      <c r="C410" s="13" t="s">
        <v>191</v>
      </c>
      <c r="D410" s="7">
        <v>0.33333333333333331</v>
      </c>
      <c r="E410" s="7">
        <v>0.83333333333333337</v>
      </c>
      <c r="F410" s="40">
        <f>VLOOKUP($C410,cruises!$A$1:$D$507,3,FALSE)</f>
        <v>698</v>
      </c>
      <c r="G410" s="40">
        <f>VLOOKUP($C410,cruises!$A$1:$D$507,4,FALSE)</f>
        <v>803</v>
      </c>
      <c r="H410" s="40">
        <f t="shared" si="6"/>
        <v>750.5</v>
      </c>
      <c r="I410" s="40">
        <f>VLOOKUP($C410,cruises!$A$1:$E$507,5,FALSE)</f>
        <v>372</v>
      </c>
    </row>
    <row r="411" spans="1:9">
      <c r="A411" s="5" t="s">
        <v>1121</v>
      </c>
      <c r="B411" s="10" t="s">
        <v>1300</v>
      </c>
      <c r="C411" s="13" t="s">
        <v>901</v>
      </c>
      <c r="D411" s="7">
        <v>0.20833333333333334</v>
      </c>
      <c r="E411" s="7">
        <v>0.70833333333333337</v>
      </c>
      <c r="F411" s="40">
        <f>VLOOKUP($C411,cruises!$A$1:$D$507,3,FALSE)</f>
        <v>2144</v>
      </c>
      <c r="G411" s="40">
        <f>VLOOKUP($C411,cruises!$A$1:$D$507,4,FALSE)</f>
        <v>2573</v>
      </c>
      <c r="H411" s="40">
        <f t="shared" si="6"/>
        <v>2358.5</v>
      </c>
      <c r="I411" s="40">
        <f>VLOOKUP($C411,cruises!$A$1:$E$507,5,FALSE)</f>
        <v>859</v>
      </c>
    </row>
    <row r="412" spans="1:9">
      <c r="A412" s="5" t="s">
        <v>1121</v>
      </c>
      <c r="B412" s="10" t="s">
        <v>1301</v>
      </c>
      <c r="C412" s="13" t="s">
        <v>61</v>
      </c>
      <c r="D412" s="7">
        <v>0.20833333333333334</v>
      </c>
      <c r="E412" s="7">
        <v>0.70833333333333337</v>
      </c>
      <c r="F412" s="40">
        <f>VLOOKUP($C412,cruises!$A$1:$D$507,3,FALSE)</f>
        <v>3046</v>
      </c>
      <c r="G412" s="40">
        <f>VLOOKUP($C412,cruises!$A$1:$D$507,4,FALSE)</f>
        <v>3655</v>
      </c>
      <c r="H412" s="40">
        <f t="shared" si="6"/>
        <v>3350.5</v>
      </c>
      <c r="I412" s="40">
        <f>VLOOKUP($C412,cruises!$A$1:$E$507,5,FALSE)</f>
        <v>1000</v>
      </c>
    </row>
    <row r="413" spans="1:9">
      <c r="A413" s="5" t="s">
        <v>1121</v>
      </c>
      <c r="B413" s="10" t="s">
        <v>1301</v>
      </c>
      <c r="C413" s="13" t="s">
        <v>122</v>
      </c>
      <c r="D413" s="7">
        <v>0.33333333333333331</v>
      </c>
      <c r="E413" s="7">
        <v>0.75</v>
      </c>
      <c r="F413" s="40">
        <f>VLOOKUP($C413,cruises!$A$1:$D$507,3,FALSE)</f>
        <v>698</v>
      </c>
      <c r="G413" s="40">
        <f>VLOOKUP($C413,cruises!$A$1:$D$507,4,FALSE)</f>
        <v>803</v>
      </c>
      <c r="H413" s="40">
        <f t="shared" si="6"/>
        <v>750.5</v>
      </c>
      <c r="I413" s="40">
        <f>VLOOKUP($C413,cruises!$A$1:$E$507,5,FALSE)</f>
        <v>375</v>
      </c>
    </row>
    <row r="414" spans="1:9">
      <c r="A414" s="5" t="s">
        <v>1121</v>
      </c>
      <c r="B414" s="10" t="s">
        <v>1302</v>
      </c>
      <c r="C414" s="13" t="s">
        <v>338</v>
      </c>
      <c r="D414" s="7">
        <v>0.29166666666666669</v>
      </c>
      <c r="E414" s="7">
        <v>0.83333333333333337</v>
      </c>
      <c r="F414" s="40">
        <f>VLOOKUP($C414,cruises!$A$1:$D$507,3,FALSE)</f>
        <v>3930</v>
      </c>
      <c r="G414" s="40">
        <f>VLOOKUP($C414,cruises!$A$1:$D$507,4,FALSE)</f>
        <v>4716</v>
      </c>
      <c r="H414" s="40">
        <f t="shared" si="6"/>
        <v>4323</v>
      </c>
      <c r="I414" s="40">
        <f>VLOOKUP($C414,cruises!$A$1:$E$507,5,FALSE)</f>
        <v>1450</v>
      </c>
    </row>
    <row r="415" spans="1:9">
      <c r="A415" s="5" t="s">
        <v>1121</v>
      </c>
      <c r="B415" s="10" t="s">
        <v>1302</v>
      </c>
      <c r="C415" s="13" t="s">
        <v>806</v>
      </c>
      <c r="D415" s="7">
        <v>0.375</v>
      </c>
      <c r="E415" s="7">
        <v>0.70833333333333337</v>
      </c>
      <c r="F415" s="40">
        <f>VLOOKUP($C415,cruises!$A$1:$D$507,3,FALSE)</f>
        <v>1440</v>
      </c>
      <c r="G415" s="40">
        <f>VLOOKUP($C415,cruises!$A$1:$D$507,4,FALSE)</f>
        <v>1828</v>
      </c>
      <c r="H415" s="40">
        <f t="shared" si="6"/>
        <v>1634</v>
      </c>
      <c r="I415" s="40">
        <f>VLOOKUP($C415,cruises!$A$1:$E$507,5,FALSE)</f>
        <v>620</v>
      </c>
    </row>
    <row r="416" spans="1:9">
      <c r="A416" s="5" t="s">
        <v>1121</v>
      </c>
      <c r="B416" s="10" t="s">
        <v>1302</v>
      </c>
      <c r="C416" s="13" t="s">
        <v>108</v>
      </c>
      <c r="D416" s="7">
        <v>0.29166666666666669</v>
      </c>
      <c r="E416" s="7">
        <v>0.78125</v>
      </c>
      <c r="F416" s="40">
        <f>VLOOKUP($C416,cruises!$A$1:$D$507,3,FALSE)</f>
        <v>1754</v>
      </c>
      <c r="G416" s="40">
        <f>VLOOKUP($C416,cruises!$A$1:$D$507,4,FALSE)</f>
        <v>2456</v>
      </c>
      <c r="H416" s="40">
        <f t="shared" si="6"/>
        <v>2105</v>
      </c>
      <c r="I416" s="40">
        <f>VLOOKUP($C416,cruises!$A$1:$E$507,5,FALSE)</f>
        <v>947</v>
      </c>
    </row>
    <row r="417" spans="1:9">
      <c r="A417" s="5" t="s">
        <v>1121</v>
      </c>
      <c r="B417" s="10" t="s">
        <v>1302</v>
      </c>
      <c r="C417" s="6" t="s">
        <v>806</v>
      </c>
      <c r="D417" s="7">
        <v>0.375</v>
      </c>
      <c r="E417" s="7">
        <v>0.70833333333333337</v>
      </c>
      <c r="F417" s="40">
        <f>VLOOKUP($C417,cruises!$A$1:$D$507,3,FALSE)</f>
        <v>1440</v>
      </c>
      <c r="G417" s="40">
        <f>VLOOKUP($C417,cruises!$A$1:$D$507,4,FALSE)</f>
        <v>1828</v>
      </c>
      <c r="H417" s="40">
        <f t="shared" si="6"/>
        <v>1634</v>
      </c>
      <c r="I417" s="40">
        <f>VLOOKUP($C417,cruises!$A$1:$E$507,5,FALSE)</f>
        <v>620</v>
      </c>
    </row>
    <row r="418" spans="1:9">
      <c r="A418" s="5" t="s">
        <v>1121</v>
      </c>
      <c r="B418" s="10" t="s">
        <v>1303</v>
      </c>
      <c r="C418" s="13" t="s">
        <v>54</v>
      </c>
      <c r="D418" s="7">
        <v>0.29166666666666669</v>
      </c>
      <c r="E418" s="7">
        <v>0.79166666666666663</v>
      </c>
      <c r="F418" s="40">
        <f>VLOOKUP($C418,cruises!$A$1:$D$507,3,FALSE)</f>
        <v>2024</v>
      </c>
      <c r="G418" s="40">
        <f>VLOOKUP($C418,cruises!$A$1:$D$507,4,FALSE)</f>
        <v>2429</v>
      </c>
      <c r="H418" s="40">
        <f t="shared" si="6"/>
        <v>2226.5</v>
      </c>
      <c r="I418" s="40">
        <f>VLOOKUP($C418,cruises!$A$1:$E$507,5,FALSE)</f>
        <v>817</v>
      </c>
    </row>
    <row r="419" spans="1:9">
      <c r="A419" s="5" t="s">
        <v>1121</v>
      </c>
      <c r="B419" s="10" t="s">
        <v>1303</v>
      </c>
      <c r="C419" s="13" t="s">
        <v>55</v>
      </c>
      <c r="D419" s="7">
        <v>0.25</v>
      </c>
      <c r="E419" s="7">
        <v>0.79166666666666663</v>
      </c>
      <c r="F419" s="40">
        <f>VLOOKUP($C419,cruises!$A$1:$D$507,3,FALSE)</f>
        <v>4228</v>
      </c>
      <c r="G419" s="40">
        <f>VLOOKUP($C419,cruises!$A$1:$D$507,4,FALSE)</f>
        <v>5074</v>
      </c>
      <c r="H419" s="40">
        <f t="shared" si="6"/>
        <v>4651</v>
      </c>
      <c r="I419" s="40">
        <f>VLOOKUP($C419,cruises!$A$1:$E$507,5,FALSE)</f>
        <v>1404</v>
      </c>
    </row>
    <row r="420" spans="1:9">
      <c r="A420" s="5" t="s">
        <v>1121</v>
      </c>
      <c r="B420" s="10" t="s">
        <v>1303</v>
      </c>
      <c r="C420" s="13" t="s">
        <v>862</v>
      </c>
      <c r="D420" s="7">
        <v>0.375</v>
      </c>
      <c r="E420" s="7">
        <v>0.70833333333333337</v>
      </c>
      <c r="F420" s="40">
        <f>VLOOKUP($C420,cruises!$A$1:$D$507,3,FALSE)</f>
        <v>2733</v>
      </c>
      <c r="G420" s="40">
        <f>VLOOKUP($C420,cruises!$A$1:$D$507,4,FALSE)</f>
        <v>2852</v>
      </c>
      <c r="H420" s="40">
        <f t="shared" si="6"/>
        <v>2792.5</v>
      </c>
      <c r="I420" s="40">
        <f>VLOOKUP($C420,cruises!$A$1:$E$507,5,FALSE)</f>
        <v>801</v>
      </c>
    </row>
    <row r="421" spans="1:9">
      <c r="A421" s="5" t="s">
        <v>1121</v>
      </c>
      <c r="B421" s="10" t="s">
        <v>1304</v>
      </c>
      <c r="C421" s="13" t="s">
        <v>10</v>
      </c>
      <c r="D421" s="7">
        <v>0.33333333333333331</v>
      </c>
      <c r="E421" s="7">
        <v>0.79166666666666663</v>
      </c>
      <c r="F421" s="40">
        <f>VLOOKUP($C421,cruises!$A$1:$D$507,3,FALSE)</f>
        <v>3772</v>
      </c>
      <c r="G421" s="40">
        <f>VLOOKUP($C421,cruises!$A$1:$D$507,4,FALSE)</f>
        <v>4526</v>
      </c>
      <c r="H421" s="40">
        <f t="shared" si="6"/>
        <v>4149</v>
      </c>
      <c r="I421" s="40">
        <f>VLOOKUP($C421,cruises!$A$1:$E$507,5,FALSE)</f>
        <v>1253</v>
      </c>
    </row>
    <row r="422" spans="1:9">
      <c r="A422" s="5" t="s">
        <v>1121</v>
      </c>
      <c r="B422" s="10" t="s">
        <v>1305</v>
      </c>
      <c r="C422" s="13" t="s">
        <v>898</v>
      </c>
      <c r="D422" s="7">
        <v>0.29166666666666669</v>
      </c>
      <c r="E422" s="7">
        <v>0.79166666666666663</v>
      </c>
      <c r="F422" s="40">
        <f>VLOOKUP($C422,cruises!$A$1:$D$507,3,FALSE)</f>
        <v>2150</v>
      </c>
      <c r="G422" s="40">
        <f>VLOOKUP($C422,cruises!$A$1:$D$507,4,FALSE)</f>
        <v>2580</v>
      </c>
      <c r="H422" s="40">
        <f t="shared" si="6"/>
        <v>2365</v>
      </c>
      <c r="I422" s="40">
        <f>VLOOKUP($C422,cruises!$A$1:$E$507,5,FALSE)</f>
        <v>858</v>
      </c>
    </row>
    <row r="423" spans="1:9">
      <c r="A423" s="5" t="s">
        <v>1121</v>
      </c>
      <c r="B423" s="10" t="s">
        <v>1306</v>
      </c>
      <c r="C423" s="13" t="s">
        <v>233</v>
      </c>
      <c r="D423" s="7">
        <v>0.75</v>
      </c>
      <c r="E423" s="7">
        <v>0.75</v>
      </c>
      <c r="F423" s="40">
        <f>VLOOKUP($C423,cruises!$A$1:$D$507,3,FALSE)</f>
        <v>904</v>
      </c>
      <c r="G423" s="40">
        <f>VLOOKUP($C423,cruises!$A$1:$D$507,4,FALSE)</f>
        <v>1040</v>
      </c>
      <c r="H423" s="40">
        <f t="shared" si="6"/>
        <v>972</v>
      </c>
      <c r="I423" s="40">
        <f>VLOOKUP($C423,cruises!$A$1:$E$507,5,FALSE)</f>
        <v>530</v>
      </c>
    </row>
    <row r="424" spans="1:9">
      <c r="A424" s="5" t="s">
        <v>1121</v>
      </c>
      <c r="B424" s="10" t="s">
        <v>1306</v>
      </c>
      <c r="C424" s="13" t="s">
        <v>45</v>
      </c>
      <c r="D424" s="7">
        <v>0.33333333333333331</v>
      </c>
      <c r="E424" s="7">
        <v>0.79166666666666663</v>
      </c>
      <c r="F424" s="40">
        <f>VLOOKUP($C424,cruises!$A$1:$D$507,3,FALSE)</f>
        <v>2012</v>
      </c>
      <c r="G424" s="40">
        <f>VLOOKUP($C424,cruises!$A$1:$D$507,4,FALSE)</f>
        <v>2414</v>
      </c>
      <c r="H424" s="40">
        <f t="shared" si="6"/>
        <v>2213</v>
      </c>
      <c r="I424" s="40">
        <f>VLOOKUP($C424,cruises!$A$1:$E$507,5,FALSE)</f>
        <v>1125</v>
      </c>
    </row>
    <row r="425" spans="1:9">
      <c r="A425" s="5" t="s">
        <v>1121</v>
      </c>
      <c r="B425" s="10" t="s">
        <v>1306</v>
      </c>
      <c r="C425" s="13" t="s">
        <v>1409</v>
      </c>
      <c r="D425" s="7">
        <v>0.29166666666666669</v>
      </c>
      <c r="E425" s="7">
        <v>0.79166666666666663</v>
      </c>
      <c r="F425" s="40">
        <f>VLOOKUP($C425,cruises!$A$1:$D$507,3,FALSE)</f>
        <v>1460</v>
      </c>
      <c r="G425" s="40">
        <f>VLOOKUP($C425,cruises!$A$1:$D$507,4,FALSE)</f>
        <v>1460</v>
      </c>
      <c r="H425" s="40">
        <f t="shared" si="6"/>
        <v>1460</v>
      </c>
      <c r="I425" s="40">
        <f>VLOOKUP($C425,cruises!$A$1:$E$507,5,FALSE)</f>
        <v>620</v>
      </c>
    </row>
    <row r="426" spans="1:9">
      <c r="A426" s="5" t="s">
        <v>1121</v>
      </c>
      <c r="B426" s="10" t="s">
        <v>1307</v>
      </c>
      <c r="C426" s="13" t="s">
        <v>318</v>
      </c>
      <c r="D426" s="7">
        <v>0.29166666666666669</v>
      </c>
      <c r="E426" s="7">
        <v>0.70833333333333337</v>
      </c>
      <c r="F426" s="40">
        <f>VLOOKUP($C426,cruises!$A$1:$D$507,3,FALSE)</f>
        <v>3502</v>
      </c>
      <c r="G426" s="40">
        <f>VLOOKUP($C426,cruises!$A$1:$D$507,4,FALSE)</f>
        <v>4378</v>
      </c>
      <c r="H426" s="40">
        <f t="shared" si="6"/>
        <v>3940</v>
      </c>
      <c r="I426" s="40">
        <f>VLOOKUP($C426,cruises!$A$1:$E$507,5,FALSE)</f>
        <v>1388</v>
      </c>
    </row>
    <row r="427" spans="1:9">
      <c r="A427" s="5" t="s">
        <v>1121</v>
      </c>
      <c r="B427" s="10" t="s">
        <v>1307</v>
      </c>
      <c r="C427" s="13" t="s">
        <v>901</v>
      </c>
      <c r="D427" s="7">
        <v>0.20833333333333334</v>
      </c>
      <c r="E427" s="7">
        <v>0.70833333333333337</v>
      </c>
      <c r="F427" s="40">
        <f>VLOOKUP($C427,cruises!$A$1:$D$507,3,FALSE)</f>
        <v>2144</v>
      </c>
      <c r="G427" s="40">
        <f>VLOOKUP($C427,cruises!$A$1:$D$507,4,FALSE)</f>
        <v>2573</v>
      </c>
      <c r="H427" s="40">
        <f t="shared" si="6"/>
        <v>2358.5</v>
      </c>
      <c r="I427" s="40">
        <f>VLOOKUP($C427,cruises!$A$1:$E$507,5,FALSE)</f>
        <v>859</v>
      </c>
    </row>
    <row r="428" spans="1:9">
      <c r="A428" s="5" t="s">
        <v>1121</v>
      </c>
      <c r="B428" s="10" t="s">
        <v>1308</v>
      </c>
      <c r="C428" s="13" t="s">
        <v>162</v>
      </c>
      <c r="D428" s="7">
        <v>0.29166666666666669</v>
      </c>
      <c r="E428" s="7">
        <v>0.70833333333333337</v>
      </c>
      <c r="F428" s="40">
        <f>VLOOKUP($C428,cruises!$A$1:$D$507,3,FALSE)</f>
        <v>2016</v>
      </c>
      <c r="G428" s="40">
        <f>VLOOKUP($C428,cruises!$A$1:$D$507,4,FALSE)</f>
        <v>2272</v>
      </c>
      <c r="H428" s="40">
        <f t="shared" si="6"/>
        <v>2144</v>
      </c>
      <c r="I428" s="40">
        <f>VLOOKUP($C428,cruises!$A$1:$E$507,5,FALSE)</f>
        <v>900</v>
      </c>
    </row>
    <row r="429" spans="1:9">
      <c r="A429" s="5" t="s">
        <v>1121</v>
      </c>
      <c r="B429" s="10" t="s">
        <v>1308</v>
      </c>
      <c r="C429" s="13" t="s">
        <v>177</v>
      </c>
      <c r="D429" s="7">
        <v>0.29166666666666669</v>
      </c>
      <c r="E429" s="7">
        <v>0.83333333333333337</v>
      </c>
      <c r="F429" s="40">
        <f>VLOOKUP($C429,cruises!$A$1:$D$507,3,FALSE)</f>
        <v>2506</v>
      </c>
      <c r="G429" s="40">
        <f>VLOOKUP($C429,cruises!$A$1:$D$507,4,FALSE)</f>
        <v>2700</v>
      </c>
      <c r="H429" s="40">
        <f t="shared" si="6"/>
        <v>2603</v>
      </c>
      <c r="I429" s="40">
        <f>VLOOKUP($C429,cruises!$A$1:$E$507,5,FALSE)</f>
        <v>1000</v>
      </c>
    </row>
    <row r="430" spans="1:9">
      <c r="A430" s="5" t="s">
        <v>1121</v>
      </c>
      <c r="B430" s="10" t="s">
        <v>1309</v>
      </c>
      <c r="C430" s="13" t="s">
        <v>366</v>
      </c>
      <c r="D430" s="7">
        <v>0.33333333333333331</v>
      </c>
      <c r="E430" s="7">
        <v>0.83333333333333337</v>
      </c>
      <c r="F430" s="40">
        <f>VLOOKUP($C430,cruises!$A$1:$D$507,3,FALSE)</f>
        <v>2192</v>
      </c>
      <c r="G430" s="40">
        <f>VLOOKUP($C430,cruises!$A$1:$D$507,4,FALSE)</f>
        <v>2500</v>
      </c>
      <c r="H430" s="40">
        <f t="shared" si="6"/>
        <v>2346</v>
      </c>
      <c r="I430" s="40">
        <f>VLOOKUP($C430,cruises!$A$1:$E$507,5,FALSE)</f>
        <v>607</v>
      </c>
    </row>
    <row r="431" spans="1:9">
      <c r="A431" s="5" t="s">
        <v>1121</v>
      </c>
      <c r="B431" s="10" t="s">
        <v>1309</v>
      </c>
      <c r="C431" s="13" t="s">
        <v>338</v>
      </c>
      <c r="D431" s="7">
        <v>0.29166666666666669</v>
      </c>
      <c r="E431" s="7">
        <v>0.83333333333333337</v>
      </c>
      <c r="F431" s="40">
        <f>VLOOKUP($C431,cruises!$A$1:$D$507,3,FALSE)</f>
        <v>3930</v>
      </c>
      <c r="G431" s="40">
        <f>VLOOKUP($C431,cruises!$A$1:$D$507,4,FALSE)</f>
        <v>4716</v>
      </c>
      <c r="H431" s="40">
        <f t="shared" si="6"/>
        <v>4323</v>
      </c>
      <c r="I431" s="40">
        <f>VLOOKUP($C431,cruises!$A$1:$E$507,5,FALSE)</f>
        <v>1450</v>
      </c>
    </row>
    <row r="432" spans="1:9">
      <c r="A432" s="5" t="s">
        <v>1121</v>
      </c>
      <c r="B432" s="10" t="s">
        <v>1309</v>
      </c>
      <c r="C432" s="13" t="s">
        <v>108</v>
      </c>
      <c r="D432" s="7">
        <v>0.29166666666666669</v>
      </c>
      <c r="E432" s="7">
        <v>0.78125</v>
      </c>
      <c r="F432" s="40">
        <f>VLOOKUP($C432,cruises!$A$1:$D$507,3,FALSE)</f>
        <v>1754</v>
      </c>
      <c r="G432" s="40">
        <f>VLOOKUP($C432,cruises!$A$1:$D$507,4,FALSE)</f>
        <v>2456</v>
      </c>
      <c r="H432" s="40">
        <f t="shared" si="6"/>
        <v>2105</v>
      </c>
      <c r="I432" s="40">
        <f>VLOOKUP($C432,cruises!$A$1:$E$507,5,FALSE)</f>
        <v>947</v>
      </c>
    </row>
    <row r="433" spans="1:9">
      <c r="A433" s="5" t="s">
        <v>1121</v>
      </c>
      <c r="B433" s="10" t="s">
        <v>1309</v>
      </c>
      <c r="C433" s="13" t="s">
        <v>142</v>
      </c>
      <c r="D433" s="7">
        <v>0.29166666666666669</v>
      </c>
      <c r="E433" s="7">
        <v>0.79166666666666663</v>
      </c>
      <c r="F433" s="40">
        <f>VLOOKUP($C433,cruises!$A$1:$D$507,3,FALSE)</f>
        <v>1830</v>
      </c>
      <c r="G433" s="40">
        <f>VLOOKUP($C433,cruises!$A$1:$D$507,4,FALSE)</f>
        <v>2074</v>
      </c>
      <c r="H433" s="40">
        <f t="shared" si="6"/>
        <v>1952</v>
      </c>
      <c r="I433" s="40">
        <f>VLOOKUP($C433,cruises!$A$1:$E$507,5,FALSE)</f>
        <v>760</v>
      </c>
    </row>
    <row r="434" spans="1:9">
      <c r="A434" s="5" t="s">
        <v>1121</v>
      </c>
      <c r="B434" s="10" t="s">
        <v>1310</v>
      </c>
      <c r="C434" s="13" t="s">
        <v>55</v>
      </c>
      <c r="D434" s="7">
        <v>0.25</v>
      </c>
      <c r="E434" s="7">
        <v>0.79166666666666663</v>
      </c>
      <c r="F434" s="40">
        <f>VLOOKUP($C434,cruises!$A$1:$D$507,3,FALSE)</f>
        <v>4228</v>
      </c>
      <c r="G434" s="40">
        <f>VLOOKUP($C434,cruises!$A$1:$D$507,4,FALSE)</f>
        <v>5074</v>
      </c>
      <c r="H434" s="40">
        <f t="shared" si="6"/>
        <v>4651</v>
      </c>
      <c r="I434" s="40">
        <f>VLOOKUP($C434,cruises!$A$1:$E$507,5,FALSE)</f>
        <v>1404</v>
      </c>
    </row>
    <row r="435" spans="1:9">
      <c r="A435" s="5" t="s">
        <v>1121</v>
      </c>
      <c r="B435" s="10" t="s">
        <v>1310</v>
      </c>
      <c r="C435" s="13" t="s">
        <v>862</v>
      </c>
      <c r="D435" s="7">
        <v>0.375</v>
      </c>
      <c r="E435" s="7">
        <v>0.70833333333333337</v>
      </c>
      <c r="F435" s="40">
        <f>VLOOKUP($C435,cruises!$A$1:$D$507,3,FALSE)</f>
        <v>2733</v>
      </c>
      <c r="G435" s="40">
        <f>VLOOKUP($C435,cruises!$A$1:$D$507,4,FALSE)</f>
        <v>2852</v>
      </c>
      <c r="H435" s="40">
        <f t="shared" si="6"/>
        <v>2792.5</v>
      </c>
      <c r="I435" s="40">
        <f>VLOOKUP($C435,cruises!$A$1:$E$507,5,FALSE)</f>
        <v>801</v>
      </c>
    </row>
    <row r="436" spans="1:9">
      <c r="A436" s="5" t="s">
        <v>1121</v>
      </c>
      <c r="B436" s="10" t="s">
        <v>1311</v>
      </c>
      <c r="C436" s="13" t="s">
        <v>86</v>
      </c>
      <c r="D436" s="7">
        <v>0.20833333333333334</v>
      </c>
      <c r="E436" s="7">
        <v>0.70833333333333337</v>
      </c>
      <c r="F436" s="40">
        <f>VLOOKUP($C436,cruises!$A$1:$D$507,3,FALSE)</f>
        <v>2130</v>
      </c>
      <c r="G436" s="40">
        <f>VLOOKUP($C436,cruises!$A$1:$D$507,4,FALSE)</f>
        <v>2556</v>
      </c>
      <c r="H436" s="40">
        <f t="shared" ref="H436:H499" si="7">AVERAGE(F436:G436)</f>
        <v>2343</v>
      </c>
      <c r="I436" s="40">
        <f>VLOOKUP($C436,cruises!$A$1:$E$507,5,FALSE)</f>
        <v>997</v>
      </c>
    </row>
    <row r="437" spans="1:9">
      <c r="A437" s="5" t="s">
        <v>1121</v>
      </c>
      <c r="B437" s="10" t="s">
        <v>1311</v>
      </c>
      <c r="C437" s="13" t="s">
        <v>10</v>
      </c>
      <c r="D437" s="7">
        <v>0.33333333333333331</v>
      </c>
      <c r="E437" s="7">
        <v>0.79166666666666663</v>
      </c>
      <c r="F437" s="40">
        <f>VLOOKUP($C437,cruises!$A$1:$D$507,3,FALSE)</f>
        <v>3772</v>
      </c>
      <c r="G437" s="40">
        <f>VLOOKUP($C437,cruises!$A$1:$D$507,4,FALSE)</f>
        <v>4526</v>
      </c>
      <c r="H437" s="40">
        <f t="shared" si="7"/>
        <v>4149</v>
      </c>
      <c r="I437" s="40">
        <f>VLOOKUP($C437,cruises!$A$1:$E$507,5,FALSE)</f>
        <v>1253</v>
      </c>
    </row>
    <row r="438" spans="1:9">
      <c r="A438" s="5" t="s">
        <v>1121</v>
      </c>
      <c r="B438" s="10" t="s">
        <v>1312</v>
      </c>
      <c r="C438" s="6" t="s">
        <v>61</v>
      </c>
      <c r="D438" s="7">
        <v>0.20833333333333334</v>
      </c>
      <c r="E438" s="7">
        <v>0.70833333333333337</v>
      </c>
      <c r="F438" s="40">
        <f>VLOOKUP($C438,cruises!$A$1:$D$507,3,FALSE)</f>
        <v>3046</v>
      </c>
      <c r="G438" s="40">
        <f>VLOOKUP($C438,cruises!$A$1:$D$507,4,FALSE)</f>
        <v>3655</v>
      </c>
      <c r="H438" s="40">
        <f t="shared" si="7"/>
        <v>3350.5</v>
      </c>
      <c r="I438" s="40">
        <f>VLOOKUP($C438,cruises!$A$1:$E$507,5,FALSE)</f>
        <v>1000</v>
      </c>
    </row>
    <row r="439" spans="1:9">
      <c r="A439" s="5" t="s">
        <v>1121</v>
      </c>
      <c r="B439" s="10" t="s">
        <v>1312</v>
      </c>
      <c r="C439" s="13" t="s">
        <v>45</v>
      </c>
      <c r="D439" s="7">
        <v>0.33333333333333331</v>
      </c>
      <c r="E439" s="7">
        <v>0.79166666666666663</v>
      </c>
      <c r="F439" s="40">
        <f>VLOOKUP($C439,cruises!$A$1:$D$507,3,FALSE)</f>
        <v>2012</v>
      </c>
      <c r="G439" s="40">
        <f>VLOOKUP($C439,cruises!$A$1:$D$507,4,FALSE)</f>
        <v>2414</v>
      </c>
      <c r="H439" s="40">
        <f t="shared" si="7"/>
        <v>2213</v>
      </c>
      <c r="I439" s="40">
        <f>VLOOKUP($C439,cruises!$A$1:$E$507,5,FALSE)</f>
        <v>1125</v>
      </c>
    </row>
    <row r="440" spans="1:9">
      <c r="A440" s="5" t="s">
        <v>1121</v>
      </c>
      <c r="B440" s="10" t="s">
        <v>1312</v>
      </c>
      <c r="C440" s="13" t="s">
        <v>322</v>
      </c>
      <c r="D440" s="7">
        <v>0.29166666666666669</v>
      </c>
      <c r="E440" s="7">
        <v>0.79166666666666663</v>
      </c>
      <c r="F440" s="40">
        <f>VLOOKUP($C440,cruises!$A$1:$D$507,3,FALSE)</f>
        <v>3066</v>
      </c>
      <c r="G440" s="40">
        <f>VLOOKUP($C440,cruises!$A$1:$D$507,4,FALSE)</f>
        <v>3679</v>
      </c>
      <c r="H440" s="40">
        <f t="shared" si="7"/>
        <v>3372.5</v>
      </c>
      <c r="I440" s="40">
        <f>VLOOKUP($C440,cruises!$A$1:$E$507,5,FALSE)</f>
        <v>1200</v>
      </c>
    </row>
    <row r="441" spans="1:9">
      <c r="A441" s="5" t="s">
        <v>1121</v>
      </c>
      <c r="B441" s="10" t="s">
        <v>1313</v>
      </c>
      <c r="C441" s="13" t="s">
        <v>128</v>
      </c>
      <c r="D441" s="7">
        <v>0.29166666666666669</v>
      </c>
      <c r="E441" s="7">
        <v>0.79166666666666663</v>
      </c>
      <c r="F441" s="40">
        <f>VLOOKUP($C441,cruises!$A$1:$D$507,3,FALSE)</f>
        <v>2850</v>
      </c>
      <c r="G441" s="40">
        <f>VLOOKUP($C441,cruises!$A$1:$D$507,4,FALSE)</f>
        <v>3420</v>
      </c>
      <c r="H441" s="40">
        <f t="shared" si="7"/>
        <v>3135</v>
      </c>
      <c r="I441" s="40">
        <f>VLOOKUP($C441,cruises!$A$1:$E$507,5,FALSE)</f>
        <v>1000</v>
      </c>
    </row>
    <row r="442" spans="1:9">
      <c r="A442" s="5" t="s">
        <v>1121</v>
      </c>
      <c r="B442" s="10" t="s">
        <v>1313</v>
      </c>
      <c r="C442" s="13" t="s">
        <v>471</v>
      </c>
      <c r="D442" s="7">
        <v>0.29166666666666669</v>
      </c>
      <c r="E442" s="7">
        <v>0.83333333333333337</v>
      </c>
      <c r="F442" s="40">
        <f>VLOOKUP($C442,cruises!$A$1:$D$507,3,FALSE)</f>
        <v>2104</v>
      </c>
      <c r="G442" s="40">
        <f>VLOOKUP($C442,cruises!$A$1:$D$507,4,FALSE)</f>
        <v>2525</v>
      </c>
      <c r="H442" s="40">
        <f t="shared" si="7"/>
        <v>2314.5</v>
      </c>
      <c r="I442" s="40">
        <f>VLOOKUP($C442,cruises!$A$1:$E$507,5,FALSE)</f>
        <v>929</v>
      </c>
    </row>
    <row r="443" spans="1:9">
      <c r="A443" s="5" t="s">
        <v>1121</v>
      </c>
      <c r="B443" s="10" t="s">
        <v>1313</v>
      </c>
      <c r="C443" s="13" t="s">
        <v>175</v>
      </c>
      <c r="D443" s="7">
        <v>0.29166666666666669</v>
      </c>
      <c r="E443" s="7">
        <v>0.70833333333333337</v>
      </c>
      <c r="F443" s="40">
        <f>VLOOKUP($C443,cruises!$A$1:$D$507,3,FALSE)</f>
        <v>3645</v>
      </c>
      <c r="G443" s="40">
        <f>VLOOKUP($C443,cruises!$A$1:$D$507,4,FALSE)</f>
        <v>4406</v>
      </c>
      <c r="H443" s="40">
        <f t="shared" si="7"/>
        <v>4025.5</v>
      </c>
      <c r="I443" s="40">
        <f>VLOOKUP($C443,cruises!$A$1:$E$507,5,FALSE)</f>
        <v>1350</v>
      </c>
    </row>
    <row r="444" spans="1:9">
      <c r="A444" s="5" t="s">
        <v>1121</v>
      </c>
      <c r="B444" s="10" t="s">
        <v>1313</v>
      </c>
      <c r="C444" s="13" t="s">
        <v>330</v>
      </c>
      <c r="D444" s="7">
        <v>0.20833333333333334</v>
      </c>
      <c r="E444" s="7">
        <v>0.75</v>
      </c>
      <c r="F444" s="40">
        <f>VLOOKUP($C444,cruises!$A$1:$D$507,3,FALSE)</f>
        <v>3560</v>
      </c>
      <c r="G444" s="40">
        <f>VLOOKUP($C444,cruises!$A$1:$D$507,4,FALSE)</f>
        <v>4272</v>
      </c>
      <c r="H444" s="40">
        <f t="shared" si="7"/>
        <v>3916</v>
      </c>
      <c r="I444" s="40">
        <f>VLOOKUP($C444,cruises!$A$1:$E$507,5,FALSE)</f>
        <v>1350</v>
      </c>
    </row>
    <row r="445" spans="1:9">
      <c r="A445" s="5" t="s">
        <v>1121</v>
      </c>
      <c r="B445" s="10" t="s">
        <v>1313</v>
      </c>
      <c r="C445" s="13" t="s">
        <v>915</v>
      </c>
      <c r="D445" s="7">
        <v>0.41666666666666669</v>
      </c>
      <c r="E445" s="7">
        <v>0.91666666666666663</v>
      </c>
      <c r="F445" s="40">
        <f>VLOOKUP($C445,cruises!$A$1:$D$507,3,FALSE)</f>
        <v>3272</v>
      </c>
      <c r="G445" s="40">
        <f>VLOOKUP($C445,cruises!$A$1:$D$507,4,FALSE)</f>
        <v>3926</v>
      </c>
      <c r="H445" s="40">
        <f t="shared" si="7"/>
        <v>3599</v>
      </c>
      <c r="I445" s="40">
        <f>VLOOKUP($C445,cruises!$A$1:$E$507,5,FALSE)</f>
        <v>1213</v>
      </c>
    </row>
    <row r="446" spans="1:9">
      <c r="A446" s="5" t="s">
        <v>1121</v>
      </c>
      <c r="B446" s="10" t="s">
        <v>1313</v>
      </c>
      <c r="C446" s="13" t="s">
        <v>270</v>
      </c>
      <c r="D446" s="7">
        <v>0.25</v>
      </c>
      <c r="E446" s="7">
        <v>0.79166666666666663</v>
      </c>
      <c r="F446" s="40">
        <f>VLOOKUP($C446,cruises!$A$1:$D$507,3,FALSE)</f>
        <v>450</v>
      </c>
      <c r="G446" s="40">
        <f>VLOOKUP($C446,cruises!$A$1:$D$507,4,FALSE)</f>
        <v>540</v>
      </c>
      <c r="H446" s="40">
        <f t="shared" si="7"/>
        <v>495</v>
      </c>
      <c r="I446" s="40">
        <f>VLOOKUP($C446,cruises!$A$1:$E$507,5,FALSE)</f>
        <v>330</v>
      </c>
    </row>
    <row r="447" spans="1:9">
      <c r="A447" s="5" t="s">
        <v>1121</v>
      </c>
      <c r="B447" s="10" t="s">
        <v>1314</v>
      </c>
      <c r="C447" s="13" t="s">
        <v>318</v>
      </c>
      <c r="D447" s="7">
        <v>0.29166666666666669</v>
      </c>
      <c r="E447" s="7">
        <v>0.70833333333333337</v>
      </c>
      <c r="F447" s="40">
        <f>VLOOKUP($C447,cruises!$A$1:$D$507,3,FALSE)</f>
        <v>3502</v>
      </c>
      <c r="G447" s="40">
        <f>VLOOKUP($C447,cruises!$A$1:$D$507,4,FALSE)</f>
        <v>4378</v>
      </c>
      <c r="H447" s="40">
        <f t="shared" si="7"/>
        <v>3940</v>
      </c>
      <c r="I447" s="40">
        <f>VLOOKUP($C447,cruises!$A$1:$E$507,5,FALSE)</f>
        <v>1388</v>
      </c>
    </row>
    <row r="448" spans="1:9">
      <c r="A448" s="5" t="s">
        <v>1121</v>
      </c>
      <c r="B448" s="10" t="s">
        <v>1314</v>
      </c>
      <c r="C448" s="13" t="s">
        <v>1406</v>
      </c>
      <c r="D448" s="7">
        <v>0.375</v>
      </c>
      <c r="E448" s="7">
        <v>0.70833333333333337</v>
      </c>
      <c r="F448" s="40">
        <f>VLOOKUP($C448,cruises!$A$1:$D$507,3,FALSE)</f>
        <v>152</v>
      </c>
      <c r="G448" s="40">
        <f>VLOOKUP($C448,cruises!$A$1:$D$507,4,FALSE)</f>
        <v>152</v>
      </c>
      <c r="H448" s="40">
        <f t="shared" si="7"/>
        <v>152</v>
      </c>
      <c r="I448" s="40">
        <f>VLOOKUP($C448,cruises!$A$1:$E$507,5,FALSE)</f>
        <v>120</v>
      </c>
    </row>
    <row r="449" spans="1:9">
      <c r="A449" s="5" t="s">
        <v>1121</v>
      </c>
      <c r="B449" s="10" t="s">
        <v>1315</v>
      </c>
      <c r="C449" s="13" t="s">
        <v>901</v>
      </c>
      <c r="D449" s="7">
        <v>0.20833333333333334</v>
      </c>
      <c r="E449" s="7">
        <v>0.70833333333333337</v>
      </c>
      <c r="F449" s="40">
        <f>VLOOKUP($C449,cruises!$A$1:$D$507,3,FALSE)</f>
        <v>2144</v>
      </c>
      <c r="G449" s="40">
        <f>VLOOKUP($C449,cruises!$A$1:$D$507,4,FALSE)</f>
        <v>2573</v>
      </c>
      <c r="H449" s="40">
        <f t="shared" si="7"/>
        <v>2358.5</v>
      </c>
      <c r="I449" s="40">
        <f>VLOOKUP($C449,cruises!$A$1:$E$507,5,FALSE)</f>
        <v>859</v>
      </c>
    </row>
    <row r="450" spans="1:9">
      <c r="A450" s="5" t="s">
        <v>1121</v>
      </c>
      <c r="B450" s="10" t="s">
        <v>1315</v>
      </c>
      <c r="C450" s="13" t="s">
        <v>1406</v>
      </c>
      <c r="D450" s="7">
        <v>0.375</v>
      </c>
      <c r="E450" s="7">
        <v>0.70833333333333337</v>
      </c>
      <c r="F450" s="40">
        <f>VLOOKUP($C450,cruises!$A$1:$D$507,3,FALSE)</f>
        <v>152</v>
      </c>
      <c r="G450" s="40">
        <f>VLOOKUP($C450,cruises!$A$1:$D$507,4,FALSE)</f>
        <v>152</v>
      </c>
      <c r="H450" s="40">
        <f t="shared" si="7"/>
        <v>152</v>
      </c>
      <c r="I450" s="40">
        <f>VLOOKUP($C450,cruises!$A$1:$E$507,5,FALSE)</f>
        <v>120</v>
      </c>
    </row>
    <row r="451" spans="1:9">
      <c r="A451" s="5" t="s">
        <v>1121</v>
      </c>
      <c r="B451" s="10" t="s">
        <v>1315</v>
      </c>
      <c r="C451" s="13" t="s">
        <v>139</v>
      </c>
      <c r="D451" s="7">
        <v>0.29166666666666669</v>
      </c>
      <c r="E451" s="7">
        <v>0.70833333333333337</v>
      </c>
      <c r="F451" s="40">
        <f>VLOOKUP($C451,cruises!$A$1:$D$507,3,FALSE)</f>
        <v>212</v>
      </c>
      <c r="G451" s="40">
        <f>VLOOKUP($C451,cruises!$A$1:$D$507,4,FALSE)</f>
        <v>254</v>
      </c>
      <c r="H451" s="40">
        <f t="shared" si="7"/>
        <v>233</v>
      </c>
      <c r="I451" s="40">
        <f>VLOOKUP($C451,cruises!$A$1:$E$507,5,FALSE)</f>
        <v>140</v>
      </c>
    </row>
    <row r="452" spans="1:9">
      <c r="A452" s="5" t="s">
        <v>1121</v>
      </c>
      <c r="B452" s="10" t="s">
        <v>1316</v>
      </c>
      <c r="C452" s="13" t="s">
        <v>108</v>
      </c>
      <c r="D452" s="7">
        <v>0.29166666666666669</v>
      </c>
      <c r="E452" s="7">
        <v>0.78125</v>
      </c>
      <c r="F452" s="40">
        <f>VLOOKUP($C452,cruises!$A$1:$D$507,3,FALSE)</f>
        <v>1754</v>
      </c>
      <c r="G452" s="40">
        <f>VLOOKUP($C452,cruises!$A$1:$D$507,4,FALSE)</f>
        <v>2456</v>
      </c>
      <c r="H452" s="40">
        <f t="shared" si="7"/>
        <v>2105</v>
      </c>
      <c r="I452" s="40">
        <f>VLOOKUP($C452,cruises!$A$1:$E$507,5,FALSE)</f>
        <v>947</v>
      </c>
    </row>
    <row r="453" spans="1:9">
      <c r="A453" s="5" t="s">
        <v>1121</v>
      </c>
      <c r="B453" s="10" t="s">
        <v>1310</v>
      </c>
      <c r="C453" s="13" t="s">
        <v>806</v>
      </c>
      <c r="D453" s="7">
        <v>0.33333333333333331</v>
      </c>
      <c r="E453" s="7">
        <v>0.79166666666666663</v>
      </c>
      <c r="F453" s="40">
        <f>VLOOKUP($C453,cruises!$A$1:$D$507,3,FALSE)</f>
        <v>1440</v>
      </c>
      <c r="G453" s="40">
        <f>VLOOKUP($C453,cruises!$A$1:$D$507,4,FALSE)</f>
        <v>1828</v>
      </c>
      <c r="H453" s="40">
        <f t="shared" si="7"/>
        <v>1634</v>
      </c>
      <c r="I453" s="40">
        <f>VLOOKUP($C453,cruises!$A$1:$E$507,5,FALSE)</f>
        <v>620</v>
      </c>
    </row>
    <row r="454" spans="1:9">
      <c r="A454" s="5" t="s">
        <v>1121</v>
      </c>
      <c r="B454" s="10" t="s">
        <v>1310</v>
      </c>
      <c r="C454" s="13" t="s">
        <v>55</v>
      </c>
      <c r="D454" s="7">
        <v>0.25</v>
      </c>
      <c r="E454" s="7">
        <v>0.79166666666666663</v>
      </c>
      <c r="F454" s="40">
        <f>VLOOKUP($C454,cruises!$A$1:$D$507,3,FALSE)</f>
        <v>4228</v>
      </c>
      <c r="G454" s="40">
        <f>VLOOKUP($C454,cruises!$A$1:$D$507,4,FALSE)</f>
        <v>5074</v>
      </c>
      <c r="H454" s="40">
        <f t="shared" si="7"/>
        <v>4651</v>
      </c>
      <c r="I454" s="40">
        <f>VLOOKUP($C454,cruises!$A$1:$E$507,5,FALSE)</f>
        <v>1404</v>
      </c>
    </row>
    <row r="455" spans="1:9">
      <c r="A455" s="5" t="s">
        <v>1121</v>
      </c>
      <c r="B455" s="10" t="s">
        <v>1310</v>
      </c>
      <c r="C455" s="13" t="s">
        <v>862</v>
      </c>
      <c r="D455" s="7">
        <v>0.375</v>
      </c>
      <c r="E455" s="7">
        <v>0.70833333333333337</v>
      </c>
      <c r="F455" s="40">
        <f>VLOOKUP($C455,cruises!$A$1:$D$507,3,FALSE)</f>
        <v>2733</v>
      </c>
      <c r="G455" s="40">
        <f>VLOOKUP($C455,cruises!$A$1:$D$507,4,FALSE)</f>
        <v>2852</v>
      </c>
      <c r="H455" s="40">
        <f t="shared" si="7"/>
        <v>2792.5</v>
      </c>
      <c r="I455" s="40">
        <f>VLOOKUP($C455,cruises!$A$1:$E$507,5,FALSE)</f>
        <v>801</v>
      </c>
    </row>
    <row r="456" spans="1:9">
      <c r="A456" s="5" t="s">
        <v>1121</v>
      </c>
      <c r="B456" s="10" t="s">
        <v>1310</v>
      </c>
      <c r="C456" s="13" t="s">
        <v>806</v>
      </c>
      <c r="D456" s="7">
        <v>0.33333333333333331</v>
      </c>
      <c r="E456" s="7">
        <v>0.79166666666666663</v>
      </c>
      <c r="F456" s="40">
        <f>VLOOKUP($C456,cruises!$A$1:$D$507,3,FALSE)</f>
        <v>1440</v>
      </c>
      <c r="G456" s="40">
        <f>VLOOKUP($C456,cruises!$A$1:$D$507,4,FALSE)</f>
        <v>1828</v>
      </c>
      <c r="H456" s="40">
        <f t="shared" si="7"/>
        <v>1634</v>
      </c>
      <c r="I456" s="40">
        <f>VLOOKUP($C456,cruises!$A$1:$E$507,5,FALSE)</f>
        <v>620</v>
      </c>
    </row>
    <row r="457" spans="1:9">
      <c r="A457" s="5" t="s">
        <v>1121</v>
      </c>
      <c r="B457" s="10" t="s">
        <v>1310</v>
      </c>
      <c r="C457" s="13" t="s">
        <v>898</v>
      </c>
      <c r="D457" s="7">
        <v>0.29166666666666669</v>
      </c>
      <c r="E457" s="7">
        <v>0.79166666666666663</v>
      </c>
      <c r="F457" s="40">
        <f>VLOOKUP($C457,cruises!$A$1:$D$507,3,FALSE)</f>
        <v>2150</v>
      </c>
      <c r="G457" s="40">
        <f>VLOOKUP($C457,cruises!$A$1:$D$507,4,FALSE)</f>
        <v>2580</v>
      </c>
      <c r="H457" s="40">
        <f t="shared" si="7"/>
        <v>2365</v>
      </c>
      <c r="I457" s="40">
        <f>VLOOKUP($C457,cruises!$A$1:$E$507,5,FALSE)</f>
        <v>858</v>
      </c>
    </row>
    <row r="458" spans="1:9">
      <c r="A458" s="5" t="s">
        <v>1121</v>
      </c>
      <c r="B458" s="10" t="s">
        <v>1310</v>
      </c>
      <c r="C458" s="13" t="s">
        <v>50</v>
      </c>
      <c r="D458" s="7">
        <v>0.25</v>
      </c>
      <c r="E458" s="7">
        <v>0.75</v>
      </c>
      <c r="F458" s="40">
        <f>VLOOKUP($C458,cruises!$A$1:$D$507,3,FALSE)</f>
        <v>754</v>
      </c>
      <c r="G458" s="40">
        <f>VLOOKUP($C458,cruises!$A$1:$D$507,4,FALSE)</f>
        <v>829</v>
      </c>
      <c r="H458" s="40">
        <f t="shared" si="7"/>
        <v>791.5</v>
      </c>
      <c r="I458" s="40">
        <f>VLOOKUP($C458,cruises!$A$1:$E$507,5,FALSE)</f>
        <v>542</v>
      </c>
    </row>
    <row r="459" spans="1:9">
      <c r="A459" s="5" t="s">
        <v>1121</v>
      </c>
      <c r="B459" s="10" t="s">
        <v>1317</v>
      </c>
      <c r="C459" s="13" t="s">
        <v>125</v>
      </c>
      <c r="D459" s="7">
        <v>0.20833333333333334</v>
      </c>
      <c r="E459" s="7">
        <v>0.70833333333333337</v>
      </c>
      <c r="F459" s="40">
        <f>VLOOKUP($C459,cruises!$A$1:$D$507,3,FALSE)</f>
        <v>2886</v>
      </c>
      <c r="G459" s="40">
        <f>VLOOKUP($C459,cruises!$A$1:$D$507,4,FALSE)</f>
        <v>3463</v>
      </c>
      <c r="H459" s="40">
        <f t="shared" si="7"/>
        <v>3174.5</v>
      </c>
      <c r="I459" s="40">
        <f>VLOOKUP($C459,cruises!$A$1:$E$507,5,FALSE)</f>
        <v>1000</v>
      </c>
    </row>
    <row r="460" spans="1:9">
      <c r="A460" s="5" t="s">
        <v>1121</v>
      </c>
      <c r="B460" s="10" t="s">
        <v>1317</v>
      </c>
      <c r="C460" s="13" t="s">
        <v>10</v>
      </c>
      <c r="D460" s="7">
        <v>0.33333333333333331</v>
      </c>
      <c r="E460" s="7">
        <v>0.79166666666666663</v>
      </c>
      <c r="F460" s="40">
        <f>VLOOKUP($C460,cruises!$A$1:$D$507,3,FALSE)</f>
        <v>3772</v>
      </c>
      <c r="G460" s="40">
        <f>VLOOKUP($C460,cruises!$A$1:$D$507,4,FALSE)</f>
        <v>4526</v>
      </c>
      <c r="H460" s="40">
        <f t="shared" si="7"/>
        <v>4149</v>
      </c>
      <c r="I460" s="40">
        <f>VLOOKUP($C460,cruises!$A$1:$E$507,5,FALSE)</f>
        <v>1253</v>
      </c>
    </row>
    <row r="461" spans="1:9">
      <c r="A461" s="5" t="s">
        <v>1121</v>
      </c>
      <c r="B461" s="10" t="s">
        <v>1317</v>
      </c>
      <c r="C461" s="13" t="s">
        <v>122</v>
      </c>
      <c r="D461" s="7">
        <v>0.33333333333333331</v>
      </c>
      <c r="E461" s="7">
        <v>0.95833333333333337</v>
      </c>
      <c r="F461" s="40">
        <f>VLOOKUP($C461,cruises!$A$1:$D$507,3,FALSE)</f>
        <v>698</v>
      </c>
      <c r="G461" s="40">
        <f>VLOOKUP($C461,cruises!$A$1:$D$507,4,FALSE)</f>
        <v>803</v>
      </c>
      <c r="H461" s="40">
        <f t="shared" si="7"/>
        <v>750.5</v>
      </c>
      <c r="I461" s="40">
        <f>VLOOKUP($C461,cruises!$A$1:$E$507,5,FALSE)</f>
        <v>375</v>
      </c>
    </row>
    <row r="462" spans="1:9">
      <c r="A462" s="5" t="s">
        <v>1121</v>
      </c>
      <c r="B462" s="10" t="s">
        <v>1317</v>
      </c>
      <c r="C462" s="13" t="s">
        <v>177</v>
      </c>
      <c r="D462" s="7">
        <v>0.29166666666666669</v>
      </c>
      <c r="E462" s="7">
        <v>0.83333333333333337</v>
      </c>
      <c r="F462" s="40">
        <f>VLOOKUP($C462,cruises!$A$1:$D$507,3,FALSE)</f>
        <v>2506</v>
      </c>
      <c r="G462" s="40">
        <f>VLOOKUP($C462,cruises!$A$1:$D$507,4,FALSE)</f>
        <v>2700</v>
      </c>
      <c r="H462" s="40">
        <f t="shared" si="7"/>
        <v>2603</v>
      </c>
      <c r="I462" s="40">
        <f>VLOOKUP($C462,cruises!$A$1:$E$507,5,FALSE)</f>
        <v>1000</v>
      </c>
    </row>
    <row r="463" spans="1:9">
      <c r="A463" s="5" t="s">
        <v>1121</v>
      </c>
      <c r="B463" s="10" t="s">
        <v>1318</v>
      </c>
      <c r="C463" s="13" t="s">
        <v>366</v>
      </c>
      <c r="D463" s="7">
        <v>0.33333333333333331</v>
      </c>
      <c r="E463" s="7">
        <v>0.83333333333333337</v>
      </c>
      <c r="F463" s="40">
        <f>VLOOKUP($C463,cruises!$A$1:$D$507,3,FALSE)</f>
        <v>2192</v>
      </c>
      <c r="G463" s="40">
        <f>VLOOKUP($C463,cruises!$A$1:$D$507,4,FALSE)</f>
        <v>2500</v>
      </c>
      <c r="H463" s="40">
        <f t="shared" si="7"/>
        <v>2346</v>
      </c>
      <c r="I463" s="40">
        <f>VLOOKUP($C463,cruises!$A$1:$E$507,5,FALSE)</f>
        <v>607</v>
      </c>
    </row>
    <row r="464" spans="1:9">
      <c r="A464" s="5" t="s">
        <v>1121</v>
      </c>
      <c r="B464" s="10" t="s">
        <v>1318</v>
      </c>
      <c r="C464" s="13" t="s">
        <v>299</v>
      </c>
      <c r="D464" s="7">
        <v>0.29166666666666669</v>
      </c>
      <c r="E464" s="7">
        <v>0.79166666666666663</v>
      </c>
      <c r="F464" s="40">
        <f>VLOOKUP($C464,cruises!$A$1:$D$507,3,FALSE)</f>
        <v>2850</v>
      </c>
      <c r="G464" s="40">
        <f>VLOOKUP($C464,cruises!$A$1:$D$507,4,FALSE)</f>
        <v>3420</v>
      </c>
      <c r="H464" s="40">
        <f t="shared" si="7"/>
        <v>3135</v>
      </c>
      <c r="I464" s="40">
        <f>VLOOKUP($C464,cruises!$A$1:$E$507,5,FALSE)</f>
        <v>1000</v>
      </c>
    </row>
    <row r="465" spans="1:9">
      <c r="A465" s="5" t="s">
        <v>1121</v>
      </c>
      <c r="B465" s="10" t="s">
        <v>1318</v>
      </c>
      <c r="C465" s="13" t="s">
        <v>54</v>
      </c>
      <c r="D465" s="7">
        <v>0.29166666666666669</v>
      </c>
      <c r="E465" s="7">
        <v>0.75</v>
      </c>
      <c r="F465" s="40">
        <f>VLOOKUP($C465,cruises!$A$1:$D$507,3,FALSE)</f>
        <v>2024</v>
      </c>
      <c r="G465" s="40">
        <f>VLOOKUP($C465,cruises!$A$1:$D$507,4,FALSE)</f>
        <v>2429</v>
      </c>
      <c r="H465" s="40">
        <f t="shared" si="7"/>
        <v>2226.5</v>
      </c>
      <c r="I465" s="40">
        <f>VLOOKUP($C465,cruises!$A$1:$E$507,5,FALSE)</f>
        <v>817</v>
      </c>
    </row>
    <row r="466" spans="1:9">
      <c r="A466" s="5" t="s">
        <v>1121</v>
      </c>
      <c r="B466" s="10" t="s">
        <v>1319</v>
      </c>
      <c r="C466" s="13" t="s">
        <v>117</v>
      </c>
      <c r="D466" s="7">
        <v>0.375</v>
      </c>
      <c r="E466" s="7">
        <v>0.70833333333333337</v>
      </c>
      <c r="F466" s="40">
        <f>VLOOKUP($C466,cruises!$A$1:$D$507,3,FALSE)</f>
        <v>2074</v>
      </c>
      <c r="G466" s="40">
        <f>VLOOKUP($C466,cruises!$A$1:$D$507,4,FALSE)</f>
        <v>2489</v>
      </c>
      <c r="H466" s="40">
        <f t="shared" si="7"/>
        <v>2281.5</v>
      </c>
      <c r="I466" s="40">
        <f>VLOOKUP($C466,cruises!$A$1:$E$507,5,FALSE)</f>
        <v>900</v>
      </c>
    </row>
    <row r="467" spans="1:9">
      <c r="A467" s="5" t="s">
        <v>1121</v>
      </c>
      <c r="B467" s="10" t="s">
        <v>1319</v>
      </c>
      <c r="C467" s="13" t="s">
        <v>1409</v>
      </c>
      <c r="D467" s="7">
        <v>0.29166666666666669</v>
      </c>
      <c r="E467" s="7">
        <v>0.79166666666666663</v>
      </c>
      <c r="F467" s="40">
        <f>VLOOKUP($C467,cruises!$A$1:$D$507,3,FALSE)</f>
        <v>1460</v>
      </c>
      <c r="G467" s="40">
        <f>VLOOKUP($C467,cruises!$A$1:$D$507,4,FALSE)</f>
        <v>1460</v>
      </c>
      <c r="H467" s="40">
        <f t="shared" si="7"/>
        <v>1460</v>
      </c>
      <c r="I467" s="40">
        <f>VLOOKUP($C467,cruises!$A$1:$E$507,5,FALSE)</f>
        <v>620</v>
      </c>
    </row>
    <row r="468" spans="1:9">
      <c r="A468" s="5" t="s">
        <v>1121</v>
      </c>
      <c r="B468" s="10" t="s">
        <v>1320</v>
      </c>
      <c r="C468" s="13" t="s">
        <v>318</v>
      </c>
      <c r="D468" s="7">
        <v>0.29166666666666669</v>
      </c>
      <c r="E468" s="7">
        <v>0.70833333333333337</v>
      </c>
      <c r="F468" s="40">
        <f>VLOOKUP($C468,cruises!$A$1:$D$507,3,FALSE)</f>
        <v>3502</v>
      </c>
      <c r="G468" s="40">
        <f>VLOOKUP($C468,cruises!$A$1:$D$507,4,FALSE)</f>
        <v>4378</v>
      </c>
      <c r="H468" s="40">
        <f t="shared" si="7"/>
        <v>3940</v>
      </c>
      <c r="I468" s="40">
        <f>VLOOKUP($C468,cruises!$A$1:$E$507,5,FALSE)</f>
        <v>1388</v>
      </c>
    </row>
    <row r="469" spans="1:9">
      <c r="A469" s="5" t="s">
        <v>1121</v>
      </c>
      <c r="B469" s="10" t="s">
        <v>1321</v>
      </c>
      <c r="C469" s="13" t="s">
        <v>61</v>
      </c>
      <c r="D469" s="7">
        <v>0.20833333333333334</v>
      </c>
      <c r="E469" s="7">
        <v>0.70833333333333337</v>
      </c>
      <c r="F469" s="40">
        <f>VLOOKUP($C469,cruises!$A$1:$D$507,3,FALSE)</f>
        <v>3046</v>
      </c>
      <c r="G469" s="40">
        <f>VLOOKUP($C469,cruises!$A$1:$D$507,4,FALSE)</f>
        <v>3655</v>
      </c>
      <c r="H469" s="40">
        <f t="shared" si="7"/>
        <v>3350.5</v>
      </c>
      <c r="I469" s="40">
        <f>VLOOKUP($C469,cruises!$A$1:$E$507,5,FALSE)</f>
        <v>1000</v>
      </c>
    </row>
    <row r="470" spans="1:9">
      <c r="A470" s="5" t="s">
        <v>1121</v>
      </c>
      <c r="B470" s="10" t="s">
        <v>1321</v>
      </c>
      <c r="C470" s="13" t="s">
        <v>806</v>
      </c>
      <c r="D470" s="7">
        <v>0.33333333333333331</v>
      </c>
      <c r="E470" s="7">
        <v>0.79166666666666663</v>
      </c>
      <c r="F470" s="40">
        <f>VLOOKUP($C470,cruises!$A$1:$D$507,3,FALSE)</f>
        <v>1440</v>
      </c>
      <c r="G470" s="40">
        <f>VLOOKUP($C470,cruises!$A$1:$D$507,4,FALSE)</f>
        <v>1828</v>
      </c>
      <c r="H470" s="40">
        <f t="shared" si="7"/>
        <v>1634</v>
      </c>
      <c r="I470" s="40">
        <f>VLOOKUP($C470,cruises!$A$1:$E$507,5,FALSE)</f>
        <v>620</v>
      </c>
    </row>
    <row r="471" spans="1:9">
      <c r="A471" s="5" t="s">
        <v>1121</v>
      </c>
      <c r="B471" s="10" t="s">
        <v>1321</v>
      </c>
      <c r="C471" s="13" t="s">
        <v>471</v>
      </c>
      <c r="D471" s="7">
        <v>0.29166666666666669</v>
      </c>
      <c r="E471" s="7">
        <v>0.79166666666666663</v>
      </c>
      <c r="F471" s="40">
        <f>VLOOKUP($C471,cruises!$A$1:$D$507,3,FALSE)</f>
        <v>2104</v>
      </c>
      <c r="G471" s="40">
        <f>VLOOKUP($C471,cruises!$A$1:$D$507,4,FALSE)</f>
        <v>2525</v>
      </c>
      <c r="H471" s="40">
        <f t="shared" si="7"/>
        <v>2314.5</v>
      </c>
      <c r="I471" s="40">
        <f>VLOOKUP($C471,cruises!$A$1:$E$507,5,FALSE)</f>
        <v>929</v>
      </c>
    </row>
    <row r="472" spans="1:9">
      <c r="A472" s="5" t="s">
        <v>1121</v>
      </c>
      <c r="B472" s="10" t="s">
        <v>1321</v>
      </c>
      <c r="C472" s="13" t="s">
        <v>162</v>
      </c>
      <c r="D472" s="7">
        <v>0.29166666666666669</v>
      </c>
      <c r="E472" s="7">
        <v>0.70833333333333337</v>
      </c>
      <c r="F472" s="40">
        <f>VLOOKUP($C472,cruises!$A$1:$D$507,3,FALSE)</f>
        <v>2016</v>
      </c>
      <c r="G472" s="40">
        <f>VLOOKUP($C472,cruises!$A$1:$D$507,4,FALSE)</f>
        <v>2272</v>
      </c>
      <c r="H472" s="40">
        <f t="shared" si="7"/>
        <v>2144</v>
      </c>
      <c r="I472" s="40">
        <f>VLOOKUP($C472,cruises!$A$1:$E$507,5,FALSE)</f>
        <v>900</v>
      </c>
    </row>
    <row r="473" spans="1:9">
      <c r="A473" s="5" t="s">
        <v>1121</v>
      </c>
      <c r="B473" s="10" t="s">
        <v>1321</v>
      </c>
      <c r="C473" s="13" t="s">
        <v>806</v>
      </c>
      <c r="D473" s="7">
        <v>0.33333333333333331</v>
      </c>
      <c r="E473" s="7">
        <v>0.79166666666666663</v>
      </c>
      <c r="F473" s="40">
        <f>VLOOKUP($C473,cruises!$A$1:$D$507,3,FALSE)</f>
        <v>1440</v>
      </c>
      <c r="G473" s="40">
        <f>VLOOKUP($C473,cruises!$A$1:$D$507,4,FALSE)</f>
        <v>1828</v>
      </c>
      <c r="H473" s="40">
        <f t="shared" si="7"/>
        <v>1634</v>
      </c>
      <c r="I473" s="40">
        <f>VLOOKUP($C473,cruises!$A$1:$E$507,5,FALSE)</f>
        <v>620</v>
      </c>
    </row>
    <row r="474" spans="1:9">
      <c r="A474" s="5" t="s">
        <v>1121</v>
      </c>
      <c r="B474" s="10" t="s">
        <v>1322</v>
      </c>
      <c r="C474" s="13" t="s">
        <v>338</v>
      </c>
      <c r="D474" s="7">
        <v>0.29166666666666669</v>
      </c>
      <c r="E474" s="7">
        <v>0.83333333333333337</v>
      </c>
      <c r="F474" s="40">
        <f>VLOOKUP($C474,cruises!$A$1:$D$507,3,FALSE)</f>
        <v>3930</v>
      </c>
      <c r="G474" s="40">
        <f>VLOOKUP($C474,cruises!$A$1:$D$507,4,FALSE)</f>
        <v>4716</v>
      </c>
      <c r="H474" s="40">
        <f t="shared" si="7"/>
        <v>4323</v>
      </c>
      <c r="I474" s="40">
        <f>VLOOKUP($C474,cruises!$A$1:$E$507,5,FALSE)</f>
        <v>1450</v>
      </c>
    </row>
    <row r="475" spans="1:9">
      <c r="A475" s="5" t="s">
        <v>1121</v>
      </c>
      <c r="B475" s="10" t="s">
        <v>1322</v>
      </c>
      <c r="C475" s="13" t="s">
        <v>142</v>
      </c>
      <c r="D475" s="7">
        <v>0.29166666666666669</v>
      </c>
      <c r="E475" s="7">
        <v>0.79166666666666663</v>
      </c>
      <c r="F475" s="40">
        <f>VLOOKUP($C475,cruises!$A$1:$D$507,3,FALSE)</f>
        <v>1830</v>
      </c>
      <c r="G475" s="40">
        <f>VLOOKUP($C475,cruises!$A$1:$D$507,4,FALSE)</f>
        <v>2074</v>
      </c>
      <c r="H475" s="40">
        <f t="shared" si="7"/>
        <v>1952</v>
      </c>
      <c r="I475" s="40">
        <f>VLOOKUP($C475,cruises!$A$1:$E$507,5,FALSE)</f>
        <v>760</v>
      </c>
    </row>
    <row r="476" spans="1:9">
      <c r="A476" s="5" t="s">
        <v>1121</v>
      </c>
      <c r="B476" s="10" t="s">
        <v>1310</v>
      </c>
      <c r="C476" s="13" t="s">
        <v>55</v>
      </c>
      <c r="D476" s="7">
        <v>0.25</v>
      </c>
      <c r="E476" s="7">
        <v>0.79166666666666663</v>
      </c>
      <c r="F476" s="40">
        <f>VLOOKUP($C476,cruises!$A$1:$D$507,3,FALSE)</f>
        <v>4228</v>
      </c>
      <c r="G476" s="40">
        <f>VLOOKUP($C476,cruises!$A$1:$D$507,4,FALSE)</f>
        <v>5074</v>
      </c>
      <c r="H476" s="40">
        <f t="shared" si="7"/>
        <v>4651</v>
      </c>
      <c r="I476" s="40">
        <f>VLOOKUP($C476,cruises!$A$1:$E$507,5,FALSE)</f>
        <v>1404</v>
      </c>
    </row>
    <row r="477" spans="1:9">
      <c r="A477" s="5" t="s">
        <v>1121</v>
      </c>
      <c r="B477" s="10" t="s">
        <v>1310</v>
      </c>
      <c r="C477" s="13" t="s">
        <v>862</v>
      </c>
      <c r="D477" s="7">
        <v>0.375</v>
      </c>
      <c r="E477" s="7">
        <v>0.70833333333333337</v>
      </c>
      <c r="F477" s="40">
        <f>VLOOKUP($C477,cruises!$A$1:$D$507,3,FALSE)</f>
        <v>2733</v>
      </c>
      <c r="G477" s="40">
        <f>VLOOKUP($C477,cruises!$A$1:$D$507,4,FALSE)</f>
        <v>2852</v>
      </c>
      <c r="H477" s="40">
        <f t="shared" si="7"/>
        <v>2792.5</v>
      </c>
      <c r="I477" s="40">
        <f>VLOOKUP($C477,cruises!$A$1:$E$507,5,FALSE)</f>
        <v>801</v>
      </c>
    </row>
    <row r="478" spans="1:9">
      <c r="A478" s="5" t="s">
        <v>1121</v>
      </c>
      <c r="B478" s="10" t="s">
        <v>1310</v>
      </c>
      <c r="C478" s="13" t="s">
        <v>901</v>
      </c>
      <c r="D478" s="7">
        <v>0.20833333333333334</v>
      </c>
      <c r="E478" s="7">
        <v>0.70833333333333337</v>
      </c>
      <c r="F478" s="40">
        <f>VLOOKUP($C478,cruises!$A$1:$D$507,3,FALSE)</f>
        <v>2144</v>
      </c>
      <c r="G478" s="40">
        <f>VLOOKUP($C478,cruises!$A$1:$D$507,4,FALSE)</f>
        <v>2573</v>
      </c>
      <c r="H478" s="40">
        <f t="shared" si="7"/>
        <v>2358.5</v>
      </c>
      <c r="I478" s="40">
        <f>VLOOKUP($C478,cruises!$A$1:$E$507,5,FALSE)</f>
        <v>859</v>
      </c>
    </row>
    <row r="479" spans="1:9">
      <c r="A479" s="5" t="s">
        <v>1121</v>
      </c>
      <c r="B479" s="10" t="s">
        <v>1323</v>
      </c>
      <c r="C479" s="13" t="s">
        <v>10</v>
      </c>
      <c r="D479" s="7">
        <v>0.33333333333333331</v>
      </c>
      <c r="E479" s="7">
        <v>0.79166666666666663</v>
      </c>
      <c r="F479" s="40">
        <f>VLOOKUP($C479,cruises!$A$1:$D$507,3,FALSE)</f>
        <v>3772</v>
      </c>
      <c r="G479" s="40">
        <f>VLOOKUP($C479,cruises!$A$1:$D$507,4,FALSE)</f>
        <v>4526</v>
      </c>
      <c r="H479" s="40">
        <f t="shared" si="7"/>
        <v>4149</v>
      </c>
      <c r="I479" s="40">
        <f>VLOOKUP($C479,cruises!$A$1:$E$507,5,FALSE)</f>
        <v>1253</v>
      </c>
    </row>
    <row r="480" spans="1:9">
      <c r="A480" s="5" t="s">
        <v>1121</v>
      </c>
      <c r="B480" s="10" t="s">
        <v>1323</v>
      </c>
      <c r="C480" s="13" t="s">
        <v>1403</v>
      </c>
      <c r="D480" s="7">
        <v>0.375</v>
      </c>
      <c r="E480" s="7">
        <v>0.79166666666666663</v>
      </c>
      <c r="F480" s="40">
        <f>VLOOKUP($C480,cruises!$A$1:$D$507,3,FALSE)</f>
        <v>1506</v>
      </c>
      <c r="G480" s="40">
        <f>VLOOKUP($C480,cruises!$A$1:$D$507,4,FALSE)</f>
        <v>1828</v>
      </c>
      <c r="H480" s="40">
        <f t="shared" si="7"/>
        <v>1667</v>
      </c>
      <c r="I480" s="40">
        <f>VLOOKUP($C480,cruises!$A$1:$E$507,5,FALSE)</f>
        <v>620</v>
      </c>
    </row>
    <row r="481" spans="1:9">
      <c r="A481" s="5" t="s">
        <v>1121</v>
      </c>
      <c r="B481" s="10" t="s">
        <v>1323</v>
      </c>
      <c r="C481" s="13" t="s">
        <v>39</v>
      </c>
      <c r="D481" s="7">
        <v>0.20833333333333334</v>
      </c>
      <c r="E481" s="7">
        <v>0.79166666666666663</v>
      </c>
      <c r="F481" s="40">
        <f>VLOOKUP($C481,cruises!$A$1:$D$507,3,FALSE)</f>
        <v>672</v>
      </c>
      <c r="G481" s="40">
        <f>VLOOKUP($C481,cruises!$A$1:$D$507,4,FALSE)</f>
        <v>804</v>
      </c>
      <c r="H481" s="40">
        <f t="shared" si="7"/>
        <v>738</v>
      </c>
      <c r="I481" s="40">
        <f>VLOOKUP($C481,cruises!$A$1:$E$507,5,FALSE)</f>
        <v>373</v>
      </c>
    </row>
    <row r="482" spans="1:9">
      <c r="A482" s="5" t="s">
        <v>1121</v>
      </c>
      <c r="B482" s="10" t="s">
        <v>1323</v>
      </c>
      <c r="C482" s="13" t="s">
        <v>1403</v>
      </c>
      <c r="D482" s="7">
        <v>0.375</v>
      </c>
      <c r="E482" s="7">
        <v>0.70833333333333337</v>
      </c>
      <c r="F482" s="40">
        <f>VLOOKUP($C482,cruises!$A$1:$D$507,3,FALSE)</f>
        <v>1506</v>
      </c>
      <c r="G482" s="40">
        <f>VLOOKUP($C482,cruises!$A$1:$D$507,4,FALSE)</f>
        <v>1828</v>
      </c>
      <c r="H482" s="40">
        <f t="shared" si="7"/>
        <v>1667</v>
      </c>
      <c r="I482" s="40">
        <f>VLOOKUP($C482,cruises!$A$1:$E$507,5,FALSE)</f>
        <v>620</v>
      </c>
    </row>
    <row r="483" spans="1:9">
      <c r="A483" s="5" t="s">
        <v>1121</v>
      </c>
      <c r="B483" s="10" t="s">
        <v>1323</v>
      </c>
      <c r="C483" s="13" t="s">
        <v>65</v>
      </c>
      <c r="D483" s="7">
        <v>0.29166666666666669</v>
      </c>
      <c r="E483" s="7">
        <v>0.79166666666666663</v>
      </c>
      <c r="F483" s="40">
        <f>VLOOKUP($C483,cruises!$A$1:$D$507,3,FALSE)</f>
        <v>296</v>
      </c>
      <c r="G483" s="40">
        <f>VLOOKUP($C483,cruises!$A$1:$D$507,4,FALSE)</f>
        <v>355</v>
      </c>
      <c r="H483" s="40">
        <f t="shared" si="7"/>
        <v>325.5</v>
      </c>
      <c r="I483" s="40">
        <f>VLOOKUP($C483,cruises!$A$1:$E$507,5,FALSE)</f>
        <v>197</v>
      </c>
    </row>
    <row r="484" spans="1:9">
      <c r="A484" s="5" t="s">
        <v>1121</v>
      </c>
      <c r="B484" s="10" t="s">
        <v>1323</v>
      </c>
      <c r="C484" s="13" t="s">
        <v>139</v>
      </c>
      <c r="D484" s="7">
        <v>0.29166666666666669</v>
      </c>
      <c r="E484" s="7">
        <v>0.70833333333333337</v>
      </c>
      <c r="F484" s="40">
        <f>VLOOKUP($C484,cruises!$A$1:$D$507,3,FALSE)</f>
        <v>212</v>
      </c>
      <c r="G484" s="40">
        <f>VLOOKUP($C484,cruises!$A$1:$D$507,4,FALSE)</f>
        <v>254</v>
      </c>
      <c r="H484" s="40">
        <f t="shared" si="7"/>
        <v>233</v>
      </c>
      <c r="I484" s="40">
        <f>VLOOKUP($C484,cruises!$A$1:$E$507,5,FALSE)</f>
        <v>140</v>
      </c>
    </row>
    <row r="485" spans="1:9">
      <c r="A485" s="5" t="s">
        <v>1121</v>
      </c>
      <c r="B485" s="10" t="s">
        <v>1324</v>
      </c>
      <c r="C485" s="13" t="s">
        <v>101</v>
      </c>
      <c r="D485" s="7">
        <v>0.20833333333333334</v>
      </c>
      <c r="E485" s="7">
        <v>0.83333333333333337</v>
      </c>
      <c r="F485" s="40">
        <f>VLOOKUP($C485,cruises!$A$1:$D$507,3,FALSE)</f>
        <v>710</v>
      </c>
      <c r="G485" s="40">
        <f>VLOOKUP($C485,cruises!$A$1:$D$507,4,FALSE)</f>
        <v>781</v>
      </c>
      <c r="H485" s="40">
        <f t="shared" si="7"/>
        <v>745.5</v>
      </c>
      <c r="I485" s="40">
        <f>VLOOKUP($C485,cruises!$A$1:$E$507,5,FALSE)</f>
        <v>408</v>
      </c>
    </row>
    <row r="486" spans="1:9">
      <c r="A486" s="5" t="s">
        <v>1121</v>
      </c>
      <c r="B486" s="10" t="s">
        <v>1324</v>
      </c>
      <c r="C486" s="13" t="s">
        <v>86</v>
      </c>
      <c r="D486" s="7">
        <v>0.29166666666666669</v>
      </c>
      <c r="E486" s="7">
        <v>0.79166666666666663</v>
      </c>
      <c r="F486" s="40">
        <f>VLOOKUP($C486,cruises!$A$1:$D$507,3,FALSE)</f>
        <v>2130</v>
      </c>
      <c r="G486" s="40">
        <f>VLOOKUP($C486,cruises!$A$1:$D$507,4,FALSE)</f>
        <v>2556</v>
      </c>
      <c r="H486" s="40">
        <f t="shared" si="7"/>
        <v>2343</v>
      </c>
      <c r="I486" s="40">
        <f>VLOOKUP($C486,cruises!$A$1:$E$507,5,FALSE)</f>
        <v>997</v>
      </c>
    </row>
    <row r="487" spans="1:9">
      <c r="A487" s="5" t="s">
        <v>1121</v>
      </c>
      <c r="B487" s="10" t="s">
        <v>1324</v>
      </c>
      <c r="C487" s="13" t="s">
        <v>70</v>
      </c>
      <c r="D487" s="7">
        <v>0.29166666666666669</v>
      </c>
      <c r="E487" s="7">
        <v>0.70833333333333337</v>
      </c>
      <c r="F487" s="40">
        <f>VLOOKUP($C487,cruises!$A$1:$D$507,3,FALSE)</f>
        <v>312</v>
      </c>
      <c r="G487" s="40">
        <f>VLOOKUP($C487,cruises!$A$1:$D$507,4,FALSE)</f>
        <v>374</v>
      </c>
      <c r="H487" s="40">
        <f t="shared" si="7"/>
        <v>343</v>
      </c>
      <c r="I487" s="40">
        <f>VLOOKUP($C487,cruises!$A$1:$E$507,5,FALSE)</f>
        <v>178</v>
      </c>
    </row>
    <row r="488" spans="1:9">
      <c r="A488" s="5" t="s">
        <v>1121</v>
      </c>
      <c r="B488" s="10" t="s">
        <v>1325</v>
      </c>
      <c r="C488" s="13" t="s">
        <v>125</v>
      </c>
      <c r="D488" s="7">
        <v>0.20833333333333334</v>
      </c>
      <c r="E488" s="7">
        <v>0.70833333333333337</v>
      </c>
      <c r="F488" s="40">
        <f>VLOOKUP($C488,cruises!$A$1:$D$507,3,FALSE)</f>
        <v>2886</v>
      </c>
      <c r="G488" s="40">
        <f>VLOOKUP($C488,cruises!$A$1:$D$507,4,FALSE)</f>
        <v>3463</v>
      </c>
      <c r="H488" s="40">
        <f t="shared" si="7"/>
        <v>3174.5</v>
      </c>
      <c r="I488" s="40">
        <f>VLOOKUP($C488,cruises!$A$1:$E$507,5,FALSE)</f>
        <v>1000</v>
      </c>
    </row>
    <row r="489" spans="1:9">
      <c r="A489" s="5" t="s">
        <v>1121</v>
      </c>
      <c r="B489" s="10" t="s">
        <v>1325</v>
      </c>
      <c r="C489" s="13" t="s">
        <v>74</v>
      </c>
      <c r="D489" s="7">
        <v>0.29166666666666669</v>
      </c>
      <c r="E489" s="7">
        <v>0.75</v>
      </c>
      <c r="F489" s="40">
        <f>VLOOKUP($C489,cruises!$A$1:$D$507,3,FALSE)</f>
        <v>3014</v>
      </c>
      <c r="G489" s="40">
        <f>VLOOKUP($C489,cruises!$A$1:$D$507,4,FALSE)</f>
        <v>3617</v>
      </c>
      <c r="H489" s="40">
        <f t="shared" si="7"/>
        <v>3315.5</v>
      </c>
      <c r="I489" s="40">
        <f>VLOOKUP($C489,cruises!$A$1:$E$507,5,FALSE)</f>
        <v>1100</v>
      </c>
    </row>
    <row r="490" spans="1:9">
      <c r="A490" s="5" t="s">
        <v>1121</v>
      </c>
      <c r="B490" s="10" t="s">
        <v>1325</v>
      </c>
      <c r="C490" s="13" t="s">
        <v>117</v>
      </c>
      <c r="D490" s="7">
        <v>0.375</v>
      </c>
      <c r="E490" s="7">
        <v>0.70833333333333337</v>
      </c>
      <c r="F490" s="40">
        <f>VLOOKUP($C490,cruises!$A$1:$D$507,3,FALSE)</f>
        <v>2074</v>
      </c>
      <c r="G490" s="40">
        <f>VLOOKUP($C490,cruises!$A$1:$D$507,4,FALSE)</f>
        <v>2489</v>
      </c>
      <c r="H490" s="40">
        <f t="shared" si="7"/>
        <v>2281.5</v>
      </c>
      <c r="I490" s="40">
        <f>VLOOKUP($C490,cruises!$A$1:$E$507,5,FALSE)</f>
        <v>900</v>
      </c>
    </row>
    <row r="491" spans="1:9">
      <c r="A491" s="5" t="s">
        <v>1121</v>
      </c>
      <c r="B491" s="10" t="s">
        <v>1325</v>
      </c>
      <c r="C491" s="13" t="s">
        <v>44</v>
      </c>
      <c r="D491" s="7">
        <v>0.25</v>
      </c>
      <c r="E491" s="7">
        <v>0.79166666666666663</v>
      </c>
      <c r="F491" s="40">
        <f>VLOOKUP($C491,cruises!$A$1:$D$507,3,FALSE)</f>
        <v>838</v>
      </c>
      <c r="G491" s="40">
        <f>VLOOKUP($C491,cruises!$A$1:$D$507,4,FALSE)</f>
        <v>1006</v>
      </c>
      <c r="H491" s="40">
        <f t="shared" si="7"/>
        <v>922</v>
      </c>
      <c r="I491" s="40">
        <f>VLOOKUP($C491,cruises!$A$1:$E$507,5,FALSE)</f>
        <v>470</v>
      </c>
    </row>
    <row r="492" spans="1:9">
      <c r="A492" s="5" t="s">
        <v>1121</v>
      </c>
      <c r="B492" s="10" t="s">
        <v>1325</v>
      </c>
      <c r="C492" s="13" t="s">
        <v>185</v>
      </c>
      <c r="D492" s="7">
        <v>0.29166666666666669</v>
      </c>
      <c r="E492" s="7">
        <v>0.70833333333333337</v>
      </c>
      <c r="F492" s="40">
        <f>VLOOKUP($C492,cruises!$A$1:$D$507,3,FALSE)</f>
        <v>3096</v>
      </c>
      <c r="G492" s="40">
        <f>VLOOKUP($C492,cruises!$A$1:$D$507,4,FALSE)</f>
        <v>3737</v>
      </c>
      <c r="H492" s="40">
        <f t="shared" si="7"/>
        <v>3416.5</v>
      </c>
      <c r="I492" s="40">
        <f>VLOOKUP($C492,cruises!$A$1:$E$507,5,FALSE)</f>
        <v>1226</v>
      </c>
    </row>
    <row r="493" spans="1:9">
      <c r="A493" s="5" t="s">
        <v>1121</v>
      </c>
      <c r="B493" s="10" t="s">
        <v>1325</v>
      </c>
      <c r="C493" s="13" t="s">
        <v>330</v>
      </c>
      <c r="D493" s="7">
        <v>0.20833333333333334</v>
      </c>
      <c r="E493" s="7">
        <v>0.20833333333333334</v>
      </c>
      <c r="F493" s="40">
        <f>VLOOKUP($C493,cruises!$A$1:$D$507,3,FALSE)</f>
        <v>3560</v>
      </c>
      <c r="G493" s="40">
        <f>VLOOKUP($C493,cruises!$A$1:$D$507,4,FALSE)</f>
        <v>4272</v>
      </c>
      <c r="H493" s="40">
        <f t="shared" si="7"/>
        <v>3916</v>
      </c>
      <c r="I493" s="40">
        <f>VLOOKUP($C493,cruises!$A$1:$E$507,5,FALSE)</f>
        <v>1350</v>
      </c>
    </row>
    <row r="494" spans="1:9">
      <c r="A494" s="5" t="s">
        <v>1121</v>
      </c>
      <c r="B494" s="10" t="s">
        <v>1326</v>
      </c>
      <c r="C494" s="13" t="s">
        <v>233</v>
      </c>
      <c r="D494" s="7">
        <v>0.20833333333333334</v>
      </c>
      <c r="E494" s="7">
        <v>0.875</v>
      </c>
      <c r="F494" s="40">
        <f>VLOOKUP($C494,cruises!$A$1:$D$507,3,FALSE)</f>
        <v>904</v>
      </c>
      <c r="G494" s="40">
        <f>VLOOKUP($C494,cruises!$A$1:$D$507,4,FALSE)</f>
        <v>1040</v>
      </c>
      <c r="H494" s="40">
        <f t="shared" si="7"/>
        <v>972</v>
      </c>
      <c r="I494" s="40">
        <f>VLOOKUP($C494,cruises!$A$1:$E$507,5,FALSE)</f>
        <v>530</v>
      </c>
    </row>
    <row r="495" spans="1:9">
      <c r="A495" s="5" t="s">
        <v>1121</v>
      </c>
      <c r="B495" s="10" t="s">
        <v>1326</v>
      </c>
      <c r="C495" s="13" t="s">
        <v>318</v>
      </c>
      <c r="D495" s="7">
        <v>0.29166666666666669</v>
      </c>
      <c r="E495" s="7">
        <v>0.70833333333333337</v>
      </c>
      <c r="F495" s="40">
        <f>VLOOKUP($C495,cruises!$A$1:$D$507,3,FALSE)</f>
        <v>3502</v>
      </c>
      <c r="G495" s="40">
        <f>VLOOKUP($C495,cruises!$A$1:$D$507,4,FALSE)</f>
        <v>4378</v>
      </c>
      <c r="H495" s="40">
        <f t="shared" si="7"/>
        <v>3940</v>
      </c>
      <c r="I495" s="40">
        <f>VLOOKUP($C495,cruises!$A$1:$E$507,5,FALSE)</f>
        <v>1388</v>
      </c>
    </row>
    <row r="496" spans="1:9">
      <c r="A496" s="5" t="s">
        <v>1121</v>
      </c>
      <c r="B496" s="10" t="s">
        <v>1326</v>
      </c>
      <c r="C496" s="13" t="s">
        <v>948</v>
      </c>
      <c r="D496" s="7">
        <v>0.375</v>
      </c>
      <c r="E496" s="7">
        <v>0.70833333333333337</v>
      </c>
      <c r="F496" s="40">
        <f>VLOOKUP($C496,cruises!$A$1:$D$507,3,FALSE)</f>
        <v>446</v>
      </c>
      <c r="G496" s="40">
        <f>VLOOKUP($C496,cruises!$A$1:$D$507,4,FALSE)</f>
        <v>512</v>
      </c>
      <c r="H496" s="40">
        <f t="shared" si="7"/>
        <v>479</v>
      </c>
      <c r="I496" s="40">
        <f>VLOOKUP($C496,cruises!$A$1:$E$507,5,FALSE)</f>
        <v>252</v>
      </c>
    </row>
    <row r="497" spans="1:9">
      <c r="A497" s="5" t="s">
        <v>1121</v>
      </c>
      <c r="B497" s="10" t="s">
        <v>1327</v>
      </c>
      <c r="C497" s="13" t="s">
        <v>366</v>
      </c>
      <c r="D497" s="7">
        <v>0.33333333333333331</v>
      </c>
      <c r="E497" s="7">
        <v>0.83333333333333337</v>
      </c>
      <c r="F497" s="40">
        <f>VLOOKUP($C497,cruises!$A$1:$D$507,3,FALSE)</f>
        <v>2192</v>
      </c>
      <c r="G497" s="40">
        <f>VLOOKUP($C497,cruises!$A$1:$D$507,4,FALSE)</f>
        <v>2500</v>
      </c>
      <c r="H497" s="40">
        <f t="shared" si="7"/>
        <v>2346</v>
      </c>
      <c r="I497" s="40">
        <f>VLOOKUP($C497,cruises!$A$1:$E$507,5,FALSE)</f>
        <v>607</v>
      </c>
    </row>
    <row r="498" spans="1:9">
      <c r="A498" s="5" t="s">
        <v>1121</v>
      </c>
      <c r="B498" s="10" t="s">
        <v>1327</v>
      </c>
      <c r="C498" s="13" t="s">
        <v>898</v>
      </c>
      <c r="D498" s="7">
        <v>0.29166666666666669</v>
      </c>
      <c r="E498" s="7">
        <v>0.79166666666666663</v>
      </c>
      <c r="F498" s="40">
        <f>VLOOKUP($C498,cruises!$A$1:$D$507,3,FALSE)</f>
        <v>2150</v>
      </c>
      <c r="G498" s="40">
        <f>VLOOKUP($C498,cruises!$A$1:$D$507,4,FALSE)</f>
        <v>2580</v>
      </c>
      <c r="H498" s="40">
        <f t="shared" si="7"/>
        <v>2365</v>
      </c>
      <c r="I498" s="40">
        <f>VLOOKUP($C498,cruises!$A$1:$E$507,5,FALSE)</f>
        <v>858</v>
      </c>
    </row>
    <row r="499" spans="1:9">
      <c r="A499" s="5" t="s">
        <v>1121</v>
      </c>
      <c r="B499" s="10" t="s">
        <v>1327</v>
      </c>
      <c r="C499" s="13" t="s">
        <v>53</v>
      </c>
      <c r="D499" s="7">
        <v>0.29166666666666669</v>
      </c>
      <c r="E499" s="7">
        <v>0.83333333333333337</v>
      </c>
      <c r="F499" s="40">
        <f>VLOOKUP($C499,cruises!$A$1:$D$507,3,FALSE)</f>
        <v>2534</v>
      </c>
      <c r="G499" s="40">
        <f>VLOOKUP($C499,cruises!$A$1:$D$507,4,FALSE)</f>
        <v>2700</v>
      </c>
      <c r="H499" s="40">
        <f t="shared" si="7"/>
        <v>2617</v>
      </c>
      <c r="I499" s="40">
        <f>VLOOKUP($C499,cruises!$A$1:$E$507,5,FALSE)</f>
        <v>1000</v>
      </c>
    </row>
    <row r="500" spans="1:9">
      <c r="A500" s="5" t="s">
        <v>1121</v>
      </c>
      <c r="B500" s="10" t="s">
        <v>1328</v>
      </c>
      <c r="C500" s="13" t="s">
        <v>338</v>
      </c>
      <c r="D500" s="7">
        <v>0.29166666666666669</v>
      </c>
      <c r="E500" s="7">
        <v>0.83333333333333337</v>
      </c>
      <c r="F500" s="40">
        <f>VLOOKUP($C500,cruises!$A$1:$D$507,3,FALSE)</f>
        <v>3930</v>
      </c>
      <c r="G500" s="40">
        <f>VLOOKUP($C500,cruises!$A$1:$D$507,4,FALSE)</f>
        <v>4716</v>
      </c>
      <c r="H500" s="40">
        <f t="shared" ref="H500:H563" si="8">AVERAGE(F500:G500)</f>
        <v>4323</v>
      </c>
      <c r="I500" s="40">
        <f>VLOOKUP($C500,cruises!$A$1:$E$507,5,FALSE)</f>
        <v>1450</v>
      </c>
    </row>
    <row r="501" spans="1:9">
      <c r="A501" s="5" t="s">
        <v>1121</v>
      </c>
      <c r="B501" s="10" t="s">
        <v>1328</v>
      </c>
      <c r="C501" s="13" t="s">
        <v>45</v>
      </c>
      <c r="D501" s="7">
        <v>0.33333333333333331</v>
      </c>
      <c r="E501" s="7">
        <v>0.79166666666666663</v>
      </c>
      <c r="F501" s="40">
        <f>VLOOKUP($C501,cruises!$A$1:$D$507,3,FALSE)</f>
        <v>2012</v>
      </c>
      <c r="G501" s="40">
        <f>VLOOKUP($C501,cruises!$A$1:$D$507,4,FALSE)</f>
        <v>2414</v>
      </c>
      <c r="H501" s="40">
        <f t="shared" si="8"/>
        <v>2213</v>
      </c>
      <c r="I501" s="40">
        <f>VLOOKUP($C501,cruises!$A$1:$E$507,5,FALSE)</f>
        <v>1125</v>
      </c>
    </row>
    <row r="502" spans="1:9">
      <c r="A502" s="5" t="s">
        <v>1121</v>
      </c>
      <c r="B502" s="10" t="s">
        <v>1310</v>
      </c>
      <c r="C502" s="13" t="s">
        <v>806</v>
      </c>
      <c r="D502" s="7">
        <v>0.33333333333333331</v>
      </c>
      <c r="E502" s="7">
        <v>0.79166666666666663</v>
      </c>
      <c r="F502" s="40">
        <f>VLOOKUP($C502,cruises!$A$1:$D$507,3,FALSE)</f>
        <v>1440</v>
      </c>
      <c r="G502" s="40">
        <f>VLOOKUP($C502,cruises!$A$1:$D$507,4,FALSE)</f>
        <v>1828</v>
      </c>
      <c r="H502" s="40">
        <f t="shared" si="8"/>
        <v>1634</v>
      </c>
      <c r="I502" s="40">
        <f>VLOOKUP($C502,cruises!$A$1:$E$507,5,FALSE)</f>
        <v>620</v>
      </c>
    </row>
    <row r="503" spans="1:9">
      <c r="A503" s="5" t="s">
        <v>1121</v>
      </c>
      <c r="B503" s="10" t="s">
        <v>1310</v>
      </c>
      <c r="C503" s="13" t="s">
        <v>55</v>
      </c>
      <c r="D503" s="7">
        <v>0.25</v>
      </c>
      <c r="E503" s="7">
        <v>0.79166666666666663</v>
      </c>
      <c r="F503" s="40">
        <f>VLOOKUP($C503,cruises!$A$1:$D$507,3,FALSE)</f>
        <v>4228</v>
      </c>
      <c r="G503" s="40">
        <f>VLOOKUP($C503,cruises!$A$1:$D$507,4,FALSE)</f>
        <v>5074</v>
      </c>
      <c r="H503" s="40">
        <f t="shared" si="8"/>
        <v>4651</v>
      </c>
      <c r="I503" s="40">
        <f>VLOOKUP($C503,cruises!$A$1:$E$507,5,FALSE)</f>
        <v>1404</v>
      </c>
    </row>
    <row r="504" spans="1:9">
      <c r="A504" s="5" t="s">
        <v>1121</v>
      </c>
      <c r="B504" s="10" t="s">
        <v>1310</v>
      </c>
      <c r="C504" s="13" t="s">
        <v>862</v>
      </c>
      <c r="D504" s="7">
        <v>0.375</v>
      </c>
      <c r="E504" s="7">
        <v>0.70833333333333337</v>
      </c>
      <c r="F504" s="40">
        <f>VLOOKUP($C504,cruises!$A$1:$D$507,3,FALSE)</f>
        <v>2733</v>
      </c>
      <c r="G504" s="40">
        <f>VLOOKUP($C504,cruises!$A$1:$D$507,4,FALSE)</f>
        <v>2852</v>
      </c>
      <c r="H504" s="40">
        <f t="shared" si="8"/>
        <v>2792.5</v>
      </c>
      <c r="I504" s="40">
        <f>VLOOKUP($C504,cruises!$A$1:$E$507,5,FALSE)</f>
        <v>801</v>
      </c>
    </row>
    <row r="505" spans="1:9">
      <c r="A505" s="5" t="s">
        <v>1121</v>
      </c>
      <c r="B505" s="10" t="s">
        <v>1310</v>
      </c>
      <c r="C505" s="13" t="s">
        <v>806</v>
      </c>
      <c r="D505" s="7">
        <v>0.33333333333333331</v>
      </c>
      <c r="E505" s="7">
        <v>0.79166666666666663</v>
      </c>
      <c r="F505" s="40">
        <f>VLOOKUP($C505,cruises!$A$1:$D$507,3,FALSE)</f>
        <v>1440</v>
      </c>
      <c r="G505" s="40">
        <f>VLOOKUP($C505,cruises!$A$1:$D$507,4,FALSE)</f>
        <v>1828</v>
      </c>
      <c r="H505" s="40">
        <f t="shared" si="8"/>
        <v>1634</v>
      </c>
      <c r="I505" s="40">
        <f>VLOOKUP($C505,cruises!$A$1:$E$507,5,FALSE)</f>
        <v>620</v>
      </c>
    </row>
    <row r="506" spans="1:9">
      <c r="A506" s="5" t="s">
        <v>1121</v>
      </c>
      <c r="B506" s="10" t="s">
        <v>1329</v>
      </c>
      <c r="C506" s="13" t="s">
        <v>10</v>
      </c>
      <c r="D506" s="7">
        <v>0.33333333333333331</v>
      </c>
      <c r="E506" s="7">
        <v>0.79166666666666663</v>
      </c>
      <c r="F506" s="40">
        <f>VLOOKUP($C506,cruises!$A$1:$D$507,3,FALSE)</f>
        <v>3772</v>
      </c>
      <c r="G506" s="40">
        <f>VLOOKUP($C506,cruises!$A$1:$D$507,4,FALSE)</f>
        <v>4526</v>
      </c>
      <c r="H506" s="40">
        <f t="shared" si="8"/>
        <v>4149</v>
      </c>
      <c r="I506" s="40">
        <f>VLOOKUP($C506,cruises!$A$1:$E$507,5,FALSE)</f>
        <v>1253</v>
      </c>
    </row>
    <row r="507" spans="1:9">
      <c r="A507" s="5" t="s">
        <v>1121</v>
      </c>
      <c r="B507" s="10" t="s">
        <v>1329</v>
      </c>
      <c r="C507" s="13" t="s">
        <v>270</v>
      </c>
      <c r="D507" s="7">
        <v>0.29166666666666669</v>
      </c>
      <c r="E507" s="7">
        <v>0.75</v>
      </c>
      <c r="F507" s="40">
        <f>VLOOKUP($C507,cruises!$A$1:$D$507,3,FALSE)</f>
        <v>450</v>
      </c>
      <c r="G507" s="40">
        <f>VLOOKUP($C507,cruises!$A$1:$D$507,4,FALSE)</f>
        <v>540</v>
      </c>
      <c r="H507" s="40">
        <f t="shared" si="8"/>
        <v>495</v>
      </c>
      <c r="I507" s="40">
        <f>VLOOKUP($C507,cruises!$A$1:$E$507,5,FALSE)</f>
        <v>330</v>
      </c>
    </row>
    <row r="508" spans="1:9">
      <c r="A508" s="5" t="s">
        <v>1121</v>
      </c>
      <c r="B508" s="10" t="s">
        <v>1329</v>
      </c>
      <c r="C508" s="13" t="s">
        <v>65</v>
      </c>
      <c r="D508" s="7">
        <v>0.33333333333333331</v>
      </c>
      <c r="E508" s="7">
        <v>0.75</v>
      </c>
      <c r="F508" s="40">
        <f>VLOOKUP($C508,cruises!$A$1:$D$507,3,FALSE)</f>
        <v>296</v>
      </c>
      <c r="G508" s="40">
        <f>VLOOKUP($C508,cruises!$A$1:$D$507,4,FALSE)</f>
        <v>355</v>
      </c>
      <c r="H508" s="40">
        <f t="shared" si="8"/>
        <v>325.5</v>
      </c>
      <c r="I508" s="40">
        <f>VLOOKUP($C508,cruises!$A$1:$E$507,5,FALSE)</f>
        <v>197</v>
      </c>
    </row>
    <row r="509" spans="1:9">
      <c r="A509" s="5" t="s">
        <v>1121</v>
      </c>
      <c r="B509" s="10" t="s">
        <v>1330</v>
      </c>
      <c r="C509" s="13" t="s">
        <v>101</v>
      </c>
      <c r="D509" s="7">
        <v>0.20833333333333334</v>
      </c>
      <c r="E509" s="7">
        <v>0.75</v>
      </c>
      <c r="F509" s="40">
        <f>VLOOKUP($C509,cruises!$A$1:$D$507,3,FALSE)</f>
        <v>710</v>
      </c>
      <c r="G509" s="40">
        <f>VLOOKUP($C509,cruises!$A$1:$D$507,4,FALSE)</f>
        <v>781</v>
      </c>
      <c r="H509" s="40">
        <f t="shared" si="8"/>
        <v>745.5</v>
      </c>
      <c r="I509" s="40">
        <f>VLOOKUP($C509,cruises!$A$1:$E$507,5,FALSE)</f>
        <v>408</v>
      </c>
    </row>
    <row r="510" spans="1:9">
      <c r="A510" s="5" t="s">
        <v>1121</v>
      </c>
      <c r="B510" s="10" t="s">
        <v>1330</v>
      </c>
      <c r="C510" s="13" t="s">
        <v>61</v>
      </c>
      <c r="D510" s="7">
        <v>0.20833333333333334</v>
      </c>
      <c r="E510" s="7">
        <v>0.70833333333333337</v>
      </c>
      <c r="F510" s="40">
        <f>VLOOKUP($C510,cruises!$A$1:$D$507,3,FALSE)</f>
        <v>3046</v>
      </c>
      <c r="G510" s="40">
        <f>VLOOKUP($C510,cruises!$A$1:$D$507,4,FALSE)</f>
        <v>3655</v>
      </c>
      <c r="H510" s="40">
        <f t="shared" si="8"/>
        <v>3350.5</v>
      </c>
      <c r="I510" s="40">
        <f>VLOOKUP($C510,cruises!$A$1:$E$507,5,FALSE)</f>
        <v>1000</v>
      </c>
    </row>
    <row r="511" spans="1:9">
      <c r="A511" s="5" t="s">
        <v>1121</v>
      </c>
      <c r="B511" s="10" t="s">
        <v>1330</v>
      </c>
      <c r="C511" s="13" t="s">
        <v>1403</v>
      </c>
      <c r="D511" s="7">
        <v>0.375</v>
      </c>
      <c r="E511" s="7">
        <v>0.79166666666666663</v>
      </c>
      <c r="F511" s="40">
        <f>VLOOKUP($C511,cruises!$A$1:$D$507,3,FALSE)</f>
        <v>1506</v>
      </c>
      <c r="G511" s="40">
        <f>VLOOKUP($C511,cruises!$A$1:$D$507,4,FALSE)</f>
        <v>1828</v>
      </c>
      <c r="H511" s="40">
        <f t="shared" si="8"/>
        <v>1667</v>
      </c>
      <c r="I511" s="40">
        <f>VLOOKUP($C511,cruises!$A$1:$E$507,5,FALSE)</f>
        <v>620</v>
      </c>
    </row>
    <row r="512" spans="1:9">
      <c r="A512" s="5" t="s">
        <v>1121</v>
      </c>
      <c r="B512" s="10" t="s">
        <v>1330</v>
      </c>
      <c r="C512" s="13" t="s">
        <v>321</v>
      </c>
      <c r="D512" s="7">
        <v>0.375</v>
      </c>
      <c r="E512" s="7">
        <v>0.79166666666666663</v>
      </c>
      <c r="F512" s="40">
        <f>VLOOKUP($C512,cruises!$A$1:$D$507,3,FALSE)</f>
        <v>1950</v>
      </c>
      <c r="G512" s="40">
        <f>VLOOKUP($C512,cruises!$A$1:$D$507,4,FALSE)</f>
        <v>2340</v>
      </c>
      <c r="H512" s="40">
        <f t="shared" si="8"/>
        <v>2145</v>
      </c>
      <c r="I512" s="40">
        <f>VLOOKUP($C512,cruises!$A$1:$E$507,5,FALSE)</f>
        <v>721</v>
      </c>
    </row>
    <row r="513" spans="1:9">
      <c r="A513" s="5" t="s">
        <v>1121</v>
      </c>
      <c r="B513" s="10" t="s">
        <v>1330</v>
      </c>
      <c r="C513" s="6" t="s">
        <v>1403</v>
      </c>
      <c r="D513" s="7">
        <v>0.375</v>
      </c>
      <c r="E513" s="7">
        <v>0.70833333333333337</v>
      </c>
      <c r="F513" s="40">
        <f>VLOOKUP($C513,cruises!$A$1:$D$507,3,FALSE)</f>
        <v>1506</v>
      </c>
      <c r="G513" s="40">
        <f>VLOOKUP($C513,cruises!$A$1:$D$507,4,FALSE)</f>
        <v>1828</v>
      </c>
      <c r="H513" s="40">
        <f t="shared" si="8"/>
        <v>1667</v>
      </c>
      <c r="I513" s="40">
        <f>VLOOKUP($C513,cruises!$A$1:$E$507,5,FALSE)</f>
        <v>620</v>
      </c>
    </row>
    <row r="514" spans="1:9">
      <c r="A514" s="5" t="s">
        <v>1121</v>
      </c>
      <c r="B514" s="10" t="s">
        <v>1330</v>
      </c>
      <c r="C514" s="13" t="s">
        <v>901</v>
      </c>
      <c r="D514" s="7">
        <v>0.20833333333333334</v>
      </c>
      <c r="E514" s="7">
        <v>0.70833333333333337</v>
      </c>
      <c r="F514" s="40">
        <f>VLOOKUP($C514,cruises!$A$1:$D$507,3,FALSE)</f>
        <v>2144</v>
      </c>
      <c r="G514" s="40">
        <f>VLOOKUP($C514,cruises!$A$1:$D$507,4,FALSE)</f>
        <v>2573</v>
      </c>
      <c r="H514" s="40">
        <f t="shared" si="8"/>
        <v>2358.5</v>
      </c>
      <c r="I514" s="40">
        <f>VLOOKUP($C514,cruises!$A$1:$E$507,5,FALSE)</f>
        <v>859</v>
      </c>
    </row>
    <row r="515" spans="1:9">
      <c r="A515" s="5" t="s">
        <v>1121</v>
      </c>
      <c r="B515" s="10" t="s">
        <v>1331</v>
      </c>
      <c r="C515" s="13" t="s">
        <v>74</v>
      </c>
      <c r="D515" s="7">
        <v>0.29166666666666669</v>
      </c>
      <c r="E515" s="7">
        <v>0.75</v>
      </c>
      <c r="F515" s="40">
        <f>VLOOKUP($C515,cruises!$A$1:$D$507,3,FALSE)</f>
        <v>3014</v>
      </c>
      <c r="G515" s="40">
        <f>VLOOKUP($C515,cruises!$A$1:$D$507,4,FALSE)</f>
        <v>3617</v>
      </c>
      <c r="H515" s="40">
        <f t="shared" si="8"/>
        <v>3315.5</v>
      </c>
      <c r="I515" s="40">
        <f>VLOOKUP($C515,cruises!$A$1:$E$507,5,FALSE)</f>
        <v>1100</v>
      </c>
    </row>
    <row r="516" spans="1:9">
      <c r="A516" s="5" t="s">
        <v>1121</v>
      </c>
      <c r="B516" s="10" t="s">
        <v>1331</v>
      </c>
      <c r="C516" s="13" t="s">
        <v>50</v>
      </c>
      <c r="D516" s="7">
        <v>0.33333333333333331</v>
      </c>
      <c r="E516" s="7">
        <v>0.91666666666666663</v>
      </c>
      <c r="F516" s="40">
        <f>VLOOKUP($C516,cruises!$A$1:$D$507,3,FALSE)</f>
        <v>754</v>
      </c>
      <c r="G516" s="40">
        <f>VLOOKUP($C516,cruises!$A$1:$D$507,4,FALSE)</f>
        <v>829</v>
      </c>
      <c r="H516" s="40">
        <f t="shared" si="8"/>
        <v>791.5</v>
      </c>
      <c r="I516" s="40">
        <f>VLOOKUP($C516,cruises!$A$1:$E$507,5,FALSE)</f>
        <v>542</v>
      </c>
    </row>
    <row r="517" spans="1:9">
      <c r="A517" s="5" t="s">
        <v>1121</v>
      </c>
      <c r="B517" s="10" t="s">
        <v>1331</v>
      </c>
      <c r="C517" s="13" t="s">
        <v>1409</v>
      </c>
      <c r="D517" s="7">
        <v>0.29166666666666669</v>
      </c>
      <c r="E517" s="7">
        <v>0.79166666666666663</v>
      </c>
      <c r="F517" s="40">
        <f>VLOOKUP($C517,cruises!$A$1:$D$507,3,FALSE)</f>
        <v>1460</v>
      </c>
      <c r="G517" s="40">
        <f>VLOOKUP($C517,cruises!$A$1:$D$507,4,FALSE)</f>
        <v>1460</v>
      </c>
      <c r="H517" s="40">
        <f t="shared" si="8"/>
        <v>1460</v>
      </c>
      <c r="I517" s="40">
        <f>VLOOKUP($C517,cruises!$A$1:$E$507,5,FALSE)</f>
        <v>620</v>
      </c>
    </row>
    <row r="518" spans="1:9">
      <c r="A518" s="5" t="s">
        <v>1121</v>
      </c>
      <c r="B518" s="10" t="s">
        <v>1332</v>
      </c>
      <c r="C518" s="13" t="s">
        <v>317</v>
      </c>
      <c r="D518" s="7">
        <v>0.375</v>
      </c>
      <c r="E518" s="7">
        <v>0.79166666666666663</v>
      </c>
      <c r="F518" s="40">
        <f>VLOOKUP($C518,cruises!$A$1:$D$507,3,FALSE)</f>
        <v>2550</v>
      </c>
      <c r="G518" s="40">
        <f>VLOOKUP($C518,cruises!$A$1:$D$507,4,FALSE)</f>
        <v>3060</v>
      </c>
      <c r="H518" s="40">
        <f t="shared" si="8"/>
        <v>2805</v>
      </c>
      <c r="I518" s="40">
        <f>VLOOKUP($C518,cruises!$A$1:$E$507,5,FALSE)</f>
        <v>1014</v>
      </c>
    </row>
    <row r="519" spans="1:9">
      <c r="A519" s="5" t="s">
        <v>1121</v>
      </c>
      <c r="B519" s="10" t="s">
        <v>1332</v>
      </c>
      <c r="C519" s="13" t="s">
        <v>318</v>
      </c>
      <c r="D519" s="7">
        <v>0.29166666666666669</v>
      </c>
      <c r="E519" s="7">
        <v>0.70833333333333337</v>
      </c>
      <c r="F519" s="40">
        <f>VLOOKUP($C519,cruises!$A$1:$D$507,3,FALSE)</f>
        <v>3502</v>
      </c>
      <c r="G519" s="40">
        <f>VLOOKUP($C519,cruises!$A$1:$D$507,4,FALSE)</f>
        <v>4378</v>
      </c>
      <c r="H519" s="40">
        <f t="shared" si="8"/>
        <v>3940</v>
      </c>
      <c r="I519" s="40">
        <f>VLOOKUP($C519,cruises!$A$1:$E$507,5,FALSE)</f>
        <v>1388</v>
      </c>
    </row>
    <row r="520" spans="1:9">
      <c r="A520" s="5" t="s">
        <v>1121</v>
      </c>
      <c r="B520" s="10" t="s">
        <v>1333</v>
      </c>
      <c r="C520" s="13" t="s">
        <v>45</v>
      </c>
      <c r="D520" s="7">
        <v>0.33333333333333331</v>
      </c>
      <c r="E520" s="7">
        <v>0.79166666666666663</v>
      </c>
      <c r="F520" s="40">
        <f>VLOOKUP($C520,cruises!$A$1:$D$507,3,FALSE)</f>
        <v>2012</v>
      </c>
      <c r="G520" s="40">
        <f>VLOOKUP($C520,cruises!$A$1:$D$507,4,FALSE)</f>
        <v>2414</v>
      </c>
      <c r="H520" s="40">
        <f t="shared" si="8"/>
        <v>2213</v>
      </c>
      <c r="I520" s="40">
        <f>VLOOKUP($C520,cruises!$A$1:$E$507,5,FALSE)</f>
        <v>1125</v>
      </c>
    </row>
    <row r="521" spans="1:9">
      <c r="A521" s="5" t="s">
        <v>1121</v>
      </c>
      <c r="B521" s="10" t="s">
        <v>1333</v>
      </c>
      <c r="C521" s="13" t="s">
        <v>162</v>
      </c>
      <c r="D521" s="7">
        <v>0.29166666666666669</v>
      </c>
      <c r="E521" s="7">
        <v>0.70833333333333337</v>
      </c>
      <c r="F521" s="40">
        <f>VLOOKUP($C521,cruises!$A$1:$D$507,3,FALSE)</f>
        <v>2016</v>
      </c>
      <c r="G521" s="40">
        <f>VLOOKUP($C521,cruises!$A$1:$D$507,4,FALSE)</f>
        <v>2272</v>
      </c>
      <c r="H521" s="40">
        <f t="shared" si="8"/>
        <v>2144</v>
      </c>
      <c r="I521" s="40">
        <f>VLOOKUP($C521,cruises!$A$1:$E$507,5,FALSE)</f>
        <v>900</v>
      </c>
    </row>
    <row r="522" spans="1:9">
      <c r="A522" s="5" t="s">
        <v>1121</v>
      </c>
      <c r="B522" s="10" t="s">
        <v>1333</v>
      </c>
      <c r="C522" s="13" t="s">
        <v>322</v>
      </c>
      <c r="D522" s="7">
        <v>0.29166666666666669</v>
      </c>
      <c r="E522" s="7">
        <v>0.79166666666666663</v>
      </c>
      <c r="F522" s="40">
        <f>VLOOKUP($C522,cruises!$A$1:$D$507,3,FALSE)</f>
        <v>3066</v>
      </c>
      <c r="G522" s="40">
        <f>VLOOKUP($C522,cruises!$A$1:$D$507,4,FALSE)</f>
        <v>3679</v>
      </c>
      <c r="H522" s="40">
        <f t="shared" si="8"/>
        <v>3372.5</v>
      </c>
      <c r="I522" s="40">
        <f>VLOOKUP($C522,cruises!$A$1:$E$507,5,FALSE)</f>
        <v>1200</v>
      </c>
    </row>
    <row r="523" spans="1:9">
      <c r="A523" s="5" t="s">
        <v>1121</v>
      </c>
      <c r="B523" s="10" t="s">
        <v>1333</v>
      </c>
      <c r="C523" s="13" t="s">
        <v>798</v>
      </c>
      <c r="D523" s="7">
        <v>0.375</v>
      </c>
      <c r="E523" s="7">
        <v>0.70833333333333337</v>
      </c>
      <c r="F523" s="40">
        <f>VLOOKUP($C523,cruises!$A$1:$D$507,3,FALSE)</f>
        <v>748</v>
      </c>
      <c r="G523" s="40">
        <f>VLOOKUP($C523,cruises!$A$1:$D$507,4,FALSE)</f>
        <v>748</v>
      </c>
      <c r="H523" s="40">
        <f t="shared" si="8"/>
        <v>748</v>
      </c>
      <c r="I523" s="40">
        <f>VLOOKUP($C523,cruises!$A$1:$E$507,5,FALSE)</f>
        <v>415</v>
      </c>
    </row>
    <row r="524" spans="1:9">
      <c r="A524" s="5" t="s">
        <v>1121</v>
      </c>
      <c r="B524" s="10" t="s">
        <v>1334</v>
      </c>
      <c r="C524" s="13" t="s">
        <v>338</v>
      </c>
      <c r="D524" s="7">
        <v>0.29166666666666669</v>
      </c>
      <c r="E524" s="7">
        <v>0.83333333333333337</v>
      </c>
      <c r="F524" s="40">
        <f>VLOOKUP($C524,cruises!$A$1:$D$507,3,FALSE)</f>
        <v>3930</v>
      </c>
      <c r="G524" s="40">
        <f>VLOOKUP($C524,cruises!$A$1:$D$507,4,FALSE)</f>
        <v>4716</v>
      </c>
      <c r="H524" s="40">
        <f t="shared" si="8"/>
        <v>4323</v>
      </c>
      <c r="I524" s="40">
        <f>VLOOKUP($C524,cruises!$A$1:$E$507,5,FALSE)</f>
        <v>1450</v>
      </c>
    </row>
    <row r="525" spans="1:9">
      <c r="A525" s="5" t="s">
        <v>1121</v>
      </c>
      <c r="B525" s="10" t="s">
        <v>1334</v>
      </c>
      <c r="C525" s="13" t="s">
        <v>672</v>
      </c>
      <c r="D525" s="7">
        <v>0.29166666666666669</v>
      </c>
      <c r="E525" s="7">
        <v>0.79166666666666663</v>
      </c>
      <c r="F525" s="40">
        <f>VLOOKUP($C525,cruises!$A$1:$D$507,3,FALSE)</f>
        <v>252</v>
      </c>
      <c r="G525" s="40">
        <f>VLOOKUP($C525,cruises!$A$1:$D$507,4,FALSE)</f>
        <v>302</v>
      </c>
      <c r="H525" s="40">
        <f t="shared" si="8"/>
        <v>277</v>
      </c>
      <c r="I525" s="40">
        <f>VLOOKUP($C525,cruises!$A$1:$E$507,5,FALSE)</f>
        <v>217</v>
      </c>
    </row>
    <row r="526" spans="1:9">
      <c r="A526" s="5" t="s">
        <v>1121</v>
      </c>
      <c r="B526" s="10" t="s">
        <v>1334</v>
      </c>
      <c r="C526" s="13" t="s">
        <v>142</v>
      </c>
      <c r="D526" s="7">
        <v>0.29166666666666669</v>
      </c>
      <c r="E526" s="7">
        <v>0.79166666666666663</v>
      </c>
      <c r="F526" s="40">
        <f>VLOOKUP($C526,cruises!$A$1:$D$507,3,FALSE)</f>
        <v>1830</v>
      </c>
      <c r="G526" s="40">
        <f>VLOOKUP($C526,cruises!$A$1:$D$507,4,FALSE)</f>
        <v>2074</v>
      </c>
      <c r="H526" s="40">
        <f t="shared" si="8"/>
        <v>1952</v>
      </c>
      <c r="I526" s="40">
        <f>VLOOKUP($C526,cruises!$A$1:$E$507,5,FALSE)</f>
        <v>760</v>
      </c>
    </row>
    <row r="527" spans="1:9">
      <c r="A527" s="5" t="s">
        <v>1121</v>
      </c>
      <c r="B527" s="10" t="s">
        <v>1335</v>
      </c>
      <c r="C527" s="13" t="s">
        <v>299</v>
      </c>
      <c r="D527" s="7">
        <v>0.29166666666666669</v>
      </c>
      <c r="E527" s="7">
        <v>0.79166666666666663</v>
      </c>
      <c r="F527" s="40">
        <f>VLOOKUP($C527,cruises!$A$1:$D$507,3,FALSE)</f>
        <v>2850</v>
      </c>
      <c r="G527" s="40">
        <f>VLOOKUP($C527,cruises!$A$1:$D$507,4,FALSE)</f>
        <v>3420</v>
      </c>
      <c r="H527" s="40">
        <f t="shared" si="8"/>
        <v>3135</v>
      </c>
      <c r="I527" s="40">
        <f>VLOOKUP($C527,cruises!$A$1:$E$507,5,FALSE)</f>
        <v>1000</v>
      </c>
    </row>
    <row r="528" spans="1:9">
      <c r="A528" s="5" t="s">
        <v>1121</v>
      </c>
      <c r="B528" s="10" t="s">
        <v>1335</v>
      </c>
      <c r="C528" s="13" t="s">
        <v>55</v>
      </c>
      <c r="D528" s="7">
        <v>0.25</v>
      </c>
      <c r="E528" s="7">
        <v>0.79166666666666663</v>
      </c>
      <c r="F528" s="40">
        <f>VLOOKUP($C528,cruises!$A$1:$D$507,3,FALSE)</f>
        <v>4228</v>
      </c>
      <c r="G528" s="40">
        <f>VLOOKUP($C528,cruises!$A$1:$D$507,4,FALSE)</f>
        <v>5074</v>
      </c>
      <c r="H528" s="40">
        <f t="shared" si="8"/>
        <v>4651</v>
      </c>
      <c r="I528" s="40">
        <f>VLOOKUP($C528,cruises!$A$1:$E$507,5,FALSE)</f>
        <v>1404</v>
      </c>
    </row>
    <row r="529" spans="1:9">
      <c r="A529" s="5" t="s">
        <v>1121</v>
      </c>
      <c r="B529" s="10" t="s">
        <v>1335</v>
      </c>
      <c r="C529" s="13" t="s">
        <v>862</v>
      </c>
      <c r="D529" s="7">
        <v>0.375</v>
      </c>
      <c r="E529" s="7">
        <v>0.70833333333333337</v>
      </c>
      <c r="F529" s="40">
        <f>VLOOKUP($C529,cruises!$A$1:$D$507,3,FALSE)</f>
        <v>2733</v>
      </c>
      <c r="G529" s="40">
        <f>VLOOKUP($C529,cruises!$A$1:$D$507,4,FALSE)</f>
        <v>2852</v>
      </c>
      <c r="H529" s="40">
        <f t="shared" si="8"/>
        <v>2792.5</v>
      </c>
      <c r="I529" s="40">
        <f>VLOOKUP($C529,cruises!$A$1:$E$507,5,FALSE)</f>
        <v>801</v>
      </c>
    </row>
    <row r="530" spans="1:9">
      <c r="A530" s="5" t="s">
        <v>1121</v>
      </c>
      <c r="B530" s="10" t="s">
        <v>1336</v>
      </c>
      <c r="C530" s="13" t="s">
        <v>366</v>
      </c>
      <c r="D530" s="7">
        <v>0.33333333333333331</v>
      </c>
      <c r="E530" s="7">
        <v>0.83333333333333337</v>
      </c>
      <c r="F530" s="40">
        <f>VLOOKUP($C530,cruises!$A$1:$D$507,3,FALSE)</f>
        <v>2192</v>
      </c>
      <c r="G530" s="40">
        <f>VLOOKUP($C530,cruises!$A$1:$D$507,4,FALSE)</f>
        <v>2500</v>
      </c>
      <c r="H530" s="40">
        <f t="shared" si="8"/>
        <v>2346</v>
      </c>
      <c r="I530" s="40">
        <f>VLOOKUP($C530,cruises!$A$1:$E$507,5,FALSE)</f>
        <v>607</v>
      </c>
    </row>
    <row r="531" spans="1:9">
      <c r="A531" s="5" t="s">
        <v>1121</v>
      </c>
      <c r="B531" s="10" t="s">
        <v>1336</v>
      </c>
      <c r="C531" s="13" t="s">
        <v>10</v>
      </c>
      <c r="D531" s="7">
        <v>0.33333333333333331</v>
      </c>
      <c r="E531" s="7">
        <v>0.79166666666666663</v>
      </c>
      <c r="F531" s="40">
        <f>VLOOKUP($C531,cruises!$A$1:$D$507,3,FALSE)</f>
        <v>3772</v>
      </c>
      <c r="G531" s="40">
        <f>VLOOKUP($C531,cruises!$A$1:$D$507,4,FALSE)</f>
        <v>4526</v>
      </c>
      <c r="H531" s="40">
        <f t="shared" si="8"/>
        <v>4149</v>
      </c>
      <c r="I531" s="40">
        <f>VLOOKUP($C531,cruises!$A$1:$E$507,5,FALSE)</f>
        <v>1253</v>
      </c>
    </row>
    <row r="532" spans="1:9">
      <c r="A532" s="5" t="s">
        <v>1121</v>
      </c>
      <c r="B532" s="10" t="s">
        <v>1336</v>
      </c>
      <c r="C532" s="13" t="s">
        <v>1403</v>
      </c>
      <c r="D532" s="7">
        <v>0.375</v>
      </c>
      <c r="E532" s="7">
        <v>0.79166666666666663</v>
      </c>
      <c r="F532" s="40">
        <f>VLOOKUP($C532,cruises!$A$1:$D$507,3,FALSE)</f>
        <v>1506</v>
      </c>
      <c r="G532" s="40">
        <f>VLOOKUP($C532,cruises!$A$1:$D$507,4,FALSE)</f>
        <v>1828</v>
      </c>
      <c r="H532" s="40">
        <f t="shared" si="8"/>
        <v>1667</v>
      </c>
      <c r="I532" s="40">
        <f>VLOOKUP($C532,cruises!$A$1:$E$507,5,FALSE)</f>
        <v>620</v>
      </c>
    </row>
    <row r="533" spans="1:9">
      <c r="A533" s="5" t="s">
        <v>1121</v>
      </c>
      <c r="B533" s="10" t="s">
        <v>1336</v>
      </c>
      <c r="C533" s="13" t="s">
        <v>233</v>
      </c>
      <c r="D533" s="7">
        <v>0.20833333333333334</v>
      </c>
      <c r="E533" s="7">
        <v>0.79166666666666663</v>
      </c>
      <c r="F533" s="40">
        <f>VLOOKUP($C533,cruises!$A$1:$D$507,3,FALSE)</f>
        <v>904</v>
      </c>
      <c r="G533" s="40">
        <f>VLOOKUP($C533,cruises!$A$1:$D$507,4,FALSE)</f>
        <v>1040</v>
      </c>
      <c r="H533" s="40">
        <f t="shared" si="8"/>
        <v>972</v>
      </c>
      <c r="I533" s="40">
        <f>VLOOKUP($C533,cruises!$A$1:$E$507,5,FALSE)</f>
        <v>530</v>
      </c>
    </row>
    <row r="534" spans="1:9">
      <c r="A534" s="5" t="s">
        <v>1121</v>
      </c>
      <c r="B534" s="10" t="s">
        <v>1336</v>
      </c>
      <c r="C534" s="13" t="s">
        <v>1403</v>
      </c>
      <c r="D534" s="7">
        <v>0.375</v>
      </c>
      <c r="E534" s="7">
        <v>0.70833333333333337</v>
      </c>
      <c r="F534" s="40">
        <f>VLOOKUP($C534,cruises!$A$1:$D$507,3,FALSE)</f>
        <v>1506</v>
      </c>
      <c r="G534" s="40">
        <f>VLOOKUP($C534,cruises!$A$1:$D$507,4,FALSE)</f>
        <v>1828</v>
      </c>
      <c r="H534" s="40">
        <f t="shared" si="8"/>
        <v>1667</v>
      </c>
      <c r="I534" s="40">
        <f>VLOOKUP($C534,cruises!$A$1:$E$507,5,FALSE)</f>
        <v>620</v>
      </c>
    </row>
    <row r="535" spans="1:9">
      <c r="A535" s="5" t="s">
        <v>1121</v>
      </c>
      <c r="B535" s="10" t="s">
        <v>1336</v>
      </c>
      <c r="C535" s="13" t="s">
        <v>53</v>
      </c>
      <c r="D535" s="7">
        <v>0.29166666666666669</v>
      </c>
      <c r="E535" s="7">
        <v>0.83333333333333337</v>
      </c>
      <c r="F535" s="40">
        <f>VLOOKUP($C535,cruises!$A$1:$D$507,3,FALSE)</f>
        <v>2534</v>
      </c>
      <c r="G535" s="40">
        <f>VLOOKUP($C535,cruises!$A$1:$D$507,4,FALSE)</f>
        <v>2700</v>
      </c>
      <c r="H535" s="40">
        <f t="shared" si="8"/>
        <v>2617</v>
      </c>
      <c r="I535" s="40">
        <f>VLOOKUP($C535,cruises!$A$1:$E$507,5,FALSE)</f>
        <v>1000</v>
      </c>
    </row>
    <row r="536" spans="1:9">
      <c r="A536" s="5" t="s">
        <v>1121</v>
      </c>
      <c r="B536" s="10" t="s">
        <v>1337</v>
      </c>
      <c r="C536" s="6" t="s">
        <v>101</v>
      </c>
      <c r="D536" s="7">
        <v>0.20833333333333334</v>
      </c>
      <c r="E536" s="7">
        <v>0.75</v>
      </c>
      <c r="F536" s="40">
        <f>VLOOKUP($C536,cruises!$A$1:$D$507,3,FALSE)</f>
        <v>710</v>
      </c>
      <c r="G536" s="40">
        <f>VLOOKUP($C536,cruises!$A$1:$D$507,4,FALSE)</f>
        <v>781</v>
      </c>
      <c r="H536" s="40">
        <f t="shared" si="8"/>
        <v>745.5</v>
      </c>
      <c r="I536" s="40">
        <f>VLOOKUP($C536,cruises!$A$1:$E$507,5,FALSE)</f>
        <v>408</v>
      </c>
    </row>
    <row r="537" spans="1:9">
      <c r="A537" s="5" t="s">
        <v>1121</v>
      </c>
      <c r="B537" s="10" t="s">
        <v>1337</v>
      </c>
      <c r="C537" s="13" t="s">
        <v>321</v>
      </c>
      <c r="D537" s="7">
        <v>0.375</v>
      </c>
      <c r="E537" s="7">
        <v>0.79166666666666663</v>
      </c>
      <c r="F537" s="40">
        <f>VLOOKUP($C537,cruises!$A$1:$D$507,3,FALSE)</f>
        <v>1950</v>
      </c>
      <c r="G537" s="40">
        <f>VLOOKUP($C537,cruises!$A$1:$D$507,4,FALSE)</f>
        <v>2340</v>
      </c>
      <c r="H537" s="40">
        <f t="shared" si="8"/>
        <v>2145</v>
      </c>
      <c r="I537" s="40">
        <f>VLOOKUP($C537,cruises!$A$1:$E$507,5,FALSE)</f>
        <v>721</v>
      </c>
    </row>
    <row r="538" spans="1:9">
      <c r="A538" s="5" t="s">
        <v>1121</v>
      </c>
      <c r="B538" s="10" t="s">
        <v>1337</v>
      </c>
      <c r="C538" s="13" t="s">
        <v>207</v>
      </c>
      <c r="D538" s="7">
        <v>0.29166666666666669</v>
      </c>
      <c r="E538" s="7">
        <v>0.70833333333333337</v>
      </c>
      <c r="F538" s="40">
        <f>VLOOKUP($C538,cruises!$A$1:$D$507,3,FALSE)</f>
        <v>3106</v>
      </c>
      <c r="G538" s="40">
        <f>VLOOKUP($C538,cruises!$A$1:$D$507,4,FALSE)</f>
        <v>3727</v>
      </c>
      <c r="H538" s="40">
        <f t="shared" si="8"/>
        <v>3416.5</v>
      </c>
      <c r="I538" s="40">
        <f>VLOOKUP($C538,cruises!$A$1:$E$507,5,FALSE)</f>
        <v>1226</v>
      </c>
    </row>
    <row r="539" spans="1:9">
      <c r="A539" s="5" t="s">
        <v>1121</v>
      </c>
      <c r="B539" s="10" t="s">
        <v>1337</v>
      </c>
      <c r="C539" s="13" t="s">
        <v>50</v>
      </c>
      <c r="D539" s="7">
        <v>0.33333333333333331</v>
      </c>
      <c r="E539" s="7">
        <v>0.83333333333333337</v>
      </c>
      <c r="F539" s="40">
        <f>VLOOKUP($C539,cruises!$A$1:$D$507,3,FALSE)</f>
        <v>754</v>
      </c>
      <c r="G539" s="40">
        <f>VLOOKUP($C539,cruises!$A$1:$D$507,4,FALSE)</f>
        <v>829</v>
      </c>
      <c r="H539" s="40">
        <f t="shared" si="8"/>
        <v>791.5</v>
      </c>
      <c r="I539" s="40">
        <f>VLOOKUP($C539,cruises!$A$1:$E$507,5,FALSE)</f>
        <v>542</v>
      </c>
    </row>
    <row r="540" spans="1:9">
      <c r="A540" s="5" t="s">
        <v>1121</v>
      </c>
      <c r="B540" s="10" t="s">
        <v>1338</v>
      </c>
      <c r="C540" s="13" t="s">
        <v>125</v>
      </c>
      <c r="D540" s="7">
        <v>0.20833333333333334</v>
      </c>
      <c r="E540" s="7">
        <v>0.70833333333333337</v>
      </c>
      <c r="F540" s="40">
        <f>VLOOKUP($C540,cruises!$A$1:$D$507,3,FALSE)</f>
        <v>2886</v>
      </c>
      <c r="G540" s="40">
        <f>VLOOKUP($C540,cruises!$A$1:$D$507,4,FALSE)</f>
        <v>3463</v>
      </c>
      <c r="H540" s="40">
        <f t="shared" si="8"/>
        <v>3174.5</v>
      </c>
      <c r="I540" s="40">
        <f>VLOOKUP($C540,cruises!$A$1:$E$507,5,FALSE)</f>
        <v>1000</v>
      </c>
    </row>
    <row r="541" spans="1:9">
      <c r="A541" s="5" t="s">
        <v>1121</v>
      </c>
      <c r="B541" s="10" t="s">
        <v>1338</v>
      </c>
      <c r="C541" s="13" t="s">
        <v>74</v>
      </c>
      <c r="D541" s="7">
        <v>0.29166666666666669</v>
      </c>
      <c r="E541" s="7">
        <v>0.75</v>
      </c>
      <c r="F541" s="40">
        <f>VLOOKUP($C541,cruises!$A$1:$D$507,3,FALSE)</f>
        <v>3014</v>
      </c>
      <c r="G541" s="40">
        <f>VLOOKUP($C541,cruises!$A$1:$D$507,4,FALSE)</f>
        <v>3617</v>
      </c>
      <c r="H541" s="40">
        <f t="shared" si="8"/>
        <v>3315.5</v>
      </c>
      <c r="I541" s="40">
        <f>VLOOKUP($C541,cruises!$A$1:$E$507,5,FALSE)</f>
        <v>1100</v>
      </c>
    </row>
    <row r="542" spans="1:9">
      <c r="A542" s="5" t="s">
        <v>1121</v>
      </c>
      <c r="B542" s="10" t="s">
        <v>1338</v>
      </c>
      <c r="C542" s="13" t="s">
        <v>117</v>
      </c>
      <c r="D542" s="7">
        <v>0.375</v>
      </c>
      <c r="E542" s="7">
        <v>0.70833333333333337</v>
      </c>
      <c r="F542" s="40">
        <f>VLOOKUP($C542,cruises!$A$1:$D$507,3,FALSE)</f>
        <v>2074</v>
      </c>
      <c r="G542" s="40">
        <f>VLOOKUP($C542,cruises!$A$1:$D$507,4,FALSE)</f>
        <v>2489</v>
      </c>
      <c r="H542" s="40">
        <f t="shared" si="8"/>
        <v>2281.5</v>
      </c>
      <c r="I542" s="40">
        <f>VLOOKUP($C542,cruises!$A$1:$E$507,5,FALSE)</f>
        <v>900</v>
      </c>
    </row>
    <row r="543" spans="1:9">
      <c r="A543" s="5" t="s">
        <v>1121</v>
      </c>
      <c r="B543" s="10" t="s">
        <v>1338</v>
      </c>
      <c r="C543" s="13" t="s">
        <v>330</v>
      </c>
      <c r="D543" s="7">
        <v>0.79166666666666663</v>
      </c>
      <c r="E543" s="7">
        <v>0.79166666666666663</v>
      </c>
      <c r="F543" s="40">
        <f>VLOOKUP($C543,cruises!$A$1:$D$507,3,FALSE)</f>
        <v>3560</v>
      </c>
      <c r="G543" s="40">
        <f>VLOOKUP($C543,cruises!$A$1:$D$507,4,FALSE)</f>
        <v>4272</v>
      </c>
      <c r="H543" s="40">
        <f t="shared" si="8"/>
        <v>3916</v>
      </c>
      <c r="I543" s="40">
        <f>VLOOKUP($C543,cruises!$A$1:$E$507,5,FALSE)</f>
        <v>1350</v>
      </c>
    </row>
    <row r="544" spans="1:9">
      <c r="A544" s="5" t="s">
        <v>1121</v>
      </c>
      <c r="B544" s="10" t="s">
        <v>1338</v>
      </c>
      <c r="C544" s="13" t="s">
        <v>898</v>
      </c>
      <c r="D544" s="7">
        <v>0.29166666666666669</v>
      </c>
      <c r="E544" s="7">
        <v>0.79166666666666663</v>
      </c>
      <c r="F544" s="40">
        <f>VLOOKUP($C544,cruises!$A$1:$D$507,3,FALSE)</f>
        <v>2150</v>
      </c>
      <c r="G544" s="40">
        <f>VLOOKUP($C544,cruises!$A$1:$D$507,4,FALSE)</f>
        <v>2580</v>
      </c>
      <c r="H544" s="40">
        <f t="shared" si="8"/>
        <v>2365</v>
      </c>
      <c r="I544" s="40">
        <f>VLOOKUP($C544,cruises!$A$1:$E$507,5,FALSE)</f>
        <v>858</v>
      </c>
    </row>
    <row r="545" spans="1:9">
      <c r="A545" s="5" t="s">
        <v>1121</v>
      </c>
      <c r="B545" s="10" t="s">
        <v>1338</v>
      </c>
      <c r="C545" s="13" t="s">
        <v>270</v>
      </c>
      <c r="D545" s="7">
        <v>0.25</v>
      </c>
      <c r="E545" s="7">
        <v>0.79166666666666663</v>
      </c>
      <c r="F545" s="40">
        <f>VLOOKUP($C545,cruises!$A$1:$D$507,3,FALSE)</f>
        <v>450</v>
      </c>
      <c r="G545" s="40">
        <f>VLOOKUP($C545,cruises!$A$1:$D$507,4,FALSE)</f>
        <v>540</v>
      </c>
      <c r="H545" s="40">
        <f t="shared" si="8"/>
        <v>495</v>
      </c>
      <c r="I545" s="40">
        <f>VLOOKUP($C545,cruises!$A$1:$E$507,5,FALSE)</f>
        <v>330</v>
      </c>
    </row>
    <row r="546" spans="1:9">
      <c r="A546" s="5" t="s">
        <v>1121</v>
      </c>
      <c r="B546" s="10" t="s">
        <v>1339</v>
      </c>
      <c r="C546" s="13" t="s">
        <v>318</v>
      </c>
      <c r="D546" s="7">
        <v>0.29166666666666669</v>
      </c>
      <c r="E546" s="7">
        <v>0.70833333333333337</v>
      </c>
      <c r="F546" s="40">
        <f>VLOOKUP($C546,cruises!$A$1:$D$507,3,FALSE)</f>
        <v>3502</v>
      </c>
      <c r="G546" s="40">
        <f>VLOOKUP($C546,cruises!$A$1:$D$507,4,FALSE)</f>
        <v>4378</v>
      </c>
      <c r="H546" s="40">
        <f t="shared" si="8"/>
        <v>3940</v>
      </c>
      <c r="I546" s="40">
        <f>VLOOKUP($C546,cruises!$A$1:$E$507,5,FALSE)</f>
        <v>1388</v>
      </c>
    </row>
    <row r="547" spans="1:9">
      <c r="A547" s="5" t="s">
        <v>1121</v>
      </c>
      <c r="B547" s="10" t="s">
        <v>1339</v>
      </c>
      <c r="C547" s="13" t="s">
        <v>901</v>
      </c>
      <c r="D547" s="7">
        <v>0.20833333333333334</v>
      </c>
      <c r="E547" s="7">
        <v>0.70833333333333337</v>
      </c>
      <c r="F547" s="40">
        <f>VLOOKUP($C547,cruises!$A$1:$D$507,3,FALSE)</f>
        <v>2144</v>
      </c>
      <c r="G547" s="40">
        <f>VLOOKUP($C547,cruises!$A$1:$D$507,4,FALSE)</f>
        <v>2573</v>
      </c>
      <c r="H547" s="40">
        <f t="shared" si="8"/>
        <v>2358.5</v>
      </c>
      <c r="I547" s="40">
        <f>VLOOKUP($C547,cruises!$A$1:$E$507,5,FALSE)</f>
        <v>859</v>
      </c>
    </row>
    <row r="548" spans="1:9">
      <c r="A548" s="5" t="s">
        <v>1121</v>
      </c>
      <c r="B548" s="10" t="s">
        <v>1339</v>
      </c>
      <c r="C548" s="13" t="s">
        <v>70</v>
      </c>
      <c r="D548" s="7">
        <v>0.29166666666666669</v>
      </c>
      <c r="E548" s="7">
        <v>0.70833333333333337</v>
      </c>
      <c r="F548" s="40">
        <f>VLOOKUP($C548,cruises!$A$1:$D$507,3,FALSE)</f>
        <v>312</v>
      </c>
      <c r="G548" s="40">
        <f>VLOOKUP($C548,cruises!$A$1:$D$507,4,FALSE)</f>
        <v>374</v>
      </c>
      <c r="H548" s="40">
        <f t="shared" si="8"/>
        <v>343</v>
      </c>
      <c r="I548" s="40">
        <f>VLOOKUP($C548,cruises!$A$1:$E$507,5,FALSE)</f>
        <v>178</v>
      </c>
    </row>
    <row r="549" spans="1:9">
      <c r="A549" s="5" t="s">
        <v>1121</v>
      </c>
      <c r="B549" s="10" t="s">
        <v>1340</v>
      </c>
      <c r="C549" s="13" t="s">
        <v>61</v>
      </c>
      <c r="D549" s="7">
        <v>0.20833333333333334</v>
      </c>
      <c r="E549" s="7">
        <v>0.70833333333333337</v>
      </c>
      <c r="F549" s="40">
        <f>VLOOKUP($C549,cruises!$A$1:$D$507,3,FALSE)</f>
        <v>3046</v>
      </c>
      <c r="G549" s="40">
        <f>VLOOKUP($C549,cruises!$A$1:$D$507,4,FALSE)</f>
        <v>3655</v>
      </c>
      <c r="H549" s="40">
        <f t="shared" si="8"/>
        <v>3350.5</v>
      </c>
      <c r="I549" s="40">
        <f>VLOOKUP($C549,cruises!$A$1:$E$507,5,FALSE)</f>
        <v>1000</v>
      </c>
    </row>
    <row r="550" spans="1:9">
      <c r="A550" s="5" t="s">
        <v>1121</v>
      </c>
      <c r="B550" s="10" t="s">
        <v>1340</v>
      </c>
      <c r="C550" s="13" t="s">
        <v>54</v>
      </c>
      <c r="D550" s="7">
        <v>0.29166666666666669</v>
      </c>
      <c r="E550" s="7">
        <v>0.66666666666666663</v>
      </c>
      <c r="F550" s="40">
        <f>VLOOKUP($C550,cruises!$A$1:$D$507,3,FALSE)</f>
        <v>2024</v>
      </c>
      <c r="G550" s="40">
        <f>VLOOKUP($C550,cruises!$A$1:$D$507,4,FALSE)</f>
        <v>2429</v>
      </c>
      <c r="H550" s="40">
        <f t="shared" si="8"/>
        <v>2226.5</v>
      </c>
      <c r="I550" s="40">
        <f>VLOOKUP($C550,cruises!$A$1:$E$507,5,FALSE)</f>
        <v>817</v>
      </c>
    </row>
    <row r="551" spans="1:9">
      <c r="A551" s="5" t="s">
        <v>1121</v>
      </c>
      <c r="B551" s="10" t="s">
        <v>1340</v>
      </c>
      <c r="C551" s="13" t="s">
        <v>107</v>
      </c>
      <c r="D551" s="7">
        <v>0.33333333333333331</v>
      </c>
      <c r="E551" s="7">
        <v>0.95833333333333337</v>
      </c>
      <c r="F551" s="40">
        <f>VLOOKUP($C551,cruises!$A$1:$D$507,3,FALSE)</f>
        <v>698</v>
      </c>
      <c r="G551" s="40">
        <f>VLOOKUP($C551,cruises!$A$1:$D$507,4,FALSE)</f>
        <v>803</v>
      </c>
      <c r="H551" s="40">
        <f t="shared" si="8"/>
        <v>750.5</v>
      </c>
      <c r="I551" s="40">
        <f>VLOOKUP($C551,cruises!$A$1:$E$507,5,FALSE)</f>
        <v>372</v>
      </c>
    </row>
    <row r="552" spans="1:9">
      <c r="A552" s="5" t="s">
        <v>1121</v>
      </c>
      <c r="B552" s="10" t="s">
        <v>1341</v>
      </c>
      <c r="C552" s="13" t="s">
        <v>1410</v>
      </c>
      <c r="D552" s="7">
        <v>0.375</v>
      </c>
      <c r="E552" s="7">
        <v>0.70833333333333337</v>
      </c>
      <c r="F552" s="40">
        <f>VLOOKUP($C552,cruises!$A$1:$D$507,3,FALSE)</f>
        <v>1592</v>
      </c>
      <c r="G552" s="40">
        <f>VLOOKUP($C552,cruises!$A$1:$D$507,4,FALSE)</f>
        <v>1910</v>
      </c>
      <c r="H552" s="40">
        <f t="shared" si="8"/>
        <v>1751</v>
      </c>
      <c r="I552" s="40">
        <f>VLOOKUP($C552,cruises!$A$1:$E$507,5,FALSE)</f>
        <v>671</v>
      </c>
    </row>
    <row r="553" spans="1:9">
      <c r="A553" s="5" t="s">
        <v>1121</v>
      </c>
      <c r="B553" s="10" t="s">
        <v>1342</v>
      </c>
      <c r="C553" s="13" t="s">
        <v>55</v>
      </c>
      <c r="D553" s="7">
        <v>0.25</v>
      </c>
      <c r="E553" s="7">
        <v>0.79166666666666663</v>
      </c>
      <c r="F553" s="40">
        <f>VLOOKUP($C553,cruises!$A$1:$D$507,3,FALSE)</f>
        <v>4228</v>
      </c>
      <c r="G553" s="40">
        <f>VLOOKUP($C553,cruises!$A$1:$D$507,4,FALSE)</f>
        <v>5074</v>
      </c>
      <c r="H553" s="40">
        <f t="shared" si="8"/>
        <v>4651</v>
      </c>
      <c r="I553" s="40">
        <f>VLOOKUP($C553,cruises!$A$1:$E$507,5,FALSE)</f>
        <v>1404</v>
      </c>
    </row>
    <row r="554" spans="1:9">
      <c r="A554" s="5" t="s">
        <v>1121</v>
      </c>
      <c r="B554" s="10" t="s">
        <v>1342</v>
      </c>
      <c r="C554" s="13" t="s">
        <v>862</v>
      </c>
      <c r="D554" s="7">
        <v>0.375</v>
      </c>
      <c r="E554" s="7">
        <v>0.70833333333333337</v>
      </c>
      <c r="F554" s="40">
        <f>VLOOKUP($C554,cruises!$A$1:$D$507,3,FALSE)</f>
        <v>2733</v>
      </c>
      <c r="G554" s="40">
        <f>VLOOKUP($C554,cruises!$A$1:$D$507,4,FALSE)</f>
        <v>2852</v>
      </c>
      <c r="H554" s="40">
        <f t="shared" si="8"/>
        <v>2792.5</v>
      </c>
      <c r="I554" s="40">
        <f>VLOOKUP($C554,cruises!$A$1:$E$507,5,FALSE)</f>
        <v>801</v>
      </c>
    </row>
    <row r="555" spans="1:9">
      <c r="A555" s="5" t="s">
        <v>1121</v>
      </c>
      <c r="B555" s="10" t="s">
        <v>1343</v>
      </c>
      <c r="C555" s="13" t="s">
        <v>10</v>
      </c>
      <c r="D555" s="7">
        <v>0.33333333333333331</v>
      </c>
      <c r="E555" s="7">
        <v>0.79166666666666663</v>
      </c>
      <c r="F555" s="40">
        <f>VLOOKUP($C555,cruises!$A$1:$D$507,3,FALSE)</f>
        <v>3772</v>
      </c>
      <c r="G555" s="40">
        <f>VLOOKUP($C555,cruises!$A$1:$D$507,4,FALSE)</f>
        <v>4526</v>
      </c>
      <c r="H555" s="40">
        <f t="shared" si="8"/>
        <v>4149</v>
      </c>
      <c r="I555" s="40">
        <f>VLOOKUP($C555,cruises!$A$1:$E$507,5,FALSE)</f>
        <v>1253</v>
      </c>
    </row>
    <row r="556" spans="1:9">
      <c r="A556" s="5" t="s">
        <v>1121</v>
      </c>
      <c r="B556" s="10" t="s">
        <v>1343</v>
      </c>
      <c r="C556" s="13" t="s">
        <v>317</v>
      </c>
      <c r="D556" s="7">
        <v>0.54166666666666663</v>
      </c>
      <c r="E556" s="7">
        <v>0.79166666666666663</v>
      </c>
      <c r="F556" s="40">
        <f>VLOOKUP($C556,cruises!$A$1:$D$507,3,FALSE)</f>
        <v>2550</v>
      </c>
      <c r="G556" s="40">
        <f>VLOOKUP($C556,cruises!$A$1:$D$507,4,FALSE)</f>
        <v>3060</v>
      </c>
      <c r="H556" s="40">
        <f t="shared" si="8"/>
        <v>2805</v>
      </c>
      <c r="I556" s="40">
        <f>VLOOKUP($C556,cruises!$A$1:$E$507,5,FALSE)</f>
        <v>1014</v>
      </c>
    </row>
    <row r="557" spans="1:9">
      <c r="A557" s="5" t="s">
        <v>1121</v>
      </c>
      <c r="B557" s="10" t="s">
        <v>1343</v>
      </c>
      <c r="C557" s="13" t="s">
        <v>164</v>
      </c>
      <c r="D557" s="7">
        <v>0.29166666666666669</v>
      </c>
      <c r="E557" s="7">
        <v>0.83333333333333337</v>
      </c>
      <c r="F557" s="40">
        <f>VLOOKUP($C557,cruises!$A$1:$D$507,3,FALSE)</f>
        <v>506</v>
      </c>
      <c r="G557" s="40">
        <f>VLOOKUP($C557,cruises!$A$1:$D$507,4,FALSE)</f>
        <v>557</v>
      </c>
      <c r="H557" s="40">
        <f t="shared" si="8"/>
        <v>531.5</v>
      </c>
      <c r="I557" s="40">
        <f>VLOOKUP($C557,cruises!$A$1:$E$507,5,FALSE)</f>
        <v>315</v>
      </c>
    </row>
    <row r="558" spans="1:9">
      <c r="A558" s="5" t="s">
        <v>1121</v>
      </c>
      <c r="B558" s="10" t="s">
        <v>1344</v>
      </c>
      <c r="C558" s="13" t="s">
        <v>1403</v>
      </c>
      <c r="D558" s="7">
        <v>0.375</v>
      </c>
      <c r="E558" s="7">
        <v>0.79166666666666663</v>
      </c>
      <c r="F558" s="40">
        <f>VLOOKUP($C558,cruises!$A$1:$D$507,3,FALSE)</f>
        <v>1506</v>
      </c>
      <c r="G558" s="40">
        <f>VLOOKUP($C558,cruises!$A$1:$D$507,4,FALSE)</f>
        <v>1828</v>
      </c>
      <c r="H558" s="40">
        <f t="shared" si="8"/>
        <v>1667</v>
      </c>
      <c r="I558" s="40">
        <f>VLOOKUP($C558,cruises!$A$1:$E$507,5,FALSE)</f>
        <v>620</v>
      </c>
    </row>
    <row r="559" spans="1:9">
      <c r="A559" s="5" t="s">
        <v>1121</v>
      </c>
      <c r="B559" s="10" t="s">
        <v>1344</v>
      </c>
      <c r="C559" s="13" t="s">
        <v>321</v>
      </c>
      <c r="D559" s="7">
        <v>0.375</v>
      </c>
      <c r="E559" s="7">
        <v>0.79166666666666663</v>
      </c>
      <c r="F559" s="40">
        <f>VLOOKUP($C559,cruises!$A$1:$D$507,3,FALSE)</f>
        <v>1950</v>
      </c>
      <c r="G559" s="40">
        <f>VLOOKUP($C559,cruises!$A$1:$D$507,4,FALSE)</f>
        <v>2340</v>
      </c>
      <c r="H559" s="40">
        <f t="shared" si="8"/>
        <v>2145</v>
      </c>
      <c r="I559" s="40">
        <f>VLOOKUP($C559,cruises!$A$1:$E$507,5,FALSE)</f>
        <v>721</v>
      </c>
    </row>
    <row r="560" spans="1:9">
      <c r="A560" s="5" t="s">
        <v>1121</v>
      </c>
      <c r="B560" s="10" t="s">
        <v>1344</v>
      </c>
      <c r="C560" s="13" t="s">
        <v>1403</v>
      </c>
      <c r="D560" s="7">
        <v>0.375</v>
      </c>
      <c r="E560" s="7">
        <v>0.70833333333333337</v>
      </c>
      <c r="F560" s="40">
        <f>VLOOKUP($C560,cruises!$A$1:$D$507,3,FALSE)</f>
        <v>1506</v>
      </c>
      <c r="G560" s="40">
        <f>VLOOKUP($C560,cruises!$A$1:$D$507,4,FALSE)</f>
        <v>1828</v>
      </c>
      <c r="H560" s="40">
        <f t="shared" si="8"/>
        <v>1667</v>
      </c>
      <c r="I560" s="40">
        <f>VLOOKUP($C560,cruises!$A$1:$E$507,5,FALSE)</f>
        <v>620</v>
      </c>
    </row>
    <row r="561" spans="1:9">
      <c r="A561" s="5" t="s">
        <v>1121</v>
      </c>
      <c r="B561" s="10" t="s">
        <v>1345</v>
      </c>
      <c r="C561" s="13" t="s">
        <v>86</v>
      </c>
      <c r="D561" s="7">
        <v>0.29166666666666669</v>
      </c>
      <c r="E561" s="7">
        <v>0.79166666666666663</v>
      </c>
      <c r="F561" s="40">
        <f>VLOOKUP($C561,cruises!$A$1:$D$507,3,FALSE)</f>
        <v>2130</v>
      </c>
      <c r="G561" s="40">
        <f>VLOOKUP($C561,cruises!$A$1:$D$507,4,FALSE)</f>
        <v>2556</v>
      </c>
      <c r="H561" s="40">
        <f t="shared" si="8"/>
        <v>2343</v>
      </c>
      <c r="I561" s="40">
        <f>VLOOKUP($C561,cruises!$A$1:$E$507,5,FALSE)</f>
        <v>997</v>
      </c>
    </row>
    <row r="562" spans="1:9">
      <c r="A562" s="5" t="s">
        <v>1121</v>
      </c>
      <c r="B562" s="10" t="s">
        <v>1345</v>
      </c>
      <c r="C562" s="13" t="s">
        <v>74</v>
      </c>
      <c r="D562" s="7">
        <v>0.29166666666666669</v>
      </c>
      <c r="E562" s="7">
        <v>0.75</v>
      </c>
      <c r="F562" s="40">
        <f>VLOOKUP($C562,cruises!$A$1:$D$507,3,FALSE)</f>
        <v>3014</v>
      </c>
      <c r="G562" s="40">
        <f>VLOOKUP($C562,cruises!$A$1:$D$507,4,FALSE)</f>
        <v>3617</v>
      </c>
      <c r="H562" s="40">
        <f t="shared" si="8"/>
        <v>3315.5</v>
      </c>
      <c r="I562" s="40">
        <f>VLOOKUP($C562,cruises!$A$1:$E$507,5,FALSE)</f>
        <v>1100</v>
      </c>
    </row>
    <row r="563" spans="1:9">
      <c r="A563" s="5" t="s">
        <v>1121</v>
      </c>
      <c r="B563" s="10" t="s">
        <v>1345</v>
      </c>
      <c r="C563" s="13" t="s">
        <v>117</v>
      </c>
      <c r="D563" s="7">
        <v>0.375</v>
      </c>
      <c r="E563" s="7">
        <v>0.70833333333333337</v>
      </c>
      <c r="F563" s="40">
        <f>VLOOKUP($C563,cruises!$A$1:$D$507,3,FALSE)</f>
        <v>2074</v>
      </c>
      <c r="G563" s="40">
        <f>VLOOKUP($C563,cruises!$A$1:$D$507,4,FALSE)</f>
        <v>2489</v>
      </c>
      <c r="H563" s="40">
        <f t="shared" si="8"/>
        <v>2281.5</v>
      </c>
      <c r="I563" s="40">
        <f>VLOOKUP($C563,cruises!$A$1:$E$507,5,FALSE)</f>
        <v>900</v>
      </c>
    </row>
    <row r="564" spans="1:9">
      <c r="A564" s="5" t="s">
        <v>1121</v>
      </c>
      <c r="B564" s="10" t="s">
        <v>1345</v>
      </c>
      <c r="C564" s="13" t="s">
        <v>132</v>
      </c>
      <c r="D564" s="7">
        <v>0.33333333333333331</v>
      </c>
      <c r="E564" s="7">
        <v>0.79166666666666663</v>
      </c>
      <c r="F564" s="40">
        <f>VLOOKUP($C564,cruises!$A$1:$D$507,3,FALSE)</f>
        <v>1258</v>
      </c>
      <c r="G564" s="40">
        <f>VLOOKUP($C564,cruises!$A$1:$D$507,4,FALSE)</f>
        <v>1447</v>
      </c>
      <c r="H564" s="40">
        <f t="shared" ref="H564:H627" si="9">AVERAGE(F564:G564)</f>
        <v>1352.5</v>
      </c>
      <c r="I564" s="40">
        <f>VLOOKUP($C564,cruises!$A$1:$E$507,5,FALSE)</f>
        <v>800</v>
      </c>
    </row>
    <row r="565" spans="1:9">
      <c r="A565" s="5" t="s">
        <v>1121</v>
      </c>
      <c r="B565" s="10" t="s">
        <v>1345</v>
      </c>
      <c r="C565" s="13" t="s">
        <v>1409</v>
      </c>
      <c r="D565" s="7">
        <v>0.29166666666666669</v>
      </c>
      <c r="E565" s="7">
        <v>0.79166666666666663</v>
      </c>
      <c r="F565" s="40">
        <f>VLOOKUP($C565,cruises!$A$1:$D$507,3,FALSE)</f>
        <v>1460</v>
      </c>
      <c r="G565" s="40">
        <f>VLOOKUP($C565,cruises!$A$1:$D$507,4,FALSE)</f>
        <v>1460</v>
      </c>
      <c r="H565" s="40">
        <f t="shared" si="9"/>
        <v>1460</v>
      </c>
      <c r="I565" s="40">
        <f>VLOOKUP($C565,cruises!$A$1:$E$507,5,FALSE)</f>
        <v>620</v>
      </c>
    </row>
    <row r="566" spans="1:9">
      <c r="A566" s="5" t="s">
        <v>1121</v>
      </c>
      <c r="B566" s="10" t="s">
        <v>1346</v>
      </c>
      <c r="C566" s="13" t="s">
        <v>366</v>
      </c>
      <c r="D566" s="7">
        <v>0.33333333333333331</v>
      </c>
      <c r="E566" s="7">
        <v>0.83333333333333337</v>
      </c>
      <c r="F566" s="40">
        <f>VLOOKUP($C566,cruises!$A$1:$D$507,3,FALSE)</f>
        <v>2192</v>
      </c>
      <c r="G566" s="40">
        <f>VLOOKUP($C566,cruises!$A$1:$D$507,4,FALSE)</f>
        <v>2500</v>
      </c>
      <c r="H566" s="40">
        <f t="shared" si="9"/>
        <v>2346</v>
      </c>
      <c r="I566" s="40">
        <f>VLOOKUP($C566,cruises!$A$1:$E$507,5,FALSE)</f>
        <v>607</v>
      </c>
    </row>
    <row r="567" spans="1:9">
      <c r="A567" s="5" t="s">
        <v>1121</v>
      </c>
      <c r="B567" s="10" t="s">
        <v>1346</v>
      </c>
      <c r="C567" s="13" t="s">
        <v>471</v>
      </c>
      <c r="D567" s="7">
        <v>0.29166666666666669</v>
      </c>
      <c r="E567" s="7">
        <v>0.83333333333333337</v>
      </c>
      <c r="F567" s="40">
        <f>VLOOKUP($C567,cruises!$A$1:$D$507,3,FALSE)</f>
        <v>2104</v>
      </c>
      <c r="G567" s="40">
        <f>VLOOKUP($C567,cruises!$A$1:$D$507,4,FALSE)</f>
        <v>2525</v>
      </c>
      <c r="H567" s="40">
        <f t="shared" si="9"/>
        <v>2314.5</v>
      </c>
      <c r="I567" s="40">
        <f>VLOOKUP($C567,cruises!$A$1:$E$507,5,FALSE)</f>
        <v>929</v>
      </c>
    </row>
    <row r="568" spans="1:9">
      <c r="A568" s="5" t="s">
        <v>1121</v>
      </c>
      <c r="B568" s="10" t="s">
        <v>1346</v>
      </c>
      <c r="C568" s="13" t="s">
        <v>318</v>
      </c>
      <c r="D568" s="7">
        <v>0.29166666666666669</v>
      </c>
      <c r="E568" s="7">
        <v>0.70833333333333337</v>
      </c>
      <c r="F568" s="40">
        <f>VLOOKUP($C568,cruises!$A$1:$D$507,3,FALSE)</f>
        <v>3502</v>
      </c>
      <c r="G568" s="40">
        <f>VLOOKUP($C568,cruises!$A$1:$D$507,4,FALSE)</f>
        <v>4378</v>
      </c>
      <c r="H568" s="40">
        <f t="shared" si="9"/>
        <v>3940</v>
      </c>
      <c r="I568" s="40">
        <f>VLOOKUP($C568,cruises!$A$1:$E$507,5,FALSE)</f>
        <v>1388</v>
      </c>
    </row>
    <row r="569" spans="1:9">
      <c r="A569" s="5" t="s">
        <v>1121</v>
      </c>
      <c r="B569" s="10" t="s">
        <v>1346</v>
      </c>
      <c r="C569" s="13" t="s">
        <v>106</v>
      </c>
      <c r="D569" s="7">
        <v>0.29166666666666669</v>
      </c>
      <c r="E569" s="7">
        <v>0.79166666666666663</v>
      </c>
      <c r="F569" s="40">
        <f>VLOOKUP($C569,cruises!$A$1:$D$507,3,FALSE)</f>
        <v>2344</v>
      </c>
      <c r="G569" s="40">
        <f>VLOOKUP($C569,cruises!$A$1:$D$507,4,FALSE)</f>
        <v>2813</v>
      </c>
      <c r="H569" s="40">
        <f t="shared" si="9"/>
        <v>2578.5</v>
      </c>
      <c r="I569" s="40">
        <f>VLOOKUP($C569,cruises!$A$1:$E$507,5,FALSE)</f>
        <v>1084</v>
      </c>
    </row>
    <row r="570" spans="1:9">
      <c r="A570" s="5" t="s">
        <v>1121</v>
      </c>
      <c r="B570" s="10" t="s">
        <v>1346</v>
      </c>
      <c r="C570" s="13" t="s">
        <v>53</v>
      </c>
      <c r="D570" s="7">
        <v>0.29166666666666669</v>
      </c>
      <c r="E570" s="7">
        <v>0.83333333333333337</v>
      </c>
      <c r="F570" s="40">
        <f>VLOOKUP($C570,cruises!$A$1:$D$507,3,FALSE)</f>
        <v>2534</v>
      </c>
      <c r="G570" s="40">
        <f>VLOOKUP($C570,cruises!$A$1:$D$507,4,FALSE)</f>
        <v>2700</v>
      </c>
      <c r="H570" s="40">
        <f t="shared" si="9"/>
        <v>2617</v>
      </c>
      <c r="I570" s="40">
        <f>VLOOKUP($C570,cruises!$A$1:$E$507,5,FALSE)</f>
        <v>1000</v>
      </c>
    </row>
    <row r="571" spans="1:9">
      <c r="A571" s="5" t="s">
        <v>1121</v>
      </c>
      <c r="B571" s="10" t="s">
        <v>1347</v>
      </c>
      <c r="C571" s="13" t="s">
        <v>162</v>
      </c>
      <c r="D571" s="7">
        <v>0.29166666666666669</v>
      </c>
      <c r="E571" s="7">
        <v>0.70833333333333337</v>
      </c>
      <c r="F571" s="40">
        <f>VLOOKUP($C571,cruises!$A$1:$D$507,3,FALSE)</f>
        <v>2016</v>
      </c>
      <c r="G571" s="40">
        <f>VLOOKUP($C571,cruises!$A$1:$D$507,4,FALSE)</f>
        <v>2272</v>
      </c>
      <c r="H571" s="40">
        <f t="shared" si="9"/>
        <v>2144</v>
      </c>
      <c r="I571" s="40">
        <f>VLOOKUP($C571,cruises!$A$1:$E$507,5,FALSE)</f>
        <v>900</v>
      </c>
    </row>
    <row r="572" spans="1:9">
      <c r="A572" s="5" t="s">
        <v>1121</v>
      </c>
      <c r="B572" s="10" t="s">
        <v>1347</v>
      </c>
      <c r="C572" s="13" t="s">
        <v>35</v>
      </c>
      <c r="D572" s="7">
        <v>0.29166666666666669</v>
      </c>
      <c r="E572" s="7">
        <v>0.83333333333333337</v>
      </c>
      <c r="F572" s="40">
        <f>VLOOKUP($C572,cruises!$A$1:$D$507,3,FALSE)</f>
        <v>2534</v>
      </c>
      <c r="G572" s="40">
        <f>VLOOKUP($C572,cruises!$A$1:$D$507,4,FALSE)</f>
        <v>2894</v>
      </c>
      <c r="H572" s="40">
        <f t="shared" si="9"/>
        <v>2714</v>
      </c>
      <c r="I572" s="40">
        <f>VLOOKUP($C572,cruises!$A$1:$E$507,5,FALSE)</f>
        <v>1000</v>
      </c>
    </row>
    <row r="573" spans="1:9">
      <c r="A573" s="5" t="s">
        <v>1121</v>
      </c>
      <c r="B573" s="10" t="s">
        <v>1348</v>
      </c>
      <c r="C573" s="13" t="s">
        <v>338</v>
      </c>
      <c r="D573" s="7">
        <v>0.29166666666666669</v>
      </c>
      <c r="E573" s="7">
        <v>0.83333333333333337</v>
      </c>
      <c r="F573" s="40">
        <f>VLOOKUP($C573,cruises!$A$1:$D$507,3,FALSE)</f>
        <v>3930</v>
      </c>
      <c r="G573" s="40">
        <f>VLOOKUP($C573,cruises!$A$1:$D$507,4,FALSE)</f>
        <v>4716</v>
      </c>
      <c r="H573" s="40">
        <f t="shared" si="9"/>
        <v>4323</v>
      </c>
      <c r="I573" s="40">
        <f>VLOOKUP($C573,cruises!$A$1:$E$507,5,FALSE)</f>
        <v>1450</v>
      </c>
    </row>
    <row r="574" spans="1:9">
      <c r="A574" s="5" t="s">
        <v>1121</v>
      </c>
      <c r="B574" s="10" t="s">
        <v>1348</v>
      </c>
      <c r="C574" s="13" t="s">
        <v>1410</v>
      </c>
      <c r="D574" s="7">
        <v>0.375</v>
      </c>
      <c r="E574" s="7">
        <v>0.70833333333333337</v>
      </c>
      <c r="F574" s="40">
        <f>VLOOKUP($C574,cruises!$A$1:$D$507,3,FALSE)</f>
        <v>1592</v>
      </c>
      <c r="G574" s="40">
        <f>VLOOKUP($C574,cruises!$A$1:$D$507,4,FALSE)</f>
        <v>1910</v>
      </c>
      <c r="H574" s="40">
        <f t="shared" si="9"/>
        <v>1751</v>
      </c>
      <c r="I574" s="40">
        <f>VLOOKUP($C574,cruises!$A$1:$E$507,5,FALSE)</f>
        <v>671</v>
      </c>
    </row>
    <row r="575" spans="1:9">
      <c r="A575" s="5" t="s">
        <v>1121</v>
      </c>
      <c r="B575" s="10" t="s">
        <v>1348</v>
      </c>
      <c r="C575" s="13" t="s">
        <v>901</v>
      </c>
      <c r="D575" s="7">
        <v>0.20833333333333334</v>
      </c>
      <c r="E575" s="7">
        <v>0.70833333333333337</v>
      </c>
      <c r="F575" s="40">
        <f>VLOOKUP($C575,cruises!$A$1:$D$507,3,FALSE)</f>
        <v>2144</v>
      </c>
      <c r="G575" s="40">
        <f>VLOOKUP($C575,cruises!$A$1:$D$507,4,FALSE)</f>
        <v>2573</v>
      </c>
      <c r="H575" s="40">
        <f t="shared" si="9"/>
        <v>2358.5</v>
      </c>
      <c r="I575" s="40">
        <f>VLOOKUP($C575,cruises!$A$1:$E$507,5,FALSE)</f>
        <v>859</v>
      </c>
    </row>
    <row r="576" spans="1:9">
      <c r="A576" s="5" t="s">
        <v>1121</v>
      </c>
      <c r="B576" s="10" t="s">
        <v>1348</v>
      </c>
      <c r="C576" s="13" t="s">
        <v>142</v>
      </c>
      <c r="D576" s="7">
        <v>0.29166666666666669</v>
      </c>
      <c r="E576" s="7">
        <v>0.79166666666666663</v>
      </c>
      <c r="F576" s="40">
        <f>VLOOKUP($C576,cruises!$A$1:$D$507,3,FALSE)</f>
        <v>1830</v>
      </c>
      <c r="G576" s="40">
        <f>VLOOKUP($C576,cruises!$A$1:$D$507,4,FALSE)</f>
        <v>2074</v>
      </c>
      <c r="H576" s="40">
        <f t="shared" si="9"/>
        <v>1952</v>
      </c>
      <c r="I576" s="40">
        <f>VLOOKUP($C576,cruises!$A$1:$E$507,5,FALSE)</f>
        <v>760</v>
      </c>
    </row>
    <row r="577" spans="1:9">
      <c r="A577" s="5" t="s">
        <v>1121</v>
      </c>
      <c r="B577" s="10" t="s">
        <v>1349</v>
      </c>
      <c r="C577" s="13" t="s">
        <v>212</v>
      </c>
      <c r="D577" s="7">
        <v>0.375</v>
      </c>
      <c r="E577" s="7">
        <v>0.79166666666666663</v>
      </c>
      <c r="F577" s="40">
        <f>VLOOKUP($C577,cruises!$A$1:$D$507,3,FALSE)</f>
        <v>2142</v>
      </c>
      <c r="G577" s="40">
        <f>VLOOKUP($C577,cruises!$A$1:$D$507,4,FALSE)</f>
        <v>2570</v>
      </c>
      <c r="H577" s="40">
        <f t="shared" si="9"/>
        <v>2356</v>
      </c>
      <c r="I577" s="40">
        <f>VLOOKUP($C577,cruises!$A$1:$E$507,5,FALSE)</f>
        <v>728</v>
      </c>
    </row>
    <row r="578" spans="1:9">
      <c r="A578" s="5" t="s">
        <v>1121</v>
      </c>
      <c r="B578" s="10" t="s">
        <v>1349</v>
      </c>
      <c r="C578" s="13" t="s">
        <v>55</v>
      </c>
      <c r="D578" s="7">
        <v>0.25</v>
      </c>
      <c r="E578" s="7">
        <v>0.79166666666666663</v>
      </c>
      <c r="F578" s="40">
        <f>VLOOKUP($C578,cruises!$A$1:$D$507,3,FALSE)</f>
        <v>4228</v>
      </c>
      <c r="G578" s="40">
        <f>VLOOKUP($C578,cruises!$A$1:$D$507,4,FALSE)</f>
        <v>5074</v>
      </c>
      <c r="H578" s="40">
        <f t="shared" si="9"/>
        <v>4651</v>
      </c>
      <c r="I578" s="40">
        <f>VLOOKUP($C578,cruises!$A$1:$E$507,5,FALSE)</f>
        <v>1404</v>
      </c>
    </row>
    <row r="579" spans="1:9">
      <c r="A579" s="5" t="s">
        <v>1121</v>
      </c>
      <c r="B579" s="10" t="s">
        <v>1349</v>
      </c>
      <c r="C579" s="13" t="s">
        <v>862</v>
      </c>
      <c r="D579" s="7">
        <v>0.375</v>
      </c>
      <c r="E579" s="7">
        <v>0.70833333333333337</v>
      </c>
      <c r="F579" s="40">
        <f>VLOOKUP($C579,cruises!$A$1:$D$507,3,FALSE)</f>
        <v>2733</v>
      </c>
      <c r="G579" s="40">
        <f>VLOOKUP($C579,cruises!$A$1:$D$507,4,FALSE)</f>
        <v>2852</v>
      </c>
      <c r="H579" s="40">
        <f t="shared" si="9"/>
        <v>2792.5</v>
      </c>
      <c r="I579" s="40">
        <f>VLOOKUP($C579,cruises!$A$1:$E$507,5,FALSE)</f>
        <v>801</v>
      </c>
    </row>
    <row r="580" spans="1:9">
      <c r="A580" s="5" t="s">
        <v>1121</v>
      </c>
      <c r="B580" s="10" t="s">
        <v>1349</v>
      </c>
      <c r="C580" s="13" t="s">
        <v>65</v>
      </c>
      <c r="D580" s="7">
        <v>0.29166666666666669</v>
      </c>
      <c r="E580" s="7">
        <v>0.29166666666666669</v>
      </c>
      <c r="F580" s="40">
        <f>VLOOKUP($C580,cruises!$A$1:$D$507,3,FALSE)</f>
        <v>296</v>
      </c>
      <c r="G580" s="40">
        <f>VLOOKUP($C580,cruises!$A$1:$D$507,4,FALSE)</f>
        <v>355</v>
      </c>
      <c r="H580" s="40">
        <f t="shared" si="9"/>
        <v>325.5</v>
      </c>
      <c r="I580" s="40">
        <f>VLOOKUP($C580,cruises!$A$1:$E$507,5,FALSE)</f>
        <v>197</v>
      </c>
    </row>
    <row r="581" spans="1:9">
      <c r="A581" s="5" t="s">
        <v>1121</v>
      </c>
      <c r="B581" s="10" t="s">
        <v>1349</v>
      </c>
      <c r="C581" s="13" t="s">
        <v>70</v>
      </c>
      <c r="D581" s="7">
        <v>0.29166666666666669</v>
      </c>
      <c r="E581" s="7">
        <v>0.70833333333333337</v>
      </c>
      <c r="F581" s="40">
        <f>VLOOKUP($C581,cruises!$A$1:$D$507,3,FALSE)</f>
        <v>312</v>
      </c>
      <c r="G581" s="40">
        <f>VLOOKUP($C581,cruises!$A$1:$D$507,4,FALSE)</f>
        <v>374</v>
      </c>
      <c r="H581" s="40">
        <f t="shared" si="9"/>
        <v>343</v>
      </c>
      <c r="I581" s="40">
        <f>VLOOKUP($C581,cruises!$A$1:$E$507,5,FALSE)</f>
        <v>178</v>
      </c>
    </row>
    <row r="582" spans="1:9">
      <c r="A582" s="5" t="s">
        <v>1121</v>
      </c>
      <c r="B582" s="10" t="s">
        <v>1350</v>
      </c>
      <c r="C582" s="13" t="s">
        <v>10</v>
      </c>
      <c r="D582" s="7">
        <v>0.33333333333333331</v>
      </c>
      <c r="E582" s="7">
        <v>0.79166666666666663</v>
      </c>
      <c r="F582" s="40">
        <f>VLOOKUP($C582,cruises!$A$1:$D$507,3,FALSE)</f>
        <v>3772</v>
      </c>
      <c r="G582" s="40">
        <f>VLOOKUP($C582,cruises!$A$1:$D$507,4,FALSE)</f>
        <v>4526</v>
      </c>
      <c r="H582" s="40">
        <f t="shared" si="9"/>
        <v>4149</v>
      </c>
      <c r="I582" s="40">
        <f>VLOOKUP($C582,cruises!$A$1:$E$507,5,FALSE)</f>
        <v>1253</v>
      </c>
    </row>
    <row r="583" spans="1:9">
      <c r="A583" s="5" t="s">
        <v>1121</v>
      </c>
      <c r="B583" s="10" t="s">
        <v>1350</v>
      </c>
      <c r="C583" s="13" t="s">
        <v>1403</v>
      </c>
      <c r="D583" s="7">
        <v>0.375</v>
      </c>
      <c r="E583" s="7">
        <v>0.79166666666666663</v>
      </c>
      <c r="F583" s="40">
        <f>VLOOKUP($C583,cruises!$A$1:$D$507,3,FALSE)</f>
        <v>1506</v>
      </c>
      <c r="G583" s="40">
        <f>VLOOKUP($C583,cruises!$A$1:$D$507,4,FALSE)</f>
        <v>1828</v>
      </c>
      <c r="H583" s="40">
        <f t="shared" si="9"/>
        <v>1667</v>
      </c>
      <c r="I583" s="40">
        <f>VLOOKUP($C583,cruises!$A$1:$E$507,5,FALSE)</f>
        <v>620</v>
      </c>
    </row>
    <row r="584" spans="1:9">
      <c r="A584" s="5" t="s">
        <v>1121</v>
      </c>
      <c r="B584" s="10" t="s">
        <v>1350</v>
      </c>
      <c r="C584" s="13" t="s">
        <v>1403</v>
      </c>
      <c r="D584" s="7">
        <v>0.375</v>
      </c>
      <c r="E584" s="7">
        <v>0.70833333333333337</v>
      </c>
      <c r="F584" s="40">
        <f>VLOOKUP($C584,cruises!$A$1:$D$507,3,FALSE)</f>
        <v>1506</v>
      </c>
      <c r="G584" s="40">
        <f>VLOOKUP($C584,cruises!$A$1:$D$507,4,FALSE)</f>
        <v>1828</v>
      </c>
      <c r="H584" s="40">
        <f t="shared" si="9"/>
        <v>1667</v>
      </c>
      <c r="I584" s="40">
        <f>VLOOKUP($C584,cruises!$A$1:$E$507,5,FALSE)</f>
        <v>620</v>
      </c>
    </row>
    <row r="585" spans="1:9">
      <c r="A585" s="5" t="s">
        <v>1121</v>
      </c>
      <c r="B585" s="10" t="s">
        <v>1351</v>
      </c>
      <c r="C585" s="13" t="s">
        <v>299</v>
      </c>
      <c r="D585" s="7">
        <v>0.29166666666666669</v>
      </c>
      <c r="E585" s="7">
        <v>0.79166666666666663</v>
      </c>
      <c r="F585" s="40">
        <f>VLOOKUP($C585,cruises!$A$1:$D$507,3,FALSE)</f>
        <v>2850</v>
      </c>
      <c r="G585" s="40">
        <f>VLOOKUP($C585,cruises!$A$1:$D$507,4,FALSE)</f>
        <v>3420</v>
      </c>
      <c r="H585" s="40">
        <f t="shared" si="9"/>
        <v>3135</v>
      </c>
      <c r="I585" s="40">
        <f>VLOOKUP($C585,cruises!$A$1:$E$507,5,FALSE)</f>
        <v>1000</v>
      </c>
    </row>
    <row r="586" spans="1:9">
      <c r="A586" s="5" t="s">
        <v>1121</v>
      </c>
      <c r="B586" s="10" t="s">
        <v>1351</v>
      </c>
      <c r="C586" s="13" t="s">
        <v>61</v>
      </c>
      <c r="D586" s="7">
        <v>0.20833333333333334</v>
      </c>
      <c r="E586" s="7">
        <v>0.70833333333333337</v>
      </c>
      <c r="F586" s="40">
        <f>VLOOKUP($C586,cruises!$A$1:$D$507,3,FALSE)</f>
        <v>3046</v>
      </c>
      <c r="G586" s="40">
        <f>VLOOKUP($C586,cruises!$A$1:$D$507,4,FALSE)</f>
        <v>3655</v>
      </c>
      <c r="H586" s="40">
        <f t="shared" si="9"/>
        <v>3350.5</v>
      </c>
      <c r="I586" s="40">
        <f>VLOOKUP($C586,cruises!$A$1:$E$507,5,FALSE)</f>
        <v>1000</v>
      </c>
    </row>
    <row r="587" spans="1:9">
      <c r="A587" s="5" t="s">
        <v>1121</v>
      </c>
      <c r="B587" s="10" t="s">
        <v>1351</v>
      </c>
      <c r="C587" s="13" t="s">
        <v>247</v>
      </c>
      <c r="D587" s="7">
        <v>0.375</v>
      </c>
      <c r="E587" s="7">
        <v>0.79166666666666663</v>
      </c>
      <c r="F587" s="40">
        <f>VLOOKUP($C587,cruises!$A$1:$D$507,3,FALSE)</f>
        <v>3014</v>
      </c>
      <c r="G587" s="40">
        <f>VLOOKUP($C587,cruises!$A$1:$D$507,4,FALSE)</f>
        <v>3617</v>
      </c>
      <c r="H587" s="40">
        <f t="shared" si="9"/>
        <v>3315.5</v>
      </c>
      <c r="I587" s="40">
        <f>VLOOKUP($C587,cruises!$A$1:$E$507,5,FALSE)</f>
        <v>1100</v>
      </c>
    </row>
    <row r="588" spans="1:9">
      <c r="A588" s="5" t="s">
        <v>1121</v>
      </c>
      <c r="B588" s="10" t="s">
        <v>1351</v>
      </c>
      <c r="C588" s="13" t="s">
        <v>806</v>
      </c>
      <c r="D588" s="7">
        <v>0.33333333333333331</v>
      </c>
      <c r="E588" s="7">
        <v>0.79166666666666663</v>
      </c>
      <c r="F588" s="40">
        <f>VLOOKUP($C588,cruises!$A$1:$D$507,3,FALSE)</f>
        <v>1440</v>
      </c>
      <c r="G588" s="40">
        <f>VLOOKUP($C588,cruises!$A$1:$D$507,4,FALSE)</f>
        <v>1828</v>
      </c>
      <c r="H588" s="40">
        <f t="shared" si="9"/>
        <v>1634</v>
      </c>
      <c r="I588" s="40">
        <f>VLOOKUP($C588,cruises!$A$1:$E$507,5,FALSE)</f>
        <v>620</v>
      </c>
    </row>
    <row r="589" spans="1:9">
      <c r="A589" s="5" t="s">
        <v>1121</v>
      </c>
      <c r="B589" s="10" t="s">
        <v>1351</v>
      </c>
      <c r="C589" s="13" t="s">
        <v>321</v>
      </c>
      <c r="D589" s="7">
        <v>0.375</v>
      </c>
      <c r="E589" s="7">
        <v>0.79166666666666663</v>
      </c>
      <c r="F589" s="40">
        <f>VLOOKUP($C589,cruises!$A$1:$D$507,3,FALSE)</f>
        <v>1950</v>
      </c>
      <c r="G589" s="40">
        <f>VLOOKUP($C589,cruises!$A$1:$D$507,4,FALSE)</f>
        <v>2340</v>
      </c>
      <c r="H589" s="40">
        <f t="shared" si="9"/>
        <v>2145</v>
      </c>
      <c r="I589" s="40">
        <f>VLOOKUP($C589,cruises!$A$1:$E$507,5,FALSE)</f>
        <v>721</v>
      </c>
    </row>
    <row r="590" spans="1:9">
      <c r="A590" s="5" t="s">
        <v>1121</v>
      </c>
      <c r="B590" s="10" t="s">
        <v>1351</v>
      </c>
      <c r="C590" s="13" t="s">
        <v>45</v>
      </c>
      <c r="D590" s="7">
        <v>0.33333333333333331</v>
      </c>
      <c r="E590" s="7">
        <v>0.79166666666666663</v>
      </c>
      <c r="F590" s="40">
        <f>VLOOKUP($C590,cruises!$A$1:$D$507,3,FALSE)</f>
        <v>2012</v>
      </c>
      <c r="G590" s="40">
        <f>VLOOKUP($C590,cruises!$A$1:$D$507,4,FALSE)</f>
        <v>2414</v>
      </c>
      <c r="H590" s="40">
        <f t="shared" si="9"/>
        <v>2213</v>
      </c>
      <c r="I590" s="40">
        <f>VLOOKUP($C590,cruises!$A$1:$E$507,5,FALSE)</f>
        <v>1125</v>
      </c>
    </row>
    <row r="591" spans="1:9">
      <c r="A591" s="5" t="s">
        <v>1121</v>
      </c>
      <c r="B591" s="10" t="s">
        <v>1351</v>
      </c>
      <c r="C591" s="13" t="s">
        <v>806</v>
      </c>
      <c r="D591" s="7">
        <v>0.33333333333333331</v>
      </c>
      <c r="E591" s="7">
        <v>0.79166666666666663</v>
      </c>
      <c r="F591" s="40">
        <f>VLOOKUP($C591,cruises!$A$1:$D$507,3,FALSE)</f>
        <v>1440</v>
      </c>
      <c r="G591" s="40">
        <f>VLOOKUP($C591,cruises!$A$1:$D$507,4,FALSE)</f>
        <v>1828</v>
      </c>
      <c r="H591" s="40">
        <f t="shared" si="9"/>
        <v>1634</v>
      </c>
      <c r="I591" s="40">
        <f>VLOOKUP($C591,cruises!$A$1:$E$507,5,FALSE)</f>
        <v>620</v>
      </c>
    </row>
    <row r="592" spans="1:9">
      <c r="A592" s="5" t="s">
        <v>1121</v>
      </c>
      <c r="B592" s="10" t="s">
        <v>1352</v>
      </c>
      <c r="C592" s="13" t="s">
        <v>125</v>
      </c>
      <c r="D592" s="7">
        <v>0.20833333333333334</v>
      </c>
      <c r="E592" s="7">
        <v>0.70833333333333337</v>
      </c>
      <c r="F592" s="40">
        <f>VLOOKUP($C592,cruises!$A$1:$D$507,3,FALSE)</f>
        <v>2886</v>
      </c>
      <c r="G592" s="40">
        <f>VLOOKUP($C592,cruises!$A$1:$D$507,4,FALSE)</f>
        <v>3463</v>
      </c>
      <c r="H592" s="40">
        <f t="shared" si="9"/>
        <v>3174.5</v>
      </c>
      <c r="I592" s="40">
        <f>VLOOKUP($C592,cruises!$A$1:$E$507,5,FALSE)</f>
        <v>1000</v>
      </c>
    </row>
    <row r="593" spans="1:9">
      <c r="A593" s="5" t="s">
        <v>1121</v>
      </c>
      <c r="B593" s="10" t="s">
        <v>1352</v>
      </c>
      <c r="C593" s="13" t="s">
        <v>74</v>
      </c>
      <c r="D593" s="7">
        <v>0.29166666666666669</v>
      </c>
      <c r="E593" s="7">
        <v>0.75</v>
      </c>
      <c r="F593" s="40">
        <f>VLOOKUP($C593,cruises!$A$1:$D$507,3,FALSE)</f>
        <v>3014</v>
      </c>
      <c r="G593" s="40">
        <f>VLOOKUP($C593,cruises!$A$1:$D$507,4,FALSE)</f>
        <v>3617</v>
      </c>
      <c r="H593" s="40">
        <f t="shared" si="9"/>
        <v>3315.5</v>
      </c>
      <c r="I593" s="40">
        <f>VLOOKUP($C593,cruises!$A$1:$E$507,5,FALSE)</f>
        <v>1100</v>
      </c>
    </row>
    <row r="594" spans="1:9">
      <c r="A594" s="5" t="s">
        <v>1121</v>
      </c>
      <c r="B594" s="10" t="s">
        <v>1352</v>
      </c>
      <c r="C594" s="13" t="s">
        <v>117</v>
      </c>
      <c r="D594" s="7">
        <v>0.375</v>
      </c>
      <c r="E594" s="7">
        <v>0.70833333333333337</v>
      </c>
      <c r="F594" s="40">
        <f>VLOOKUP($C594,cruises!$A$1:$D$507,3,FALSE)</f>
        <v>2074</v>
      </c>
      <c r="G594" s="40">
        <f>VLOOKUP($C594,cruises!$A$1:$D$507,4,FALSE)</f>
        <v>2489</v>
      </c>
      <c r="H594" s="40">
        <f t="shared" si="9"/>
        <v>2281.5</v>
      </c>
      <c r="I594" s="40">
        <f>VLOOKUP($C594,cruises!$A$1:$E$507,5,FALSE)</f>
        <v>900</v>
      </c>
    </row>
    <row r="595" spans="1:9">
      <c r="A595" s="5" t="s">
        <v>1121</v>
      </c>
      <c r="B595" s="10" t="s">
        <v>1352</v>
      </c>
      <c r="C595" s="13" t="s">
        <v>107</v>
      </c>
      <c r="D595" s="7">
        <v>0.25</v>
      </c>
      <c r="E595" s="7">
        <v>0.75</v>
      </c>
      <c r="F595" s="40">
        <f>VLOOKUP($C595,cruises!$A$1:$D$507,3,FALSE)</f>
        <v>698</v>
      </c>
      <c r="G595" s="40">
        <f>VLOOKUP($C595,cruises!$A$1:$D$507,4,FALSE)</f>
        <v>803</v>
      </c>
      <c r="H595" s="40">
        <f t="shared" si="9"/>
        <v>750.5</v>
      </c>
      <c r="I595" s="40">
        <f>VLOOKUP($C595,cruises!$A$1:$E$507,5,FALSE)</f>
        <v>372</v>
      </c>
    </row>
    <row r="596" spans="1:9">
      <c r="A596" s="5" t="s">
        <v>1121</v>
      </c>
      <c r="B596" s="10" t="s">
        <v>1353</v>
      </c>
      <c r="C596" s="13" t="s">
        <v>318</v>
      </c>
      <c r="D596" s="7">
        <v>0.29166666666666669</v>
      </c>
      <c r="E596" s="7">
        <v>0.70833333333333337</v>
      </c>
      <c r="F596" s="40">
        <f>VLOOKUP($C596,cruises!$A$1:$D$507,3,FALSE)</f>
        <v>3502</v>
      </c>
      <c r="G596" s="40">
        <f>VLOOKUP($C596,cruises!$A$1:$D$507,4,FALSE)</f>
        <v>4378</v>
      </c>
      <c r="H596" s="40">
        <f t="shared" si="9"/>
        <v>3940</v>
      </c>
      <c r="I596" s="40">
        <f>VLOOKUP($C596,cruises!$A$1:$E$507,5,FALSE)</f>
        <v>1388</v>
      </c>
    </row>
    <row r="597" spans="1:9">
      <c r="A597" s="5" t="s">
        <v>1121</v>
      </c>
      <c r="B597" s="10" t="s">
        <v>1354</v>
      </c>
      <c r="C597" s="13" t="s">
        <v>317</v>
      </c>
      <c r="D597" s="7">
        <v>0.375</v>
      </c>
      <c r="E597" s="7">
        <v>0.79166666666666663</v>
      </c>
      <c r="F597" s="40">
        <f>VLOOKUP($C597,cruises!$A$1:$D$507,3,FALSE)</f>
        <v>2550</v>
      </c>
      <c r="G597" s="40">
        <f>VLOOKUP($C597,cruises!$A$1:$D$507,4,FALSE)</f>
        <v>3060</v>
      </c>
      <c r="H597" s="40">
        <f t="shared" si="9"/>
        <v>2805</v>
      </c>
      <c r="I597" s="40">
        <f>VLOOKUP($C597,cruises!$A$1:$E$507,5,FALSE)</f>
        <v>1014</v>
      </c>
    </row>
    <row r="598" spans="1:9">
      <c r="A598" s="5" t="s">
        <v>1121</v>
      </c>
      <c r="B598" s="10" t="s">
        <v>1354</v>
      </c>
      <c r="C598" s="13" t="s">
        <v>132</v>
      </c>
      <c r="D598" s="7">
        <v>0.33333333333333331</v>
      </c>
      <c r="E598" s="7">
        <v>0.83333333333333337</v>
      </c>
      <c r="F598" s="40">
        <f>VLOOKUP($C598,cruises!$A$1:$D$507,3,FALSE)</f>
        <v>1258</v>
      </c>
      <c r="G598" s="40">
        <f>VLOOKUP($C598,cruises!$A$1:$D$507,4,FALSE)</f>
        <v>1447</v>
      </c>
      <c r="H598" s="40">
        <f t="shared" si="9"/>
        <v>1352.5</v>
      </c>
      <c r="I598" s="40">
        <f>VLOOKUP($C598,cruises!$A$1:$E$507,5,FALSE)</f>
        <v>800</v>
      </c>
    </row>
    <row r="599" spans="1:9">
      <c r="A599" s="5" t="s">
        <v>1121</v>
      </c>
      <c r="B599" s="10" t="s">
        <v>1355</v>
      </c>
      <c r="C599" s="13" t="s">
        <v>1410</v>
      </c>
      <c r="D599" s="7">
        <v>0.375</v>
      </c>
      <c r="E599" s="7">
        <v>0.70833333333333337</v>
      </c>
      <c r="F599" s="40">
        <f>VLOOKUP($C599,cruises!$A$1:$D$507,3,FALSE)</f>
        <v>1592</v>
      </c>
      <c r="G599" s="40">
        <f>VLOOKUP($C599,cruises!$A$1:$D$507,4,FALSE)</f>
        <v>1910</v>
      </c>
      <c r="H599" s="40">
        <f t="shared" si="9"/>
        <v>1751</v>
      </c>
      <c r="I599" s="40">
        <f>VLOOKUP($C599,cruises!$A$1:$E$507,5,FALSE)</f>
        <v>671</v>
      </c>
    </row>
    <row r="600" spans="1:9">
      <c r="A600" s="5" t="s">
        <v>1121</v>
      </c>
      <c r="B600" s="10" t="s">
        <v>1356</v>
      </c>
      <c r="C600" s="13" t="s">
        <v>366</v>
      </c>
      <c r="D600" s="7">
        <v>0.33333333333333331</v>
      </c>
      <c r="E600" s="7">
        <v>0.83333333333333337</v>
      </c>
      <c r="F600" s="40">
        <f>VLOOKUP($C600,cruises!$A$1:$D$507,3,FALSE)</f>
        <v>2192</v>
      </c>
      <c r="G600" s="40">
        <f>VLOOKUP($C600,cruises!$A$1:$D$507,4,FALSE)</f>
        <v>2500</v>
      </c>
      <c r="H600" s="40">
        <f t="shared" si="9"/>
        <v>2346</v>
      </c>
      <c r="I600" s="40">
        <f>VLOOKUP($C600,cruises!$A$1:$E$507,5,FALSE)</f>
        <v>607</v>
      </c>
    </row>
    <row r="601" spans="1:9">
      <c r="A601" s="5" t="s">
        <v>1121</v>
      </c>
      <c r="B601" s="10" t="s">
        <v>1356</v>
      </c>
      <c r="C601" s="13" t="s">
        <v>247</v>
      </c>
      <c r="D601" s="7">
        <v>0.375</v>
      </c>
      <c r="E601" s="7">
        <v>0.79166666666666663</v>
      </c>
      <c r="F601" s="40">
        <f>VLOOKUP($C601,cruises!$A$1:$D$507,3,FALSE)</f>
        <v>3014</v>
      </c>
      <c r="G601" s="40">
        <f>VLOOKUP($C601,cruises!$A$1:$D$507,4,FALSE)</f>
        <v>3617</v>
      </c>
      <c r="H601" s="40">
        <f t="shared" si="9"/>
        <v>3315.5</v>
      </c>
      <c r="I601" s="40">
        <f>VLOOKUP($C601,cruises!$A$1:$E$507,5,FALSE)</f>
        <v>1100</v>
      </c>
    </row>
    <row r="602" spans="1:9">
      <c r="A602" s="5" t="s">
        <v>1121</v>
      </c>
      <c r="B602" s="10" t="s">
        <v>1356</v>
      </c>
      <c r="C602" s="13" t="s">
        <v>55</v>
      </c>
      <c r="D602" s="7">
        <v>0.25</v>
      </c>
      <c r="E602" s="7">
        <v>0.79166666666666663</v>
      </c>
      <c r="F602" s="40">
        <f>VLOOKUP($C602,cruises!$A$1:$D$507,3,FALSE)</f>
        <v>4228</v>
      </c>
      <c r="G602" s="40">
        <f>VLOOKUP($C602,cruises!$A$1:$D$507,4,FALSE)</f>
        <v>5074</v>
      </c>
      <c r="H602" s="40">
        <f t="shared" si="9"/>
        <v>4651</v>
      </c>
      <c r="I602" s="40">
        <f>VLOOKUP($C602,cruises!$A$1:$E$507,5,FALSE)</f>
        <v>1404</v>
      </c>
    </row>
    <row r="603" spans="1:9">
      <c r="A603" s="5" t="s">
        <v>1121</v>
      </c>
      <c r="B603" s="10" t="s">
        <v>1356</v>
      </c>
      <c r="C603" s="13" t="s">
        <v>862</v>
      </c>
      <c r="D603" s="7">
        <v>0.375</v>
      </c>
      <c r="E603" s="7">
        <v>0.70833333333333337</v>
      </c>
      <c r="F603" s="40">
        <f>VLOOKUP($C603,cruises!$A$1:$D$507,3,FALSE)</f>
        <v>2733</v>
      </c>
      <c r="G603" s="40">
        <f>VLOOKUP($C603,cruises!$A$1:$D$507,4,FALSE)</f>
        <v>2852</v>
      </c>
      <c r="H603" s="40">
        <f t="shared" si="9"/>
        <v>2792.5</v>
      </c>
      <c r="I603" s="40">
        <f>VLOOKUP($C603,cruises!$A$1:$E$507,5,FALSE)</f>
        <v>801</v>
      </c>
    </row>
    <row r="604" spans="1:9">
      <c r="A604" s="5" t="s">
        <v>1121</v>
      </c>
      <c r="B604" s="10" t="s">
        <v>1356</v>
      </c>
      <c r="C604" s="13" t="s">
        <v>53</v>
      </c>
      <c r="D604" s="7">
        <v>0.29166666666666669</v>
      </c>
      <c r="E604" s="7">
        <v>0.83333333333333337</v>
      </c>
      <c r="F604" s="40">
        <f>VLOOKUP($C604,cruises!$A$1:$D$507,3,FALSE)</f>
        <v>2534</v>
      </c>
      <c r="G604" s="40">
        <f>VLOOKUP($C604,cruises!$A$1:$D$507,4,FALSE)</f>
        <v>2700</v>
      </c>
      <c r="H604" s="40">
        <f t="shared" si="9"/>
        <v>2617</v>
      </c>
      <c r="I604" s="40">
        <f>VLOOKUP($C604,cruises!$A$1:$E$507,5,FALSE)</f>
        <v>1000</v>
      </c>
    </row>
    <row r="605" spans="1:9">
      <c r="A605" s="5" t="s">
        <v>1121</v>
      </c>
      <c r="B605" s="10" t="s">
        <v>1356</v>
      </c>
      <c r="C605" s="13" t="s">
        <v>139</v>
      </c>
      <c r="D605" s="7">
        <v>0.29166666666666669</v>
      </c>
      <c r="E605" s="7">
        <v>0.70833333333333337</v>
      </c>
      <c r="F605" s="40">
        <f>VLOOKUP($C605,cruises!$A$1:$D$507,3,FALSE)</f>
        <v>212</v>
      </c>
      <c r="G605" s="40">
        <f>VLOOKUP($C605,cruises!$A$1:$D$507,4,FALSE)</f>
        <v>254</v>
      </c>
      <c r="H605" s="40">
        <f t="shared" si="9"/>
        <v>233</v>
      </c>
      <c r="I605" s="40">
        <f>VLOOKUP($C605,cruises!$A$1:$E$507,5,FALSE)</f>
        <v>140</v>
      </c>
    </row>
    <row r="606" spans="1:9">
      <c r="A606" s="5" t="s">
        <v>1121</v>
      </c>
      <c r="B606" s="10" t="s">
        <v>1357</v>
      </c>
      <c r="C606" s="13" t="s">
        <v>10</v>
      </c>
      <c r="D606" s="7">
        <v>0.33333333333333331</v>
      </c>
      <c r="E606" s="7">
        <v>0.79166666666666663</v>
      </c>
      <c r="F606" s="40">
        <f>VLOOKUP($C606,cruises!$A$1:$D$507,3,FALSE)</f>
        <v>3772</v>
      </c>
      <c r="G606" s="40">
        <f>VLOOKUP($C606,cruises!$A$1:$D$507,4,FALSE)</f>
        <v>4526</v>
      </c>
      <c r="H606" s="40">
        <f t="shared" si="9"/>
        <v>4149</v>
      </c>
      <c r="I606" s="40">
        <f>VLOOKUP($C606,cruises!$A$1:$E$507,5,FALSE)</f>
        <v>1253</v>
      </c>
    </row>
    <row r="607" spans="1:9">
      <c r="A607" s="5" t="s">
        <v>1121</v>
      </c>
      <c r="B607" s="10" t="s">
        <v>1357</v>
      </c>
      <c r="C607" s="13" t="s">
        <v>45</v>
      </c>
      <c r="D607" s="7">
        <v>0.33333333333333331</v>
      </c>
      <c r="E607" s="7">
        <v>0.79166666666666663</v>
      </c>
      <c r="F607" s="40">
        <f>VLOOKUP($C607,cruises!$A$1:$D$507,3,FALSE)</f>
        <v>2012</v>
      </c>
      <c r="G607" s="40">
        <f>VLOOKUP($C607,cruises!$A$1:$D$507,4,FALSE)</f>
        <v>2414</v>
      </c>
      <c r="H607" s="40">
        <f t="shared" si="9"/>
        <v>2213</v>
      </c>
      <c r="I607" s="40">
        <f>VLOOKUP($C607,cruises!$A$1:$E$507,5,FALSE)</f>
        <v>1125</v>
      </c>
    </row>
    <row r="608" spans="1:9">
      <c r="A608" s="5" t="s">
        <v>1121</v>
      </c>
      <c r="B608" s="10" t="s">
        <v>1357</v>
      </c>
      <c r="C608" s="13" t="s">
        <v>901</v>
      </c>
      <c r="D608" s="7">
        <v>0.20833333333333334</v>
      </c>
      <c r="E608" s="7">
        <v>0.70833333333333337</v>
      </c>
      <c r="F608" s="40">
        <f>VLOOKUP($C608,cruises!$A$1:$D$507,3,FALSE)</f>
        <v>2144</v>
      </c>
      <c r="G608" s="40">
        <f>VLOOKUP($C608,cruises!$A$1:$D$507,4,FALSE)</f>
        <v>2573</v>
      </c>
      <c r="H608" s="40">
        <f t="shared" si="9"/>
        <v>2358.5</v>
      </c>
      <c r="I608" s="40">
        <f>VLOOKUP($C608,cruises!$A$1:$E$507,5,FALSE)</f>
        <v>859</v>
      </c>
    </row>
    <row r="609" spans="1:9">
      <c r="A609" s="5" t="s">
        <v>1121</v>
      </c>
      <c r="B609" s="10" t="s">
        <v>1357</v>
      </c>
      <c r="C609" s="13" t="s">
        <v>1404</v>
      </c>
      <c r="D609" s="7">
        <v>0.20833333333333334</v>
      </c>
      <c r="E609" s="7">
        <v>0.70833333333333337</v>
      </c>
      <c r="F609" s="40">
        <f>VLOOKUP($C609,cruises!$A$1:$D$507,3,FALSE)</f>
        <v>2026</v>
      </c>
      <c r="G609" s="40">
        <f>VLOOKUP($C609,cruises!$A$1:$D$507,4,FALSE)</f>
        <v>2431</v>
      </c>
      <c r="H609" s="40">
        <f t="shared" si="9"/>
        <v>2228.5</v>
      </c>
      <c r="I609" s="40">
        <f>VLOOKUP($C609,cruises!$A$1:$E$507,5,FALSE)</f>
        <v>765</v>
      </c>
    </row>
    <row r="610" spans="1:9">
      <c r="A610" s="5" t="s">
        <v>1121</v>
      </c>
      <c r="B610" s="10" t="s">
        <v>1358</v>
      </c>
      <c r="C610" s="13" t="s">
        <v>1403</v>
      </c>
      <c r="D610" s="7">
        <v>0.375</v>
      </c>
      <c r="E610" s="7">
        <v>0.79166666666666663</v>
      </c>
      <c r="F610" s="40">
        <f>VLOOKUP($C610,cruises!$A$1:$D$507,3,FALSE)</f>
        <v>1506</v>
      </c>
      <c r="G610" s="40">
        <f>VLOOKUP($C610,cruises!$A$1:$D$507,4,FALSE)</f>
        <v>1828</v>
      </c>
      <c r="H610" s="40">
        <f t="shared" si="9"/>
        <v>1667</v>
      </c>
      <c r="I610" s="40">
        <f>VLOOKUP($C610,cruises!$A$1:$E$507,5,FALSE)</f>
        <v>620</v>
      </c>
    </row>
    <row r="611" spans="1:9">
      <c r="A611" s="5" t="s">
        <v>1121</v>
      </c>
      <c r="B611" s="10" t="s">
        <v>1358</v>
      </c>
      <c r="C611" s="13" t="s">
        <v>321</v>
      </c>
      <c r="D611" s="7">
        <v>0.375</v>
      </c>
      <c r="E611" s="7">
        <v>0.79166666666666663</v>
      </c>
      <c r="F611" s="40">
        <f>VLOOKUP($C611,cruises!$A$1:$D$507,3,FALSE)</f>
        <v>1950</v>
      </c>
      <c r="G611" s="40">
        <f>VLOOKUP($C611,cruises!$A$1:$D$507,4,FALSE)</f>
        <v>2340</v>
      </c>
      <c r="H611" s="40">
        <f t="shared" si="9"/>
        <v>2145</v>
      </c>
      <c r="I611" s="40">
        <f>VLOOKUP($C611,cruises!$A$1:$E$507,5,FALSE)</f>
        <v>721</v>
      </c>
    </row>
    <row r="612" spans="1:9">
      <c r="A612" s="5" t="s">
        <v>1121</v>
      </c>
      <c r="B612" s="10" t="s">
        <v>1358</v>
      </c>
      <c r="C612" s="13" t="s">
        <v>174</v>
      </c>
      <c r="D612" s="7">
        <v>0.375</v>
      </c>
      <c r="E612" s="7">
        <v>0.83333333333333337</v>
      </c>
      <c r="F612" s="40">
        <f>VLOOKUP($C612,cruises!$A$1:$D$507,3,FALSE)</f>
        <v>2402</v>
      </c>
      <c r="G612" s="40">
        <f>VLOOKUP($C612,cruises!$A$1:$D$507,4,FALSE)</f>
        <v>2882</v>
      </c>
      <c r="H612" s="40">
        <f t="shared" si="9"/>
        <v>2642</v>
      </c>
      <c r="I612" s="40">
        <f>VLOOKUP($C612,cruises!$A$1:$E$507,5,FALSE)</f>
        <v>1100</v>
      </c>
    </row>
    <row r="613" spans="1:9">
      <c r="A613" s="5" t="s">
        <v>1121</v>
      </c>
      <c r="B613" s="10" t="s">
        <v>1358</v>
      </c>
      <c r="C613" s="13" t="s">
        <v>39</v>
      </c>
      <c r="D613" s="7">
        <v>0.20833333333333334</v>
      </c>
      <c r="E613" s="7">
        <v>0.79166666666666663</v>
      </c>
      <c r="F613" s="40">
        <f>VLOOKUP($C613,cruises!$A$1:$D$507,3,FALSE)</f>
        <v>672</v>
      </c>
      <c r="G613" s="40">
        <f>VLOOKUP($C613,cruises!$A$1:$D$507,4,FALSE)</f>
        <v>804</v>
      </c>
      <c r="H613" s="40">
        <f t="shared" si="9"/>
        <v>738</v>
      </c>
      <c r="I613" s="40">
        <f>VLOOKUP($C613,cruises!$A$1:$E$507,5,FALSE)</f>
        <v>373</v>
      </c>
    </row>
    <row r="614" spans="1:9">
      <c r="A614" s="5" t="s">
        <v>1121</v>
      </c>
      <c r="B614" s="10" t="s">
        <v>1358</v>
      </c>
      <c r="C614" s="13" t="s">
        <v>1403</v>
      </c>
      <c r="D614" s="7">
        <v>0.375</v>
      </c>
      <c r="E614" s="7">
        <v>0.70833333333333337</v>
      </c>
      <c r="F614" s="40">
        <f>VLOOKUP($C614,cruises!$A$1:$D$507,3,FALSE)</f>
        <v>1506</v>
      </c>
      <c r="G614" s="40">
        <f>VLOOKUP($C614,cruises!$A$1:$D$507,4,FALSE)</f>
        <v>1828</v>
      </c>
      <c r="H614" s="40">
        <f t="shared" si="9"/>
        <v>1667</v>
      </c>
      <c r="I614" s="40">
        <f>VLOOKUP($C614,cruises!$A$1:$E$507,5,FALSE)</f>
        <v>620</v>
      </c>
    </row>
    <row r="615" spans="1:9">
      <c r="A615" s="5" t="s">
        <v>1121</v>
      </c>
      <c r="B615" s="10" t="s">
        <v>1359</v>
      </c>
      <c r="C615" s="13" t="s">
        <v>74</v>
      </c>
      <c r="D615" s="7">
        <v>0.29166666666666669</v>
      </c>
      <c r="E615" s="7">
        <v>0.75</v>
      </c>
      <c r="F615" s="40">
        <f>VLOOKUP($C615,cruises!$A$1:$D$507,3,FALSE)</f>
        <v>3014</v>
      </c>
      <c r="G615" s="40">
        <f>VLOOKUP($C615,cruises!$A$1:$D$507,4,FALSE)</f>
        <v>3617</v>
      </c>
      <c r="H615" s="40">
        <f t="shared" si="9"/>
        <v>3315.5</v>
      </c>
      <c r="I615" s="40">
        <f>VLOOKUP($C615,cruises!$A$1:$E$507,5,FALSE)</f>
        <v>1100</v>
      </c>
    </row>
    <row r="616" spans="1:9">
      <c r="A616" s="5" t="s">
        <v>1121</v>
      </c>
      <c r="B616" s="10" t="s">
        <v>1359</v>
      </c>
      <c r="C616" s="13" t="s">
        <v>19</v>
      </c>
      <c r="D616" s="7">
        <v>0.29166666666666669</v>
      </c>
      <c r="E616" s="7">
        <v>0.79166666666666663</v>
      </c>
      <c r="F616" s="40">
        <f>VLOOKUP($C616,cruises!$A$1:$D$507,3,FALSE)</f>
        <v>540</v>
      </c>
      <c r="G616" s="40">
        <f>VLOOKUP($C616,cruises!$A$1:$D$507,4,FALSE)</f>
        <v>648</v>
      </c>
      <c r="H616" s="40">
        <f t="shared" si="9"/>
        <v>594</v>
      </c>
      <c r="I616" s="40">
        <f>VLOOKUP($C616,cruises!$A$1:$E$507,5,FALSE)</f>
        <v>376</v>
      </c>
    </row>
    <row r="617" spans="1:9">
      <c r="A617" s="5" t="s">
        <v>1121</v>
      </c>
      <c r="B617" s="10" t="s">
        <v>1359</v>
      </c>
      <c r="C617" s="13" t="s">
        <v>1409</v>
      </c>
      <c r="D617" s="7">
        <v>0.29166666666666669</v>
      </c>
      <c r="E617" s="7">
        <v>0.79166666666666663</v>
      </c>
      <c r="F617" s="40">
        <f>VLOOKUP($C617,cruises!$A$1:$D$507,3,FALSE)</f>
        <v>1460</v>
      </c>
      <c r="G617" s="40">
        <f>VLOOKUP($C617,cruises!$A$1:$D$507,4,FALSE)</f>
        <v>1460</v>
      </c>
      <c r="H617" s="40">
        <f t="shared" si="9"/>
        <v>1460</v>
      </c>
      <c r="I617" s="40">
        <f>VLOOKUP($C617,cruises!$A$1:$E$507,5,FALSE)</f>
        <v>620</v>
      </c>
    </row>
    <row r="618" spans="1:9">
      <c r="A618" s="5" t="s">
        <v>1121</v>
      </c>
      <c r="B618" s="10" t="s">
        <v>1359</v>
      </c>
      <c r="C618" s="13" t="s">
        <v>85</v>
      </c>
      <c r="D618" s="7">
        <v>0.29166666666666669</v>
      </c>
      <c r="E618" s="7">
        <v>0.70833333333333337</v>
      </c>
      <c r="F618" s="40">
        <f>VLOOKUP($C618,cruises!$A$1:$D$507,3,FALSE)</f>
        <v>212</v>
      </c>
      <c r="G618" s="40">
        <f>VLOOKUP($C618,cruises!$A$1:$D$507,4,FALSE)</f>
        <v>254</v>
      </c>
      <c r="H618" s="40">
        <f t="shared" si="9"/>
        <v>233</v>
      </c>
      <c r="I618" s="40">
        <f>VLOOKUP($C618,cruises!$A$1:$E$507,5,FALSE)</f>
        <v>140</v>
      </c>
    </row>
    <row r="619" spans="1:9">
      <c r="A619" s="5" t="s">
        <v>1121</v>
      </c>
      <c r="B619" s="10" t="s">
        <v>1359</v>
      </c>
      <c r="C619" s="13" t="s">
        <v>88</v>
      </c>
      <c r="D619" s="7">
        <v>0.29166666666666669</v>
      </c>
      <c r="E619" s="7">
        <v>0.70833333333333337</v>
      </c>
      <c r="F619" s="40">
        <f>VLOOKUP($C619,cruises!$A$1:$D$507,3,FALSE)</f>
        <v>148</v>
      </c>
      <c r="G619" s="40">
        <f>VLOOKUP($C619,cruises!$A$1:$D$507,4,FALSE)</f>
        <v>178</v>
      </c>
      <c r="H619" s="40">
        <f t="shared" si="9"/>
        <v>163</v>
      </c>
      <c r="I619" s="40">
        <f>VLOOKUP($C619,cruises!$A$1:$E$507,5,FALSE)</f>
        <v>84</v>
      </c>
    </row>
    <row r="620" spans="1:9">
      <c r="A620" s="5" t="s">
        <v>1121</v>
      </c>
      <c r="B620" s="10" t="s">
        <v>1360</v>
      </c>
      <c r="C620" s="13" t="s">
        <v>806</v>
      </c>
      <c r="D620" s="7">
        <v>0.33333333333333331</v>
      </c>
      <c r="E620" s="7">
        <v>0.79166666666666663</v>
      </c>
      <c r="F620" s="40">
        <f>VLOOKUP($C620,cruises!$A$1:$D$507,3,FALSE)</f>
        <v>1440</v>
      </c>
      <c r="G620" s="40">
        <f>VLOOKUP($C620,cruises!$A$1:$D$507,4,FALSE)</f>
        <v>1828</v>
      </c>
      <c r="H620" s="40">
        <f t="shared" si="9"/>
        <v>1634</v>
      </c>
      <c r="I620" s="40">
        <f>VLOOKUP($C620,cruises!$A$1:$E$507,5,FALSE)</f>
        <v>620</v>
      </c>
    </row>
    <row r="621" spans="1:9">
      <c r="A621" s="5" t="s">
        <v>1121</v>
      </c>
      <c r="B621" s="10" t="s">
        <v>1360</v>
      </c>
      <c r="C621" s="13" t="s">
        <v>318</v>
      </c>
      <c r="D621" s="7">
        <v>0.29166666666666669</v>
      </c>
      <c r="E621" s="7">
        <v>0.70833333333333337</v>
      </c>
      <c r="F621" s="40">
        <f>VLOOKUP($C621,cruises!$A$1:$D$507,3,FALSE)</f>
        <v>3502</v>
      </c>
      <c r="G621" s="40">
        <f>VLOOKUP($C621,cruises!$A$1:$D$507,4,FALSE)</f>
        <v>4378</v>
      </c>
      <c r="H621" s="40">
        <f t="shared" si="9"/>
        <v>3940</v>
      </c>
      <c r="I621" s="40">
        <f>VLOOKUP($C621,cruises!$A$1:$E$507,5,FALSE)</f>
        <v>1388</v>
      </c>
    </row>
    <row r="622" spans="1:9">
      <c r="A622" s="5" t="s">
        <v>1121</v>
      </c>
      <c r="B622" s="10" t="s">
        <v>1360</v>
      </c>
      <c r="C622" s="13" t="s">
        <v>806</v>
      </c>
      <c r="D622" s="7">
        <v>0.33333333333333331</v>
      </c>
      <c r="E622" s="7">
        <v>0.79166666666666663</v>
      </c>
      <c r="F622" s="40">
        <f>VLOOKUP($C622,cruises!$A$1:$D$507,3,FALSE)</f>
        <v>1440</v>
      </c>
      <c r="G622" s="40">
        <f>VLOOKUP($C622,cruises!$A$1:$D$507,4,FALSE)</f>
        <v>1828</v>
      </c>
      <c r="H622" s="40">
        <f t="shared" si="9"/>
        <v>1634</v>
      </c>
      <c r="I622" s="40">
        <f>VLOOKUP($C622,cruises!$A$1:$E$507,5,FALSE)</f>
        <v>620</v>
      </c>
    </row>
    <row r="623" spans="1:9">
      <c r="A623" s="5" t="s">
        <v>1121</v>
      </c>
      <c r="B623" s="10" t="s">
        <v>1361</v>
      </c>
      <c r="C623" s="13" t="s">
        <v>247</v>
      </c>
      <c r="D623" s="7">
        <v>0.375</v>
      </c>
      <c r="E623" s="7">
        <v>0.79166666666666663</v>
      </c>
      <c r="F623" s="40">
        <f>VLOOKUP($C623,cruises!$A$1:$D$507,3,FALSE)</f>
        <v>3014</v>
      </c>
      <c r="G623" s="40">
        <f>VLOOKUP($C623,cruises!$A$1:$D$507,4,FALSE)</f>
        <v>3617</v>
      </c>
      <c r="H623" s="40">
        <f t="shared" si="9"/>
        <v>3315.5</v>
      </c>
      <c r="I623" s="40">
        <f>VLOOKUP($C623,cruises!$A$1:$E$507,5,FALSE)</f>
        <v>1100</v>
      </c>
    </row>
    <row r="624" spans="1:9">
      <c r="A624" s="5" t="s">
        <v>1121</v>
      </c>
      <c r="B624" s="10" t="s">
        <v>1361</v>
      </c>
      <c r="C624" s="13" t="s">
        <v>129</v>
      </c>
      <c r="D624" s="7">
        <v>0.375</v>
      </c>
      <c r="E624" s="7">
        <v>0.70833333333333337</v>
      </c>
      <c r="F624" s="40">
        <f>VLOOKUP($C624,cruises!$A$1:$D$507,3,FALSE)</f>
        <v>2077</v>
      </c>
      <c r="G624" s="40">
        <f>VLOOKUP($C624,cruises!$A$1:$D$507,4,FALSE)</f>
        <v>2503</v>
      </c>
      <c r="H624" s="40">
        <f t="shared" si="9"/>
        <v>2290</v>
      </c>
      <c r="I624" s="40">
        <f>VLOOKUP($C624,cruises!$A$1:$E$507,5,FALSE)</f>
        <v>900</v>
      </c>
    </row>
    <row r="625" spans="1:9">
      <c r="A625" s="5" t="s">
        <v>1121</v>
      </c>
      <c r="B625" s="10" t="s">
        <v>1361</v>
      </c>
      <c r="C625" s="13" t="s">
        <v>212</v>
      </c>
      <c r="D625" s="7">
        <v>0.375</v>
      </c>
      <c r="E625" s="7">
        <v>0.79166666666666663</v>
      </c>
      <c r="F625" s="40">
        <f>VLOOKUP($C625,cruises!$A$1:$D$507,3,FALSE)</f>
        <v>2142</v>
      </c>
      <c r="G625" s="40">
        <f>VLOOKUP($C625,cruises!$A$1:$D$507,4,FALSE)</f>
        <v>2570</v>
      </c>
      <c r="H625" s="40">
        <f t="shared" si="9"/>
        <v>2356</v>
      </c>
      <c r="I625" s="40">
        <f>VLOOKUP($C625,cruises!$A$1:$E$507,5,FALSE)</f>
        <v>728</v>
      </c>
    </row>
    <row r="626" spans="1:9">
      <c r="A626" s="5" t="s">
        <v>1121</v>
      </c>
      <c r="B626" s="10" t="s">
        <v>1362</v>
      </c>
      <c r="C626" s="13" t="s">
        <v>471</v>
      </c>
      <c r="D626" s="7">
        <v>0.33333333333333331</v>
      </c>
      <c r="E626" s="7">
        <v>0.875</v>
      </c>
      <c r="F626" s="40">
        <f>VLOOKUP($C626,cruises!$A$1:$D$507,3,FALSE)</f>
        <v>2104</v>
      </c>
      <c r="G626" s="40">
        <f>VLOOKUP($C626,cruises!$A$1:$D$507,4,FALSE)</f>
        <v>2525</v>
      </c>
      <c r="H626" s="40">
        <f t="shared" si="9"/>
        <v>2314.5</v>
      </c>
      <c r="I626" s="40">
        <f>VLOOKUP($C626,cruises!$A$1:$E$507,5,FALSE)</f>
        <v>929</v>
      </c>
    </row>
    <row r="627" spans="1:9">
      <c r="A627" s="5" t="s">
        <v>1121</v>
      </c>
      <c r="B627" s="10" t="s">
        <v>1362</v>
      </c>
      <c r="C627" s="13" t="s">
        <v>1410</v>
      </c>
      <c r="D627" s="7">
        <v>0.375</v>
      </c>
      <c r="E627" s="7">
        <v>0.70833333333333337</v>
      </c>
      <c r="F627" s="40">
        <f>VLOOKUP($C627,cruises!$A$1:$D$507,3,FALSE)</f>
        <v>1592</v>
      </c>
      <c r="G627" s="40">
        <f>VLOOKUP($C627,cruises!$A$1:$D$507,4,FALSE)</f>
        <v>1910</v>
      </c>
      <c r="H627" s="40">
        <f t="shared" si="9"/>
        <v>1751</v>
      </c>
      <c r="I627" s="40">
        <f>VLOOKUP($C627,cruises!$A$1:$E$507,5,FALSE)</f>
        <v>671</v>
      </c>
    </row>
    <row r="628" spans="1:9">
      <c r="A628" s="5" t="s">
        <v>1121</v>
      </c>
      <c r="B628" s="10" t="s">
        <v>1363</v>
      </c>
      <c r="C628" s="13" t="s">
        <v>86</v>
      </c>
      <c r="D628" s="7">
        <v>0.20833333333333334</v>
      </c>
      <c r="E628" s="7">
        <v>0.70833333333333337</v>
      </c>
      <c r="F628" s="40">
        <f>VLOOKUP($C628,cruises!$A$1:$D$507,3,FALSE)</f>
        <v>2130</v>
      </c>
      <c r="G628" s="40">
        <f>VLOOKUP($C628,cruises!$A$1:$D$507,4,FALSE)</f>
        <v>2556</v>
      </c>
      <c r="H628" s="40">
        <f t="shared" ref="H628:H679" si="10">AVERAGE(F628:G628)</f>
        <v>2343</v>
      </c>
      <c r="I628" s="40">
        <f>VLOOKUP($C628,cruises!$A$1:$E$507,5,FALSE)</f>
        <v>997</v>
      </c>
    </row>
    <row r="629" spans="1:9">
      <c r="A629" s="5" t="s">
        <v>1121</v>
      </c>
      <c r="B629" s="10" t="s">
        <v>1363</v>
      </c>
      <c r="C629" s="13" t="s">
        <v>862</v>
      </c>
      <c r="D629" s="7">
        <v>0.375</v>
      </c>
      <c r="E629" s="7">
        <v>0.70833333333333337</v>
      </c>
      <c r="F629" s="40">
        <f>VLOOKUP($C629,cruises!$A$1:$D$507,3,FALSE)</f>
        <v>2733</v>
      </c>
      <c r="G629" s="40">
        <f>VLOOKUP($C629,cruises!$A$1:$D$507,4,FALSE)</f>
        <v>2852</v>
      </c>
      <c r="H629" s="40">
        <f t="shared" si="10"/>
        <v>2792.5</v>
      </c>
      <c r="I629" s="40">
        <f>VLOOKUP($C629,cruises!$A$1:$E$507,5,FALSE)</f>
        <v>801</v>
      </c>
    </row>
    <row r="630" spans="1:9">
      <c r="A630" s="5" t="s">
        <v>1121</v>
      </c>
      <c r="B630" s="10" t="s">
        <v>1364</v>
      </c>
      <c r="C630" s="13" t="s">
        <v>10</v>
      </c>
      <c r="D630" s="7">
        <v>0.33333333333333331</v>
      </c>
      <c r="E630" s="7">
        <v>0.79166666666666663</v>
      </c>
      <c r="F630" s="40">
        <f>VLOOKUP($C630,cruises!$A$1:$D$507,3,FALSE)</f>
        <v>3772</v>
      </c>
      <c r="G630" s="40">
        <f>VLOOKUP($C630,cruises!$A$1:$D$507,4,FALSE)</f>
        <v>4526</v>
      </c>
      <c r="H630" s="40">
        <f t="shared" si="10"/>
        <v>4149</v>
      </c>
      <c r="I630" s="40">
        <f>VLOOKUP($C630,cruises!$A$1:$E$507,5,FALSE)</f>
        <v>1253</v>
      </c>
    </row>
    <row r="631" spans="1:9">
      <c r="A631" s="5" t="s">
        <v>1121</v>
      </c>
      <c r="B631" s="10" t="s">
        <v>1364</v>
      </c>
      <c r="C631" s="13" t="s">
        <v>1403</v>
      </c>
      <c r="D631" s="7">
        <v>0.375</v>
      </c>
      <c r="E631" s="7">
        <v>0.79166666666666663</v>
      </c>
      <c r="F631" s="40">
        <f>VLOOKUP($C631,cruises!$A$1:$D$507,3,FALSE)</f>
        <v>1506</v>
      </c>
      <c r="G631" s="40">
        <f>VLOOKUP($C631,cruises!$A$1:$D$507,4,FALSE)</f>
        <v>1828</v>
      </c>
      <c r="H631" s="40">
        <f t="shared" si="10"/>
        <v>1667</v>
      </c>
      <c r="I631" s="40">
        <f>VLOOKUP($C631,cruises!$A$1:$E$507,5,FALSE)</f>
        <v>620</v>
      </c>
    </row>
    <row r="632" spans="1:9">
      <c r="A632" s="5" t="s">
        <v>1121</v>
      </c>
      <c r="B632" s="10" t="s">
        <v>1364</v>
      </c>
      <c r="C632" s="13" t="s">
        <v>54</v>
      </c>
      <c r="D632" s="7">
        <v>0.29166666666666669</v>
      </c>
      <c r="E632" s="7">
        <v>0.75</v>
      </c>
      <c r="F632" s="40">
        <f>VLOOKUP($C632,cruises!$A$1:$D$507,3,FALSE)</f>
        <v>2024</v>
      </c>
      <c r="G632" s="40">
        <f>VLOOKUP($C632,cruises!$A$1:$D$507,4,FALSE)</f>
        <v>2429</v>
      </c>
      <c r="H632" s="40">
        <f t="shared" si="10"/>
        <v>2226.5</v>
      </c>
      <c r="I632" s="40">
        <f>VLOOKUP($C632,cruises!$A$1:$E$507,5,FALSE)</f>
        <v>817</v>
      </c>
    </row>
    <row r="633" spans="1:9">
      <c r="A633" s="5" t="s">
        <v>1121</v>
      </c>
      <c r="B633" s="10" t="s">
        <v>1364</v>
      </c>
      <c r="C633" s="13" t="s">
        <v>44</v>
      </c>
      <c r="D633" s="7">
        <v>0.29166666666666669</v>
      </c>
      <c r="E633" s="7">
        <v>0.66666666666666663</v>
      </c>
      <c r="F633" s="40">
        <f>VLOOKUP($C633,cruises!$A$1:$D$507,3,FALSE)</f>
        <v>838</v>
      </c>
      <c r="G633" s="40">
        <f>VLOOKUP($C633,cruises!$A$1:$D$507,4,FALSE)</f>
        <v>1006</v>
      </c>
      <c r="H633" s="40">
        <f t="shared" si="10"/>
        <v>922</v>
      </c>
      <c r="I633" s="40">
        <f>VLOOKUP($C633,cruises!$A$1:$E$507,5,FALSE)</f>
        <v>470</v>
      </c>
    </row>
    <row r="634" spans="1:9">
      <c r="A634" s="5" t="s">
        <v>1121</v>
      </c>
      <c r="B634" s="10" t="s">
        <v>1365</v>
      </c>
      <c r="C634" s="13" t="s">
        <v>321</v>
      </c>
      <c r="D634" s="7">
        <v>0.375</v>
      </c>
      <c r="E634" s="7">
        <v>0.79166666666666663</v>
      </c>
      <c r="F634" s="40">
        <f>VLOOKUP($C634,cruises!$A$1:$D$507,3,FALSE)</f>
        <v>1950</v>
      </c>
      <c r="G634" s="40">
        <f>VLOOKUP($C634,cruises!$A$1:$D$507,4,FALSE)</f>
        <v>2340</v>
      </c>
      <c r="H634" s="40">
        <f t="shared" si="10"/>
        <v>2145</v>
      </c>
      <c r="I634" s="40">
        <f>VLOOKUP($C634,cruises!$A$1:$E$507,5,FALSE)</f>
        <v>721</v>
      </c>
    </row>
    <row r="635" spans="1:9">
      <c r="A635" s="5" t="s">
        <v>1121</v>
      </c>
      <c r="B635" s="10" t="s">
        <v>1365</v>
      </c>
      <c r="C635" s="13" t="s">
        <v>317</v>
      </c>
      <c r="D635" s="7">
        <v>0.375</v>
      </c>
      <c r="E635" s="7">
        <v>0.79166666666666663</v>
      </c>
      <c r="F635" s="40">
        <f>VLOOKUP($C635,cruises!$A$1:$D$507,3,FALSE)</f>
        <v>2550</v>
      </c>
      <c r="G635" s="40">
        <f>VLOOKUP($C635,cruises!$A$1:$D$507,4,FALSE)</f>
        <v>3060</v>
      </c>
      <c r="H635" s="40">
        <f t="shared" si="10"/>
        <v>2805</v>
      </c>
      <c r="I635" s="40">
        <f>VLOOKUP($C635,cruises!$A$1:$E$507,5,FALSE)</f>
        <v>1014</v>
      </c>
    </row>
    <row r="636" spans="1:9">
      <c r="A636" s="5" t="s">
        <v>1121</v>
      </c>
      <c r="B636" s="10" t="s">
        <v>1366</v>
      </c>
      <c r="C636" s="13" t="s">
        <v>125</v>
      </c>
      <c r="D636" s="7">
        <v>0.20833333333333334</v>
      </c>
      <c r="E636" s="7">
        <v>0.70833333333333337</v>
      </c>
      <c r="F636" s="40">
        <f>VLOOKUP($C636,cruises!$A$1:$D$507,3,FALSE)</f>
        <v>2886</v>
      </c>
      <c r="G636" s="40">
        <f>VLOOKUP($C636,cruises!$A$1:$D$507,4,FALSE)</f>
        <v>3463</v>
      </c>
      <c r="H636" s="40">
        <f t="shared" si="10"/>
        <v>3174.5</v>
      </c>
      <c r="I636" s="40">
        <f>VLOOKUP($C636,cruises!$A$1:$E$507,5,FALSE)</f>
        <v>1000</v>
      </c>
    </row>
    <row r="637" spans="1:9">
      <c r="A637" s="5" t="s">
        <v>1121</v>
      </c>
      <c r="B637" s="10" t="s">
        <v>1366</v>
      </c>
      <c r="C637" s="13" t="s">
        <v>247</v>
      </c>
      <c r="D637" s="7">
        <v>0.375</v>
      </c>
      <c r="E637" s="7">
        <v>0.79166666666666663</v>
      </c>
      <c r="F637" s="40">
        <f>VLOOKUP($C637,cruises!$A$1:$D$507,3,FALSE)</f>
        <v>3014</v>
      </c>
      <c r="G637" s="40">
        <f>VLOOKUP($C637,cruises!$A$1:$D$507,4,FALSE)</f>
        <v>3617</v>
      </c>
      <c r="H637" s="40">
        <f t="shared" si="10"/>
        <v>3315.5</v>
      </c>
      <c r="I637" s="40">
        <f>VLOOKUP($C637,cruises!$A$1:$E$507,5,FALSE)</f>
        <v>1100</v>
      </c>
    </row>
    <row r="638" spans="1:9">
      <c r="A638" s="5" t="s">
        <v>1121</v>
      </c>
      <c r="B638" s="10" t="s">
        <v>1366</v>
      </c>
      <c r="C638" s="13" t="s">
        <v>74</v>
      </c>
      <c r="D638" s="7">
        <v>0.29166666666666669</v>
      </c>
      <c r="E638" s="7">
        <v>0.75</v>
      </c>
      <c r="F638" s="40">
        <f>VLOOKUP($C638,cruises!$A$1:$D$507,3,FALSE)</f>
        <v>3014</v>
      </c>
      <c r="G638" s="40">
        <f>VLOOKUP($C638,cruises!$A$1:$D$507,4,FALSE)</f>
        <v>3617</v>
      </c>
      <c r="H638" s="40">
        <f t="shared" si="10"/>
        <v>3315.5</v>
      </c>
      <c r="I638" s="40">
        <f>VLOOKUP($C638,cruises!$A$1:$E$507,5,FALSE)</f>
        <v>1100</v>
      </c>
    </row>
    <row r="639" spans="1:9">
      <c r="A639" s="5" t="s">
        <v>1121</v>
      </c>
      <c r="B639" s="10" t="s">
        <v>1366</v>
      </c>
      <c r="C639" s="13" t="s">
        <v>117</v>
      </c>
      <c r="D639" s="7">
        <v>0.375</v>
      </c>
      <c r="E639" s="7">
        <v>0.70833333333333337</v>
      </c>
      <c r="F639" s="40">
        <f>VLOOKUP($C639,cruises!$A$1:$D$507,3,FALSE)</f>
        <v>2074</v>
      </c>
      <c r="G639" s="40">
        <f>VLOOKUP($C639,cruises!$A$1:$D$507,4,FALSE)</f>
        <v>2489</v>
      </c>
      <c r="H639" s="40">
        <f t="shared" si="10"/>
        <v>2281.5</v>
      </c>
      <c r="I639" s="40">
        <f>VLOOKUP($C639,cruises!$A$1:$E$507,5,FALSE)</f>
        <v>900</v>
      </c>
    </row>
    <row r="640" spans="1:9">
      <c r="A640" s="5" t="s">
        <v>1121</v>
      </c>
      <c r="B640" s="10" t="s">
        <v>1366</v>
      </c>
      <c r="C640" s="13" t="s">
        <v>270</v>
      </c>
      <c r="D640" s="7">
        <v>0.25</v>
      </c>
      <c r="E640" s="7">
        <v>0.79166666666666663</v>
      </c>
      <c r="F640" s="40">
        <f>VLOOKUP($C640,cruises!$A$1:$D$507,3,FALSE)</f>
        <v>450</v>
      </c>
      <c r="G640" s="40">
        <f>VLOOKUP($C640,cruises!$A$1:$D$507,4,FALSE)</f>
        <v>540</v>
      </c>
      <c r="H640" s="40">
        <f t="shared" si="10"/>
        <v>495</v>
      </c>
      <c r="I640" s="40">
        <f>VLOOKUP($C640,cruises!$A$1:$E$507,5,FALSE)</f>
        <v>330</v>
      </c>
    </row>
    <row r="641" spans="1:9">
      <c r="A641" s="5" t="s">
        <v>1121</v>
      </c>
      <c r="B641" s="10" t="s">
        <v>1367</v>
      </c>
      <c r="C641" s="13" t="s">
        <v>318</v>
      </c>
      <c r="D641" s="7">
        <v>0.29166666666666669</v>
      </c>
      <c r="E641" s="7">
        <v>0.70833333333333337</v>
      </c>
      <c r="F641" s="40">
        <f>VLOOKUP($C641,cruises!$A$1:$D$507,3,FALSE)</f>
        <v>3502</v>
      </c>
      <c r="G641" s="40">
        <f>VLOOKUP($C641,cruises!$A$1:$D$507,4,FALSE)</f>
        <v>4378</v>
      </c>
      <c r="H641" s="40">
        <f t="shared" si="10"/>
        <v>3940</v>
      </c>
      <c r="I641" s="40">
        <f>VLOOKUP($C641,cruises!$A$1:$E$507,5,FALSE)</f>
        <v>1388</v>
      </c>
    </row>
    <row r="642" spans="1:9">
      <c r="A642" s="5" t="s">
        <v>1121</v>
      </c>
      <c r="B642" s="10" t="s">
        <v>1367</v>
      </c>
      <c r="C642" s="13" t="s">
        <v>901</v>
      </c>
      <c r="D642" s="7">
        <v>0.20833333333333334</v>
      </c>
      <c r="E642" s="7">
        <v>0.70833333333333337</v>
      </c>
      <c r="F642" s="40">
        <f>VLOOKUP($C642,cruises!$A$1:$D$507,3,FALSE)</f>
        <v>2144</v>
      </c>
      <c r="G642" s="40">
        <f>VLOOKUP($C642,cruises!$A$1:$D$507,4,FALSE)</f>
        <v>2573</v>
      </c>
      <c r="H642" s="40">
        <f t="shared" si="10"/>
        <v>2358.5</v>
      </c>
      <c r="I642" s="40">
        <f>VLOOKUP($C642,cruises!$A$1:$E$507,5,FALSE)</f>
        <v>859</v>
      </c>
    </row>
    <row r="643" spans="1:9">
      <c r="A643" s="5" t="s">
        <v>1121</v>
      </c>
      <c r="B643" s="10" t="s">
        <v>1367</v>
      </c>
      <c r="C643" s="13" t="s">
        <v>92</v>
      </c>
      <c r="D643" s="7">
        <v>0.25</v>
      </c>
      <c r="E643" s="7">
        <v>0.79166666666666663</v>
      </c>
      <c r="F643" s="40">
        <f>VLOOKUP($C643,cruises!$A$1:$D$507,3,FALSE)</f>
        <v>450</v>
      </c>
      <c r="G643" s="40">
        <f>VLOOKUP($C643,cruises!$A$1:$D$507,4,FALSE)</f>
        <v>540</v>
      </c>
      <c r="H643" s="40">
        <f t="shared" si="10"/>
        <v>495</v>
      </c>
      <c r="I643" s="40">
        <f>VLOOKUP($C643,cruises!$A$1:$E$507,5,FALSE)</f>
        <v>330</v>
      </c>
    </row>
    <row r="644" spans="1:9">
      <c r="A644" s="5" t="s">
        <v>1121</v>
      </c>
      <c r="B644" s="10" t="s">
        <v>1368</v>
      </c>
      <c r="C644" s="13" t="s">
        <v>806</v>
      </c>
      <c r="D644" s="7">
        <v>0.33333333333333331</v>
      </c>
      <c r="E644" s="7">
        <v>0.79166666666666663</v>
      </c>
      <c r="F644" s="40">
        <f>VLOOKUP($C644,cruises!$A$1:$D$507,3,FALSE)</f>
        <v>1440</v>
      </c>
      <c r="G644" s="40">
        <f>VLOOKUP($C644,cruises!$A$1:$D$507,4,FALSE)</f>
        <v>1828</v>
      </c>
      <c r="H644" s="40">
        <f t="shared" si="10"/>
        <v>1634</v>
      </c>
      <c r="I644" s="40">
        <f>VLOOKUP($C644,cruises!$A$1:$E$507,5,FALSE)</f>
        <v>620</v>
      </c>
    </row>
    <row r="645" spans="1:9">
      <c r="A645" s="5" t="s">
        <v>1121</v>
      </c>
      <c r="B645" s="10" t="s">
        <v>1368</v>
      </c>
      <c r="C645" s="13" t="s">
        <v>806</v>
      </c>
      <c r="D645" s="7">
        <v>0.33333333333333331</v>
      </c>
      <c r="E645" s="7">
        <v>0.79166666666666663</v>
      </c>
      <c r="F645" s="40">
        <f>VLOOKUP($C645,cruises!$A$1:$D$507,3,FALSE)</f>
        <v>1440</v>
      </c>
      <c r="G645" s="40">
        <f>VLOOKUP($C645,cruises!$A$1:$D$507,4,FALSE)</f>
        <v>1828</v>
      </c>
      <c r="H645" s="40">
        <f t="shared" si="10"/>
        <v>1634</v>
      </c>
      <c r="I645" s="40">
        <f>VLOOKUP($C645,cruises!$A$1:$E$507,5,FALSE)</f>
        <v>620</v>
      </c>
    </row>
    <row r="646" spans="1:9">
      <c r="A646" s="5" t="s">
        <v>1121</v>
      </c>
      <c r="B646" s="10" t="s">
        <v>1368</v>
      </c>
      <c r="C646" s="13" t="s">
        <v>65</v>
      </c>
      <c r="D646" s="7">
        <v>0.79166666666666663</v>
      </c>
      <c r="E646" s="7">
        <v>0.79166666666666663</v>
      </c>
      <c r="F646" s="40">
        <f>VLOOKUP($C646,cruises!$A$1:$D$507,3,FALSE)</f>
        <v>296</v>
      </c>
      <c r="G646" s="40">
        <f>VLOOKUP($C646,cruises!$A$1:$D$507,4,FALSE)</f>
        <v>355</v>
      </c>
      <c r="H646" s="40">
        <f t="shared" si="10"/>
        <v>325.5</v>
      </c>
      <c r="I646" s="40">
        <f>VLOOKUP($C646,cruises!$A$1:$E$507,5,FALSE)</f>
        <v>197</v>
      </c>
    </row>
    <row r="647" spans="1:9">
      <c r="A647" s="5" t="s">
        <v>1121</v>
      </c>
      <c r="B647" s="10" t="s">
        <v>1369</v>
      </c>
      <c r="C647" s="13" t="s">
        <v>1410</v>
      </c>
      <c r="D647" s="7">
        <v>0.375</v>
      </c>
      <c r="E647" s="7">
        <v>0.70833333333333337</v>
      </c>
      <c r="F647" s="40">
        <f>VLOOKUP($C647,cruises!$A$1:$D$507,3,FALSE)</f>
        <v>1592</v>
      </c>
      <c r="G647" s="40">
        <f>VLOOKUP($C647,cruises!$A$1:$D$507,4,FALSE)</f>
        <v>1910</v>
      </c>
      <c r="H647" s="40">
        <f t="shared" si="10"/>
        <v>1751</v>
      </c>
      <c r="I647" s="40">
        <f>VLOOKUP($C647,cruises!$A$1:$E$507,5,FALSE)</f>
        <v>671</v>
      </c>
    </row>
    <row r="648" spans="1:9">
      <c r="A648" s="5" t="s">
        <v>1121</v>
      </c>
      <c r="B648" s="10" t="s">
        <v>1370</v>
      </c>
      <c r="C648" s="13" t="s">
        <v>862</v>
      </c>
      <c r="D648" s="7">
        <v>0.375</v>
      </c>
      <c r="E648" s="7">
        <v>0.70833333333333337</v>
      </c>
      <c r="F648" s="40">
        <f>VLOOKUP($C648,cruises!$A$1:$D$507,3,FALSE)</f>
        <v>2733</v>
      </c>
      <c r="G648" s="40">
        <f>VLOOKUP($C648,cruises!$A$1:$D$507,4,FALSE)</f>
        <v>2852</v>
      </c>
      <c r="H648" s="40">
        <f t="shared" si="10"/>
        <v>2792.5</v>
      </c>
      <c r="I648" s="40">
        <f>VLOOKUP($C648,cruises!$A$1:$E$507,5,FALSE)</f>
        <v>801</v>
      </c>
    </row>
    <row r="649" spans="1:9">
      <c r="A649" s="5" t="s">
        <v>1121</v>
      </c>
      <c r="B649" s="10" t="s">
        <v>1371</v>
      </c>
      <c r="C649" s="13" t="s">
        <v>10</v>
      </c>
      <c r="D649" s="7">
        <v>0.33333333333333331</v>
      </c>
      <c r="E649" s="7">
        <v>0.79166666666666663</v>
      </c>
      <c r="F649" s="40">
        <f>VLOOKUP($C649,cruises!$A$1:$D$507,3,FALSE)</f>
        <v>3772</v>
      </c>
      <c r="G649" s="40">
        <f>VLOOKUP($C649,cruises!$A$1:$D$507,4,FALSE)</f>
        <v>4526</v>
      </c>
      <c r="H649" s="40">
        <f t="shared" si="10"/>
        <v>4149</v>
      </c>
      <c r="I649" s="40">
        <f>VLOOKUP($C649,cruises!$A$1:$E$507,5,FALSE)</f>
        <v>1253</v>
      </c>
    </row>
    <row r="650" spans="1:9">
      <c r="A650" s="5" t="s">
        <v>1121</v>
      </c>
      <c r="B650" s="10" t="s">
        <v>1371</v>
      </c>
      <c r="C650" s="13" t="s">
        <v>247</v>
      </c>
      <c r="D650" s="7">
        <v>0.375</v>
      </c>
      <c r="E650" s="7">
        <v>0.79166666666666663</v>
      </c>
      <c r="F650" s="40">
        <f>VLOOKUP($C650,cruises!$A$1:$D$507,3,FALSE)</f>
        <v>3014</v>
      </c>
      <c r="G650" s="40">
        <f>VLOOKUP($C650,cruises!$A$1:$D$507,4,FALSE)</f>
        <v>3617</v>
      </c>
      <c r="H650" s="40">
        <f t="shared" si="10"/>
        <v>3315.5</v>
      </c>
      <c r="I650" s="40">
        <f>VLOOKUP($C650,cruises!$A$1:$E$507,5,FALSE)</f>
        <v>1100</v>
      </c>
    </row>
    <row r="651" spans="1:9">
      <c r="A651" s="5" t="s">
        <v>1121</v>
      </c>
      <c r="B651" s="10" t="s">
        <v>1371</v>
      </c>
      <c r="C651" s="13" t="s">
        <v>141</v>
      </c>
      <c r="D651" s="7">
        <v>0.375</v>
      </c>
      <c r="E651" s="7">
        <v>0.79166666666666663</v>
      </c>
      <c r="F651" s="40">
        <f>VLOOKUP($C651,cruises!$A$1:$D$507,3,FALSE)</f>
        <v>2506</v>
      </c>
      <c r="G651" s="40">
        <f>VLOOKUP($C651,cruises!$A$1:$D$507,4,FALSE)</f>
        <v>3007</v>
      </c>
      <c r="H651" s="40">
        <f t="shared" si="10"/>
        <v>2756.5</v>
      </c>
      <c r="I651" s="40">
        <f>VLOOKUP($C651,cruises!$A$1:$E$507,5,FALSE)</f>
        <v>1038</v>
      </c>
    </row>
    <row r="652" spans="1:9">
      <c r="A652" s="5" t="s">
        <v>1121</v>
      </c>
      <c r="B652" s="10" t="s">
        <v>1372</v>
      </c>
      <c r="C652" s="13" t="s">
        <v>1403</v>
      </c>
      <c r="D652" s="7">
        <v>0.375</v>
      </c>
      <c r="E652" s="7">
        <v>0.79166666666666663</v>
      </c>
      <c r="F652" s="40">
        <f>VLOOKUP($C652,cruises!$A$1:$D$507,3,FALSE)</f>
        <v>1506</v>
      </c>
      <c r="G652" s="40">
        <f>VLOOKUP($C652,cruises!$A$1:$D$507,4,FALSE)</f>
        <v>1828</v>
      </c>
      <c r="H652" s="40">
        <f t="shared" si="10"/>
        <v>1667</v>
      </c>
      <c r="I652" s="40">
        <f>VLOOKUP($C652,cruises!$A$1:$E$507,5,FALSE)</f>
        <v>620</v>
      </c>
    </row>
    <row r="653" spans="1:9">
      <c r="A653" s="5" t="s">
        <v>1121</v>
      </c>
      <c r="B653" s="10" t="s">
        <v>1372</v>
      </c>
      <c r="C653" s="13" t="s">
        <v>321</v>
      </c>
      <c r="D653" s="7">
        <v>0.375</v>
      </c>
      <c r="E653" s="7">
        <v>0.79166666666666663</v>
      </c>
      <c r="F653" s="40">
        <f>VLOOKUP($C653,cruises!$A$1:$D$507,3,FALSE)</f>
        <v>1950</v>
      </c>
      <c r="G653" s="40">
        <f>VLOOKUP($C653,cruises!$A$1:$D$507,4,FALSE)</f>
        <v>2340</v>
      </c>
      <c r="H653" s="40">
        <f t="shared" si="10"/>
        <v>2145</v>
      </c>
      <c r="I653" s="40">
        <f>VLOOKUP($C653,cruises!$A$1:$E$507,5,FALSE)</f>
        <v>721</v>
      </c>
    </row>
    <row r="654" spans="1:9">
      <c r="A654" s="5" t="s">
        <v>1121</v>
      </c>
      <c r="B654" s="10" t="s">
        <v>1372</v>
      </c>
      <c r="C654" s="13" t="s">
        <v>132</v>
      </c>
      <c r="D654" s="7">
        <v>0.25</v>
      </c>
      <c r="E654" s="7">
        <v>0.83333333333333337</v>
      </c>
      <c r="F654" s="40">
        <f>VLOOKUP($C654,cruises!$A$1:$D$507,3,FALSE)</f>
        <v>1258</v>
      </c>
      <c r="G654" s="40">
        <f>VLOOKUP($C654,cruises!$A$1:$D$507,4,FALSE)</f>
        <v>1447</v>
      </c>
      <c r="H654" s="40">
        <f t="shared" si="10"/>
        <v>1352.5</v>
      </c>
      <c r="I654" s="40">
        <f>VLOOKUP($C654,cruises!$A$1:$E$507,5,FALSE)</f>
        <v>800</v>
      </c>
    </row>
    <row r="655" spans="1:9">
      <c r="A655" s="5" t="s">
        <v>1121</v>
      </c>
      <c r="B655" s="10" t="s">
        <v>1372</v>
      </c>
      <c r="C655" s="13" t="s">
        <v>1403</v>
      </c>
      <c r="D655" s="7">
        <v>0.375</v>
      </c>
      <c r="E655" s="7">
        <v>0.70833333333333337</v>
      </c>
      <c r="F655" s="40">
        <f>VLOOKUP($C655,cruises!$A$1:$D$507,3,FALSE)</f>
        <v>1506</v>
      </c>
      <c r="G655" s="40">
        <f>VLOOKUP($C655,cruises!$A$1:$D$507,4,FALSE)</f>
        <v>1828</v>
      </c>
      <c r="H655" s="40">
        <f t="shared" si="10"/>
        <v>1667</v>
      </c>
      <c r="I655" s="40">
        <f>VLOOKUP($C655,cruises!$A$1:$E$507,5,FALSE)</f>
        <v>620</v>
      </c>
    </row>
    <row r="656" spans="1:9">
      <c r="A656" s="5" t="s">
        <v>1121</v>
      </c>
      <c r="B656" s="10" t="s">
        <v>1373</v>
      </c>
      <c r="C656" s="13" t="s">
        <v>74</v>
      </c>
      <c r="D656" s="7">
        <v>0.29166666666666669</v>
      </c>
      <c r="E656" s="7">
        <v>0.75</v>
      </c>
      <c r="F656" s="40">
        <f>VLOOKUP($C656,cruises!$A$1:$D$507,3,FALSE)</f>
        <v>3014</v>
      </c>
      <c r="G656" s="40">
        <f>VLOOKUP($C656,cruises!$A$1:$D$507,4,FALSE)</f>
        <v>3617</v>
      </c>
      <c r="H656" s="40">
        <f t="shared" si="10"/>
        <v>3315.5</v>
      </c>
      <c r="I656" s="40">
        <f>VLOOKUP($C656,cruises!$A$1:$E$507,5,FALSE)</f>
        <v>1100</v>
      </c>
    </row>
    <row r="657" spans="1:9">
      <c r="A657" s="5" t="s">
        <v>1121</v>
      </c>
      <c r="B657" s="10" t="s">
        <v>1373</v>
      </c>
      <c r="C657" s="13" t="s">
        <v>212</v>
      </c>
      <c r="D657" s="7">
        <v>0.33333333333333331</v>
      </c>
      <c r="E657" s="7">
        <v>0.75</v>
      </c>
      <c r="F657" s="40">
        <f>VLOOKUP($C657,cruises!$A$1:$D$507,3,FALSE)</f>
        <v>2142</v>
      </c>
      <c r="G657" s="40">
        <f>VLOOKUP($C657,cruises!$A$1:$D$507,4,FALSE)</f>
        <v>2570</v>
      </c>
      <c r="H657" s="40">
        <f t="shared" si="10"/>
        <v>2356</v>
      </c>
      <c r="I657" s="40">
        <f>VLOOKUP($C657,cruises!$A$1:$E$507,5,FALSE)</f>
        <v>728</v>
      </c>
    </row>
    <row r="658" spans="1:9">
      <c r="A658" s="5" t="s">
        <v>1121</v>
      </c>
      <c r="B658" s="10" t="s">
        <v>1373</v>
      </c>
      <c r="C658" s="13" t="s">
        <v>113</v>
      </c>
      <c r="D658" s="7">
        <v>0.33333333333333331</v>
      </c>
      <c r="E658" s="7">
        <v>0.83333333333333337</v>
      </c>
      <c r="F658" s="40">
        <f>VLOOKUP($C658,cruises!$A$1:$D$507,3,FALSE)</f>
        <v>706</v>
      </c>
      <c r="G658" s="40">
        <f>VLOOKUP($C658,cruises!$A$1:$D$507,4,FALSE)</f>
        <v>777</v>
      </c>
      <c r="H658" s="40">
        <f t="shared" si="10"/>
        <v>741.5</v>
      </c>
      <c r="I658" s="40">
        <f>VLOOKUP($C658,cruises!$A$1:$E$507,5,FALSE)</f>
        <v>447</v>
      </c>
    </row>
    <row r="659" spans="1:9">
      <c r="A659" s="5" t="s">
        <v>1121</v>
      </c>
      <c r="B659" s="10" t="s">
        <v>1374</v>
      </c>
      <c r="C659" s="13" t="s">
        <v>318</v>
      </c>
      <c r="D659" s="7">
        <v>0.29166666666666669</v>
      </c>
      <c r="E659" s="7">
        <v>0.70833333333333337</v>
      </c>
      <c r="F659" s="40">
        <f>VLOOKUP($C659,cruises!$A$1:$D$507,3,FALSE)</f>
        <v>3502</v>
      </c>
      <c r="G659" s="40">
        <f>VLOOKUP($C659,cruises!$A$1:$D$507,4,FALSE)</f>
        <v>4378</v>
      </c>
      <c r="H659" s="40">
        <f t="shared" si="10"/>
        <v>3940</v>
      </c>
      <c r="I659" s="40">
        <f>VLOOKUP($C659,cruises!$A$1:$E$507,5,FALSE)</f>
        <v>1388</v>
      </c>
    </row>
    <row r="660" spans="1:9">
      <c r="A660" s="5" t="s">
        <v>1121</v>
      </c>
      <c r="B660" s="10" t="s">
        <v>1375</v>
      </c>
      <c r="C660" s="13" t="s">
        <v>808</v>
      </c>
      <c r="D660" s="7">
        <v>0.33333333333333331</v>
      </c>
      <c r="E660" s="7">
        <v>0.875</v>
      </c>
      <c r="F660" s="40">
        <f>VLOOKUP($C660,cruises!$A$1:$D$507,3,FALSE)</f>
        <v>2668</v>
      </c>
      <c r="G660" s="40">
        <f>VLOOKUP($C660,cruises!$A$1:$D$507,4,FALSE)</f>
        <v>3218</v>
      </c>
      <c r="H660" s="40">
        <f t="shared" si="10"/>
        <v>2943</v>
      </c>
      <c r="I660" s="40">
        <f>VLOOKUP($C660,cruises!$A$1:$E$507,5,FALSE)</f>
        <v>1025</v>
      </c>
    </row>
    <row r="661" spans="1:9">
      <c r="A661" s="5" t="s">
        <v>1121</v>
      </c>
      <c r="B661" s="10" t="s">
        <v>1375</v>
      </c>
      <c r="C661" s="13" t="s">
        <v>45</v>
      </c>
      <c r="D661" s="7">
        <v>0.33333333333333331</v>
      </c>
      <c r="E661" s="7">
        <v>0.79166666666666663</v>
      </c>
      <c r="F661" s="40">
        <f>VLOOKUP($C661,cruises!$A$1:$D$507,3,FALSE)</f>
        <v>2012</v>
      </c>
      <c r="G661" s="40">
        <f>VLOOKUP($C661,cruises!$A$1:$D$507,4,FALSE)</f>
        <v>2414</v>
      </c>
      <c r="H661" s="40">
        <f t="shared" si="10"/>
        <v>2213</v>
      </c>
      <c r="I661" s="40">
        <f>VLOOKUP($C661,cruises!$A$1:$E$507,5,FALSE)</f>
        <v>1125</v>
      </c>
    </row>
    <row r="662" spans="1:9">
      <c r="A662" s="5" t="s">
        <v>1121</v>
      </c>
      <c r="B662" s="10" t="s">
        <v>1376</v>
      </c>
      <c r="C662" s="13" t="s">
        <v>247</v>
      </c>
      <c r="D662" s="7">
        <v>0.375</v>
      </c>
      <c r="E662" s="7">
        <v>0.79166666666666663</v>
      </c>
      <c r="F662" s="40">
        <f>VLOOKUP($C662,cruises!$A$1:$D$507,3,FALSE)</f>
        <v>3014</v>
      </c>
      <c r="G662" s="40">
        <f>VLOOKUP($C662,cruises!$A$1:$D$507,4,FALSE)</f>
        <v>3617</v>
      </c>
      <c r="H662" s="40">
        <f t="shared" si="10"/>
        <v>3315.5</v>
      </c>
      <c r="I662" s="40">
        <f>VLOOKUP($C662,cruises!$A$1:$E$507,5,FALSE)</f>
        <v>1100</v>
      </c>
    </row>
    <row r="663" spans="1:9">
      <c r="A663" s="5" t="s">
        <v>1121</v>
      </c>
      <c r="B663" s="10" t="s">
        <v>1376</v>
      </c>
      <c r="C663" s="13" t="s">
        <v>1410</v>
      </c>
      <c r="D663" s="7">
        <v>0.375</v>
      </c>
      <c r="E663" s="7">
        <v>0.70833333333333337</v>
      </c>
      <c r="F663" s="40">
        <f>VLOOKUP($C663,cruises!$A$1:$D$507,3,FALSE)</f>
        <v>1592</v>
      </c>
      <c r="G663" s="40">
        <f>VLOOKUP($C663,cruises!$A$1:$D$507,4,FALSE)</f>
        <v>1910</v>
      </c>
      <c r="H663" s="40">
        <f t="shared" si="10"/>
        <v>1751</v>
      </c>
      <c r="I663" s="40">
        <f>VLOOKUP($C663,cruises!$A$1:$E$507,5,FALSE)</f>
        <v>671</v>
      </c>
    </row>
    <row r="664" spans="1:9">
      <c r="A664" s="5" t="s">
        <v>1121</v>
      </c>
      <c r="B664" s="10" t="s">
        <v>1377</v>
      </c>
      <c r="C664" s="13" t="s">
        <v>862</v>
      </c>
      <c r="D664" s="7">
        <v>0.375</v>
      </c>
      <c r="E664" s="7">
        <v>0.70833333333333337</v>
      </c>
      <c r="F664" s="40">
        <f>VLOOKUP($C664,cruises!$A$1:$D$507,3,FALSE)</f>
        <v>2733</v>
      </c>
      <c r="G664" s="40">
        <f>VLOOKUP($C664,cruises!$A$1:$D$507,4,FALSE)</f>
        <v>2852</v>
      </c>
      <c r="H664" s="40">
        <f t="shared" si="10"/>
        <v>2792.5</v>
      </c>
      <c r="I664" s="40">
        <f>VLOOKUP($C664,cruises!$A$1:$E$507,5,FALSE)</f>
        <v>801</v>
      </c>
    </row>
    <row r="665" spans="1:9">
      <c r="A665" s="5" t="s">
        <v>1121</v>
      </c>
      <c r="B665" s="10" t="s">
        <v>1377</v>
      </c>
      <c r="C665" s="13" t="s">
        <v>50</v>
      </c>
      <c r="D665" s="7">
        <v>0.29166666666666669</v>
      </c>
      <c r="E665" s="7">
        <v>0.70833333333333337</v>
      </c>
      <c r="F665" s="40">
        <f>VLOOKUP($C665,cruises!$A$1:$D$507,3,FALSE)</f>
        <v>754</v>
      </c>
      <c r="G665" s="40">
        <f>VLOOKUP($C665,cruises!$A$1:$D$507,4,FALSE)</f>
        <v>829</v>
      </c>
      <c r="H665" s="40">
        <f t="shared" si="10"/>
        <v>791.5</v>
      </c>
      <c r="I665" s="40">
        <f>VLOOKUP($C665,cruises!$A$1:$E$507,5,FALSE)</f>
        <v>542</v>
      </c>
    </row>
    <row r="666" spans="1:9">
      <c r="A666" s="5" t="s">
        <v>1121</v>
      </c>
      <c r="B666" s="10" t="s">
        <v>1378</v>
      </c>
      <c r="C666" s="13" t="s">
        <v>10</v>
      </c>
      <c r="D666" s="7">
        <v>0.33333333333333331</v>
      </c>
      <c r="E666" s="7">
        <v>0.79166666666666663</v>
      </c>
      <c r="F666" s="40">
        <f>VLOOKUP($C666,cruises!$A$1:$D$507,3,FALSE)</f>
        <v>3772</v>
      </c>
      <c r="G666" s="40">
        <f>VLOOKUP($C666,cruises!$A$1:$D$507,4,FALSE)</f>
        <v>4526</v>
      </c>
      <c r="H666" s="40">
        <f t="shared" si="10"/>
        <v>4149</v>
      </c>
      <c r="I666" s="40">
        <f>VLOOKUP($C666,cruises!$A$1:$E$507,5,FALSE)</f>
        <v>1253</v>
      </c>
    </row>
    <row r="667" spans="1:9">
      <c r="A667" s="5" t="s">
        <v>1121</v>
      </c>
      <c r="B667" s="10" t="s">
        <v>1378</v>
      </c>
      <c r="C667" s="13" t="s">
        <v>1403</v>
      </c>
      <c r="D667" s="7">
        <v>0.375</v>
      </c>
      <c r="E667" s="7">
        <v>0.79166666666666663</v>
      </c>
      <c r="F667" s="40">
        <f>VLOOKUP($C667,cruises!$A$1:$D$507,3,FALSE)</f>
        <v>1506</v>
      </c>
      <c r="G667" s="40">
        <f>VLOOKUP($C667,cruises!$A$1:$D$507,4,FALSE)</f>
        <v>1828</v>
      </c>
      <c r="H667" s="40">
        <f t="shared" si="10"/>
        <v>1667</v>
      </c>
      <c r="I667" s="40">
        <f>VLOOKUP($C667,cruises!$A$1:$E$507,5,FALSE)</f>
        <v>620</v>
      </c>
    </row>
    <row r="668" spans="1:9">
      <c r="A668" s="5" t="s">
        <v>1121</v>
      </c>
      <c r="B668" s="10" t="s">
        <v>1379</v>
      </c>
      <c r="C668" s="13" t="s">
        <v>74</v>
      </c>
      <c r="D668" s="7">
        <v>0.375</v>
      </c>
      <c r="E668" s="7">
        <v>0.75</v>
      </c>
      <c r="F668" s="40">
        <f>VLOOKUP($C668,cruises!$A$1:$D$507,3,FALSE)</f>
        <v>3014</v>
      </c>
      <c r="G668" s="40">
        <f>VLOOKUP($C668,cruises!$A$1:$D$507,4,FALSE)</f>
        <v>3617</v>
      </c>
      <c r="H668" s="40">
        <f t="shared" si="10"/>
        <v>3315.5</v>
      </c>
      <c r="I668" s="40">
        <f>VLOOKUP($C668,cruises!$A$1:$E$507,5,FALSE)</f>
        <v>1100</v>
      </c>
    </row>
    <row r="669" spans="1:9">
      <c r="A669" s="5" t="s">
        <v>1121</v>
      </c>
      <c r="B669" s="10" t="s">
        <v>1380</v>
      </c>
      <c r="C669" s="13" t="s">
        <v>312</v>
      </c>
      <c r="D669" s="7">
        <v>0.33333333333333331</v>
      </c>
      <c r="E669" s="7">
        <v>0.75</v>
      </c>
      <c r="F669" s="40">
        <f>VLOOKUP($C669,cruises!$A$1:$D$507,3,FALSE)</f>
        <v>3274</v>
      </c>
      <c r="G669" s="40">
        <f>VLOOKUP($C669,cruises!$A$1:$D$507,4,FALSE)</f>
        <v>3929</v>
      </c>
      <c r="H669" s="40">
        <f t="shared" si="10"/>
        <v>3601.5</v>
      </c>
      <c r="I669" s="40">
        <f>VLOOKUP($C669,cruises!$A$1:$E$507,5,FALSE)</f>
        <v>1370</v>
      </c>
    </row>
    <row r="670" spans="1:9">
      <c r="A670" s="5" t="s">
        <v>1121</v>
      </c>
      <c r="B670" s="10" t="s">
        <v>1380</v>
      </c>
      <c r="C670" s="13" t="s">
        <v>45</v>
      </c>
      <c r="D670" s="7">
        <v>0.33333333333333331</v>
      </c>
      <c r="E670" s="7">
        <v>0.83333333333333337</v>
      </c>
      <c r="F670" s="40">
        <f>VLOOKUP($C670,cruises!$A$1:$D$507,3,FALSE)</f>
        <v>2012</v>
      </c>
      <c r="G670" s="40">
        <f>VLOOKUP($C670,cruises!$A$1:$D$507,4,FALSE)</f>
        <v>2414</v>
      </c>
      <c r="H670" s="40">
        <f t="shared" si="10"/>
        <v>2213</v>
      </c>
      <c r="I670" s="40">
        <f>VLOOKUP($C670,cruises!$A$1:$E$507,5,FALSE)</f>
        <v>1125</v>
      </c>
    </row>
    <row r="671" spans="1:9">
      <c r="A671" s="5" t="s">
        <v>1121</v>
      </c>
      <c r="B671" s="10" t="s">
        <v>1381</v>
      </c>
      <c r="C671" s="13" t="s">
        <v>10</v>
      </c>
      <c r="D671" s="7">
        <v>0.33333333333333331</v>
      </c>
      <c r="E671" s="7">
        <v>0.79166666666666663</v>
      </c>
      <c r="F671" s="40">
        <f>VLOOKUP($C671,cruises!$A$1:$D$507,3,FALSE)</f>
        <v>3772</v>
      </c>
      <c r="G671" s="40">
        <f>VLOOKUP($C671,cruises!$A$1:$D$507,4,FALSE)</f>
        <v>4526</v>
      </c>
      <c r="H671" s="40">
        <f t="shared" si="10"/>
        <v>4149</v>
      </c>
      <c r="I671" s="40">
        <f>VLOOKUP($C671,cruises!$A$1:$E$507,5,FALSE)</f>
        <v>1253</v>
      </c>
    </row>
    <row r="672" spans="1:9">
      <c r="A672" s="5" t="s">
        <v>1121</v>
      </c>
      <c r="B672" s="10" t="s">
        <v>1381</v>
      </c>
      <c r="C672" s="13" t="s">
        <v>141</v>
      </c>
      <c r="D672" s="7">
        <v>0.375</v>
      </c>
      <c r="E672" s="7">
        <v>0.79166666666666663</v>
      </c>
      <c r="F672" s="40">
        <f>VLOOKUP($C672,cruises!$A$1:$D$507,3,FALSE)</f>
        <v>2506</v>
      </c>
      <c r="G672" s="40">
        <f>VLOOKUP($C672,cruises!$A$1:$D$507,4,FALSE)</f>
        <v>3007</v>
      </c>
      <c r="H672" s="40">
        <f t="shared" si="10"/>
        <v>2756.5</v>
      </c>
      <c r="I672" s="40">
        <f>VLOOKUP($C672,cruises!$A$1:$E$507,5,FALSE)</f>
        <v>1038</v>
      </c>
    </row>
    <row r="673" spans="1:9">
      <c r="A673" s="5" t="s">
        <v>1121</v>
      </c>
      <c r="B673" s="10" t="s">
        <v>1382</v>
      </c>
      <c r="C673" s="13" t="s">
        <v>74</v>
      </c>
      <c r="D673" s="7">
        <v>0.29166666666666669</v>
      </c>
      <c r="E673" s="7">
        <v>0.75</v>
      </c>
      <c r="F673" s="40">
        <f>VLOOKUP($C673,cruises!$A$1:$D$507,3,FALSE)</f>
        <v>3014</v>
      </c>
      <c r="G673" s="40">
        <f>VLOOKUP($C673,cruises!$A$1:$D$507,4,FALSE)</f>
        <v>3617</v>
      </c>
      <c r="H673" s="40">
        <f t="shared" si="10"/>
        <v>3315.5</v>
      </c>
      <c r="I673" s="40">
        <f>VLOOKUP($C673,cruises!$A$1:$E$507,5,FALSE)</f>
        <v>1100</v>
      </c>
    </row>
    <row r="674" spans="1:9">
      <c r="A674" s="5" t="s">
        <v>1121</v>
      </c>
      <c r="B674" s="10" t="s">
        <v>1383</v>
      </c>
      <c r="C674" s="13" t="s">
        <v>312</v>
      </c>
      <c r="D674" s="7">
        <v>0.33333333333333331</v>
      </c>
      <c r="E674" s="7">
        <v>0.75</v>
      </c>
      <c r="F674" s="40">
        <f>VLOOKUP($C674,cruises!$A$1:$D$507,3,FALSE)</f>
        <v>3274</v>
      </c>
      <c r="G674" s="40">
        <f>VLOOKUP($C674,cruises!$A$1:$D$507,4,FALSE)</f>
        <v>3929</v>
      </c>
      <c r="H674" s="40">
        <f t="shared" si="10"/>
        <v>3601.5</v>
      </c>
      <c r="I674" s="40">
        <f>VLOOKUP($C674,cruises!$A$1:$E$507,5,FALSE)</f>
        <v>1370</v>
      </c>
    </row>
    <row r="675" spans="1:9">
      <c r="A675" s="5" t="s">
        <v>1121</v>
      </c>
      <c r="B675" s="10" t="s">
        <v>1384</v>
      </c>
      <c r="C675" s="13" t="s">
        <v>23</v>
      </c>
      <c r="D675" s="7">
        <v>0.33333333333333331</v>
      </c>
      <c r="E675" s="7">
        <v>0.75</v>
      </c>
      <c r="F675" s="40">
        <f>VLOOKUP($C675,cruises!$A$1:$D$507,3,FALSE)</f>
        <v>2114</v>
      </c>
      <c r="G675" s="40">
        <f>VLOOKUP($C675,cruises!$A$1:$D$507,4,FALSE)</f>
        <v>2537</v>
      </c>
      <c r="H675" s="40">
        <f t="shared" si="10"/>
        <v>2325.5</v>
      </c>
      <c r="I675" s="40">
        <f>VLOOKUP($C675,cruises!$A$1:$E$507,5,FALSE)</f>
        <v>920</v>
      </c>
    </row>
    <row r="676" spans="1:9">
      <c r="A676" s="5" t="s">
        <v>1121</v>
      </c>
      <c r="B676" s="10" t="s">
        <v>1385</v>
      </c>
      <c r="C676" s="13" t="s">
        <v>286</v>
      </c>
      <c r="D676" s="7">
        <v>0.33333333333333331</v>
      </c>
      <c r="E676" s="7">
        <v>0.75</v>
      </c>
      <c r="F676" s="40">
        <f>VLOOKUP($C676,cruises!$A$1:$D$507,3,FALSE)</f>
        <v>2260</v>
      </c>
      <c r="G676" s="40">
        <f>VLOOKUP($C676,cruises!$A$1:$D$507,4,FALSE)</f>
        <v>2712</v>
      </c>
      <c r="H676" s="40">
        <f t="shared" si="10"/>
        <v>2486</v>
      </c>
      <c r="I676" s="40">
        <f>VLOOKUP($C676,cruises!$A$1:$E$507,5,FALSE)</f>
        <v>1050</v>
      </c>
    </row>
    <row r="677" spans="1:9">
      <c r="A677" s="5" t="s">
        <v>1121</v>
      </c>
      <c r="B677" s="10" t="s">
        <v>1385</v>
      </c>
      <c r="C677" s="13" t="s">
        <v>10</v>
      </c>
      <c r="D677" s="7">
        <v>0.375</v>
      </c>
      <c r="E677" s="7">
        <v>0.83333333333333337</v>
      </c>
      <c r="F677" s="40">
        <f>VLOOKUP($C677,cruises!$A$1:$D$507,3,FALSE)</f>
        <v>3772</v>
      </c>
      <c r="G677" s="40">
        <f>VLOOKUP($C677,cruises!$A$1:$D$507,4,FALSE)</f>
        <v>4526</v>
      </c>
      <c r="H677" s="40">
        <f t="shared" si="10"/>
        <v>4149</v>
      </c>
      <c r="I677" s="40">
        <f>VLOOKUP($C677,cruises!$A$1:$E$507,5,FALSE)</f>
        <v>1253</v>
      </c>
    </row>
    <row r="678" spans="1:9">
      <c r="A678" s="5" t="s">
        <v>1121</v>
      </c>
      <c r="B678" s="10" t="s">
        <v>1386</v>
      </c>
      <c r="C678" s="13" t="s">
        <v>39</v>
      </c>
      <c r="D678" s="7">
        <v>0.20833333333333334</v>
      </c>
      <c r="E678" s="7">
        <v>0.79166666666666663</v>
      </c>
      <c r="F678" s="40">
        <f>VLOOKUP($C678,cruises!$A$1:$D$507,3,FALSE)</f>
        <v>672</v>
      </c>
      <c r="G678" s="40">
        <f>VLOOKUP($C678,cruises!$A$1:$D$507,4,FALSE)</f>
        <v>804</v>
      </c>
      <c r="H678" s="40">
        <f t="shared" si="10"/>
        <v>738</v>
      </c>
      <c r="I678" s="40">
        <f>VLOOKUP($C678,cruises!$A$1:$E$507,5,FALSE)</f>
        <v>373</v>
      </c>
    </row>
    <row r="679" spans="1:9">
      <c r="A679" s="5" t="s">
        <v>1121</v>
      </c>
      <c r="B679" s="10" t="s">
        <v>1387</v>
      </c>
      <c r="C679" s="13" t="s">
        <v>141</v>
      </c>
      <c r="D679" s="7">
        <v>0.375</v>
      </c>
      <c r="E679" s="7">
        <v>0.79166666666666663</v>
      </c>
      <c r="F679" s="40">
        <f>VLOOKUP($C679,cruises!$A$1:$D$507,3,FALSE)</f>
        <v>2506</v>
      </c>
      <c r="G679" s="40">
        <f>VLOOKUP($C679,cruises!$A$1:$D$507,4,FALSE)</f>
        <v>3007</v>
      </c>
      <c r="H679" s="40">
        <f t="shared" si="10"/>
        <v>2756.5</v>
      </c>
      <c r="I679" s="40">
        <f>VLOOKUP($C679,cruises!$A$1:$E$507,5,FALSE)</f>
        <v>1038</v>
      </c>
    </row>
    <row r="680" spans="1:9">
      <c r="A680" s="5" t="s">
        <v>1121</v>
      </c>
      <c r="B680" s="10" t="s">
        <v>1387</v>
      </c>
      <c r="C680" s="13" t="s">
        <v>312</v>
      </c>
      <c r="D680" s="7">
        <v>0.33333333333333331</v>
      </c>
      <c r="E680" s="7">
        <v>0.75</v>
      </c>
      <c r="F680" s="40">
        <f>VLOOKUP($C680,cruises!$A$1:$D$507,3,FALSE)</f>
        <v>3274</v>
      </c>
      <c r="G680" s="40">
        <f>VLOOKUP($C680,cruises!$A$1:$D$507,4,FALSE)</f>
        <v>3929</v>
      </c>
      <c r="H680" s="40">
        <f t="shared" ref="H680:H698" si="11">AVERAGE(F680:G680)</f>
        <v>3601.5</v>
      </c>
      <c r="I680" s="40">
        <f>VLOOKUP($C680,cruises!$A$1:$E$507,5,FALSE)</f>
        <v>1370</v>
      </c>
    </row>
    <row r="681" spans="1:9">
      <c r="A681" s="5" t="s">
        <v>1121</v>
      </c>
      <c r="B681" s="10" t="s">
        <v>1388</v>
      </c>
      <c r="C681" s="13" t="s">
        <v>10</v>
      </c>
      <c r="D681" s="7">
        <v>0.375</v>
      </c>
      <c r="E681" s="7">
        <v>0.83333333333333337</v>
      </c>
      <c r="F681" s="40">
        <f>VLOOKUP($C681,cruises!$A$1:$D$507,3,FALSE)</f>
        <v>3772</v>
      </c>
      <c r="G681" s="40">
        <f>VLOOKUP($C681,cruises!$A$1:$D$507,4,FALSE)</f>
        <v>4526</v>
      </c>
      <c r="H681" s="40">
        <f t="shared" si="11"/>
        <v>4149</v>
      </c>
      <c r="I681" s="40">
        <f>VLOOKUP($C681,cruises!$A$1:$E$507,5,FALSE)</f>
        <v>1253</v>
      </c>
    </row>
    <row r="682" spans="1:9">
      <c r="A682" s="5" t="s">
        <v>1121</v>
      </c>
      <c r="B682" s="10" t="s">
        <v>1388</v>
      </c>
      <c r="C682" s="13" t="s">
        <v>18</v>
      </c>
      <c r="D682" s="7">
        <v>0.375</v>
      </c>
      <c r="E682" s="7">
        <v>0.79166666666666663</v>
      </c>
      <c r="F682" s="40">
        <f>VLOOKUP($C682,cruises!$A$1:$D$507,3,FALSE)</f>
        <v>2260</v>
      </c>
      <c r="G682" s="40">
        <f>VLOOKUP($C682,cruises!$A$1:$D$507,4,FALSE)</f>
        <v>2712</v>
      </c>
      <c r="H682" s="40">
        <f t="shared" si="11"/>
        <v>2486</v>
      </c>
      <c r="I682" s="40">
        <f>VLOOKUP($C682,cruises!$A$1:$E$507,5,FALSE)</f>
        <v>1050</v>
      </c>
    </row>
    <row r="683" spans="1:9">
      <c r="A683" s="5" t="s">
        <v>1121</v>
      </c>
      <c r="B683" s="10" t="s">
        <v>1389</v>
      </c>
      <c r="C683" s="13" t="s">
        <v>312</v>
      </c>
      <c r="D683" s="7">
        <v>0.25</v>
      </c>
      <c r="E683" s="7">
        <v>0.75</v>
      </c>
      <c r="F683" s="40">
        <f>VLOOKUP($C683,cruises!$A$1:$D$507,3,FALSE)</f>
        <v>3274</v>
      </c>
      <c r="G683" s="40">
        <f>VLOOKUP($C683,cruises!$A$1:$D$507,4,FALSE)</f>
        <v>3929</v>
      </c>
      <c r="H683" s="40">
        <f t="shared" si="11"/>
        <v>3601.5</v>
      </c>
      <c r="I683" s="40">
        <f>VLOOKUP($C683,cruises!$A$1:$E$507,5,FALSE)</f>
        <v>1370</v>
      </c>
    </row>
    <row r="684" spans="1:9">
      <c r="A684" s="5" t="s">
        <v>1121</v>
      </c>
      <c r="B684" s="10" t="s">
        <v>1390</v>
      </c>
      <c r="C684" s="13" t="s">
        <v>10</v>
      </c>
      <c r="D684" s="7">
        <v>0.375</v>
      </c>
      <c r="E684" s="7">
        <v>0.83333333333333337</v>
      </c>
      <c r="F684" s="40">
        <f>VLOOKUP($C684,cruises!$A$1:$D$507,3,FALSE)</f>
        <v>3772</v>
      </c>
      <c r="G684" s="40">
        <f>VLOOKUP($C684,cruises!$A$1:$D$507,4,FALSE)</f>
        <v>4526</v>
      </c>
      <c r="H684" s="40">
        <f t="shared" si="11"/>
        <v>4149</v>
      </c>
      <c r="I684" s="40">
        <f>VLOOKUP($C684,cruises!$A$1:$E$507,5,FALSE)</f>
        <v>1253</v>
      </c>
    </row>
    <row r="685" spans="1:9">
      <c r="A685" s="5" t="s">
        <v>1121</v>
      </c>
      <c r="B685" s="10" t="s">
        <v>1391</v>
      </c>
      <c r="C685" s="13" t="s">
        <v>45</v>
      </c>
      <c r="D685" s="7">
        <v>0.33333333333333331</v>
      </c>
      <c r="E685" s="7">
        <v>0.83333333333333337</v>
      </c>
      <c r="F685" s="40">
        <f>VLOOKUP($C685,cruises!$A$1:$D$507,3,FALSE)</f>
        <v>2012</v>
      </c>
      <c r="G685" s="40">
        <f>VLOOKUP($C685,cruises!$A$1:$D$507,4,FALSE)</f>
        <v>2414</v>
      </c>
      <c r="H685" s="40">
        <f t="shared" si="11"/>
        <v>2213</v>
      </c>
      <c r="I685" s="40">
        <f>VLOOKUP($C685,cruises!$A$1:$E$507,5,FALSE)</f>
        <v>1125</v>
      </c>
    </row>
    <row r="686" spans="1:9">
      <c r="A686" s="5" t="s">
        <v>1121</v>
      </c>
      <c r="B686" s="10" t="s">
        <v>1392</v>
      </c>
      <c r="C686" s="13" t="s">
        <v>141</v>
      </c>
      <c r="D686" s="7">
        <v>0.375</v>
      </c>
      <c r="E686" s="7">
        <v>0.79166666666666663</v>
      </c>
      <c r="F686" s="40">
        <f>VLOOKUP($C686,cruises!$A$1:$D$507,3,FALSE)</f>
        <v>2506</v>
      </c>
      <c r="G686" s="40">
        <f>VLOOKUP($C686,cruises!$A$1:$D$507,4,FALSE)</f>
        <v>3007</v>
      </c>
      <c r="H686" s="40">
        <f t="shared" si="11"/>
        <v>2756.5</v>
      </c>
      <c r="I686" s="40">
        <f>VLOOKUP($C686,cruises!$A$1:$E$507,5,FALSE)</f>
        <v>1038</v>
      </c>
    </row>
    <row r="687" spans="1:9">
      <c r="A687" s="5" t="s">
        <v>1121</v>
      </c>
      <c r="B687" s="10" t="s">
        <v>1393</v>
      </c>
      <c r="C687" s="13" t="s">
        <v>312</v>
      </c>
      <c r="D687" s="7">
        <v>0.33333333333333331</v>
      </c>
      <c r="E687" s="7">
        <v>0.75</v>
      </c>
      <c r="F687" s="40">
        <f>VLOOKUP($C687,cruises!$A$1:$D$507,3,FALSE)</f>
        <v>3274</v>
      </c>
      <c r="G687" s="40">
        <f>VLOOKUP($C687,cruises!$A$1:$D$507,4,FALSE)</f>
        <v>3929</v>
      </c>
      <c r="H687" s="40">
        <f t="shared" si="11"/>
        <v>3601.5</v>
      </c>
      <c r="I687" s="40">
        <f>VLOOKUP($C687,cruises!$A$1:$E$507,5,FALSE)</f>
        <v>1370</v>
      </c>
    </row>
    <row r="688" spans="1:9">
      <c r="A688" s="5" t="s">
        <v>1121</v>
      </c>
      <c r="B688" s="10" t="s">
        <v>1394</v>
      </c>
      <c r="C688" s="13" t="s">
        <v>10</v>
      </c>
      <c r="D688" s="7">
        <v>0.375</v>
      </c>
      <c r="E688" s="7">
        <v>0.83333333333333337</v>
      </c>
      <c r="F688" s="40">
        <f>VLOOKUP($C688,cruises!$A$1:$D$507,3,FALSE)</f>
        <v>3772</v>
      </c>
      <c r="G688" s="40">
        <f>VLOOKUP($C688,cruises!$A$1:$D$507,4,FALSE)</f>
        <v>4526</v>
      </c>
      <c r="H688" s="40">
        <f t="shared" si="11"/>
        <v>4149</v>
      </c>
      <c r="I688" s="40">
        <f>VLOOKUP($C688,cruises!$A$1:$E$507,5,FALSE)</f>
        <v>1253</v>
      </c>
    </row>
    <row r="689" spans="1:9">
      <c r="A689" s="5" t="s">
        <v>1121</v>
      </c>
      <c r="B689" s="10" t="s">
        <v>1394</v>
      </c>
      <c r="C689" s="13" t="s">
        <v>1406</v>
      </c>
      <c r="D689" s="7">
        <v>0.375</v>
      </c>
      <c r="E689" s="7">
        <v>0.70833333333333337</v>
      </c>
      <c r="F689" s="40">
        <f>VLOOKUP($C689,cruises!$A$1:$D$507,3,FALSE)</f>
        <v>152</v>
      </c>
      <c r="G689" s="40">
        <f>VLOOKUP($C689,cruises!$A$1:$D$507,4,FALSE)</f>
        <v>152</v>
      </c>
      <c r="H689" s="40">
        <f t="shared" si="11"/>
        <v>152</v>
      </c>
      <c r="I689" s="40">
        <f>VLOOKUP($C689,cruises!$A$1:$E$507,5,FALSE)</f>
        <v>120</v>
      </c>
    </row>
    <row r="690" spans="1:9">
      <c r="A690" s="5" t="s">
        <v>1121</v>
      </c>
      <c r="B690" s="10" t="s">
        <v>1395</v>
      </c>
      <c r="C690" s="13" t="s">
        <v>1406</v>
      </c>
      <c r="D690" s="7">
        <v>0.375</v>
      </c>
      <c r="E690" s="7">
        <v>0.70833333333333337</v>
      </c>
      <c r="F690" s="40">
        <f>VLOOKUP($C690,cruises!$A$1:$D$507,3,FALSE)</f>
        <v>152</v>
      </c>
      <c r="G690" s="40">
        <f>VLOOKUP($C690,cruises!$A$1:$D$507,4,FALSE)</f>
        <v>152</v>
      </c>
      <c r="H690" s="40">
        <f t="shared" si="11"/>
        <v>152</v>
      </c>
      <c r="I690" s="40">
        <f>VLOOKUP($C690,cruises!$A$1:$E$507,5,FALSE)</f>
        <v>120</v>
      </c>
    </row>
    <row r="691" spans="1:9">
      <c r="A691" s="5" t="s">
        <v>1121</v>
      </c>
      <c r="B691" s="10" t="s">
        <v>1396</v>
      </c>
      <c r="C691" s="13" t="s">
        <v>45</v>
      </c>
      <c r="D691" s="7">
        <v>0.33333333333333331</v>
      </c>
      <c r="E691" s="7">
        <v>0.83333333333333337</v>
      </c>
      <c r="F691" s="40">
        <f>VLOOKUP($C691,cruises!$A$1:$D$507,3,FALSE)</f>
        <v>2012</v>
      </c>
      <c r="G691" s="40">
        <f>VLOOKUP($C691,cruises!$A$1:$D$507,4,FALSE)</f>
        <v>2414</v>
      </c>
      <c r="H691" s="40">
        <f t="shared" si="11"/>
        <v>2213</v>
      </c>
      <c r="I691" s="40">
        <f>VLOOKUP($C691,cruises!$A$1:$E$507,5,FALSE)</f>
        <v>1125</v>
      </c>
    </row>
    <row r="692" spans="1:9">
      <c r="A692" s="5" t="s">
        <v>1121</v>
      </c>
      <c r="B692" s="10" t="s">
        <v>1397</v>
      </c>
      <c r="C692" s="13" t="s">
        <v>18</v>
      </c>
      <c r="D692" s="7">
        <v>0.99930555555555556</v>
      </c>
      <c r="E692" s="7">
        <v>0.99930555555555556</v>
      </c>
      <c r="F692" s="40">
        <f>VLOOKUP($C692,cruises!$A$1:$D$507,3,FALSE)</f>
        <v>2260</v>
      </c>
      <c r="G692" s="40">
        <f>VLOOKUP($C692,cruises!$A$1:$D$507,4,FALSE)</f>
        <v>2712</v>
      </c>
      <c r="H692" s="40">
        <f t="shared" si="11"/>
        <v>2486</v>
      </c>
      <c r="I692" s="40">
        <f>VLOOKUP($C692,cruises!$A$1:$E$507,5,FALSE)</f>
        <v>1050</v>
      </c>
    </row>
    <row r="693" spans="1:9">
      <c r="A693" s="5" t="s">
        <v>1121</v>
      </c>
      <c r="B693" s="10" t="s">
        <v>1398</v>
      </c>
      <c r="C693" s="13" t="s">
        <v>18</v>
      </c>
      <c r="D693" s="7">
        <v>0</v>
      </c>
      <c r="E693" s="7">
        <v>0.54166666666666663</v>
      </c>
      <c r="F693" s="40">
        <f>VLOOKUP($C693,cruises!$A$1:$D$507,3,FALSE)</f>
        <v>2260</v>
      </c>
      <c r="G693" s="40">
        <f>VLOOKUP($C693,cruises!$A$1:$D$507,4,FALSE)</f>
        <v>2712</v>
      </c>
      <c r="H693" s="40">
        <f t="shared" si="11"/>
        <v>2486</v>
      </c>
      <c r="I693" s="40">
        <f>VLOOKUP($C693,cruises!$A$1:$E$507,5,FALSE)</f>
        <v>1050</v>
      </c>
    </row>
    <row r="694" spans="1:9">
      <c r="A694" s="5" t="s">
        <v>1121</v>
      </c>
      <c r="B694" s="10" t="s">
        <v>1399</v>
      </c>
      <c r="C694" s="13" t="s">
        <v>312</v>
      </c>
      <c r="D694" s="7">
        <v>0.25</v>
      </c>
      <c r="E694" s="7">
        <v>0.75</v>
      </c>
      <c r="F694" s="40">
        <f>VLOOKUP($C694,cruises!$A$1:$D$507,3,FALSE)</f>
        <v>3274</v>
      </c>
      <c r="G694" s="40">
        <f>VLOOKUP($C694,cruises!$A$1:$D$507,4,FALSE)</f>
        <v>3929</v>
      </c>
      <c r="H694" s="40">
        <f t="shared" si="11"/>
        <v>3601.5</v>
      </c>
      <c r="I694" s="40">
        <f>VLOOKUP($C694,cruises!$A$1:$E$507,5,FALSE)</f>
        <v>1370</v>
      </c>
    </row>
    <row r="695" spans="1:9">
      <c r="A695" s="5" t="s">
        <v>1121</v>
      </c>
      <c r="B695" s="10" t="s">
        <v>1400</v>
      </c>
      <c r="C695" s="13" t="s">
        <v>10</v>
      </c>
      <c r="D695" s="7">
        <v>0.375</v>
      </c>
      <c r="E695" s="7">
        <v>0.83333333333333337</v>
      </c>
      <c r="F695" s="40">
        <f>VLOOKUP($C695,cruises!$A$1:$D$507,3,FALSE)</f>
        <v>3772</v>
      </c>
      <c r="G695" s="40">
        <f>VLOOKUP($C695,cruises!$A$1:$D$507,4,FALSE)</f>
        <v>4526</v>
      </c>
      <c r="H695" s="40">
        <f t="shared" si="11"/>
        <v>4149</v>
      </c>
      <c r="I695" s="40">
        <f>VLOOKUP($C695,cruises!$A$1:$E$507,5,FALSE)</f>
        <v>1253</v>
      </c>
    </row>
    <row r="696" spans="1:9">
      <c r="A696" s="5" t="s">
        <v>1121</v>
      </c>
      <c r="B696" s="10" t="s">
        <v>1400</v>
      </c>
      <c r="C696" s="13" t="s">
        <v>141</v>
      </c>
      <c r="D696" s="7">
        <v>0.375</v>
      </c>
      <c r="E696" s="7">
        <v>0.79166666666666663</v>
      </c>
      <c r="F696" s="40">
        <f>VLOOKUP($C696,cruises!$A$1:$D$507,3,FALSE)</f>
        <v>2506</v>
      </c>
      <c r="G696" s="40">
        <f>VLOOKUP($C696,cruises!$A$1:$D$507,4,FALSE)</f>
        <v>3007</v>
      </c>
      <c r="H696" s="40">
        <f t="shared" si="11"/>
        <v>2756.5</v>
      </c>
      <c r="I696" s="40">
        <f>VLOOKUP($C696,cruises!$A$1:$E$507,5,FALSE)</f>
        <v>1038</v>
      </c>
    </row>
    <row r="697" spans="1:9">
      <c r="A697" s="5" t="s">
        <v>1121</v>
      </c>
      <c r="B697" s="10" t="s">
        <v>1401</v>
      </c>
      <c r="C697" s="13" t="s">
        <v>798</v>
      </c>
      <c r="D697" s="7">
        <v>0.375</v>
      </c>
      <c r="E697" s="7">
        <v>0.70833333333333337</v>
      </c>
      <c r="F697" s="40">
        <f>VLOOKUP($C697,cruises!$A$1:$D$507,3,FALSE)</f>
        <v>748</v>
      </c>
      <c r="G697" s="40">
        <f>VLOOKUP($C697,cruises!$A$1:$D$507,4,FALSE)</f>
        <v>748</v>
      </c>
      <c r="H697" s="40">
        <f t="shared" si="11"/>
        <v>748</v>
      </c>
      <c r="I697" s="40">
        <f>VLOOKUP($C697,cruises!$A$1:$E$507,5,FALSE)</f>
        <v>415</v>
      </c>
    </row>
    <row r="698" spans="1:9">
      <c r="A698" s="5" t="s">
        <v>1121</v>
      </c>
      <c r="B698" s="10" t="s">
        <v>1402</v>
      </c>
      <c r="C698" s="13" t="s">
        <v>18</v>
      </c>
      <c r="D698" s="7">
        <v>0.54166666666666663</v>
      </c>
      <c r="E698" s="7">
        <v>0.75</v>
      </c>
      <c r="F698" s="40">
        <f>VLOOKUP($C698,cruises!$A$1:$D$507,3,FALSE)</f>
        <v>2260</v>
      </c>
      <c r="G698" s="40">
        <f>VLOOKUP($C698,cruises!$A$1:$D$507,4,FALSE)</f>
        <v>2712</v>
      </c>
      <c r="H698" s="40">
        <f t="shared" si="11"/>
        <v>2486</v>
      </c>
      <c r="I698" s="40">
        <f>VLOOKUP($C698,cruises!$A$1:$E$507,5,FALSE)</f>
        <v>1050</v>
      </c>
    </row>
    <row r="699" spans="1:9">
      <c r="G699" s="52">
        <f>SUM(G2:G698)</f>
        <v>1903503</v>
      </c>
      <c r="H699" s="4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FA8F-328D-43AD-BD62-5569C06FAA80}">
  <dimension ref="A1:L696"/>
  <sheetViews>
    <sheetView topLeftCell="A673" workbookViewId="0">
      <selection activeCell="G695" sqref="G695"/>
    </sheetView>
  </sheetViews>
  <sheetFormatPr defaultRowHeight="14.4"/>
  <cols>
    <col min="1" max="1" width="9.109375" style="8" bestFit="1" customWidth="1"/>
    <col min="2" max="2" width="22.44140625" style="12" customWidth="1"/>
    <col min="3" max="3" width="20.77734375" style="15" customWidth="1"/>
    <col min="4" max="4" width="14.33203125" style="8" bestFit="1" customWidth="1"/>
    <col min="5" max="5" width="11.77734375" style="8" bestFit="1" customWidth="1"/>
    <col min="6" max="6" width="11.77734375" style="41" bestFit="1" customWidth="1"/>
    <col min="7" max="7" width="13.109375" style="8" bestFit="1" customWidth="1"/>
    <col min="8" max="9" width="12.21875" style="8" bestFit="1" customWidth="1"/>
    <col min="10" max="16384" width="8.88671875" style="8"/>
  </cols>
  <sheetData>
    <row r="1" spans="1:12">
      <c r="A1" s="4" t="s">
        <v>0</v>
      </c>
      <c r="B1" s="9" t="s">
        <v>1</v>
      </c>
      <c r="C1" s="4" t="s">
        <v>2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</row>
    <row r="2" spans="1:12">
      <c r="A2" s="5" t="s">
        <v>145</v>
      </c>
      <c r="B2" s="10" t="s">
        <v>816</v>
      </c>
      <c r="C2" s="13" t="s">
        <v>312</v>
      </c>
      <c r="D2" s="7">
        <v>0.33333333333333331</v>
      </c>
      <c r="E2" s="7">
        <v>0.75</v>
      </c>
      <c r="F2" s="40">
        <f>VLOOKUP($C2,cruises!$A$1:$D$507,3,FALSE)</f>
        <v>3274</v>
      </c>
      <c r="G2" s="40">
        <f>VLOOKUP($C2,cruises!$A$1:$D$507,4,FALSE)</f>
        <v>3929</v>
      </c>
      <c r="H2" s="40">
        <f>AVERAGE(F2:G2)</f>
        <v>3601.5</v>
      </c>
      <c r="I2" s="40">
        <f>VLOOKUP($C2,cruises!$A$1:$E$507,5,FALSE)</f>
        <v>1370</v>
      </c>
    </row>
    <row r="3" spans="1:12">
      <c r="A3" s="5" t="s">
        <v>145</v>
      </c>
      <c r="B3" s="10" t="s">
        <v>816</v>
      </c>
      <c r="C3" s="13" t="s">
        <v>227</v>
      </c>
      <c r="D3" s="7">
        <v>0.375</v>
      </c>
      <c r="E3" s="7">
        <v>0.70833333333333337</v>
      </c>
      <c r="F3" s="40">
        <f>VLOOKUP($C3,cruises!$A$1:$D$507,3,FALSE)</f>
        <v>928</v>
      </c>
      <c r="G3" s="40">
        <f>VLOOKUP($C3,cruises!$A$1:$D$507,4,FALSE)</f>
        <v>928</v>
      </c>
      <c r="H3" s="40">
        <f t="shared" ref="H3:H66" si="0">AVERAGE(F3:G3)</f>
        <v>928</v>
      </c>
      <c r="I3" s="40">
        <f>VLOOKUP($C3,cruises!$A$1:$E$507,5,FALSE)</f>
        <v>465</v>
      </c>
      <c r="L3" s="8" t="s">
        <v>1118</v>
      </c>
    </row>
    <row r="4" spans="1:12">
      <c r="A4" s="5" t="s">
        <v>145</v>
      </c>
      <c r="B4" s="10" t="s">
        <v>817</v>
      </c>
      <c r="C4" s="13" t="s">
        <v>10</v>
      </c>
      <c r="D4" s="5"/>
      <c r="E4" s="5"/>
      <c r="F4" s="40">
        <f>VLOOKUP($C4,cruises!$A$1:$D$507,3,FALSE)</f>
        <v>3772</v>
      </c>
      <c r="G4" s="40">
        <f>VLOOKUP($C4,cruises!$A$1:$D$507,4,FALSE)</f>
        <v>4526</v>
      </c>
      <c r="H4" s="40">
        <f t="shared" si="0"/>
        <v>4149</v>
      </c>
      <c r="I4" s="40">
        <f>VLOOKUP($C4,cruises!$A$1:$E$507,5,FALSE)</f>
        <v>1253</v>
      </c>
    </row>
    <row r="5" spans="1:12">
      <c r="A5" s="5" t="s">
        <v>145</v>
      </c>
      <c r="B5" s="10" t="s">
        <v>818</v>
      </c>
      <c r="C5" s="6" t="s">
        <v>141</v>
      </c>
      <c r="D5" s="5"/>
      <c r="E5" s="5"/>
      <c r="F5" s="40">
        <f>VLOOKUP($C5,cruises!$A$1:$D$507,3,FALSE)</f>
        <v>2506</v>
      </c>
      <c r="G5" s="40">
        <f>VLOOKUP($C5,cruises!$A$1:$D$507,4,FALSE)</f>
        <v>3007</v>
      </c>
      <c r="H5" s="40">
        <f t="shared" si="0"/>
        <v>2756.5</v>
      </c>
      <c r="I5" s="40">
        <f>VLOOKUP($C5,cruises!$A$1:$E$507,5,FALSE)</f>
        <v>1038</v>
      </c>
    </row>
    <row r="6" spans="1:12">
      <c r="A6" s="5" t="s">
        <v>145</v>
      </c>
      <c r="B6" s="10" t="s">
        <v>819</v>
      </c>
      <c r="C6" s="6" t="s">
        <v>312</v>
      </c>
      <c r="D6" s="7">
        <v>0.33333333333333331</v>
      </c>
      <c r="E6" s="7">
        <v>0.75</v>
      </c>
      <c r="F6" s="40">
        <f>VLOOKUP($C6,cruises!$A$1:$D$507,3,FALSE)</f>
        <v>3274</v>
      </c>
      <c r="G6" s="40">
        <f>VLOOKUP($C6,cruises!$A$1:$D$507,4,FALSE)</f>
        <v>3929</v>
      </c>
      <c r="H6" s="40">
        <f t="shared" si="0"/>
        <v>3601.5</v>
      </c>
      <c r="I6" s="40">
        <f>VLOOKUP($C6,cruises!$A$1:$E$507,5,FALSE)</f>
        <v>1370</v>
      </c>
    </row>
    <row r="7" spans="1:12">
      <c r="A7" s="5" t="s">
        <v>145</v>
      </c>
      <c r="B7" s="10" t="s">
        <v>820</v>
      </c>
      <c r="C7" s="13" t="s">
        <v>45</v>
      </c>
      <c r="D7" s="5"/>
      <c r="E7" s="5"/>
      <c r="F7" s="40">
        <f>VLOOKUP($C7,cruises!$A$1:$D$507,3,FALSE)</f>
        <v>2012</v>
      </c>
      <c r="G7" s="40">
        <f>VLOOKUP($C7,cruises!$A$1:$D$507,4,FALSE)</f>
        <v>2414</v>
      </c>
      <c r="H7" s="40">
        <f t="shared" si="0"/>
        <v>2213</v>
      </c>
      <c r="I7" s="40">
        <f>VLOOKUP($C7,cruises!$A$1:$E$507,5,FALSE)</f>
        <v>1125</v>
      </c>
    </row>
    <row r="8" spans="1:12">
      <c r="A8" s="5" t="s">
        <v>145</v>
      </c>
      <c r="B8" s="10" t="s">
        <v>821</v>
      </c>
      <c r="C8" s="13" t="s">
        <v>10</v>
      </c>
      <c r="D8" s="5"/>
      <c r="E8" s="5"/>
      <c r="F8" s="40">
        <f>VLOOKUP($C8,cruises!$A$1:$D$507,3,FALSE)</f>
        <v>3772</v>
      </c>
      <c r="G8" s="40">
        <f>VLOOKUP($C8,cruises!$A$1:$D$507,4,FALSE)</f>
        <v>4526</v>
      </c>
      <c r="H8" s="40">
        <f t="shared" si="0"/>
        <v>4149</v>
      </c>
      <c r="I8" s="40">
        <f>VLOOKUP($C8,cruises!$A$1:$E$507,5,FALSE)</f>
        <v>1253</v>
      </c>
    </row>
    <row r="9" spans="1:12">
      <c r="A9" s="5" t="s">
        <v>145</v>
      </c>
      <c r="B9" s="10" t="s">
        <v>822</v>
      </c>
      <c r="C9" s="13" t="s">
        <v>227</v>
      </c>
      <c r="D9" s="7">
        <v>0.375</v>
      </c>
      <c r="E9" s="7">
        <v>0.99930555555555556</v>
      </c>
      <c r="F9" s="40">
        <f>VLOOKUP($C9,cruises!$A$1:$D$507,3,FALSE)</f>
        <v>928</v>
      </c>
      <c r="G9" s="40">
        <f>VLOOKUP($C9,cruises!$A$1:$D$507,4,FALSE)</f>
        <v>928</v>
      </c>
      <c r="H9" s="40">
        <f t="shared" si="0"/>
        <v>928</v>
      </c>
      <c r="I9" s="40">
        <f>VLOOKUP($C9,cruises!$A$1:$E$507,5,FALSE)</f>
        <v>465</v>
      </c>
    </row>
    <row r="10" spans="1:12">
      <c r="A10" s="5" t="s">
        <v>145</v>
      </c>
      <c r="B10" s="10" t="s">
        <v>823</v>
      </c>
      <c r="C10" s="13" t="s">
        <v>227</v>
      </c>
      <c r="D10" s="7">
        <v>0.375</v>
      </c>
      <c r="E10" s="7">
        <v>0.70833333333333337</v>
      </c>
      <c r="F10" s="40">
        <f>VLOOKUP($C10,cruises!$A$1:$D$507,3,FALSE)</f>
        <v>928</v>
      </c>
      <c r="G10" s="40">
        <f>VLOOKUP($C10,cruises!$A$1:$D$507,4,FALSE)</f>
        <v>928</v>
      </c>
      <c r="H10" s="40">
        <f t="shared" si="0"/>
        <v>928</v>
      </c>
      <c r="I10" s="40">
        <f>VLOOKUP($C10,cruises!$A$1:$E$507,5,FALSE)</f>
        <v>465</v>
      </c>
    </row>
    <row r="11" spans="1:12">
      <c r="A11" s="5" t="s">
        <v>145</v>
      </c>
      <c r="B11" s="10" t="s">
        <v>824</v>
      </c>
      <c r="C11" s="13" t="s">
        <v>312</v>
      </c>
      <c r="D11" s="7">
        <v>0.33333333333333331</v>
      </c>
      <c r="E11" s="7">
        <v>0.75</v>
      </c>
      <c r="F11" s="40">
        <f>VLOOKUP($C11,cruises!$A$1:$D$507,3,FALSE)</f>
        <v>3274</v>
      </c>
      <c r="G11" s="40">
        <f>VLOOKUP($C11,cruises!$A$1:$D$507,4,FALSE)</f>
        <v>3929</v>
      </c>
      <c r="H11" s="40">
        <f t="shared" si="0"/>
        <v>3601.5</v>
      </c>
      <c r="I11" s="40">
        <f>VLOOKUP($C11,cruises!$A$1:$E$507,5,FALSE)</f>
        <v>1370</v>
      </c>
    </row>
    <row r="12" spans="1:12">
      <c r="A12" s="5" t="s">
        <v>145</v>
      </c>
      <c r="B12" s="10" t="s">
        <v>825</v>
      </c>
      <c r="C12" s="13" t="s">
        <v>141</v>
      </c>
      <c r="D12" s="5"/>
      <c r="E12" s="5"/>
      <c r="F12" s="40">
        <f>VLOOKUP($C12,cruises!$A$1:$D$507,3,FALSE)</f>
        <v>2506</v>
      </c>
      <c r="G12" s="40">
        <f>VLOOKUP($C12,cruises!$A$1:$D$507,4,FALSE)</f>
        <v>3007</v>
      </c>
      <c r="H12" s="40">
        <f t="shared" si="0"/>
        <v>2756.5</v>
      </c>
      <c r="I12" s="40">
        <f>VLOOKUP($C12,cruises!$A$1:$E$507,5,FALSE)</f>
        <v>1038</v>
      </c>
    </row>
    <row r="13" spans="1:12">
      <c r="A13" s="5" t="s">
        <v>145</v>
      </c>
      <c r="B13" s="10" t="s">
        <v>826</v>
      </c>
      <c r="C13" s="13" t="s">
        <v>10</v>
      </c>
      <c r="D13" s="5"/>
      <c r="E13" s="5"/>
      <c r="F13" s="40">
        <f>VLOOKUP($C13,cruises!$A$1:$D$507,3,FALSE)</f>
        <v>3772</v>
      </c>
      <c r="G13" s="40">
        <f>VLOOKUP($C13,cruises!$A$1:$D$507,4,FALSE)</f>
        <v>4526</v>
      </c>
      <c r="H13" s="40">
        <f t="shared" si="0"/>
        <v>4149</v>
      </c>
      <c r="I13" s="40">
        <f>VLOOKUP($C13,cruises!$A$1:$E$507,5,FALSE)</f>
        <v>1253</v>
      </c>
    </row>
    <row r="14" spans="1:12">
      <c r="A14" s="5" t="s">
        <v>145</v>
      </c>
      <c r="B14" s="10" t="s">
        <v>827</v>
      </c>
      <c r="C14" s="13" t="s">
        <v>312</v>
      </c>
      <c r="D14" s="7">
        <v>0.33333333333333331</v>
      </c>
      <c r="E14" s="7">
        <v>0.75</v>
      </c>
      <c r="F14" s="40">
        <f>VLOOKUP($C14,cruises!$A$1:$D$507,3,FALSE)</f>
        <v>3274</v>
      </c>
      <c r="G14" s="40">
        <f>VLOOKUP($C14,cruises!$A$1:$D$507,4,FALSE)</f>
        <v>3929</v>
      </c>
      <c r="H14" s="40">
        <f t="shared" si="0"/>
        <v>3601.5</v>
      </c>
      <c r="I14" s="40">
        <f>VLOOKUP($C14,cruises!$A$1:$E$507,5,FALSE)</f>
        <v>1370</v>
      </c>
    </row>
    <row r="15" spans="1:12">
      <c r="A15" s="5" t="s">
        <v>145</v>
      </c>
      <c r="B15" s="10" t="s">
        <v>828</v>
      </c>
      <c r="C15" s="13" t="s">
        <v>10</v>
      </c>
      <c r="D15" s="5"/>
      <c r="E15" s="5"/>
      <c r="F15" s="40">
        <f>VLOOKUP($C15,cruises!$A$1:$D$507,3,FALSE)</f>
        <v>3772</v>
      </c>
      <c r="G15" s="40">
        <f>VLOOKUP($C15,cruises!$A$1:$D$507,4,FALSE)</f>
        <v>4526</v>
      </c>
      <c r="H15" s="40">
        <f t="shared" si="0"/>
        <v>4149</v>
      </c>
      <c r="I15" s="40">
        <f>VLOOKUP($C15,cruises!$A$1:$E$507,5,FALSE)</f>
        <v>1253</v>
      </c>
    </row>
    <row r="16" spans="1:12">
      <c r="A16" s="5" t="s">
        <v>145</v>
      </c>
      <c r="B16" s="10" t="s">
        <v>829</v>
      </c>
      <c r="C16" s="6" t="s">
        <v>227</v>
      </c>
      <c r="D16" s="7">
        <v>0.375</v>
      </c>
      <c r="E16" s="7">
        <v>0.99930555555555556</v>
      </c>
      <c r="F16" s="40">
        <f>VLOOKUP($C16,cruises!$A$1:$D$507,3,FALSE)</f>
        <v>928</v>
      </c>
      <c r="G16" s="40">
        <f>VLOOKUP($C16,cruises!$A$1:$D$507,4,FALSE)</f>
        <v>928</v>
      </c>
      <c r="H16" s="40">
        <f t="shared" si="0"/>
        <v>928</v>
      </c>
      <c r="I16" s="40">
        <f>VLOOKUP($C16,cruises!$A$1:$E$507,5,FALSE)</f>
        <v>465</v>
      </c>
    </row>
    <row r="17" spans="1:9">
      <c r="A17" s="5" t="s">
        <v>145</v>
      </c>
      <c r="B17" s="10" t="s">
        <v>830</v>
      </c>
      <c r="C17" s="6" t="s">
        <v>141</v>
      </c>
      <c r="D17" s="5"/>
      <c r="E17" s="5"/>
      <c r="F17" s="40">
        <f>VLOOKUP($C17,cruises!$A$1:$D$507,3,FALSE)</f>
        <v>2506</v>
      </c>
      <c r="G17" s="40">
        <f>VLOOKUP($C17,cruises!$A$1:$D$507,4,FALSE)</f>
        <v>3007</v>
      </c>
      <c r="H17" s="40">
        <f t="shared" si="0"/>
        <v>2756.5</v>
      </c>
      <c r="I17" s="40">
        <f>VLOOKUP($C17,cruises!$A$1:$E$507,5,FALSE)</f>
        <v>1038</v>
      </c>
    </row>
    <row r="18" spans="1:9">
      <c r="A18" s="5" t="s">
        <v>145</v>
      </c>
      <c r="B18" s="10" t="s">
        <v>830</v>
      </c>
      <c r="C18" s="13" t="s">
        <v>227</v>
      </c>
      <c r="D18" s="7">
        <v>0.375</v>
      </c>
      <c r="E18" s="7">
        <v>0.70833333333333337</v>
      </c>
      <c r="F18" s="40">
        <f>VLOOKUP($C18,cruises!$A$1:$D$507,3,FALSE)</f>
        <v>928</v>
      </c>
      <c r="G18" s="40">
        <f>VLOOKUP($C18,cruises!$A$1:$D$507,4,FALSE)</f>
        <v>928</v>
      </c>
      <c r="H18" s="40">
        <f t="shared" si="0"/>
        <v>928</v>
      </c>
      <c r="I18" s="40">
        <f>VLOOKUP($C18,cruises!$A$1:$E$507,5,FALSE)</f>
        <v>465</v>
      </c>
    </row>
    <row r="19" spans="1:9">
      <c r="A19" s="5" t="s">
        <v>145</v>
      </c>
      <c r="B19" s="10" t="s">
        <v>831</v>
      </c>
      <c r="C19" s="13" t="s">
        <v>312</v>
      </c>
      <c r="D19" s="7">
        <v>0.33333333333333331</v>
      </c>
      <c r="E19" s="7">
        <v>0.75</v>
      </c>
      <c r="F19" s="40">
        <f>VLOOKUP($C19,cruises!$A$1:$D$507,3,FALSE)</f>
        <v>3274</v>
      </c>
      <c r="G19" s="40">
        <f>VLOOKUP($C19,cruises!$A$1:$D$507,4,FALSE)</f>
        <v>3929</v>
      </c>
      <c r="H19" s="40">
        <f t="shared" si="0"/>
        <v>3601.5</v>
      </c>
      <c r="I19" s="40">
        <f>VLOOKUP($C19,cruises!$A$1:$E$507,5,FALSE)</f>
        <v>1370</v>
      </c>
    </row>
    <row r="20" spans="1:9">
      <c r="A20" s="5" t="s">
        <v>145</v>
      </c>
      <c r="B20" s="10" t="s">
        <v>832</v>
      </c>
      <c r="C20" s="13" t="s">
        <v>10</v>
      </c>
      <c r="D20" s="5"/>
      <c r="E20" s="5"/>
      <c r="F20" s="40">
        <f>VLOOKUP($C20,cruises!$A$1:$D$507,3,FALSE)</f>
        <v>3772</v>
      </c>
      <c r="G20" s="40">
        <f>VLOOKUP($C20,cruises!$A$1:$D$507,4,FALSE)</f>
        <v>4526</v>
      </c>
      <c r="H20" s="40">
        <f t="shared" si="0"/>
        <v>4149</v>
      </c>
      <c r="I20" s="40">
        <f>VLOOKUP($C20,cruises!$A$1:$E$507,5,FALSE)</f>
        <v>1253</v>
      </c>
    </row>
    <row r="21" spans="1:9">
      <c r="A21" s="5" t="s">
        <v>145</v>
      </c>
      <c r="B21" s="10" t="s">
        <v>833</v>
      </c>
      <c r="C21" s="13" t="s">
        <v>312</v>
      </c>
      <c r="D21" s="7">
        <v>0.33333333333333331</v>
      </c>
      <c r="E21" s="7">
        <v>0.75</v>
      </c>
      <c r="F21" s="40">
        <f>VLOOKUP($C21,cruises!$A$1:$D$507,3,FALSE)</f>
        <v>3274</v>
      </c>
      <c r="G21" s="40">
        <f>VLOOKUP($C21,cruises!$A$1:$D$507,4,FALSE)</f>
        <v>3929</v>
      </c>
      <c r="H21" s="40">
        <f t="shared" si="0"/>
        <v>3601.5</v>
      </c>
      <c r="I21" s="40">
        <f>VLOOKUP($C21,cruises!$A$1:$E$507,5,FALSE)</f>
        <v>1370</v>
      </c>
    </row>
    <row r="22" spans="1:9">
      <c r="A22" s="5" t="s">
        <v>145</v>
      </c>
      <c r="B22" s="10" t="s">
        <v>834</v>
      </c>
      <c r="C22" s="13" t="s">
        <v>45</v>
      </c>
      <c r="D22" s="5"/>
      <c r="E22" s="5"/>
      <c r="F22" s="40">
        <f>VLOOKUP($C22,cruises!$A$1:$D$507,3,FALSE)</f>
        <v>2012</v>
      </c>
      <c r="G22" s="40">
        <f>VLOOKUP($C22,cruises!$A$1:$D$507,4,FALSE)</f>
        <v>2414</v>
      </c>
      <c r="H22" s="40">
        <f t="shared" si="0"/>
        <v>2213</v>
      </c>
      <c r="I22" s="40">
        <f>VLOOKUP($C22,cruises!$A$1:$E$507,5,FALSE)</f>
        <v>1125</v>
      </c>
    </row>
    <row r="23" spans="1:9">
      <c r="A23" s="5" t="s">
        <v>145</v>
      </c>
      <c r="B23" s="10" t="s">
        <v>835</v>
      </c>
      <c r="C23" s="13" t="s">
        <v>141</v>
      </c>
      <c r="D23" s="5"/>
      <c r="E23" s="5"/>
      <c r="F23" s="40">
        <f>VLOOKUP($C23,cruises!$A$1:$D$507,3,FALSE)</f>
        <v>2506</v>
      </c>
      <c r="G23" s="40">
        <f>VLOOKUP($C23,cruises!$A$1:$D$507,4,FALSE)</f>
        <v>3007</v>
      </c>
      <c r="H23" s="40">
        <f t="shared" si="0"/>
        <v>2756.5</v>
      </c>
      <c r="I23" s="40">
        <f>VLOOKUP($C23,cruises!$A$1:$E$507,5,FALSE)</f>
        <v>1038</v>
      </c>
    </row>
    <row r="24" spans="1:9">
      <c r="A24" s="5" t="s">
        <v>145</v>
      </c>
      <c r="B24" s="10" t="s">
        <v>835</v>
      </c>
      <c r="C24" s="13" t="s">
        <v>10</v>
      </c>
      <c r="D24" s="5"/>
      <c r="E24" s="5"/>
      <c r="F24" s="40">
        <f>VLOOKUP($C24,cruises!$A$1:$D$507,3,FALSE)</f>
        <v>3772</v>
      </c>
      <c r="G24" s="40">
        <f>VLOOKUP($C24,cruises!$A$1:$D$507,4,FALSE)</f>
        <v>4526</v>
      </c>
      <c r="H24" s="40">
        <f t="shared" si="0"/>
        <v>4149</v>
      </c>
      <c r="I24" s="40">
        <f>VLOOKUP($C24,cruises!$A$1:$E$507,5,FALSE)</f>
        <v>1253</v>
      </c>
    </row>
    <row r="25" spans="1:9">
      <c r="A25" s="5" t="s">
        <v>145</v>
      </c>
      <c r="B25" s="10" t="s">
        <v>836</v>
      </c>
      <c r="C25" s="6" t="s">
        <v>227</v>
      </c>
      <c r="D25" s="7">
        <v>0.375</v>
      </c>
      <c r="E25" s="7">
        <v>0.99930555555555556</v>
      </c>
      <c r="F25" s="40">
        <f>VLOOKUP($C25,cruises!$A$1:$D$507,3,FALSE)</f>
        <v>928</v>
      </c>
      <c r="G25" s="40">
        <f>VLOOKUP($C25,cruises!$A$1:$D$507,4,FALSE)</f>
        <v>928</v>
      </c>
      <c r="H25" s="40">
        <f t="shared" si="0"/>
        <v>928</v>
      </c>
      <c r="I25" s="40">
        <f>VLOOKUP($C25,cruises!$A$1:$E$507,5,FALSE)</f>
        <v>465</v>
      </c>
    </row>
    <row r="26" spans="1:9">
      <c r="A26" s="5" t="s">
        <v>145</v>
      </c>
      <c r="B26" s="10" t="s">
        <v>837</v>
      </c>
      <c r="C26" s="6" t="s">
        <v>227</v>
      </c>
      <c r="D26" s="7">
        <v>0.375</v>
      </c>
      <c r="E26" s="7">
        <v>0.70833333333333337</v>
      </c>
      <c r="F26" s="40">
        <f>VLOOKUP($C26,cruises!$A$1:$D$507,3,FALSE)</f>
        <v>928</v>
      </c>
      <c r="G26" s="40">
        <f>VLOOKUP($C26,cruises!$A$1:$D$507,4,FALSE)</f>
        <v>928</v>
      </c>
      <c r="H26" s="40">
        <f t="shared" si="0"/>
        <v>928</v>
      </c>
      <c r="I26" s="40">
        <f>VLOOKUP($C26,cruises!$A$1:$E$507,5,FALSE)</f>
        <v>465</v>
      </c>
    </row>
    <row r="27" spans="1:9">
      <c r="A27" s="5" t="s">
        <v>145</v>
      </c>
      <c r="B27" s="10" t="s">
        <v>838</v>
      </c>
      <c r="C27" s="13" t="s">
        <v>312</v>
      </c>
      <c r="D27" s="7">
        <v>0.33333333333333331</v>
      </c>
      <c r="E27" s="7">
        <v>0.75</v>
      </c>
      <c r="F27" s="40">
        <f>VLOOKUP($C27,cruises!$A$1:$D$507,3,FALSE)</f>
        <v>3274</v>
      </c>
      <c r="G27" s="40">
        <f>VLOOKUP($C27,cruises!$A$1:$D$507,4,FALSE)</f>
        <v>3929</v>
      </c>
      <c r="H27" s="40">
        <f t="shared" si="0"/>
        <v>3601.5</v>
      </c>
      <c r="I27" s="40">
        <f>VLOOKUP($C27,cruises!$A$1:$E$507,5,FALSE)</f>
        <v>1370</v>
      </c>
    </row>
    <row r="28" spans="1:9">
      <c r="A28" s="5" t="s">
        <v>145</v>
      </c>
      <c r="B28" s="10" t="s">
        <v>839</v>
      </c>
      <c r="C28" s="13" t="s">
        <v>10</v>
      </c>
      <c r="D28" s="5"/>
      <c r="E28" s="5"/>
      <c r="F28" s="40">
        <f>VLOOKUP($C28,cruises!$A$1:$D$507,3,FALSE)</f>
        <v>3772</v>
      </c>
      <c r="G28" s="40">
        <f>VLOOKUP($C28,cruises!$A$1:$D$507,4,FALSE)</f>
        <v>4526</v>
      </c>
      <c r="H28" s="40">
        <f t="shared" si="0"/>
        <v>4149</v>
      </c>
      <c r="I28" s="40">
        <f>VLOOKUP($C28,cruises!$A$1:$E$507,5,FALSE)</f>
        <v>1253</v>
      </c>
    </row>
    <row r="29" spans="1:9">
      <c r="A29" s="5" t="s">
        <v>145</v>
      </c>
      <c r="B29" s="10" t="s">
        <v>840</v>
      </c>
      <c r="C29" s="13" t="s">
        <v>312</v>
      </c>
      <c r="D29" s="7">
        <v>0.33333333333333331</v>
      </c>
      <c r="E29" s="7">
        <v>0.75</v>
      </c>
      <c r="F29" s="40">
        <f>VLOOKUP($C29,cruises!$A$1:$D$507,3,FALSE)</f>
        <v>3274</v>
      </c>
      <c r="G29" s="40">
        <f>VLOOKUP($C29,cruises!$A$1:$D$507,4,FALSE)</f>
        <v>3929</v>
      </c>
      <c r="H29" s="40">
        <f t="shared" si="0"/>
        <v>3601.5</v>
      </c>
      <c r="I29" s="40">
        <f>VLOOKUP($C29,cruises!$A$1:$E$507,5,FALSE)</f>
        <v>1370</v>
      </c>
    </row>
    <row r="30" spans="1:9">
      <c r="A30" s="5" t="s">
        <v>145</v>
      </c>
      <c r="B30" s="10" t="s">
        <v>840</v>
      </c>
      <c r="C30" s="13" t="s">
        <v>141</v>
      </c>
      <c r="D30" s="5"/>
      <c r="E30" s="5"/>
      <c r="F30" s="40">
        <f>VLOOKUP($C30,cruises!$A$1:$D$507,3,FALSE)</f>
        <v>2506</v>
      </c>
      <c r="G30" s="40">
        <f>VLOOKUP($C30,cruises!$A$1:$D$507,4,FALSE)</f>
        <v>3007</v>
      </c>
      <c r="H30" s="40">
        <f t="shared" si="0"/>
        <v>2756.5</v>
      </c>
      <c r="I30" s="40">
        <f>VLOOKUP($C30,cruises!$A$1:$E$507,5,FALSE)</f>
        <v>1038</v>
      </c>
    </row>
    <row r="31" spans="1:9">
      <c r="A31" s="5" t="s">
        <v>145</v>
      </c>
      <c r="B31" s="10" t="s">
        <v>841</v>
      </c>
      <c r="C31" s="13" t="s">
        <v>10</v>
      </c>
      <c r="D31" s="5"/>
      <c r="E31" s="5"/>
      <c r="F31" s="40">
        <f>VLOOKUP($C31,cruises!$A$1:$D$507,3,FALSE)</f>
        <v>3772</v>
      </c>
      <c r="G31" s="40">
        <f>VLOOKUP($C31,cruises!$A$1:$D$507,4,FALSE)</f>
        <v>4526</v>
      </c>
      <c r="H31" s="40">
        <f t="shared" si="0"/>
        <v>4149</v>
      </c>
      <c r="I31" s="40">
        <f>VLOOKUP($C31,cruises!$A$1:$E$507,5,FALSE)</f>
        <v>1253</v>
      </c>
    </row>
    <row r="32" spans="1:9">
      <c r="A32" s="5" t="s">
        <v>145</v>
      </c>
      <c r="B32" s="10" t="s">
        <v>842</v>
      </c>
      <c r="C32" s="13" t="s">
        <v>21</v>
      </c>
      <c r="D32" s="5" t="s">
        <v>843</v>
      </c>
      <c r="E32" s="7">
        <v>0.70833333333333337</v>
      </c>
      <c r="F32" s="40">
        <f>VLOOKUP($C32,cruises!$A$1:$D$507,3,FALSE)</f>
        <v>928</v>
      </c>
      <c r="G32" s="40">
        <f>VLOOKUP($C32,cruises!$A$1:$D$507,4,FALSE)</f>
        <v>928</v>
      </c>
      <c r="H32" s="40">
        <f t="shared" si="0"/>
        <v>928</v>
      </c>
      <c r="I32" s="40">
        <f>VLOOKUP($C32,cruises!$A$1:$E$507,5,FALSE)</f>
        <v>465</v>
      </c>
    </row>
    <row r="33" spans="1:9">
      <c r="A33" s="5" t="s">
        <v>145</v>
      </c>
      <c r="B33" s="10" t="s">
        <v>842</v>
      </c>
      <c r="C33" s="13" t="s">
        <v>227</v>
      </c>
      <c r="D33" s="7">
        <v>0.70833333333333337</v>
      </c>
      <c r="E33" s="7">
        <v>0.70833333333333337</v>
      </c>
      <c r="F33" s="40">
        <f>VLOOKUP($C33,cruises!$A$1:$D$507,3,FALSE)</f>
        <v>928</v>
      </c>
      <c r="G33" s="40">
        <f>VLOOKUP($C33,cruises!$A$1:$D$507,4,FALSE)</f>
        <v>928</v>
      </c>
      <c r="H33" s="40">
        <f t="shared" si="0"/>
        <v>928</v>
      </c>
      <c r="I33" s="40">
        <f>VLOOKUP($C33,cruises!$A$1:$E$507,5,FALSE)</f>
        <v>465</v>
      </c>
    </row>
    <row r="34" spans="1:9">
      <c r="A34" s="5" t="s">
        <v>145</v>
      </c>
      <c r="B34" s="10" t="s">
        <v>844</v>
      </c>
      <c r="C34" s="6" t="s">
        <v>227</v>
      </c>
      <c r="D34" s="7">
        <v>0.375</v>
      </c>
      <c r="E34" s="7">
        <v>0.70833333333333337</v>
      </c>
      <c r="F34" s="40">
        <f>VLOOKUP($C34,cruises!$A$1:$D$507,3,FALSE)</f>
        <v>928</v>
      </c>
      <c r="G34" s="40">
        <f>VLOOKUP($C34,cruises!$A$1:$D$507,4,FALSE)</f>
        <v>928</v>
      </c>
      <c r="H34" s="40">
        <f t="shared" si="0"/>
        <v>928</v>
      </c>
      <c r="I34" s="40">
        <f>VLOOKUP($C34,cruises!$A$1:$E$507,5,FALSE)</f>
        <v>465</v>
      </c>
    </row>
    <row r="35" spans="1:9">
      <c r="A35" s="5" t="s">
        <v>145</v>
      </c>
      <c r="B35" s="10" t="s">
        <v>845</v>
      </c>
      <c r="C35" s="6" t="s">
        <v>312</v>
      </c>
      <c r="D35" s="7">
        <v>0.33333333333333331</v>
      </c>
      <c r="E35" s="7">
        <v>0.75</v>
      </c>
      <c r="F35" s="40">
        <f>VLOOKUP($C35,cruises!$A$1:$D$507,3,FALSE)</f>
        <v>3274</v>
      </c>
      <c r="G35" s="40">
        <f>VLOOKUP($C35,cruises!$A$1:$D$507,4,FALSE)</f>
        <v>3929</v>
      </c>
      <c r="H35" s="40">
        <f t="shared" si="0"/>
        <v>3601.5</v>
      </c>
      <c r="I35" s="40">
        <f>VLOOKUP($C35,cruises!$A$1:$E$507,5,FALSE)</f>
        <v>1370</v>
      </c>
    </row>
    <row r="36" spans="1:9">
      <c r="A36" s="5" t="s">
        <v>145</v>
      </c>
      <c r="B36" s="10" t="s">
        <v>846</v>
      </c>
      <c r="C36" s="13" t="s">
        <v>10</v>
      </c>
      <c r="D36" s="5"/>
      <c r="E36" s="5"/>
      <c r="F36" s="40">
        <f>VLOOKUP($C36,cruises!$A$1:$D$507,3,FALSE)</f>
        <v>3772</v>
      </c>
      <c r="G36" s="40">
        <f>VLOOKUP($C36,cruises!$A$1:$D$507,4,FALSE)</f>
        <v>4526</v>
      </c>
      <c r="H36" s="40">
        <f t="shared" si="0"/>
        <v>4149</v>
      </c>
      <c r="I36" s="40">
        <f>VLOOKUP($C36,cruises!$A$1:$E$507,5,FALSE)</f>
        <v>1253</v>
      </c>
    </row>
    <row r="37" spans="1:9">
      <c r="A37" s="5" t="s">
        <v>145</v>
      </c>
      <c r="B37" s="10" t="s">
        <v>847</v>
      </c>
      <c r="C37" s="13" t="s">
        <v>141</v>
      </c>
      <c r="D37" s="5"/>
      <c r="E37" s="5"/>
      <c r="F37" s="40">
        <f>VLOOKUP($C37,cruises!$A$1:$D$507,3,FALSE)</f>
        <v>2506</v>
      </c>
      <c r="G37" s="40">
        <f>VLOOKUP($C37,cruises!$A$1:$D$507,4,FALSE)</f>
        <v>3007</v>
      </c>
      <c r="H37" s="40">
        <f t="shared" si="0"/>
        <v>2756.5</v>
      </c>
      <c r="I37" s="40">
        <f>VLOOKUP($C37,cruises!$A$1:$E$507,5,FALSE)</f>
        <v>1038</v>
      </c>
    </row>
    <row r="38" spans="1:9">
      <c r="A38" s="5" t="s">
        <v>145</v>
      </c>
      <c r="B38" s="10" t="s">
        <v>848</v>
      </c>
      <c r="C38" s="13" t="s">
        <v>312</v>
      </c>
      <c r="D38" s="7">
        <v>0.33333333333333331</v>
      </c>
      <c r="E38" s="7">
        <v>0.75</v>
      </c>
      <c r="F38" s="40">
        <f>VLOOKUP($C38,cruises!$A$1:$D$507,3,FALSE)</f>
        <v>3274</v>
      </c>
      <c r="G38" s="40">
        <f>VLOOKUP($C38,cruises!$A$1:$D$507,4,FALSE)</f>
        <v>3929</v>
      </c>
      <c r="H38" s="40">
        <f t="shared" si="0"/>
        <v>3601.5</v>
      </c>
      <c r="I38" s="40">
        <f>VLOOKUP($C38,cruises!$A$1:$E$507,5,FALSE)</f>
        <v>1370</v>
      </c>
    </row>
    <row r="39" spans="1:9">
      <c r="A39" s="5" t="s">
        <v>145</v>
      </c>
      <c r="B39" s="10" t="s">
        <v>849</v>
      </c>
      <c r="C39" s="13" t="s">
        <v>45</v>
      </c>
      <c r="D39" s="5"/>
      <c r="E39" s="5"/>
      <c r="F39" s="40">
        <f>VLOOKUP($C39,cruises!$A$1:$D$507,3,FALSE)</f>
        <v>2012</v>
      </c>
      <c r="G39" s="40">
        <f>VLOOKUP($C39,cruises!$A$1:$D$507,4,FALSE)</f>
        <v>2414</v>
      </c>
      <c r="H39" s="40">
        <f t="shared" si="0"/>
        <v>2213</v>
      </c>
      <c r="I39" s="40">
        <f>VLOOKUP($C39,cruises!$A$1:$E$507,5,FALSE)</f>
        <v>1125</v>
      </c>
    </row>
    <row r="40" spans="1:9">
      <c r="A40" s="5" t="s">
        <v>145</v>
      </c>
      <c r="B40" s="10" t="s">
        <v>850</v>
      </c>
      <c r="C40" s="13" t="s">
        <v>10</v>
      </c>
      <c r="D40" s="5"/>
      <c r="E40" s="5"/>
      <c r="F40" s="40">
        <f>VLOOKUP($C40,cruises!$A$1:$D$507,3,FALSE)</f>
        <v>3772</v>
      </c>
      <c r="G40" s="40">
        <f>VLOOKUP($C40,cruises!$A$1:$D$507,4,FALSE)</f>
        <v>4526</v>
      </c>
      <c r="H40" s="40">
        <f t="shared" si="0"/>
        <v>4149</v>
      </c>
      <c r="I40" s="40">
        <f>VLOOKUP($C40,cruises!$A$1:$E$507,5,FALSE)</f>
        <v>1253</v>
      </c>
    </row>
    <row r="41" spans="1:9">
      <c r="A41" s="5" t="s">
        <v>145</v>
      </c>
      <c r="B41" s="10" t="s">
        <v>851</v>
      </c>
      <c r="C41" s="6" t="s">
        <v>21</v>
      </c>
      <c r="D41" s="7">
        <v>0.70833333333333337</v>
      </c>
      <c r="E41" s="7">
        <v>0.99930555555555556</v>
      </c>
      <c r="F41" s="40">
        <f>VLOOKUP($C41,cruises!$A$1:$D$507,3,FALSE)</f>
        <v>928</v>
      </c>
      <c r="G41" s="40">
        <f>VLOOKUP($C41,cruises!$A$1:$D$507,4,FALSE)</f>
        <v>928</v>
      </c>
      <c r="H41" s="40">
        <f t="shared" si="0"/>
        <v>928</v>
      </c>
      <c r="I41" s="40">
        <f>VLOOKUP($C41,cruises!$A$1:$E$507,5,FALSE)</f>
        <v>465</v>
      </c>
    </row>
    <row r="42" spans="1:9">
      <c r="A42" s="5" t="s">
        <v>145</v>
      </c>
      <c r="B42" s="10" t="s">
        <v>851</v>
      </c>
      <c r="C42" s="6" t="s">
        <v>227</v>
      </c>
      <c r="D42" s="7">
        <v>0.375</v>
      </c>
      <c r="E42" s="7">
        <v>0.70833333333333337</v>
      </c>
      <c r="F42" s="40">
        <f>VLOOKUP($C42,cruises!$A$1:$D$507,3,FALSE)</f>
        <v>928</v>
      </c>
      <c r="G42" s="40">
        <f>VLOOKUP($C42,cruises!$A$1:$D$507,4,FALSE)</f>
        <v>928</v>
      </c>
      <c r="H42" s="40">
        <f t="shared" si="0"/>
        <v>928</v>
      </c>
      <c r="I42" s="40">
        <f>VLOOKUP($C42,cruises!$A$1:$E$507,5,FALSE)</f>
        <v>465</v>
      </c>
    </row>
    <row r="43" spans="1:9">
      <c r="A43" s="5" t="s">
        <v>145</v>
      </c>
      <c r="B43" s="10" t="s">
        <v>852</v>
      </c>
      <c r="C43" s="13" t="s">
        <v>21</v>
      </c>
      <c r="D43" s="7">
        <v>0</v>
      </c>
      <c r="E43" s="7">
        <v>0.99930555555555556</v>
      </c>
      <c r="F43" s="40">
        <f>VLOOKUP($C43,cruises!$A$1:$D$507,3,FALSE)</f>
        <v>928</v>
      </c>
      <c r="G43" s="40">
        <f>VLOOKUP($C43,cruises!$A$1:$D$507,4,FALSE)</f>
        <v>928</v>
      </c>
      <c r="H43" s="40">
        <f t="shared" si="0"/>
        <v>928</v>
      </c>
      <c r="I43" s="40">
        <f>VLOOKUP($C43,cruises!$A$1:$E$507,5,FALSE)</f>
        <v>465</v>
      </c>
    </row>
    <row r="44" spans="1:9">
      <c r="A44" s="5" t="s">
        <v>145</v>
      </c>
      <c r="B44" s="10" t="s">
        <v>853</v>
      </c>
      <c r="C44" s="13" t="s">
        <v>312</v>
      </c>
      <c r="D44" s="7">
        <v>0.33333333333333331</v>
      </c>
      <c r="E44" s="7">
        <v>0.75</v>
      </c>
      <c r="F44" s="40">
        <f>VLOOKUP($C44,cruises!$A$1:$D$507,3,FALSE)</f>
        <v>3274</v>
      </c>
      <c r="G44" s="40">
        <f>VLOOKUP($C44,cruises!$A$1:$D$507,4,FALSE)</f>
        <v>3929</v>
      </c>
      <c r="H44" s="40">
        <f t="shared" si="0"/>
        <v>3601.5</v>
      </c>
      <c r="I44" s="40">
        <f>VLOOKUP($C44,cruises!$A$1:$E$507,5,FALSE)</f>
        <v>1370</v>
      </c>
    </row>
    <row r="45" spans="1:9">
      <c r="A45" s="5" t="s">
        <v>145</v>
      </c>
      <c r="B45" s="10" t="s">
        <v>854</v>
      </c>
      <c r="C45" s="13" t="s">
        <v>141</v>
      </c>
      <c r="D45" s="5"/>
      <c r="E45" s="5"/>
      <c r="F45" s="40">
        <f>VLOOKUP($C45,cruises!$A$1:$D$507,3,FALSE)</f>
        <v>2506</v>
      </c>
      <c r="G45" s="40">
        <f>VLOOKUP($C45,cruises!$A$1:$D$507,4,FALSE)</f>
        <v>3007</v>
      </c>
      <c r="H45" s="40">
        <f t="shared" si="0"/>
        <v>2756.5</v>
      </c>
      <c r="I45" s="40">
        <f>VLOOKUP($C45,cruises!$A$1:$E$507,5,FALSE)</f>
        <v>1038</v>
      </c>
    </row>
    <row r="46" spans="1:9">
      <c r="A46" s="5" t="s">
        <v>145</v>
      </c>
      <c r="B46" s="10" t="s">
        <v>855</v>
      </c>
      <c r="C46" s="13" t="s">
        <v>13</v>
      </c>
      <c r="D46" s="7">
        <v>0.375</v>
      </c>
      <c r="E46" s="7">
        <v>0.70833333333333337</v>
      </c>
      <c r="F46" s="40">
        <f>VLOOKUP($C46,cruises!$A$1:$D$507,3,FALSE)</f>
        <v>928</v>
      </c>
      <c r="G46" s="40">
        <f>VLOOKUP($C46,cruises!$A$1:$D$507,4,FALSE)</f>
        <v>928</v>
      </c>
      <c r="H46" s="40">
        <f t="shared" si="0"/>
        <v>928</v>
      </c>
      <c r="I46" s="40">
        <f>VLOOKUP($C46,cruises!$A$1:$E$507,5,FALSE)</f>
        <v>465</v>
      </c>
    </row>
    <row r="47" spans="1:9">
      <c r="A47" s="5" t="s">
        <v>145</v>
      </c>
      <c r="B47" s="10" t="s">
        <v>855</v>
      </c>
      <c r="C47" s="13" t="s">
        <v>10</v>
      </c>
      <c r="D47" s="5"/>
      <c r="E47" s="5"/>
      <c r="F47" s="40">
        <f>VLOOKUP($C47,cruises!$A$1:$D$507,3,FALSE)</f>
        <v>3772</v>
      </c>
      <c r="G47" s="40">
        <f>VLOOKUP($C47,cruises!$A$1:$D$507,4,FALSE)</f>
        <v>4526</v>
      </c>
      <c r="H47" s="40">
        <f t="shared" si="0"/>
        <v>4149</v>
      </c>
      <c r="I47" s="40">
        <f>VLOOKUP($C47,cruises!$A$1:$E$507,5,FALSE)</f>
        <v>1253</v>
      </c>
    </row>
    <row r="48" spans="1:9">
      <c r="A48" s="5" t="s">
        <v>145</v>
      </c>
      <c r="B48" s="10" t="s">
        <v>856</v>
      </c>
      <c r="C48" s="13" t="s">
        <v>312</v>
      </c>
      <c r="D48" s="7">
        <v>0.33333333333333331</v>
      </c>
      <c r="E48" s="7">
        <v>0.75</v>
      </c>
      <c r="F48" s="40">
        <f>VLOOKUP($C48,cruises!$A$1:$D$507,3,FALSE)</f>
        <v>3274</v>
      </c>
      <c r="G48" s="40">
        <f>VLOOKUP($C48,cruises!$A$1:$D$507,4,FALSE)</f>
        <v>3929</v>
      </c>
      <c r="H48" s="40">
        <f t="shared" si="0"/>
        <v>3601.5</v>
      </c>
      <c r="I48" s="40">
        <f>VLOOKUP($C48,cruises!$A$1:$E$507,5,FALSE)</f>
        <v>1370</v>
      </c>
    </row>
    <row r="49" spans="1:9">
      <c r="A49" s="5" t="s">
        <v>145</v>
      </c>
      <c r="B49" s="10" t="s">
        <v>857</v>
      </c>
      <c r="C49" s="13" t="s">
        <v>10</v>
      </c>
      <c r="D49" s="5"/>
      <c r="E49" s="5"/>
      <c r="F49" s="40">
        <f>VLOOKUP($C49,cruises!$A$1:$D$507,3,FALSE)</f>
        <v>3772</v>
      </c>
      <c r="G49" s="40">
        <f>VLOOKUP($C49,cruises!$A$1:$D$507,4,FALSE)</f>
        <v>4526</v>
      </c>
      <c r="H49" s="40">
        <f t="shared" si="0"/>
        <v>4149</v>
      </c>
      <c r="I49" s="40">
        <f>VLOOKUP($C49,cruises!$A$1:$E$507,5,FALSE)</f>
        <v>1253</v>
      </c>
    </row>
    <row r="50" spans="1:9">
      <c r="A50" s="5" t="s">
        <v>145</v>
      </c>
      <c r="B50" s="10" t="s">
        <v>858</v>
      </c>
      <c r="C50" s="13" t="s">
        <v>141</v>
      </c>
      <c r="D50" s="5"/>
      <c r="E50" s="5"/>
      <c r="F50" s="40">
        <f>VLOOKUP($C50,cruises!$A$1:$D$507,3,FALSE)</f>
        <v>2506</v>
      </c>
      <c r="G50" s="40">
        <f>VLOOKUP($C50,cruises!$A$1:$D$507,4,FALSE)</f>
        <v>3007</v>
      </c>
      <c r="H50" s="40">
        <f t="shared" si="0"/>
        <v>2756.5</v>
      </c>
      <c r="I50" s="40">
        <f>VLOOKUP($C50,cruises!$A$1:$E$507,5,FALSE)</f>
        <v>1038</v>
      </c>
    </row>
    <row r="51" spans="1:9">
      <c r="A51" s="5" t="s">
        <v>145</v>
      </c>
      <c r="B51" s="10" t="s">
        <v>858</v>
      </c>
      <c r="C51" s="13" t="s">
        <v>74</v>
      </c>
      <c r="D51" s="5"/>
      <c r="E51" s="5"/>
      <c r="F51" s="40">
        <f>VLOOKUP($C51,cruises!$A$1:$D$507,3,FALSE)</f>
        <v>3014</v>
      </c>
      <c r="G51" s="40">
        <f>VLOOKUP($C51,cruises!$A$1:$D$507,4,FALSE)</f>
        <v>3617</v>
      </c>
      <c r="H51" s="40">
        <f t="shared" si="0"/>
        <v>3315.5</v>
      </c>
      <c r="I51" s="40">
        <f>VLOOKUP($C51,cruises!$A$1:$E$507,5,FALSE)</f>
        <v>1100</v>
      </c>
    </row>
    <row r="52" spans="1:9">
      <c r="A52" s="5" t="s">
        <v>145</v>
      </c>
      <c r="B52" s="10" t="s">
        <v>859</v>
      </c>
      <c r="C52" s="13" t="s">
        <v>45</v>
      </c>
      <c r="D52" s="5"/>
      <c r="E52" s="5"/>
      <c r="F52" s="40">
        <f>VLOOKUP($C52,cruises!$A$1:$D$507,3,FALSE)</f>
        <v>2012</v>
      </c>
      <c r="G52" s="40">
        <f>VLOOKUP($C52,cruises!$A$1:$D$507,4,FALSE)</f>
        <v>2414</v>
      </c>
      <c r="H52" s="40">
        <f t="shared" si="0"/>
        <v>2213</v>
      </c>
      <c r="I52" s="40">
        <f>VLOOKUP($C52,cruises!$A$1:$E$507,5,FALSE)</f>
        <v>1125</v>
      </c>
    </row>
    <row r="53" spans="1:9">
      <c r="A53" s="5" t="s">
        <v>145</v>
      </c>
      <c r="B53" s="10" t="s">
        <v>860</v>
      </c>
      <c r="C53" s="13" t="s">
        <v>312</v>
      </c>
      <c r="D53" s="7">
        <v>0.33333333333333331</v>
      </c>
      <c r="E53" s="7">
        <v>0.75</v>
      </c>
      <c r="F53" s="40">
        <f>VLOOKUP($C53,cruises!$A$1:$D$507,3,FALSE)</f>
        <v>3274</v>
      </c>
      <c r="G53" s="40">
        <f>VLOOKUP($C53,cruises!$A$1:$D$507,4,FALSE)</f>
        <v>3929</v>
      </c>
      <c r="H53" s="40">
        <f t="shared" si="0"/>
        <v>3601.5</v>
      </c>
      <c r="I53" s="40">
        <f>VLOOKUP($C53,cruises!$A$1:$E$507,5,FALSE)</f>
        <v>1370</v>
      </c>
    </row>
    <row r="54" spans="1:9">
      <c r="A54" s="5" t="s">
        <v>145</v>
      </c>
      <c r="B54" s="10" t="s">
        <v>861</v>
      </c>
      <c r="C54" s="13" t="s">
        <v>862</v>
      </c>
      <c r="D54" s="5"/>
      <c r="E54" s="5"/>
      <c r="F54" s="40">
        <f>VLOOKUP($C54,cruises!$A$1:$D$507,3,FALSE)</f>
        <v>2733</v>
      </c>
      <c r="G54" s="40">
        <f>VLOOKUP($C54,cruises!$A$1:$D$507,4,FALSE)</f>
        <v>2852</v>
      </c>
      <c r="H54" s="40">
        <f t="shared" si="0"/>
        <v>2792.5</v>
      </c>
      <c r="I54" s="40">
        <f>VLOOKUP($C54,cruises!$A$1:$E$507,5,FALSE)</f>
        <v>801</v>
      </c>
    </row>
    <row r="55" spans="1:9">
      <c r="A55" s="5" t="s">
        <v>145</v>
      </c>
      <c r="B55" s="10" t="s">
        <v>863</v>
      </c>
      <c r="C55" s="13" t="s">
        <v>10</v>
      </c>
      <c r="D55" s="5"/>
      <c r="E55" s="5"/>
      <c r="F55" s="40">
        <f>VLOOKUP($C55,cruises!$A$1:$D$507,3,FALSE)</f>
        <v>3772</v>
      </c>
      <c r="G55" s="40">
        <f>VLOOKUP($C55,cruises!$A$1:$D$507,4,FALSE)</f>
        <v>4526</v>
      </c>
      <c r="H55" s="40">
        <f t="shared" si="0"/>
        <v>4149</v>
      </c>
      <c r="I55" s="40">
        <f>VLOOKUP($C55,cruises!$A$1:$E$507,5,FALSE)</f>
        <v>1253</v>
      </c>
    </row>
    <row r="56" spans="1:9">
      <c r="A56" s="5" t="s">
        <v>145</v>
      </c>
      <c r="B56" s="10" t="s">
        <v>864</v>
      </c>
      <c r="C56" s="13" t="s">
        <v>74</v>
      </c>
      <c r="D56" s="5"/>
      <c r="E56" s="5"/>
      <c r="F56" s="40">
        <f>VLOOKUP($C56,cruises!$A$1:$D$507,3,FALSE)</f>
        <v>3014</v>
      </c>
      <c r="G56" s="40">
        <f>VLOOKUP($C56,cruises!$A$1:$D$507,4,FALSE)</f>
        <v>3617</v>
      </c>
      <c r="H56" s="40">
        <f t="shared" si="0"/>
        <v>3315.5</v>
      </c>
      <c r="I56" s="40">
        <f>VLOOKUP($C56,cruises!$A$1:$E$507,5,FALSE)</f>
        <v>1100</v>
      </c>
    </row>
    <row r="57" spans="1:9">
      <c r="A57" s="5" t="s">
        <v>145</v>
      </c>
      <c r="B57" s="10" t="s">
        <v>865</v>
      </c>
      <c r="C57" s="13" t="s">
        <v>44</v>
      </c>
      <c r="D57" s="7">
        <v>0.29166666666666669</v>
      </c>
      <c r="E57" s="7">
        <v>0.89583333333333337</v>
      </c>
      <c r="F57" s="40">
        <f>VLOOKUP($C57,cruises!$A$1:$D$507,3,FALSE)</f>
        <v>838</v>
      </c>
      <c r="G57" s="40">
        <f>VLOOKUP($C57,cruises!$A$1:$D$507,4,FALSE)</f>
        <v>1006</v>
      </c>
      <c r="H57" s="40">
        <f t="shared" si="0"/>
        <v>922</v>
      </c>
      <c r="I57" s="40">
        <f>VLOOKUP($C57,cruises!$A$1:$E$507,5,FALSE)</f>
        <v>470</v>
      </c>
    </row>
    <row r="58" spans="1:9">
      <c r="A58" s="5" t="s">
        <v>145</v>
      </c>
      <c r="B58" s="10" t="s">
        <v>866</v>
      </c>
      <c r="C58" s="13" t="s">
        <v>206</v>
      </c>
      <c r="D58" s="7">
        <v>0.33333333333333331</v>
      </c>
      <c r="E58" s="7">
        <v>0.79166666666666663</v>
      </c>
      <c r="F58" s="40">
        <f>VLOOKUP($C58,cruises!$A$1:$D$507,3,FALSE)</f>
        <v>2550</v>
      </c>
      <c r="G58" s="40">
        <f>VLOOKUP($C58,cruises!$A$1:$D$507,4,FALSE)</f>
        <v>3060</v>
      </c>
      <c r="H58" s="40">
        <f t="shared" si="0"/>
        <v>2805</v>
      </c>
      <c r="I58" s="40">
        <f>VLOOKUP($C58,cruises!$A$1:$E$507,5,FALSE)</f>
        <v>1039</v>
      </c>
    </row>
    <row r="59" spans="1:9">
      <c r="A59" s="5" t="s">
        <v>145</v>
      </c>
      <c r="B59" s="10" t="s">
        <v>866</v>
      </c>
      <c r="C59" s="13" t="s">
        <v>312</v>
      </c>
      <c r="D59" s="7">
        <v>0.33333333333333331</v>
      </c>
      <c r="E59" s="7">
        <v>0.75</v>
      </c>
      <c r="F59" s="40">
        <f>VLOOKUP($C59,cruises!$A$1:$D$507,3,FALSE)</f>
        <v>3274</v>
      </c>
      <c r="G59" s="40">
        <f>VLOOKUP($C59,cruises!$A$1:$D$507,4,FALSE)</f>
        <v>3929</v>
      </c>
      <c r="H59" s="40">
        <f t="shared" si="0"/>
        <v>3601.5</v>
      </c>
      <c r="I59" s="40">
        <f>VLOOKUP($C59,cruises!$A$1:$E$507,5,FALSE)</f>
        <v>1370</v>
      </c>
    </row>
    <row r="60" spans="1:9">
      <c r="A60" s="5" t="s">
        <v>145</v>
      </c>
      <c r="B60" s="10" t="s">
        <v>867</v>
      </c>
      <c r="C60" s="13" t="s">
        <v>162</v>
      </c>
      <c r="D60" s="7">
        <v>0.29166666666666669</v>
      </c>
      <c r="E60" s="7">
        <v>0.75</v>
      </c>
      <c r="F60" s="40">
        <f>VLOOKUP($C60,cruises!$A$1:$D$507,3,FALSE)</f>
        <v>2016</v>
      </c>
      <c r="G60" s="40">
        <f>VLOOKUP($C60,cruises!$A$1:$D$507,4,FALSE)</f>
        <v>2272</v>
      </c>
      <c r="H60" s="40">
        <f t="shared" si="0"/>
        <v>2144</v>
      </c>
      <c r="I60" s="40">
        <f>VLOOKUP($C60,cruises!$A$1:$E$507,5,FALSE)</f>
        <v>900</v>
      </c>
    </row>
    <row r="61" spans="1:9">
      <c r="A61" s="5" t="s">
        <v>145</v>
      </c>
      <c r="B61" s="10" t="s">
        <v>867</v>
      </c>
      <c r="C61" s="13" t="s">
        <v>335</v>
      </c>
      <c r="D61" s="5"/>
      <c r="E61" s="5"/>
      <c r="F61" s="40">
        <f>VLOOKUP($C61,cruises!$A$1:$D$507,3,FALSE)</f>
        <v>3560</v>
      </c>
      <c r="G61" s="40">
        <f>VLOOKUP($C61,cruises!$A$1:$D$507,4,FALSE)</f>
        <v>4272</v>
      </c>
      <c r="H61" s="40">
        <f t="shared" si="0"/>
        <v>3916</v>
      </c>
      <c r="I61" s="40">
        <f>VLOOKUP($C61,cruises!$A$1:$E$507,5,FALSE)</f>
        <v>1350</v>
      </c>
    </row>
    <row r="62" spans="1:9">
      <c r="A62" s="5" t="s">
        <v>145</v>
      </c>
      <c r="B62" s="10" t="s">
        <v>867</v>
      </c>
      <c r="C62" s="13" t="s">
        <v>335</v>
      </c>
      <c r="D62" s="5"/>
      <c r="E62" s="5"/>
      <c r="F62" s="40">
        <f>VLOOKUP($C62,cruises!$A$1:$D$507,3,FALSE)</f>
        <v>3560</v>
      </c>
      <c r="G62" s="40">
        <f>VLOOKUP($C62,cruises!$A$1:$D$507,4,FALSE)</f>
        <v>4272</v>
      </c>
      <c r="H62" s="40">
        <f t="shared" si="0"/>
        <v>3916</v>
      </c>
      <c r="I62" s="40">
        <f>VLOOKUP($C62,cruises!$A$1:$E$507,5,FALSE)</f>
        <v>1350</v>
      </c>
    </row>
    <row r="63" spans="1:9">
      <c r="A63" s="5" t="s">
        <v>145</v>
      </c>
      <c r="B63" s="10" t="s">
        <v>867</v>
      </c>
      <c r="C63" s="6" t="s">
        <v>862</v>
      </c>
      <c r="D63" s="5"/>
      <c r="E63" s="5"/>
      <c r="F63" s="40">
        <f>VLOOKUP($C63,cruises!$A$1:$D$507,3,FALSE)</f>
        <v>2733</v>
      </c>
      <c r="G63" s="40">
        <f>VLOOKUP($C63,cruises!$A$1:$D$507,4,FALSE)</f>
        <v>2852</v>
      </c>
      <c r="H63" s="40">
        <f t="shared" si="0"/>
        <v>2792.5</v>
      </c>
      <c r="I63" s="40">
        <f>VLOOKUP($C63,cruises!$A$1:$E$507,5,FALSE)</f>
        <v>801</v>
      </c>
    </row>
    <row r="64" spans="1:9">
      <c r="A64" s="5" t="s">
        <v>145</v>
      </c>
      <c r="B64" s="10" t="s">
        <v>868</v>
      </c>
      <c r="C64" s="13" t="s">
        <v>141</v>
      </c>
      <c r="D64" s="5"/>
      <c r="E64" s="5"/>
      <c r="F64" s="40">
        <f>VLOOKUP($C64,cruises!$A$1:$D$507,3,FALSE)</f>
        <v>2506</v>
      </c>
      <c r="G64" s="40">
        <f>VLOOKUP($C64,cruises!$A$1:$D$507,4,FALSE)</f>
        <v>3007</v>
      </c>
      <c r="H64" s="40">
        <f t="shared" si="0"/>
        <v>2756.5</v>
      </c>
      <c r="I64" s="40">
        <f>VLOOKUP($C64,cruises!$A$1:$E$507,5,FALSE)</f>
        <v>1038</v>
      </c>
    </row>
    <row r="65" spans="1:9">
      <c r="A65" s="5" t="s">
        <v>145</v>
      </c>
      <c r="B65" s="10" t="s">
        <v>868</v>
      </c>
      <c r="C65" s="6" t="s">
        <v>45</v>
      </c>
      <c r="D65" s="5"/>
      <c r="E65" s="7"/>
      <c r="F65" s="40">
        <f>VLOOKUP($C65,cruises!$A$1:$D$507,3,FALSE)</f>
        <v>2012</v>
      </c>
      <c r="G65" s="40">
        <f>VLOOKUP($C65,cruises!$A$1:$D$507,4,FALSE)</f>
        <v>2414</v>
      </c>
      <c r="H65" s="40">
        <f t="shared" si="0"/>
        <v>2213</v>
      </c>
      <c r="I65" s="40">
        <f>VLOOKUP($C65,cruises!$A$1:$E$507,5,FALSE)</f>
        <v>1125</v>
      </c>
    </row>
    <row r="66" spans="1:9">
      <c r="A66" s="5" t="s">
        <v>145</v>
      </c>
      <c r="B66" s="10" t="s">
        <v>869</v>
      </c>
      <c r="C66" s="13" t="s">
        <v>10</v>
      </c>
      <c r="D66" s="5"/>
      <c r="E66" s="5"/>
      <c r="F66" s="40">
        <f>VLOOKUP($C66,cruises!$A$1:$D$507,3,FALSE)</f>
        <v>3772</v>
      </c>
      <c r="G66" s="40">
        <f>VLOOKUP($C66,cruises!$A$1:$D$507,4,FALSE)</f>
        <v>4526</v>
      </c>
      <c r="H66" s="40">
        <f t="shared" si="0"/>
        <v>4149</v>
      </c>
      <c r="I66" s="40">
        <f>VLOOKUP($C66,cruises!$A$1:$E$507,5,FALSE)</f>
        <v>1253</v>
      </c>
    </row>
    <row r="67" spans="1:9">
      <c r="A67" s="5" t="s">
        <v>145</v>
      </c>
      <c r="B67" s="10" t="s">
        <v>870</v>
      </c>
      <c r="C67" s="13" t="s">
        <v>74</v>
      </c>
      <c r="D67" s="5"/>
      <c r="E67" s="5"/>
      <c r="F67" s="40">
        <f>VLOOKUP($C67,cruises!$A$1:$D$507,3,FALSE)</f>
        <v>3014</v>
      </c>
      <c r="G67" s="40">
        <f>VLOOKUP($C67,cruises!$A$1:$D$507,4,FALSE)</f>
        <v>3617</v>
      </c>
      <c r="H67" s="40">
        <f t="shared" ref="H67:H130" si="1">AVERAGE(F67:G67)</f>
        <v>3315.5</v>
      </c>
      <c r="I67" s="40">
        <f>VLOOKUP($C67,cruises!$A$1:$E$507,5,FALSE)</f>
        <v>1100</v>
      </c>
    </row>
    <row r="68" spans="1:9">
      <c r="A68" s="5" t="s">
        <v>145</v>
      </c>
      <c r="B68" s="10" t="s">
        <v>871</v>
      </c>
      <c r="C68" s="13" t="s">
        <v>185</v>
      </c>
      <c r="D68" s="7">
        <v>0.29166666666666669</v>
      </c>
      <c r="E68" s="7">
        <v>0.70833333333333337</v>
      </c>
      <c r="F68" s="40">
        <f>VLOOKUP($C68,cruises!$A$1:$D$507,3,FALSE)</f>
        <v>3096</v>
      </c>
      <c r="G68" s="40">
        <f>VLOOKUP($C68,cruises!$A$1:$D$507,4,FALSE)</f>
        <v>3737</v>
      </c>
      <c r="H68" s="40">
        <f t="shared" si="1"/>
        <v>3416.5</v>
      </c>
      <c r="I68" s="40">
        <f>VLOOKUP($C68,cruises!$A$1:$E$507,5,FALSE)</f>
        <v>1226</v>
      </c>
    </row>
    <row r="69" spans="1:9">
      <c r="A69" s="5" t="s">
        <v>145</v>
      </c>
      <c r="B69" s="10" t="s">
        <v>871</v>
      </c>
      <c r="C69" s="13" t="s">
        <v>335</v>
      </c>
      <c r="D69" s="5"/>
      <c r="E69" s="5"/>
      <c r="F69" s="40">
        <f>VLOOKUP($C69,cruises!$A$1:$D$507,3,FALSE)</f>
        <v>3560</v>
      </c>
      <c r="G69" s="40">
        <f>VLOOKUP($C69,cruises!$A$1:$D$507,4,FALSE)</f>
        <v>4272</v>
      </c>
      <c r="H69" s="40">
        <f t="shared" si="1"/>
        <v>3916</v>
      </c>
      <c r="I69" s="40">
        <f>VLOOKUP($C69,cruises!$A$1:$E$507,5,FALSE)</f>
        <v>1350</v>
      </c>
    </row>
    <row r="70" spans="1:9">
      <c r="A70" s="5" t="s">
        <v>145</v>
      </c>
      <c r="B70" s="10" t="s">
        <v>871</v>
      </c>
      <c r="C70" s="13" t="s">
        <v>335</v>
      </c>
      <c r="D70" s="5"/>
      <c r="E70" s="5"/>
      <c r="F70" s="40">
        <f>VLOOKUP($C70,cruises!$A$1:$D$507,3,FALSE)</f>
        <v>3560</v>
      </c>
      <c r="G70" s="40">
        <f>VLOOKUP($C70,cruises!$A$1:$D$507,4,FALSE)</f>
        <v>4272</v>
      </c>
      <c r="H70" s="40">
        <f t="shared" si="1"/>
        <v>3916</v>
      </c>
      <c r="I70" s="40">
        <f>VLOOKUP($C70,cruises!$A$1:$E$507,5,FALSE)</f>
        <v>1350</v>
      </c>
    </row>
    <row r="71" spans="1:9">
      <c r="A71" s="5" t="s">
        <v>145</v>
      </c>
      <c r="B71" s="10" t="s">
        <v>872</v>
      </c>
      <c r="C71" s="13" t="s">
        <v>64</v>
      </c>
      <c r="D71" s="7">
        <v>0.375</v>
      </c>
      <c r="E71" s="7">
        <v>0.79166666666666663</v>
      </c>
      <c r="F71" s="40">
        <f>VLOOKUP($C71,cruises!$A$1:$D$507,3,FALSE)</f>
        <v>3274</v>
      </c>
      <c r="G71" s="40">
        <f>VLOOKUP($C71,cruises!$A$1:$D$507,4,FALSE)</f>
        <v>3929</v>
      </c>
      <c r="H71" s="40">
        <f t="shared" si="1"/>
        <v>3601.5</v>
      </c>
      <c r="I71" s="40">
        <f>VLOOKUP($C71,cruises!$A$1:$E$507,5,FALSE)</f>
        <v>1637</v>
      </c>
    </row>
    <row r="72" spans="1:9">
      <c r="A72" s="5" t="s">
        <v>145</v>
      </c>
      <c r="B72" s="10" t="s">
        <v>872</v>
      </c>
      <c r="C72" s="13" t="s">
        <v>312</v>
      </c>
      <c r="D72" s="7">
        <v>0.33333333333333331</v>
      </c>
      <c r="E72" s="7">
        <v>0.75</v>
      </c>
      <c r="F72" s="40">
        <f>VLOOKUP($C72,cruises!$A$1:$D$507,3,FALSE)</f>
        <v>3274</v>
      </c>
      <c r="G72" s="40">
        <f>VLOOKUP($C72,cruises!$A$1:$D$507,4,FALSE)</f>
        <v>3929</v>
      </c>
      <c r="H72" s="40">
        <f t="shared" si="1"/>
        <v>3601.5</v>
      </c>
      <c r="I72" s="40">
        <f>VLOOKUP($C72,cruises!$A$1:$E$507,5,FALSE)</f>
        <v>1370</v>
      </c>
    </row>
    <row r="73" spans="1:9">
      <c r="A73" s="5" t="s">
        <v>145</v>
      </c>
      <c r="B73" s="10" t="s">
        <v>872</v>
      </c>
      <c r="C73" s="13" t="s">
        <v>21</v>
      </c>
      <c r="D73" s="7">
        <v>0.375</v>
      </c>
      <c r="E73" s="7">
        <v>0.70833333333333337</v>
      </c>
      <c r="F73" s="40">
        <f>VLOOKUP($C73,cruises!$A$1:$D$507,3,FALSE)</f>
        <v>928</v>
      </c>
      <c r="G73" s="40">
        <f>VLOOKUP($C73,cruises!$A$1:$D$507,4,FALSE)</f>
        <v>928</v>
      </c>
      <c r="H73" s="40">
        <f t="shared" si="1"/>
        <v>928</v>
      </c>
      <c r="I73" s="40">
        <f>VLOOKUP($C73,cruises!$A$1:$E$507,5,FALSE)</f>
        <v>465</v>
      </c>
    </row>
    <row r="74" spans="1:9">
      <c r="A74" s="5" t="s">
        <v>145</v>
      </c>
      <c r="B74" s="10" t="s">
        <v>873</v>
      </c>
      <c r="C74" s="13" t="s">
        <v>227</v>
      </c>
      <c r="D74" s="7">
        <v>0.375</v>
      </c>
      <c r="E74" s="7">
        <v>0.70833333333333337</v>
      </c>
      <c r="F74" s="40">
        <f>VLOOKUP($C74,cruises!$A$1:$D$507,3,FALSE)</f>
        <v>928</v>
      </c>
      <c r="G74" s="40">
        <f>VLOOKUP($C74,cruises!$A$1:$D$507,4,FALSE)</f>
        <v>928</v>
      </c>
      <c r="H74" s="40">
        <f t="shared" si="1"/>
        <v>928</v>
      </c>
      <c r="I74" s="40">
        <f>VLOOKUP($C74,cruises!$A$1:$E$507,5,FALSE)</f>
        <v>465</v>
      </c>
    </row>
    <row r="75" spans="1:9">
      <c r="A75" s="5" t="s">
        <v>145</v>
      </c>
      <c r="B75" s="10" t="s">
        <v>873</v>
      </c>
      <c r="C75" s="13" t="s">
        <v>862</v>
      </c>
      <c r="D75" s="5"/>
      <c r="E75" s="5"/>
      <c r="F75" s="40">
        <f>VLOOKUP($C75,cruises!$A$1:$D$507,3,FALSE)</f>
        <v>2733</v>
      </c>
      <c r="G75" s="40">
        <f>VLOOKUP($C75,cruises!$A$1:$D$507,4,FALSE)</f>
        <v>2852</v>
      </c>
      <c r="H75" s="40">
        <f t="shared" si="1"/>
        <v>2792.5</v>
      </c>
      <c r="I75" s="40">
        <f>VLOOKUP($C75,cruises!$A$1:$E$507,5,FALSE)</f>
        <v>801</v>
      </c>
    </row>
    <row r="76" spans="1:9">
      <c r="A76" s="5" t="s">
        <v>145</v>
      </c>
      <c r="B76" s="10" t="s">
        <v>874</v>
      </c>
      <c r="C76" s="13" t="s">
        <v>93</v>
      </c>
      <c r="D76" s="7">
        <v>0.29166666666666669</v>
      </c>
      <c r="E76" s="7">
        <v>0.79166666666666663</v>
      </c>
      <c r="F76" s="40">
        <f>VLOOKUP($C76,cruises!$A$1:$D$507,3,FALSE)</f>
        <v>1258</v>
      </c>
      <c r="G76" s="40">
        <f>VLOOKUP($C76,cruises!$A$1:$D$507,4,FALSE)</f>
        <v>1447</v>
      </c>
      <c r="H76" s="40">
        <f t="shared" si="1"/>
        <v>1352.5</v>
      </c>
      <c r="I76" s="40">
        <f>VLOOKUP($C76,cruises!$A$1:$E$507,5,FALSE)</f>
        <v>800</v>
      </c>
    </row>
    <row r="77" spans="1:9">
      <c r="A77" s="5" t="s">
        <v>145</v>
      </c>
      <c r="B77" s="10" t="s">
        <v>875</v>
      </c>
      <c r="C77" s="13" t="s">
        <v>484</v>
      </c>
      <c r="D77" s="7">
        <v>0.25</v>
      </c>
      <c r="E77" s="7">
        <v>0.25</v>
      </c>
      <c r="F77" s="40">
        <f>VLOOKUP($C77,cruises!$A$1:$D$507,3,FALSE)</f>
        <v>1968</v>
      </c>
      <c r="G77" s="40">
        <f>VLOOKUP($C77,cruises!$A$1:$D$507,4,FALSE)</f>
        <v>2362</v>
      </c>
      <c r="H77" s="40">
        <f t="shared" si="1"/>
        <v>2165</v>
      </c>
      <c r="I77" s="40">
        <f>VLOOKUP($C77,cruises!$A$1:$E$507,5,FALSE)</f>
        <v>817</v>
      </c>
    </row>
    <row r="78" spans="1:9">
      <c r="A78" s="5" t="s">
        <v>145</v>
      </c>
      <c r="B78" s="10" t="s">
        <v>875</v>
      </c>
      <c r="C78" s="13" t="s">
        <v>50</v>
      </c>
      <c r="D78" s="7">
        <v>0.33333333333333331</v>
      </c>
      <c r="E78" s="7">
        <v>0.83333333333333337</v>
      </c>
      <c r="F78" s="40">
        <f>VLOOKUP($C78,cruises!$A$1:$D$507,3,FALSE)</f>
        <v>754</v>
      </c>
      <c r="G78" s="40">
        <f>VLOOKUP($C78,cruises!$A$1:$D$507,4,FALSE)</f>
        <v>829</v>
      </c>
      <c r="H78" s="40">
        <f t="shared" si="1"/>
        <v>791.5</v>
      </c>
      <c r="I78" s="40">
        <f>VLOOKUP($C78,cruises!$A$1:$E$507,5,FALSE)</f>
        <v>542</v>
      </c>
    </row>
    <row r="79" spans="1:9">
      <c r="A79" s="5" t="s">
        <v>145</v>
      </c>
      <c r="B79" s="10" t="s">
        <v>875</v>
      </c>
      <c r="C79" s="13" t="s">
        <v>10</v>
      </c>
      <c r="D79" s="5"/>
      <c r="E79" s="5"/>
      <c r="F79" s="40">
        <f>VLOOKUP($C79,cruises!$A$1:$D$507,3,FALSE)</f>
        <v>3772</v>
      </c>
      <c r="G79" s="40">
        <f>VLOOKUP($C79,cruises!$A$1:$D$507,4,FALSE)</f>
        <v>4526</v>
      </c>
      <c r="H79" s="40">
        <f t="shared" si="1"/>
        <v>4149</v>
      </c>
      <c r="I79" s="40">
        <f>VLOOKUP($C79,cruises!$A$1:$E$507,5,FALSE)</f>
        <v>1253</v>
      </c>
    </row>
    <row r="80" spans="1:9">
      <c r="A80" s="5" t="s">
        <v>145</v>
      </c>
      <c r="B80" s="10" t="s">
        <v>876</v>
      </c>
      <c r="C80" s="13" t="s">
        <v>22</v>
      </c>
      <c r="D80" s="5"/>
      <c r="E80" s="5"/>
      <c r="F80" s="40">
        <f>VLOOKUP($C80,cruises!$A$1:$D$507,3,FALSE)</f>
        <v>1248</v>
      </c>
      <c r="G80" s="40">
        <f>VLOOKUP($C80,cruises!$A$1:$D$507,4,FALSE)</f>
        <v>1498</v>
      </c>
      <c r="H80" s="40">
        <f t="shared" si="1"/>
        <v>1373</v>
      </c>
      <c r="I80" s="40">
        <f>VLOOKUP($C80,cruises!$A$1:$E$507,5,FALSE)</f>
        <v>670</v>
      </c>
    </row>
    <row r="81" spans="1:9">
      <c r="A81" s="5" t="s">
        <v>145</v>
      </c>
      <c r="B81" s="10" t="s">
        <v>877</v>
      </c>
      <c r="C81" s="13" t="s">
        <v>41</v>
      </c>
      <c r="D81" s="7">
        <v>0.29166666666666669</v>
      </c>
      <c r="E81" s="7">
        <v>0.29166666666666669</v>
      </c>
      <c r="F81" s="40">
        <f>VLOOKUP($C81,cruises!$A$1:$D$507,3,FALSE)</f>
        <v>2650</v>
      </c>
      <c r="G81" s="40">
        <f>VLOOKUP($C81,cruises!$A$1:$D$507,4,FALSE)</f>
        <v>3194</v>
      </c>
      <c r="H81" s="40">
        <f t="shared" si="1"/>
        <v>2922</v>
      </c>
      <c r="I81" s="40">
        <f>VLOOKUP($C81,cruises!$A$1:$E$507,5,FALSE)</f>
        <v>1025</v>
      </c>
    </row>
    <row r="82" spans="1:9">
      <c r="A82" s="5" t="s">
        <v>145</v>
      </c>
      <c r="B82" s="10" t="s">
        <v>877</v>
      </c>
      <c r="C82" s="13" t="s">
        <v>162</v>
      </c>
      <c r="D82" s="7">
        <v>0.29166666666666669</v>
      </c>
      <c r="E82" s="7">
        <v>0.70833333333333337</v>
      </c>
      <c r="F82" s="40">
        <f>VLOOKUP($C82,cruises!$A$1:$D$507,3,FALSE)</f>
        <v>2016</v>
      </c>
      <c r="G82" s="40">
        <f>VLOOKUP($C82,cruises!$A$1:$D$507,4,FALSE)</f>
        <v>2272</v>
      </c>
      <c r="H82" s="40">
        <f t="shared" si="1"/>
        <v>2144</v>
      </c>
      <c r="I82" s="40">
        <f>VLOOKUP($C82,cruises!$A$1:$E$507,5,FALSE)</f>
        <v>900</v>
      </c>
    </row>
    <row r="83" spans="1:9">
      <c r="A83" s="5" t="s">
        <v>145</v>
      </c>
      <c r="B83" s="10" t="s">
        <v>877</v>
      </c>
      <c r="C83" s="13" t="s">
        <v>28</v>
      </c>
      <c r="D83" s="5"/>
      <c r="E83" s="5"/>
      <c r="F83" s="40">
        <f>VLOOKUP($C83,cruises!$A$1:$D$507,3,FALSE)</f>
        <v>2698</v>
      </c>
      <c r="G83" s="40">
        <f>VLOOKUP($C83,cruises!$A$1:$D$507,4,FALSE)</f>
        <v>3250</v>
      </c>
      <c r="H83" s="40">
        <f t="shared" si="1"/>
        <v>2974</v>
      </c>
      <c r="I83" s="40">
        <f>VLOOKUP($C83,cruises!$A$1:$E$507,5,FALSE)</f>
        <v>1068</v>
      </c>
    </row>
    <row r="84" spans="1:9">
      <c r="A84" s="5" t="s">
        <v>145</v>
      </c>
      <c r="B84" s="10" t="s">
        <v>877</v>
      </c>
      <c r="C84" s="13" t="s">
        <v>74</v>
      </c>
      <c r="D84" s="5"/>
      <c r="E84" s="5"/>
      <c r="F84" s="40">
        <f>VLOOKUP($C84,cruises!$A$1:$D$507,3,FALSE)</f>
        <v>3014</v>
      </c>
      <c r="G84" s="40">
        <f>VLOOKUP($C84,cruises!$A$1:$D$507,4,FALSE)</f>
        <v>3617</v>
      </c>
      <c r="H84" s="40">
        <f t="shared" si="1"/>
        <v>3315.5</v>
      </c>
      <c r="I84" s="40">
        <f>VLOOKUP($C84,cruises!$A$1:$E$507,5,FALSE)</f>
        <v>1100</v>
      </c>
    </row>
    <row r="85" spans="1:9">
      <c r="A85" s="5" t="s">
        <v>145</v>
      </c>
      <c r="B85" s="10" t="s">
        <v>878</v>
      </c>
      <c r="C85" s="13" t="s">
        <v>41</v>
      </c>
      <c r="D85" s="7">
        <v>0</v>
      </c>
      <c r="E85" s="7">
        <v>0.66666666666666663</v>
      </c>
      <c r="F85" s="40">
        <f>VLOOKUP($C85,cruises!$A$1:$D$507,3,FALSE)</f>
        <v>2650</v>
      </c>
      <c r="G85" s="40">
        <f>VLOOKUP($C85,cruises!$A$1:$D$507,4,FALSE)</f>
        <v>3194</v>
      </c>
      <c r="H85" s="40">
        <f t="shared" si="1"/>
        <v>2922</v>
      </c>
      <c r="I85" s="40">
        <f>VLOOKUP($C85,cruises!$A$1:$E$507,5,FALSE)</f>
        <v>1025</v>
      </c>
    </row>
    <row r="86" spans="1:9">
      <c r="A86" s="5" t="s">
        <v>145</v>
      </c>
      <c r="B86" s="10" t="s">
        <v>878</v>
      </c>
      <c r="C86" s="13" t="s">
        <v>141</v>
      </c>
      <c r="D86" s="5"/>
      <c r="E86" s="5"/>
      <c r="F86" s="40">
        <f>VLOOKUP($C86,cruises!$A$1:$D$507,3,FALSE)</f>
        <v>2506</v>
      </c>
      <c r="G86" s="40">
        <f>VLOOKUP($C86,cruises!$A$1:$D$507,4,FALSE)</f>
        <v>3007</v>
      </c>
      <c r="H86" s="40">
        <f t="shared" si="1"/>
        <v>2756.5</v>
      </c>
      <c r="I86" s="40">
        <f>VLOOKUP($C86,cruises!$A$1:$E$507,5,FALSE)</f>
        <v>1038</v>
      </c>
    </row>
    <row r="87" spans="1:9">
      <c r="A87" s="5" t="s">
        <v>145</v>
      </c>
      <c r="B87" s="10" t="s">
        <v>879</v>
      </c>
      <c r="C87" s="13" t="s">
        <v>808</v>
      </c>
      <c r="D87" s="7">
        <v>0.29166666666666669</v>
      </c>
      <c r="E87" s="7">
        <v>0.83333333333333337</v>
      </c>
      <c r="F87" s="40">
        <f>VLOOKUP($C87,cruises!$A$1:$D$507,3,FALSE)</f>
        <v>2668</v>
      </c>
      <c r="G87" s="40">
        <f>VLOOKUP($C87,cruises!$A$1:$D$507,4,FALSE)</f>
        <v>3218</v>
      </c>
      <c r="H87" s="40">
        <f t="shared" si="1"/>
        <v>2943</v>
      </c>
      <c r="I87" s="40">
        <f>VLOOKUP($C87,cruises!$A$1:$E$507,5,FALSE)</f>
        <v>1025</v>
      </c>
    </row>
    <row r="88" spans="1:9">
      <c r="A88" s="5" t="s">
        <v>145</v>
      </c>
      <c r="B88" s="10" t="s">
        <v>879</v>
      </c>
      <c r="C88" s="13" t="s">
        <v>16</v>
      </c>
      <c r="D88" s="7">
        <v>0.375</v>
      </c>
      <c r="E88" s="7">
        <v>0.79166666666666663</v>
      </c>
      <c r="F88" s="40">
        <f>VLOOKUP($C88,cruises!$A$1:$D$507,3,FALSE)</f>
        <v>2550</v>
      </c>
      <c r="G88" s="40">
        <f>VLOOKUP($C88,cruises!$A$1:$D$507,4,FALSE)</f>
        <v>3060</v>
      </c>
      <c r="H88" s="40">
        <f t="shared" si="1"/>
        <v>2805</v>
      </c>
      <c r="I88" s="40">
        <f>VLOOKUP($C88,cruises!$A$1:$E$507,5,FALSE)</f>
        <v>1054</v>
      </c>
    </row>
    <row r="89" spans="1:9">
      <c r="A89" s="5" t="s">
        <v>145</v>
      </c>
      <c r="B89" s="10" t="s">
        <v>879</v>
      </c>
      <c r="C89" s="13" t="s">
        <v>312</v>
      </c>
      <c r="D89" s="7">
        <v>0.33333333333333331</v>
      </c>
      <c r="E89" s="7">
        <v>0.75</v>
      </c>
      <c r="F89" s="40">
        <f>VLOOKUP($C89,cruises!$A$1:$D$507,3,FALSE)</f>
        <v>3274</v>
      </c>
      <c r="G89" s="40">
        <f>VLOOKUP($C89,cruises!$A$1:$D$507,4,FALSE)</f>
        <v>3929</v>
      </c>
      <c r="H89" s="40">
        <f t="shared" si="1"/>
        <v>3601.5</v>
      </c>
      <c r="I89" s="40">
        <f>VLOOKUP($C89,cruises!$A$1:$E$507,5,FALSE)</f>
        <v>1370</v>
      </c>
    </row>
    <row r="90" spans="1:9">
      <c r="A90" s="5" t="s">
        <v>145</v>
      </c>
      <c r="B90" s="10" t="s">
        <v>879</v>
      </c>
      <c r="C90" s="13" t="s">
        <v>13</v>
      </c>
      <c r="D90" s="7">
        <v>0.375</v>
      </c>
      <c r="E90" s="7">
        <v>0.70833333333333337</v>
      </c>
      <c r="F90" s="40">
        <f>VLOOKUP($C90,cruises!$A$1:$D$507,3,FALSE)</f>
        <v>928</v>
      </c>
      <c r="G90" s="40">
        <f>VLOOKUP($C90,cruises!$A$1:$D$507,4,FALSE)</f>
        <v>928</v>
      </c>
      <c r="H90" s="40">
        <f t="shared" si="1"/>
        <v>928</v>
      </c>
      <c r="I90" s="40">
        <f>VLOOKUP($C90,cruises!$A$1:$E$507,5,FALSE)</f>
        <v>465</v>
      </c>
    </row>
    <row r="91" spans="1:9">
      <c r="A91" s="5" t="s">
        <v>145</v>
      </c>
      <c r="B91" s="10" t="s">
        <v>880</v>
      </c>
      <c r="C91" s="13" t="s">
        <v>76</v>
      </c>
      <c r="D91" s="5"/>
      <c r="E91" s="5"/>
      <c r="F91" s="40">
        <f>VLOOKUP($C91,cruises!$A$1:$D$507,3,FALSE)</f>
        <v>1266</v>
      </c>
      <c r="G91" s="40">
        <f>VLOOKUP($C91,cruises!$A$1:$D$507,4,FALSE)</f>
        <v>1300</v>
      </c>
      <c r="H91" s="40">
        <f t="shared" si="1"/>
        <v>1283</v>
      </c>
      <c r="I91" s="40">
        <f>VLOOKUP($C91,cruises!$A$1:$E$507,5,FALSE)</f>
        <v>418</v>
      </c>
    </row>
    <row r="92" spans="1:9">
      <c r="A92" s="5" t="s">
        <v>145</v>
      </c>
      <c r="B92" s="10" t="s">
        <v>880</v>
      </c>
      <c r="C92" s="13" t="s">
        <v>141</v>
      </c>
      <c r="D92" s="5"/>
      <c r="E92" s="5"/>
      <c r="F92" s="40">
        <f>VLOOKUP($C92,cruises!$A$1:$D$507,3,FALSE)</f>
        <v>2506</v>
      </c>
      <c r="G92" s="40">
        <f>VLOOKUP($C92,cruises!$A$1:$D$507,4,FALSE)</f>
        <v>3007</v>
      </c>
      <c r="H92" s="40">
        <f t="shared" si="1"/>
        <v>2756.5</v>
      </c>
      <c r="I92" s="40">
        <f>VLOOKUP($C92,cruises!$A$1:$E$507,5,FALSE)</f>
        <v>1038</v>
      </c>
    </row>
    <row r="93" spans="1:9">
      <c r="A93" s="5" t="s">
        <v>145</v>
      </c>
      <c r="B93" s="10" t="s">
        <v>880</v>
      </c>
      <c r="C93" s="13" t="s">
        <v>862</v>
      </c>
      <c r="D93" s="5"/>
      <c r="E93" s="5"/>
      <c r="F93" s="40">
        <f>VLOOKUP($C93,cruises!$A$1:$D$507,3,FALSE)</f>
        <v>2733</v>
      </c>
      <c r="G93" s="40">
        <f>VLOOKUP($C93,cruises!$A$1:$D$507,4,FALSE)</f>
        <v>2852</v>
      </c>
      <c r="H93" s="40">
        <f t="shared" si="1"/>
        <v>2792.5</v>
      </c>
      <c r="I93" s="40">
        <f>VLOOKUP($C93,cruises!$A$1:$E$507,5,FALSE)</f>
        <v>801</v>
      </c>
    </row>
    <row r="94" spans="1:9">
      <c r="A94" s="5" t="s">
        <v>145</v>
      </c>
      <c r="B94" s="10" t="s">
        <v>881</v>
      </c>
      <c r="C94" s="13" t="s">
        <v>54</v>
      </c>
      <c r="D94" s="7">
        <v>0.33333333333333331</v>
      </c>
      <c r="E94" s="7">
        <v>0.875</v>
      </c>
      <c r="F94" s="40">
        <f>VLOOKUP($C94,cruises!$A$1:$D$507,3,FALSE)</f>
        <v>2024</v>
      </c>
      <c r="G94" s="40">
        <f>VLOOKUP($C94,cruises!$A$1:$D$507,4,FALSE)</f>
        <v>2429</v>
      </c>
      <c r="H94" s="40">
        <f t="shared" si="1"/>
        <v>2226.5</v>
      </c>
      <c r="I94" s="40">
        <f>VLOOKUP($C94,cruises!$A$1:$E$507,5,FALSE)</f>
        <v>817</v>
      </c>
    </row>
    <row r="95" spans="1:9">
      <c r="A95" s="5" t="s">
        <v>145</v>
      </c>
      <c r="B95" s="10" t="s">
        <v>882</v>
      </c>
      <c r="C95" s="13" t="s">
        <v>10</v>
      </c>
      <c r="D95" s="5"/>
      <c r="E95" s="5"/>
      <c r="F95" s="40">
        <f>VLOOKUP($C95,cruises!$A$1:$D$507,3,FALSE)</f>
        <v>3772</v>
      </c>
      <c r="G95" s="40">
        <f>VLOOKUP($C95,cruises!$A$1:$D$507,4,FALSE)</f>
        <v>4526</v>
      </c>
      <c r="H95" s="40">
        <f t="shared" si="1"/>
        <v>4149</v>
      </c>
      <c r="I95" s="40">
        <f>VLOOKUP($C95,cruises!$A$1:$E$507,5,FALSE)</f>
        <v>1253</v>
      </c>
    </row>
    <row r="96" spans="1:9">
      <c r="A96" s="5" t="s">
        <v>145</v>
      </c>
      <c r="B96" s="10" t="s">
        <v>883</v>
      </c>
      <c r="C96" s="13" t="s">
        <v>114</v>
      </c>
      <c r="D96" s="7">
        <v>0.29166666666666669</v>
      </c>
      <c r="E96" s="7">
        <v>0.91666666666666663</v>
      </c>
      <c r="F96" s="40">
        <f>VLOOKUP($C96,cruises!$A$1:$D$507,3,FALSE)</f>
        <v>880</v>
      </c>
      <c r="G96" s="40">
        <f>VLOOKUP($C96,cruises!$A$1:$D$507,4,FALSE)</f>
        <v>924</v>
      </c>
      <c r="H96" s="40">
        <f t="shared" si="1"/>
        <v>902</v>
      </c>
      <c r="I96" s="40">
        <f>VLOOKUP($C96,cruises!$A$1:$E$507,5,FALSE)</f>
        <v>329</v>
      </c>
    </row>
    <row r="97" spans="1:9">
      <c r="A97" s="5" t="s">
        <v>145</v>
      </c>
      <c r="B97" s="10" t="s">
        <v>883</v>
      </c>
      <c r="C97" s="13" t="s">
        <v>18</v>
      </c>
      <c r="D97" s="5"/>
      <c r="E97" s="5"/>
      <c r="F97" s="40">
        <f>VLOOKUP($C97,cruises!$A$1:$D$507,3,FALSE)</f>
        <v>2260</v>
      </c>
      <c r="G97" s="40">
        <f>VLOOKUP($C97,cruises!$A$1:$D$507,4,FALSE)</f>
        <v>2712</v>
      </c>
      <c r="H97" s="40">
        <f t="shared" si="1"/>
        <v>2486</v>
      </c>
      <c r="I97" s="40">
        <f>VLOOKUP($C97,cruises!$A$1:$E$507,5,FALSE)</f>
        <v>1050</v>
      </c>
    </row>
    <row r="98" spans="1:9">
      <c r="A98" s="5" t="s">
        <v>145</v>
      </c>
      <c r="B98" s="10" t="s">
        <v>884</v>
      </c>
      <c r="C98" s="13" t="s">
        <v>16</v>
      </c>
      <c r="D98" s="7">
        <v>0.375</v>
      </c>
      <c r="E98" s="7">
        <v>0.79166666666666663</v>
      </c>
      <c r="F98" s="40">
        <f>VLOOKUP($C98,cruises!$A$1:$D$507,3,FALSE)</f>
        <v>2550</v>
      </c>
      <c r="G98" s="40">
        <f>VLOOKUP($C98,cruises!$A$1:$D$507,4,FALSE)</f>
        <v>3060</v>
      </c>
      <c r="H98" s="40">
        <f t="shared" si="1"/>
        <v>2805</v>
      </c>
      <c r="I98" s="40">
        <f>VLOOKUP($C98,cruises!$A$1:$E$507,5,FALSE)</f>
        <v>1054</v>
      </c>
    </row>
    <row r="99" spans="1:9">
      <c r="A99" s="5" t="s">
        <v>145</v>
      </c>
      <c r="B99" s="10" t="s">
        <v>884</v>
      </c>
      <c r="C99" s="13" t="s">
        <v>65</v>
      </c>
      <c r="D99" s="7">
        <v>0.29166666666666669</v>
      </c>
      <c r="E99" s="7">
        <v>0.79166666666666663</v>
      </c>
      <c r="F99" s="40">
        <f>VLOOKUP($C99,cruises!$A$1:$D$507,3,FALSE)</f>
        <v>296</v>
      </c>
      <c r="G99" s="40">
        <f>VLOOKUP($C99,cruises!$A$1:$D$507,4,FALSE)</f>
        <v>355</v>
      </c>
      <c r="H99" s="40">
        <f t="shared" si="1"/>
        <v>325.5</v>
      </c>
      <c r="I99" s="40">
        <f>VLOOKUP($C99,cruises!$A$1:$E$507,5,FALSE)</f>
        <v>197</v>
      </c>
    </row>
    <row r="100" spans="1:9">
      <c r="A100" s="5" t="s">
        <v>145</v>
      </c>
      <c r="B100" s="10" t="s">
        <v>884</v>
      </c>
      <c r="C100" s="13" t="s">
        <v>74</v>
      </c>
      <c r="D100" s="5"/>
      <c r="E100" s="5"/>
      <c r="F100" s="40">
        <f>VLOOKUP($C100,cruises!$A$1:$D$507,3,FALSE)</f>
        <v>3014</v>
      </c>
      <c r="G100" s="40">
        <f>VLOOKUP($C100,cruises!$A$1:$D$507,4,FALSE)</f>
        <v>3617</v>
      </c>
      <c r="H100" s="40">
        <f t="shared" si="1"/>
        <v>3315.5</v>
      </c>
      <c r="I100" s="40">
        <f>VLOOKUP($C100,cruises!$A$1:$E$507,5,FALSE)</f>
        <v>1100</v>
      </c>
    </row>
    <row r="101" spans="1:9">
      <c r="A101" s="5" t="s">
        <v>145</v>
      </c>
      <c r="B101" s="10" t="s">
        <v>885</v>
      </c>
      <c r="C101" s="13" t="s">
        <v>175</v>
      </c>
      <c r="D101" s="7">
        <v>0.29166666666666669</v>
      </c>
      <c r="E101" s="7">
        <v>0.70833333333333337</v>
      </c>
      <c r="F101" s="40">
        <f>VLOOKUP($C101,cruises!$A$1:$D$507,3,FALSE)</f>
        <v>3645</v>
      </c>
      <c r="G101" s="40">
        <f>VLOOKUP($C101,cruises!$A$1:$D$507,4,FALSE)</f>
        <v>4406</v>
      </c>
      <c r="H101" s="40">
        <f t="shared" si="1"/>
        <v>4025.5</v>
      </c>
      <c r="I101" s="40">
        <f>VLOOKUP($C101,cruises!$A$1:$E$507,5,FALSE)</f>
        <v>1350</v>
      </c>
    </row>
    <row r="102" spans="1:9">
      <c r="A102" s="5" t="s">
        <v>145</v>
      </c>
      <c r="B102" s="10" t="s">
        <v>885</v>
      </c>
      <c r="C102" s="13" t="s">
        <v>335</v>
      </c>
      <c r="D102" s="5"/>
      <c r="E102" s="5"/>
      <c r="F102" s="40">
        <f>VLOOKUP($C102,cruises!$A$1:$D$507,3,FALSE)</f>
        <v>3560</v>
      </c>
      <c r="G102" s="40">
        <f>VLOOKUP($C102,cruises!$A$1:$D$507,4,FALSE)</f>
        <v>4272</v>
      </c>
      <c r="H102" s="40">
        <f t="shared" si="1"/>
        <v>3916</v>
      </c>
      <c r="I102" s="40">
        <f>VLOOKUP($C102,cruises!$A$1:$E$507,5,FALSE)</f>
        <v>1350</v>
      </c>
    </row>
    <row r="103" spans="1:9">
      <c r="A103" s="5" t="s">
        <v>145</v>
      </c>
      <c r="B103" s="10" t="s">
        <v>885</v>
      </c>
      <c r="C103" s="13" t="s">
        <v>18</v>
      </c>
      <c r="D103" s="5"/>
      <c r="E103" s="5"/>
      <c r="F103" s="40">
        <f>VLOOKUP($C103,cruises!$A$1:$D$507,3,FALSE)</f>
        <v>2260</v>
      </c>
      <c r="G103" s="40">
        <f>VLOOKUP($C103,cruises!$A$1:$D$507,4,FALSE)</f>
        <v>2712</v>
      </c>
      <c r="H103" s="40">
        <f t="shared" si="1"/>
        <v>2486</v>
      </c>
      <c r="I103" s="40">
        <f>VLOOKUP($C103,cruises!$A$1:$E$507,5,FALSE)</f>
        <v>1050</v>
      </c>
    </row>
    <row r="104" spans="1:9">
      <c r="A104" s="5" t="s">
        <v>145</v>
      </c>
      <c r="B104" s="10" t="s">
        <v>885</v>
      </c>
      <c r="C104" s="13" t="s">
        <v>335</v>
      </c>
      <c r="D104" s="5"/>
      <c r="E104" s="5"/>
      <c r="F104" s="40">
        <f>VLOOKUP($C104,cruises!$A$1:$D$507,3,FALSE)</f>
        <v>3560</v>
      </c>
      <c r="G104" s="40">
        <f>VLOOKUP($C104,cruises!$A$1:$D$507,4,FALSE)</f>
        <v>4272</v>
      </c>
      <c r="H104" s="40">
        <f t="shared" si="1"/>
        <v>3916</v>
      </c>
      <c r="I104" s="40">
        <f>VLOOKUP($C104,cruises!$A$1:$E$507,5,FALSE)</f>
        <v>1350</v>
      </c>
    </row>
    <row r="105" spans="1:9">
      <c r="A105" s="5" t="s">
        <v>145</v>
      </c>
      <c r="B105" s="10" t="s">
        <v>886</v>
      </c>
      <c r="C105" s="13" t="s">
        <v>312</v>
      </c>
      <c r="D105" s="7">
        <v>0.33333333333333331</v>
      </c>
      <c r="E105" s="7">
        <v>0.75</v>
      </c>
      <c r="F105" s="40">
        <f>VLOOKUP($C105,cruises!$A$1:$D$507,3,FALSE)</f>
        <v>3274</v>
      </c>
      <c r="G105" s="40">
        <f>VLOOKUP($C105,cruises!$A$1:$D$507,4,FALSE)</f>
        <v>3929</v>
      </c>
      <c r="H105" s="40">
        <f t="shared" si="1"/>
        <v>3601.5</v>
      </c>
      <c r="I105" s="40">
        <f>VLOOKUP($C105,cruises!$A$1:$E$507,5,FALSE)</f>
        <v>1370</v>
      </c>
    </row>
    <row r="106" spans="1:9">
      <c r="A106" s="5" t="s">
        <v>145</v>
      </c>
      <c r="B106" s="10" t="s">
        <v>886</v>
      </c>
      <c r="C106" s="13" t="s">
        <v>887</v>
      </c>
      <c r="D106" s="7">
        <v>0.29166666666666669</v>
      </c>
      <c r="E106" s="7">
        <v>0.79166666666666663</v>
      </c>
      <c r="F106" s="40">
        <f>VLOOKUP($C106,cruises!$A$1:$D$507,3,FALSE)</f>
        <v>2036</v>
      </c>
      <c r="G106" s="40">
        <f>VLOOKUP($C106,cruises!$A$1:$D$507,4,FALSE)</f>
        <v>2443</v>
      </c>
      <c r="H106" s="40">
        <f t="shared" si="1"/>
        <v>2239.5</v>
      </c>
      <c r="I106" s="40">
        <f>VLOOKUP($C106,cruises!$A$1:$E$507,5,FALSE)</f>
        <v>765</v>
      </c>
    </row>
    <row r="107" spans="1:9">
      <c r="A107" s="5" t="s">
        <v>145</v>
      </c>
      <c r="B107" s="10" t="s">
        <v>888</v>
      </c>
      <c r="C107" s="13" t="s">
        <v>79</v>
      </c>
      <c r="D107" s="7">
        <v>0.20833333333333334</v>
      </c>
      <c r="E107" s="7">
        <v>0.75</v>
      </c>
      <c r="F107" s="40">
        <f>VLOOKUP($C107,cruises!$A$1:$D$507,3,FALSE)</f>
        <v>710</v>
      </c>
      <c r="G107" s="40">
        <f>VLOOKUP($C107,cruises!$A$1:$D$507,4,FALSE)</f>
        <v>781</v>
      </c>
      <c r="H107" s="40">
        <f t="shared" si="1"/>
        <v>745.5</v>
      </c>
      <c r="I107" s="40">
        <f>VLOOKUP($C107,cruises!$A$1:$E$507,5,FALSE)</f>
        <v>408</v>
      </c>
    </row>
    <row r="108" spans="1:9">
      <c r="A108" s="5" t="s">
        <v>145</v>
      </c>
      <c r="B108" s="10" t="s">
        <v>888</v>
      </c>
      <c r="C108" s="13" t="s">
        <v>141</v>
      </c>
      <c r="D108" s="5"/>
      <c r="E108" s="5"/>
      <c r="F108" s="40">
        <f>VLOOKUP($C108,cruises!$A$1:$D$507,3,FALSE)</f>
        <v>2506</v>
      </c>
      <c r="G108" s="40">
        <f>VLOOKUP($C108,cruises!$A$1:$D$507,4,FALSE)</f>
        <v>3007</v>
      </c>
      <c r="H108" s="40">
        <f t="shared" si="1"/>
        <v>2756.5</v>
      </c>
      <c r="I108" s="40">
        <f>VLOOKUP($C108,cruises!$A$1:$E$507,5,FALSE)</f>
        <v>1038</v>
      </c>
    </row>
    <row r="109" spans="1:9">
      <c r="A109" s="5" t="s">
        <v>145</v>
      </c>
      <c r="B109" s="10" t="s">
        <v>888</v>
      </c>
      <c r="C109" s="13" t="s">
        <v>164</v>
      </c>
      <c r="D109" s="7">
        <v>0.33333333333333331</v>
      </c>
      <c r="E109" s="7">
        <v>0.83333333333333337</v>
      </c>
      <c r="F109" s="40">
        <f>VLOOKUP($C109,cruises!$A$1:$D$507,3,FALSE)</f>
        <v>506</v>
      </c>
      <c r="G109" s="40">
        <f>VLOOKUP($C109,cruises!$A$1:$D$507,4,FALSE)</f>
        <v>557</v>
      </c>
      <c r="H109" s="40">
        <f t="shared" si="1"/>
        <v>531.5</v>
      </c>
      <c r="I109" s="40">
        <f>VLOOKUP($C109,cruises!$A$1:$E$507,5,FALSE)</f>
        <v>315</v>
      </c>
    </row>
    <row r="110" spans="1:9">
      <c r="A110" s="5" t="s">
        <v>145</v>
      </c>
      <c r="B110" s="10" t="s">
        <v>888</v>
      </c>
      <c r="C110" s="13" t="s">
        <v>862</v>
      </c>
      <c r="D110" s="5"/>
      <c r="E110" s="5"/>
      <c r="F110" s="40">
        <f>VLOOKUP($C110,cruises!$A$1:$D$507,3,FALSE)</f>
        <v>2733</v>
      </c>
      <c r="G110" s="40">
        <f>VLOOKUP($C110,cruises!$A$1:$D$507,4,FALSE)</f>
        <v>2852</v>
      </c>
      <c r="H110" s="40">
        <f t="shared" si="1"/>
        <v>2792.5</v>
      </c>
      <c r="I110" s="40">
        <f>VLOOKUP($C110,cruises!$A$1:$E$507,5,FALSE)</f>
        <v>801</v>
      </c>
    </row>
    <row r="111" spans="1:9">
      <c r="A111" s="5" t="s">
        <v>145</v>
      </c>
      <c r="B111" s="10" t="s">
        <v>889</v>
      </c>
      <c r="C111" s="13" t="s">
        <v>55</v>
      </c>
      <c r="D111" s="7">
        <v>0.25</v>
      </c>
      <c r="E111" s="7">
        <v>0.79166666666666663</v>
      </c>
      <c r="F111" s="40">
        <f>VLOOKUP($C111,cruises!$A$1:$D$507,3,FALSE)</f>
        <v>4228</v>
      </c>
      <c r="G111" s="40">
        <f>VLOOKUP($C111,cruises!$A$1:$D$507,4,FALSE)</f>
        <v>5074</v>
      </c>
      <c r="H111" s="40">
        <f t="shared" si="1"/>
        <v>4651</v>
      </c>
      <c r="I111" s="40">
        <f>VLOOKUP($C111,cruises!$A$1:$E$507,5,FALSE)</f>
        <v>1404</v>
      </c>
    </row>
    <row r="112" spans="1:9">
      <c r="A112" s="5" t="s">
        <v>145</v>
      </c>
      <c r="B112" s="10" t="s">
        <v>889</v>
      </c>
      <c r="C112" s="13" t="s">
        <v>50</v>
      </c>
      <c r="D112" s="7">
        <v>0.25</v>
      </c>
      <c r="E112" s="7">
        <v>0.83333333333333337</v>
      </c>
      <c r="F112" s="40">
        <f>VLOOKUP($C112,cruises!$A$1:$D$507,3,FALSE)</f>
        <v>754</v>
      </c>
      <c r="G112" s="40">
        <f>VLOOKUP($C112,cruises!$A$1:$D$507,4,FALSE)</f>
        <v>829</v>
      </c>
      <c r="H112" s="40">
        <f t="shared" si="1"/>
        <v>791.5</v>
      </c>
      <c r="I112" s="40">
        <f>VLOOKUP($C112,cruises!$A$1:$E$507,5,FALSE)</f>
        <v>542</v>
      </c>
    </row>
    <row r="113" spans="1:9">
      <c r="A113" s="5" t="s">
        <v>145</v>
      </c>
      <c r="B113" s="10" t="s">
        <v>889</v>
      </c>
      <c r="C113" s="13" t="s">
        <v>19</v>
      </c>
      <c r="D113" s="7">
        <v>0.75</v>
      </c>
      <c r="E113" s="7">
        <v>0.75</v>
      </c>
      <c r="F113" s="40">
        <f>VLOOKUP($C113,cruises!$A$1:$D$507,3,FALSE)</f>
        <v>540</v>
      </c>
      <c r="G113" s="40">
        <f>VLOOKUP($C113,cruises!$A$1:$D$507,4,FALSE)</f>
        <v>648</v>
      </c>
      <c r="H113" s="40">
        <f t="shared" si="1"/>
        <v>594</v>
      </c>
      <c r="I113" s="40">
        <f>VLOOKUP($C113,cruises!$A$1:$E$507,5,FALSE)</f>
        <v>376</v>
      </c>
    </row>
    <row r="114" spans="1:9">
      <c r="A114" s="5" t="s">
        <v>145</v>
      </c>
      <c r="B114" s="10" t="s">
        <v>889</v>
      </c>
      <c r="C114" s="13" t="s">
        <v>28</v>
      </c>
      <c r="D114" s="5"/>
      <c r="E114" s="5"/>
      <c r="F114" s="40">
        <f>VLOOKUP($C114,cruises!$A$1:$D$507,3,FALSE)</f>
        <v>2698</v>
      </c>
      <c r="G114" s="40">
        <f>VLOOKUP($C114,cruises!$A$1:$D$507,4,FALSE)</f>
        <v>3250</v>
      </c>
      <c r="H114" s="40">
        <f t="shared" si="1"/>
        <v>2974</v>
      </c>
      <c r="I114" s="40">
        <f>VLOOKUP($C114,cruises!$A$1:$E$507,5,FALSE)</f>
        <v>1068</v>
      </c>
    </row>
    <row r="115" spans="1:9">
      <c r="A115" s="5" t="s">
        <v>145</v>
      </c>
      <c r="B115" s="10" t="s">
        <v>890</v>
      </c>
      <c r="C115" s="13" t="s">
        <v>484</v>
      </c>
      <c r="D115" s="7">
        <v>0.75</v>
      </c>
      <c r="E115" s="7">
        <v>0.75</v>
      </c>
      <c r="F115" s="40">
        <f>VLOOKUP($C115,cruises!$A$1:$D$507,3,FALSE)</f>
        <v>1968</v>
      </c>
      <c r="G115" s="40">
        <f>VLOOKUP($C115,cruises!$A$1:$D$507,4,FALSE)</f>
        <v>2362</v>
      </c>
      <c r="H115" s="40">
        <f t="shared" si="1"/>
        <v>2165</v>
      </c>
      <c r="I115" s="40">
        <f>VLOOKUP($C115,cruises!$A$1:$E$507,5,FALSE)</f>
        <v>817</v>
      </c>
    </row>
    <row r="116" spans="1:9">
      <c r="A116" s="5" t="s">
        <v>145</v>
      </c>
      <c r="B116" s="10" t="s">
        <v>890</v>
      </c>
      <c r="C116" s="13" t="s">
        <v>10</v>
      </c>
      <c r="D116" s="5"/>
      <c r="E116" s="5"/>
      <c r="F116" s="40">
        <f>VLOOKUP($C116,cruises!$A$1:$D$507,3,FALSE)</f>
        <v>3772</v>
      </c>
      <c r="G116" s="40">
        <f>VLOOKUP($C116,cruises!$A$1:$D$507,4,FALSE)</f>
        <v>4526</v>
      </c>
      <c r="H116" s="40">
        <f t="shared" si="1"/>
        <v>4149</v>
      </c>
      <c r="I116" s="40">
        <f>VLOOKUP($C116,cruises!$A$1:$E$507,5,FALSE)</f>
        <v>1253</v>
      </c>
    </row>
    <row r="117" spans="1:9">
      <c r="A117" s="5" t="s">
        <v>145</v>
      </c>
      <c r="B117" s="10" t="s">
        <v>891</v>
      </c>
      <c r="C117" s="13" t="s">
        <v>16</v>
      </c>
      <c r="D117" s="7">
        <v>0.33333333333333331</v>
      </c>
      <c r="E117" s="7">
        <v>0.75</v>
      </c>
      <c r="F117" s="40">
        <f>VLOOKUP($C117,cruises!$A$1:$D$507,3,FALSE)</f>
        <v>2550</v>
      </c>
      <c r="G117" s="40">
        <f>VLOOKUP($C117,cruises!$A$1:$D$507,4,FALSE)</f>
        <v>3060</v>
      </c>
      <c r="H117" s="40">
        <f t="shared" si="1"/>
        <v>2805</v>
      </c>
      <c r="I117" s="40">
        <f>VLOOKUP($C117,cruises!$A$1:$E$507,5,FALSE)</f>
        <v>1054</v>
      </c>
    </row>
    <row r="118" spans="1:9">
      <c r="A118" s="5" t="s">
        <v>145</v>
      </c>
      <c r="B118" s="10" t="s">
        <v>891</v>
      </c>
      <c r="C118" s="13" t="s">
        <v>66</v>
      </c>
      <c r="D118" s="7">
        <v>0.29166666666666669</v>
      </c>
      <c r="E118" s="7">
        <v>0.79166666666666663</v>
      </c>
      <c r="F118" s="40">
        <f>VLOOKUP($C118,cruises!$A$1:$D$507,3,FALSE)</f>
        <v>3062</v>
      </c>
      <c r="G118" s="40">
        <f>VLOOKUP($C118,cruises!$A$1:$D$507,4,FALSE)</f>
        <v>3674</v>
      </c>
      <c r="H118" s="40">
        <f t="shared" si="1"/>
        <v>3368</v>
      </c>
      <c r="I118" s="40">
        <f>VLOOKUP($C118,cruises!$A$1:$E$507,5,FALSE)</f>
        <v>1200</v>
      </c>
    </row>
    <row r="119" spans="1:9">
      <c r="A119" s="5" t="s">
        <v>145</v>
      </c>
      <c r="B119" s="10" t="s">
        <v>891</v>
      </c>
      <c r="C119" s="13" t="s">
        <v>177</v>
      </c>
      <c r="D119" s="5"/>
      <c r="E119" s="5"/>
      <c r="F119" s="40">
        <f>VLOOKUP($C119,cruises!$A$1:$D$507,3,FALSE)</f>
        <v>2506</v>
      </c>
      <c r="G119" s="40">
        <f>VLOOKUP($C119,cruises!$A$1:$D$507,4,FALSE)</f>
        <v>2700</v>
      </c>
      <c r="H119" s="40">
        <f t="shared" si="1"/>
        <v>2603</v>
      </c>
      <c r="I119" s="40">
        <f>VLOOKUP($C119,cruises!$A$1:$E$507,5,FALSE)</f>
        <v>1000</v>
      </c>
    </row>
    <row r="120" spans="1:9">
      <c r="A120" s="5" t="s">
        <v>145</v>
      </c>
      <c r="B120" s="10" t="s">
        <v>892</v>
      </c>
      <c r="C120" s="13" t="s">
        <v>70</v>
      </c>
      <c r="D120" s="7">
        <v>0.29166666666666669</v>
      </c>
      <c r="E120" s="7">
        <v>0.70833333333333337</v>
      </c>
      <c r="F120" s="40">
        <f>VLOOKUP($C120,cruises!$A$1:$D$507,3,FALSE)</f>
        <v>312</v>
      </c>
      <c r="G120" s="40">
        <f>VLOOKUP($C120,cruises!$A$1:$D$507,4,FALSE)</f>
        <v>374</v>
      </c>
      <c r="H120" s="40">
        <f t="shared" si="1"/>
        <v>343</v>
      </c>
      <c r="I120" s="40">
        <f>VLOOKUP($C120,cruises!$A$1:$E$507,5,FALSE)</f>
        <v>178</v>
      </c>
    </row>
    <row r="121" spans="1:9">
      <c r="A121" s="5" t="s">
        <v>145</v>
      </c>
      <c r="B121" s="10" t="s">
        <v>892</v>
      </c>
      <c r="C121" s="13" t="s">
        <v>88</v>
      </c>
      <c r="D121" s="7">
        <v>0.29166666666666669</v>
      </c>
      <c r="E121" s="7">
        <v>0.66666666666666663</v>
      </c>
      <c r="F121" s="40">
        <f>VLOOKUP($C121,cruises!$A$1:$D$507,3,FALSE)</f>
        <v>148</v>
      </c>
      <c r="G121" s="40">
        <f>VLOOKUP($C121,cruises!$A$1:$D$507,4,FALSE)</f>
        <v>178</v>
      </c>
      <c r="H121" s="40">
        <f t="shared" si="1"/>
        <v>163</v>
      </c>
      <c r="I121" s="40">
        <f>VLOOKUP($C121,cruises!$A$1:$E$507,5,FALSE)</f>
        <v>84</v>
      </c>
    </row>
    <row r="122" spans="1:9">
      <c r="A122" s="5" t="s">
        <v>145</v>
      </c>
      <c r="B122" s="10" t="s">
        <v>892</v>
      </c>
      <c r="C122" s="13" t="s">
        <v>74</v>
      </c>
      <c r="D122" s="5"/>
      <c r="E122" s="5"/>
      <c r="F122" s="40">
        <f>VLOOKUP($C122,cruises!$A$1:$D$507,3,FALSE)</f>
        <v>3014</v>
      </c>
      <c r="G122" s="40">
        <f>VLOOKUP($C122,cruises!$A$1:$D$507,4,FALSE)</f>
        <v>3617</v>
      </c>
      <c r="H122" s="40">
        <f t="shared" si="1"/>
        <v>3315.5</v>
      </c>
      <c r="I122" s="40">
        <f>VLOOKUP($C122,cruises!$A$1:$E$507,5,FALSE)</f>
        <v>1100</v>
      </c>
    </row>
    <row r="123" spans="1:9">
      <c r="A123" s="5" t="s">
        <v>145</v>
      </c>
      <c r="B123" s="10" t="s">
        <v>893</v>
      </c>
      <c r="C123" s="13" t="s">
        <v>41</v>
      </c>
      <c r="D123" s="7">
        <v>0.29166666666666669</v>
      </c>
      <c r="E123" s="7">
        <v>0.75</v>
      </c>
      <c r="F123" s="40">
        <f>VLOOKUP($C123,cruises!$A$1:$D$507,3,FALSE)</f>
        <v>2650</v>
      </c>
      <c r="G123" s="40">
        <f>VLOOKUP($C123,cruises!$A$1:$D$507,4,FALSE)</f>
        <v>3194</v>
      </c>
      <c r="H123" s="40">
        <f t="shared" si="1"/>
        <v>2922</v>
      </c>
      <c r="I123" s="40">
        <f>VLOOKUP($C123,cruises!$A$1:$E$507,5,FALSE)</f>
        <v>1025</v>
      </c>
    </row>
    <row r="124" spans="1:9">
      <c r="A124" s="5" t="s">
        <v>145</v>
      </c>
      <c r="B124" s="10" t="s">
        <v>893</v>
      </c>
      <c r="C124" s="13" t="s">
        <v>312</v>
      </c>
      <c r="D124" s="7">
        <v>0.29166666666666669</v>
      </c>
      <c r="E124" s="7">
        <v>0.70833333333333337</v>
      </c>
      <c r="F124" s="40">
        <f>VLOOKUP($C124,cruises!$A$1:$D$507,3,FALSE)</f>
        <v>3274</v>
      </c>
      <c r="G124" s="40">
        <f>VLOOKUP($C124,cruises!$A$1:$D$507,4,FALSE)</f>
        <v>3929</v>
      </c>
      <c r="H124" s="40">
        <f t="shared" si="1"/>
        <v>3601.5</v>
      </c>
      <c r="I124" s="40">
        <f>VLOOKUP($C124,cruises!$A$1:$E$507,5,FALSE)</f>
        <v>1370</v>
      </c>
    </row>
    <row r="125" spans="1:9">
      <c r="A125" s="5" t="s">
        <v>145</v>
      </c>
      <c r="B125" s="10" t="s">
        <v>893</v>
      </c>
      <c r="C125" s="13" t="s">
        <v>158</v>
      </c>
      <c r="D125" s="5"/>
      <c r="E125" s="7"/>
      <c r="F125" s="40">
        <f>VLOOKUP($C125,cruises!$A$1:$D$507,3,FALSE)</f>
        <v>1976</v>
      </c>
      <c r="G125" s="40">
        <f>VLOOKUP($C125,cruises!$A$1:$D$507,4,FALSE)</f>
        <v>1976</v>
      </c>
      <c r="H125" s="40">
        <f t="shared" si="1"/>
        <v>1976</v>
      </c>
      <c r="I125" s="40">
        <f>VLOOKUP($C125,cruises!$A$1:$E$507,5,FALSE)</f>
        <v>800</v>
      </c>
    </row>
    <row r="126" spans="1:9">
      <c r="A126" s="5" t="s">
        <v>145</v>
      </c>
      <c r="B126" s="10" t="s">
        <v>893</v>
      </c>
      <c r="C126" s="13" t="s">
        <v>110</v>
      </c>
      <c r="D126" s="5"/>
      <c r="E126" s="5"/>
      <c r="F126" s="40">
        <f>VLOOKUP($C126,cruises!$A$1:$D$507,3,FALSE)</f>
        <v>576</v>
      </c>
      <c r="G126" s="40">
        <f>VLOOKUP($C126,cruises!$A$1:$D$507,4,FALSE)</f>
        <v>691</v>
      </c>
      <c r="H126" s="40">
        <f t="shared" si="1"/>
        <v>633.5</v>
      </c>
      <c r="I126" s="40">
        <f>VLOOKUP($C126,cruises!$A$1:$E$507,5,FALSE)</f>
        <v>408</v>
      </c>
    </row>
    <row r="127" spans="1:9">
      <c r="A127" s="5" t="s">
        <v>145</v>
      </c>
      <c r="B127" s="10" t="s">
        <v>894</v>
      </c>
      <c r="C127" s="13" t="s">
        <v>45</v>
      </c>
      <c r="D127" s="5"/>
      <c r="E127" s="5"/>
      <c r="F127" s="40">
        <f>VLOOKUP($C127,cruises!$A$1:$D$507,3,FALSE)</f>
        <v>2012</v>
      </c>
      <c r="G127" s="40">
        <f>VLOOKUP($C127,cruises!$A$1:$D$507,4,FALSE)</f>
        <v>2414</v>
      </c>
      <c r="H127" s="40">
        <f t="shared" si="1"/>
        <v>2213</v>
      </c>
      <c r="I127" s="40">
        <f>VLOOKUP($C127,cruises!$A$1:$E$507,5,FALSE)</f>
        <v>1125</v>
      </c>
    </row>
    <row r="128" spans="1:9">
      <c r="A128" s="5" t="s">
        <v>145</v>
      </c>
      <c r="B128" s="10" t="s">
        <v>894</v>
      </c>
      <c r="C128" s="13" t="s">
        <v>87</v>
      </c>
      <c r="D128" s="7">
        <v>0.29166666666666669</v>
      </c>
      <c r="E128" s="7">
        <v>0.83333333333333337</v>
      </c>
      <c r="F128" s="40">
        <f>VLOOKUP($C128,cruises!$A$1:$D$507,3,FALSE)</f>
        <v>388</v>
      </c>
      <c r="G128" s="40">
        <f>VLOOKUP($C128,cruises!$A$1:$D$507,4,FALSE)</f>
        <v>466</v>
      </c>
      <c r="H128" s="40">
        <f t="shared" si="1"/>
        <v>427</v>
      </c>
      <c r="I128" s="40">
        <f>VLOOKUP($C128,cruises!$A$1:$E$507,5,FALSE)</f>
        <v>295</v>
      </c>
    </row>
    <row r="129" spans="1:9">
      <c r="A129" s="5" t="s">
        <v>145</v>
      </c>
      <c r="B129" s="10" t="s">
        <v>895</v>
      </c>
      <c r="C129" s="13" t="s">
        <v>76</v>
      </c>
      <c r="D129" s="5"/>
      <c r="E129" s="5"/>
      <c r="F129" s="40">
        <f>VLOOKUP($C129,cruises!$A$1:$D$507,3,FALSE)</f>
        <v>1266</v>
      </c>
      <c r="G129" s="40">
        <f>VLOOKUP($C129,cruises!$A$1:$D$507,4,FALSE)</f>
        <v>1300</v>
      </c>
      <c r="H129" s="40">
        <f t="shared" si="1"/>
        <v>1283</v>
      </c>
      <c r="I129" s="40">
        <f>VLOOKUP($C129,cruises!$A$1:$E$507,5,FALSE)</f>
        <v>418</v>
      </c>
    </row>
    <row r="130" spans="1:9">
      <c r="A130" s="5" t="s">
        <v>145</v>
      </c>
      <c r="B130" s="10" t="s">
        <v>895</v>
      </c>
      <c r="C130" s="13" t="s">
        <v>73</v>
      </c>
      <c r="D130" s="7">
        <v>0.33333333333333331</v>
      </c>
      <c r="E130" s="7">
        <v>0.83333333333333337</v>
      </c>
      <c r="F130" s="40">
        <f>VLOOKUP($C130,cruises!$A$1:$D$507,3,FALSE)</f>
        <v>2194</v>
      </c>
      <c r="G130" s="40">
        <f>VLOOKUP($C130,cruises!$A$1:$D$507,4,FALSE)</f>
        <v>2700</v>
      </c>
      <c r="H130" s="40">
        <f t="shared" si="1"/>
        <v>2447</v>
      </c>
      <c r="I130" s="40">
        <f>VLOOKUP($C130,cruises!$A$1:$E$507,5,FALSE)</f>
        <v>609</v>
      </c>
    </row>
    <row r="131" spans="1:9">
      <c r="A131" s="5" t="s">
        <v>145</v>
      </c>
      <c r="B131" s="10" t="s">
        <v>895</v>
      </c>
      <c r="C131" s="13" t="s">
        <v>86</v>
      </c>
      <c r="D131" s="7">
        <v>0.20833333333333334</v>
      </c>
      <c r="E131" s="7">
        <v>0.70833333333333337</v>
      </c>
      <c r="F131" s="40">
        <f>VLOOKUP($C131,cruises!$A$1:$D$507,3,FALSE)</f>
        <v>2130</v>
      </c>
      <c r="G131" s="40">
        <f>VLOOKUP($C131,cruises!$A$1:$D$507,4,FALSE)</f>
        <v>2556</v>
      </c>
      <c r="H131" s="40">
        <f t="shared" ref="H131:H194" si="2">AVERAGE(F131:G131)</f>
        <v>2343</v>
      </c>
      <c r="I131" s="40">
        <f>VLOOKUP($C131,cruises!$A$1:$E$507,5,FALSE)</f>
        <v>997</v>
      </c>
    </row>
    <row r="132" spans="1:9">
      <c r="A132" s="5" t="s">
        <v>145</v>
      </c>
      <c r="B132" s="10" t="s">
        <v>895</v>
      </c>
      <c r="C132" s="13" t="s">
        <v>862</v>
      </c>
      <c r="D132" s="5"/>
      <c r="E132" s="5"/>
      <c r="F132" s="40">
        <f>VLOOKUP($C132,cruises!$A$1:$D$507,3,FALSE)</f>
        <v>2733</v>
      </c>
      <c r="G132" s="40">
        <f>VLOOKUP($C132,cruises!$A$1:$D$507,4,FALSE)</f>
        <v>2852</v>
      </c>
      <c r="H132" s="40">
        <f t="shared" si="2"/>
        <v>2792.5</v>
      </c>
      <c r="I132" s="40">
        <f>VLOOKUP($C132,cruises!$A$1:$E$507,5,FALSE)</f>
        <v>801</v>
      </c>
    </row>
    <row r="133" spans="1:9">
      <c r="A133" s="5" t="s">
        <v>145</v>
      </c>
      <c r="B133" s="10" t="s">
        <v>896</v>
      </c>
      <c r="C133" s="13" t="s">
        <v>54</v>
      </c>
      <c r="D133" s="7">
        <v>0.29166666666666669</v>
      </c>
      <c r="E133" s="7">
        <v>0.875</v>
      </c>
      <c r="F133" s="40">
        <f>VLOOKUP($C133,cruises!$A$1:$D$507,3,FALSE)</f>
        <v>2024</v>
      </c>
      <c r="G133" s="40">
        <f>VLOOKUP($C133,cruises!$A$1:$D$507,4,FALSE)</f>
        <v>2429</v>
      </c>
      <c r="H133" s="40">
        <f t="shared" si="2"/>
        <v>2226.5</v>
      </c>
      <c r="I133" s="40">
        <f>VLOOKUP($C133,cruises!$A$1:$E$507,5,FALSE)</f>
        <v>817</v>
      </c>
    </row>
    <row r="134" spans="1:9">
      <c r="A134" s="5" t="s">
        <v>145</v>
      </c>
      <c r="B134" s="10" t="s">
        <v>896</v>
      </c>
      <c r="C134" s="13" t="s">
        <v>55</v>
      </c>
      <c r="D134" s="7">
        <v>0.25</v>
      </c>
      <c r="E134" s="7">
        <v>0.79166666666666663</v>
      </c>
      <c r="F134" s="40">
        <f>VLOOKUP($C134,cruises!$A$1:$D$507,3,FALSE)</f>
        <v>4228</v>
      </c>
      <c r="G134" s="40">
        <f>VLOOKUP($C134,cruises!$A$1:$D$507,4,FALSE)</f>
        <v>5074</v>
      </c>
      <c r="H134" s="40">
        <f t="shared" si="2"/>
        <v>4651</v>
      </c>
      <c r="I134" s="40">
        <f>VLOOKUP($C134,cruises!$A$1:$E$507,5,FALSE)</f>
        <v>1404</v>
      </c>
    </row>
    <row r="135" spans="1:9">
      <c r="A135" s="5" t="s">
        <v>145</v>
      </c>
      <c r="B135" s="10" t="s">
        <v>897</v>
      </c>
      <c r="C135" s="13" t="s">
        <v>898</v>
      </c>
      <c r="D135" s="7">
        <v>0.29166666666666669</v>
      </c>
      <c r="E135" s="7">
        <v>0.79166666666666663</v>
      </c>
      <c r="F135" s="40">
        <f>VLOOKUP($C135,cruises!$A$1:$D$507,3,FALSE)</f>
        <v>2150</v>
      </c>
      <c r="G135" s="40">
        <f>VLOOKUP($C135,cruises!$A$1:$D$507,4,FALSE)</f>
        <v>2580</v>
      </c>
      <c r="H135" s="40">
        <f t="shared" si="2"/>
        <v>2365</v>
      </c>
      <c r="I135" s="40">
        <f>VLOOKUP($C135,cruises!$A$1:$E$507,5,FALSE)</f>
        <v>858</v>
      </c>
    </row>
    <row r="136" spans="1:9">
      <c r="A136" s="5" t="s">
        <v>145</v>
      </c>
      <c r="B136" s="10" t="s">
        <v>897</v>
      </c>
      <c r="C136" s="13" t="s">
        <v>10</v>
      </c>
      <c r="D136" s="5"/>
      <c r="E136" s="5"/>
      <c r="F136" s="40">
        <f>VLOOKUP($C136,cruises!$A$1:$D$507,3,FALSE)</f>
        <v>3772</v>
      </c>
      <c r="G136" s="40">
        <f>VLOOKUP($C136,cruises!$A$1:$D$507,4,FALSE)</f>
        <v>4526</v>
      </c>
      <c r="H136" s="40">
        <f t="shared" si="2"/>
        <v>4149</v>
      </c>
      <c r="I136" s="40">
        <f>VLOOKUP($C136,cruises!$A$1:$E$507,5,FALSE)</f>
        <v>1253</v>
      </c>
    </row>
    <row r="137" spans="1:9">
      <c r="A137" s="5" t="s">
        <v>145</v>
      </c>
      <c r="B137" s="10" t="s">
        <v>897</v>
      </c>
      <c r="C137" s="13" t="s">
        <v>38</v>
      </c>
      <c r="D137" s="5"/>
      <c r="E137" s="5"/>
      <c r="F137" s="40">
        <f>VLOOKUP($C137,cruises!$A$1:$D$507,3,FALSE)</f>
        <v>2534</v>
      </c>
      <c r="G137" s="40">
        <f>VLOOKUP($C137,cruises!$A$1:$D$507,4,FALSE)</f>
        <v>2894</v>
      </c>
      <c r="H137" s="40">
        <f t="shared" si="2"/>
        <v>2714</v>
      </c>
      <c r="I137" s="40">
        <f>VLOOKUP($C137,cruises!$A$1:$E$507,5,FALSE)</f>
        <v>1000</v>
      </c>
    </row>
    <row r="138" spans="1:9">
      <c r="A138" s="5" t="s">
        <v>145</v>
      </c>
      <c r="B138" s="10" t="s">
        <v>899</v>
      </c>
      <c r="C138" s="13" t="s">
        <v>16</v>
      </c>
      <c r="D138" s="7">
        <v>0.33333333333333331</v>
      </c>
      <c r="E138" s="7">
        <v>0.75</v>
      </c>
      <c r="F138" s="40">
        <f>VLOOKUP($C138,cruises!$A$1:$D$507,3,FALSE)</f>
        <v>2550</v>
      </c>
      <c r="G138" s="40">
        <f>VLOOKUP($C138,cruises!$A$1:$D$507,4,FALSE)</f>
        <v>3060</v>
      </c>
      <c r="H138" s="40">
        <f t="shared" si="2"/>
        <v>2805</v>
      </c>
      <c r="I138" s="40">
        <f>VLOOKUP($C138,cruises!$A$1:$E$507,5,FALSE)</f>
        <v>1054</v>
      </c>
    </row>
    <row r="139" spans="1:9">
      <c r="A139" s="5" t="s">
        <v>145</v>
      </c>
      <c r="B139" s="10" t="s">
        <v>900</v>
      </c>
      <c r="C139" s="13" t="s">
        <v>93</v>
      </c>
      <c r="D139" s="7">
        <v>0.33333333333333331</v>
      </c>
      <c r="E139" s="7">
        <v>0.75</v>
      </c>
      <c r="F139" s="40">
        <f>VLOOKUP($C139,cruises!$A$1:$D$507,3,FALSE)</f>
        <v>1258</v>
      </c>
      <c r="G139" s="40">
        <f>VLOOKUP($C139,cruises!$A$1:$D$507,4,FALSE)</f>
        <v>1447</v>
      </c>
      <c r="H139" s="40">
        <f t="shared" si="2"/>
        <v>1352.5</v>
      </c>
      <c r="I139" s="40">
        <f>VLOOKUP($C139,cruises!$A$1:$E$507,5,FALSE)</f>
        <v>800</v>
      </c>
    </row>
    <row r="140" spans="1:9">
      <c r="A140" s="5" t="s">
        <v>145</v>
      </c>
      <c r="B140" s="10" t="s">
        <v>900</v>
      </c>
      <c r="C140" s="13" t="s">
        <v>901</v>
      </c>
      <c r="D140" s="7">
        <v>0.20833333333333334</v>
      </c>
      <c r="E140" s="7">
        <v>0.70833333333333337</v>
      </c>
      <c r="F140" s="40">
        <f>VLOOKUP($C140,cruises!$A$1:$D$507,3,FALSE)</f>
        <v>2144</v>
      </c>
      <c r="G140" s="40">
        <f>VLOOKUP($C140,cruises!$A$1:$D$507,4,FALSE)</f>
        <v>2573</v>
      </c>
      <c r="H140" s="40">
        <f t="shared" si="2"/>
        <v>2358.5</v>
      </c>
      <c r="I140" s="40">
        <f>VLOOKUP($C140,cruises!$A$1:$E$507,5,FALSE)</f>
        <v>859</v>
      </c>
    </row>
    <row r="141" spans="1:9">
      <c r="A141" s="5" t="s">
        <v>145</v>
      </c>
      <c r="B141" s="10" t="s">
        <v>900</v>
      </c>
      <c r="C141" s="13" t="s">
        <v>110</v>
      </c>
      <c r="D141" s="5"/>
      <c r="E141" s="7"/>
      <c r="F141" s="40">
        <f>VLOOKUP($C141,cruises!$A$1:$D$507,3,FALSE)</f>
        <v>576</v>
      </c>
      <c r="G141" s="40">
        <f>VLOOKUP($C141,cruises!$A$1:$D$507,4,FALSE)</f>
        <v>691</v>
      </c>
      <c r="H141" s="40">
        <f t="shared" si="2"/>
        <v>633.5</v>
      </c>
      <c r="I141" s="40">
        <f>VLOOKUP($C141,cruises!$A$1:$E$507,5,FALSE)</f>
        <v>408</v>
      </c>
    </row>
    <row r="142" spans="1:9">
      <c r="A142" s="5" t="s">
        <v>145</v>
      </c>
      <c r="B142" s="10" t="s">
        <v>900</v>
      </c>
      <c r="C142" s="13" t="s">
        <v>85</v>
      </c>
      <c r="D142" s="5"/>
      <c r="E142" s="5"/>
      <c r="F142" s="40">
        <f>VLOOKUP($C142,cruises!$A$1:$D$507,3,FALSE)</f>
        <v>212</v>
      </c>
      <c r="G142" s="40">
        <f>VLOOKUP($C142,cruises!$A$1:$D$507,4,FALSE)</f>
        <v>254</v>
      </c>
      <c r="H142" s="40">
        <f t="shared" si="2"/>
        <v>233</v>
      </c>
      <c r="I142" s="40">
        <f>VLOOKUP($C142,cruises!$A$1:$E$507,5,FALSE)</f>
        <v>140</v>
      </c>
    </row>
    <row r="143" spans="1:9">
      <c r="A143" s="5" t="s">
        <v>145</v>
      </c>
      <c r="B143" s="10" t="s">
        <v>900</v>
      </c>
      <c r="C143" s="13" t="s">
        <v>85</v>
      </c>
      <c r="D143" s="7">
        <v>0.29166666666666669</v>
      </c>
      <c r="E143" s="7">
        <v>0.29166666666666669</v>
      </c>
      <c r="F143" s="40">
        <f>VLOOKUP($C143,cruises!$A$1:$D$507,3,FALSE)</f>
        <v>212</v>
      </c>
      <c r="G143" s="40">
        <f>VLOOKUP($C143,cruises!$A$1:$D$507,4,FALSE)</f>
        <v>254</v>
      </c>
      <c r="H143" s="40">
        <f t="shared" si="2"/>
        <v>233</v>
      </c>
      <c r="I143" s="40">
        <f>VLOOKUP($C143,cruises!$A$1:$E$507,5,FALSE)</f>
        <v>140</v>
      </c>
    </row>
    <row r="144" spans="1:9">
      <c r="A144" s="5" t="s">
        <v>145</v>
      </c>
      <c r="B144" s="10" t="s">
        <v>900</v>
      </c>
      <c r="C144" s="13" t="s">
        <v>74</v>
      </c>
      <c r="D144" s="5"/>
      <c r="E144" s="5"/>
      <c r="F144" s="40">
        <f>VLOOKUP($C144,cruises!$A$1:$D$507,3,FALSE)</f>
        <v>3014</v>
      </c>
      <c r="G144" s="40">
        <f>VLOOKUP($C144,cruises!$A$1:$D$507,4,FALSE)</f>
        <v>3617</v>
      </c>
      <c r="H144" s="40">
        <f t="shared" si="2"/>
        <v>3315.5</v>
      </c>
      <c r="I144" s="40">
        <f>VLOOKUP($C144,cruises!$A$1:$E$507,5,FALSE)</f>
        <v>1100</v>
      </c>
    </row>
    <row r="145" spans="1:9">
      <c r="A145" s="5" t="s">
        <v>145</v>
      </c>
      <c r="B145" s="10" t="s">
        <v>902</v>
      </c>
      <c r="C145" s="13" t="s">
        <v>312</v>
      </c>
      <c r="D145" s="7">
        <v>0.29166666666666669</v>
      </c>
      <c r="E145" s="7">
        <v>0.70833333333333337</v>
      </c>
      <c r="F145" s="40">
        <f>VLOOKUP($C145,cruises!$A$1:$D$507,3,FALSE)</f>
        <v>3274</v>
      </c>
      <c r="G145" s="40">
        <f>VLOOKUP($C145,cruises!$A$1:$D$507,4,FALSE)</f>
        <v>3929</v>
      </c>
      <c r="H145" s="40">
        <f t="shared" si="2"/>
        <v>3601.5</v>
      </c>
      <c r="I145" s="40">
        <f>VLOOKUP($C145,cruises!$A$1:$E$507,5,FALSE)</f>
        <v>1370</v>
      </c>
    </row>
    <row r="146" spans="1:9">
      <c r="A146" s="5" t="s">
        <v>145</v>
      </c>
      <c r="B146" s="10" t="s">
        <v>902</v>
      </c>
      <c r="C146" s="13" t="s">
        <v>162</v>
      </c>
      <c r="D146" s="7">
        <v>0.29166666666666669</v>
      </c>
      <c r="E146" s="7">
        <v>0.70833333333333337</v>
      </c>
      <c r="F146" s="40">
        <f>VLOOKUP($C146,cruises!$A$1:$D$507,3,FALSE)</f>
        <v>2016</v>
      </c>
      <c r="G146" s="40">
        <f>VLOOKUP($C146,cruises!$A$1:$D$507,4,FALSE)</f>
        <v>2272</v>
      </c>
      <c r="H146" s="40">
        <f t="shared" si="2"/>
        <v>2144</v>
      </c>
      <c r="I146" s="40">
        <f>VLOOKUP($C146,cruises!$A$1:$E$507,5,FALSE)</f>
        <v>900</v>
      </c>
    </row>
    <row r="147" spans="1:9">
      <c r="A147" s="5" t="s">
        <v>145</v>
      </c>
      <c r="B147" s="10" t="s">
        <v>902</v>
      </c>
      <c r="C147" s="13" t="s">
        <v>28</v>
      </c>
      <c r="D147" s="5"/>
      <c r="E147" s="5"/>
      <c r="F147" s="40">
        <f>VLOOKUP($C147,cruises!$A$1:$D$507,3,FALSE)</f>
        <v>2698</v>
      </c>
      <c r="G147" s="40">
        <f>VLOOKUP($C147,cruises!$A$1:$D$507,4,FALSE)</f>
        <v>3250</v>
      </c>
      <c r="H147" s="40">
        <f t="shared" si="2"/>
        <v>2974</v>
      </c>
      <c r="I147" s="40">
        <f>VLOOKUP($C147,cruises!$A$1:$E$507,5,FALSE)</f>
        <v>1068</v>
      </c>
    </row>
    <row r="148" spans="1:9">
      <c r="A148" s="5" t="s">
        <v>145</v>
      </c>
      <c r="B148" s="10" t="s">
        <v>903</v>
      </c>
      <c r="C148" s="13" t="s">
        <v>61</v>
      </c>
      <c r="D148" s="7">
        <v>0.20833333333333334</v>
      </c>
      <c r="E148" s="7">
        <v>0.66666666666666663</v>
      </c>
      <c r="F148" s="40">
        <f>VLOOKUP($C148,cruises!$A$1:$D$507,3,FALSE)</f>
        <v>3046</v>
      </c>
      <c r="G148" s="40">
        <f>VLOOKUP($C148,cruises!$A$1:$D$507,4,FALSE)</f>
        <v>3655</v>
      </c>
      <c r="H148" s="40">
        <f t="shared" si="2"/>
        <v>3350.5</v>
      </c>
      <c r="I148" s="40">
        <f>VLOOKUP($C148,cruises!$A$1:$E$507,5,FALSE)</f>
        <v>1000</v>
      </c>
    </row>
    <row r="149" spans="1:9">
      <c r="A149" s="5" t="s">
        <v>145</v>
      </c>
      <c r="B149" s="10" t="s">
        <v>903</v>
      </c>
      <c r="C149" s="13" t="s">
        <v>207</v>
      </c>
      <c r="D149" s="7">
        <v>0.29166666666666669</v>
      </c>
      <c r="E149" s="7">
        <v>0.70833333333333337</v>
      </c>
      <c r="F149" s="40">
        <f>VLOOKUP($C149,cruises!$A$1:$D$507,3,FALSE)</f>
        <v>3106</v>
      </c>
      <c r="G149" s="40">
        <f>VLOOKUP($C149,cruises!$A$1:$D$507,4,FALSE)</f>
        <v>3727</v>
      </c>
      <c r="H149" s="40">
        <f t="shared" si="2"/>
        <v>3416.5</v>
      </c>
      <c r="I149" s="40">
        <f>VLOOKUP($C149,cruises!$A$1:$E$507,5,FALSE)</f>
        <v>1226</v>
      </c>
    </row>
    <row r="150" spans="1:9">
      <c r="A150" s="5" t="s">
        <v>145</v>
      </c>
      <c r="B150" s="10" t="s">
        <v>903</v>
      </c>
      <c r="C150" s="13" t="s">
        <v>195</v>
      </c>
      <c r="D150" s="7">
        <v>0.29166666666666669</v>
      </c>
      <c r="E150" s="7">
        <v>0.79166666666666663</v>
      </c>
      <c r="F150" s="40">
        <f>VLOOKUP($C150,cruises!$A$1:$D$507,3,FALSE)</f>
        <v>3630</v>
      </c>
      <c r="G150" s="40">
        <f>VLOOKUP($C150,cruises!$A$1:$D$507,4,FALSE)</f>
        <v>4356</v>
      </c>
      <c r="H150" s="40">
        <f t="shared" si="2"/>
        <v>3993</v>
      </c>
      <c r="I150" s="40">
        <f>VLOOKUP($C150,cruises!$A$1:$E$507,5,FALSE)</f>
        <v>1360</v>
      </c>
    </row>
    <row r="151" spans="1:9">
      <c r="A151" s="5" t="s">
        <v>145</v>
      </c>
      <c r="B151" s="10" t="s">
        <v>903</v>
      </c>
      <c r="C151" s="13" t="s">
        <v>259</v>
      </c>
      <c r="D151" s="5"/>
      <c r="E151" s="7"/>
      <c r="F151" s="40">
        <f>VLOOKUP($C151,cruises!$A$1:$D$507,3,FALSE)</f>
        <v>212</v>
      </c>
      <c r="G151" s="40">
        <f>VLOOKUP($C151,cruises!$A$1:$D$507,4,FALSE)</f>
        <v>254</v>
      </c>
      <c r="H151" s="40">
        <f t="shared" si="2"/>
        <v>233</v>
      </c>
      <c r="I151" s="40">
        <f>VLOOKUP($C151,cruises!$A$1:$E$507,5,FALSE)</f>
        <v>140</v>
      </c>
    </row>
    <row r="152" spans="1:9">
      <c r="A152" s="5" t="s">
        <v>145</v>
      </c>
      <c r="B152" s="10" t="s">
        <v>903</v>
      </c>
      <c r="C152" s="13" t="s">
        <v>259</v>
      </c>
      <c r="D152" s="7">
        <v>0.29166666666666669</v>
      </c>
      <c r="E152" s="7">
        <v>0.66666666666666663</v>
      </c>
      <c r="F152" s="40">
        <f>VLOOKUP($C152,cruises!$A$1:$D$507,3,FALSE)</f>
        <v>212</v>
      </c>
      <c r="G152" s="40">
        <f>VLOOKUP($C152,cruises!$A$1:$D$507,4,FALSE)</f>
        <v>254</v>
      </c>
      <c r="H152" s="40">
        <f t="shared" si="2"/>
        <v>233</v>
      </c>
      <c r="I152" s="40">
        <f>VLOOKUP($C152,cruises!$A$1:$E$507,5,FALSE)</f>
        <v>140</v>
      </c>
    </row>
    <row r="153" spans="1:9">
      <c r="A153" s="5" t="s">
        <v>145</v>
      </c>
      <c r="B153" s="10" t="s">
        <v>904</v>
      </c>
      <c r="C153" s="13" t="s">
        <v>70</v>
      </c>
      <c r="D153" s="7">
        <v>0.29166666666666669</v>
      </c>
      <c r="E153" s="7">
        <v>0.66666666666666663</v>
      </c>
      <c r="F153" s="40">
        <f>VLOOKUP($C153,cruises!$A$1:$D$507,3,FALSE)</f>
        <v>312</v>
      </c>
      <c r="G153" s="40">
        <f>VLOOKUP($C153,cruises!$A$1:$D$507,4,FALSE)</f>
        <v>374</v>
      </c>
      <c r="H153" s="40">
        <f t="shared" si="2"/>
        <v>343</v>
      </c>
      <c r="I153" s="40">
        <f>VLOOKUP($C153,cruises!$A$1:$E$507,5,FALSE)</f>
        <v>178</v>
      </c>
    </row>
    <row r="154" spans="1:9">
      <c r="A154" s="5" t="s">
        <v>145</v>
      </c>
      <c r="B154" s="10" t="s">
        <v>904</v>
      </c>
      <c r="C154" s="13" t="s">
        <v>862</v>
      </c>
      <c r="D154" s="5"/>
      <c r="E154" s="5"/>
      <c r="F154" s="40">
        <f>VLOOKUP($C154,cruises!$A$1:$D$507,3,FALSE)</f>
        <v>2733</v>
      </c>
      <c r="G154" s="40">
        <f>VLOOKUP($C154,cruises!$A$1:$D$507,4,FALSE)</f>
        <v>2852</v>
      </c>
      <c r="H154" s="40">
        <f t="shared" si="2"/>
        <v>2792.5</v>
      </c>
      <c r="I154" s="40">
        <f>VLOOKUP($C154,cruises!$A$1:$E$507,5,FALSE)</f>
        <v>801</v>
      </c>
    </row>
    <row r="155" spans="1:9">
      <c r="A155" s="5" t="s">
        <v>145</v>
      </c>
      <c r="B155" s="10" t="s">
        <v>905</v>
      </c>
      <c r="C155" s="13" t="s">
        <v>55</v>
      </c>
      <c r="D155" s="7">
        <v>0.25</v>
      </c>
      <c r="E155" s="7">
        <v>0.79166666666666663</v>
      </c>
      <c r="F155" s="40">
        <f>VLOOKUP($C155,cruises!$A$1:$D$507,3,FALSE)</f>
        <v>4228</v>
      </c>
      <c r="G155" s="40">
        <f>VLOOKUP($C155,cruises!$A$1:$D$507,4,FALSE)</f>
        <v>5074</v>
      </c>
      <c r="H155" s="40">
        <f t="shared" si="2"/>
        <v>4651</v>
      </c>
      <c r="I155" s="40">
        <f>VLOOKUP($C155,cruises!$A$1:$E$507,5,FALSE)</f>
        <v>1404</v>
      </c>
    </row>
    <row r="156" spans="1:9">
      <c r="A156" s="5" t="s">
        <v>145</v>
      </c>
      <c r="B156" s="10" t="s">
        <v>906</v>
      </c>
      <c r="C156" s="13" t="s">
        <v>132</v>
      </c>
      <c r="D156" s="7">
        <v>0.33333333333333331</v>
      </c>
      <c r="E156" s="7">
        <v>0.83333333333333337</v>
      </c>
      <c r="F156" s="40">
        <f>VLOOKUP($C156,cruises!$A$1:$D$507,3,FALSE)</f>
        <v>1258</v>
      </c>
      <c r="G156" s="40">
        <f>VLOOKUP($C156,cruises!$A$1:$D$507,4,FALSE)</f>
        <v>1447</v>
      </c>
      <c r="H156" s="40">
        <f t="shared" si="2"/>
        <v>1352.5</v>
      </c>
      <c r="I156" s="40">
        <f>VLOOKUP($C156,cruises!$A$1:$E$507,5,FALSE)</f>
        <v>800</v>
      </c>
    </row>
    <row r="157" spans="1:9">
      <c r="A157" s="5" t="s">
        <v>145</v>
      </c>
      <c r="B157" s="10" t="s">
        <v>906</v>
      </c>
      <c r="C157" s="13" t="s">
        <v>907</v>
      </c>
      <c r="D157" s="7">
        <v>0.29166666666666669</v>
      </c>
      <c r="E157" s="7">
        <v>0.79166666666666663</v>
      </c>
      <c r="F157" s="40">
        <f>VLOOKUP($C157,cruises!$A$1:$D$507,3,FALSE)</f>
        <v>3784</v>
      </c>
      <c r="G157" s="40">
        <f>VLOOKUP($C157,cruises!$A$1:$D$507,4,FALSE)</f>
        <v>4541</v>
      </c>
      <c r="H157" s="40">
        <f t="shared" si="2"/>
        <v>4162.5</v>
      </c>
      <c r="I157" s="40">
        <f>VLOOKUP($C157,cruises!$A$1:$E$507,5,FALSE)</f>
        <v>1360</v>
      </c>
    </row>
    <row r="158" spans="1:9">
      <c r="A158" s="5" t="s">
        <v>145</v>
      </c>
      <c r="B158" s="10" t="s">
        <v>906</v>
      </c>
      <c r="C158" s="13" t="s">
        <v>65</v>
      </c>
      <c r="D158" s="7">
        <v>0.29166666666666669</v>
      </c>
      <c r="E158" s="7">
        <v>0.29166666666666669</v>
      </c>
      <c r="F158" s="40">
        <f>VLOOKUP($C158,cruises!$A$1:$D$507,3,FALSE)</f>
        <v>296</v>
      </c>
      <c r="G158" s="40">
        <f>VLOOKUP($C158,cruises!$A$1:$D$507,4,FALSE)</f>
        <v>355</v>
      </c>
      <c r="H158" s="40">
        <f t="shared" si="2"/>
        <v>325.5</v>
      </c>
      <c r="I158" s="40">
        <f>VLOOKUP($C158,cruises!$A$1:$E$507,5,FALSE)</f>
        <v>197</v>
      </c>
    </row>
    <row r="159" spans="1:9">
      <c r="A159" s="5" t="s">
        <v>145</v>
      </c>
      <c r="B159" s="10" t="s">
        <v>906</v>
      </c>
      <c r="C159" s="13" t="s">
        <v>10</v>
      </c>
      <c r="D159" s="5"/>
      <c r="E159" s="5"/>
      <c r="F159" s="40">
        <f>VLOOKUP($C159,cruises!$A$1:$D$507,3,FALSE)</f>
        <v>3772</v>
      </c>
      <c r="G159" s="40">
        <f>VLOOKUP($C159,cruises!$A$1:$D$507,4,FALSE)</f>
        <v>4526</v>
      </c>
      <c r="H159" s="40">
        <f t="shared" si="2"/>
        <v>4149</v>
      </c>
      <c r="I159" s="40">
        <f>VLOOKUP($C159,cruises!$A$1:$E$507,5,FALSE)</f>
        <v>1253</v>
      </c>
    </row>
    <row r="160" spans="1:9">
      <c r="A160" s="5" t="s">
        <v>145</v>
      </c>
      <c r="B160" s="10" t="s">
        <v>908</v>
      </c>
      <c r="C160" s="13" t="s">
        <v>16</v>
      </c>
      <c r="D160" s="7">
        <v>0.33333333333333331</v>
      </c>
      <c r="E160" s="7">
        <v>0.75</v>
      </c>
      <c r="F160" s="40">
        <f>VLOOKUP($C160,cruises!$A$1:$D$507,3,FALSE)</f>
        <v>2550</v>
      </c>
      <c r="G160" s="40">
        <f>VLOOKUP($C160,cruises!$A$1:$D$507,4,FALSE)</f>
        <v>3060</v>
      </c>
      <c r="H160" s="40">
        <f t="shared" si="2"/>
        <v>2805</v>
      </c>
      <c r="I160" s="40">
        <f>VLOOKUP($C160,cruises!$A$1:$E$507,5,FALSE)</f>
        <v>1054</v>
      </c>
    </row>
    <row r="161" spans="1:9">
      <c r="A161" s="5" t="s">
        <v>145</v>
      </c>
      <c r="B161" s="10" t="s">
        <v>909</v>
      </c>
      <c r="C161" s="13" t="s">
        <v>104</v>
      </c>
      <c r="D161" s="7">
        <v>0.29166666666666669</v>
      </c>
      <c r="E161" s="7">
        <v>0.70833333333333337</v>
      </c>
      <c r="F161" s="40">
        <f>VLOOKUP($C161,cruises!$A$1:$D$507,3,FALSE)</f>
        <v>532</v>
      </c>
      <c r="G161" s="40">
        <f>VLOOKUP($C161,cruises!$A$1:$D$507,4,FALSE)</f>
        <v>638</v>
      </c>
      <c r="H161" s="40">
        <f t="shared" si="2"/>
        <v>585</v>
      </c>
      <c r="I161" s="40">
        <f>VLOOKUP($C161,cruises!$A$1:$E$507,5,FALSE)</f>
        <v>330</v>
      </c>
    </row>
    <row r="162" spans="1:9">
      <c r="A162" s="5" t="s">
        <v>145</v>
      </c>
      <c r="B162" s="10" t="s">
        <v>909</v>
      </c>
      <c r="C162" s="13" t="s">
        <v>19</v>
      </c>
      <c r="D162" s="7">
        <v>0.29166666666666669</v>
      </c>
      <c r="E162" s="7">
        <v>0.79166666666666663</v>
      </c>
      <c r="F162" s="40">
        <f>VLOOKUP($C162,cruises!$A$1:$D$507,3,FALSE)</f>
        <v>540</v>
      </c>
      <c r="G162" s="40">
        <f>VLOOKUP($C162,cruises!$A$1:$D$507,4,FALSE)</f>
        <v>648</v>
      </c>
      <c r="H162" s="40">
        <f t="shared" si="2"/>
        <v>594</v>
      </c>
      <c r="I162" s="40">
        <f>VLOOKUP($C162,cruises!$A$1:$E$507,5,FALSE)</f>
        <v>376</v>
      </c>
    </row>
    <row r="163" spans="1:9">
      <c r="A163" s="5" t="s">
        <v>145</v>
      </c>
      <c r="B163" s="10" t="s">
        <v>909</v>
      </c>
      <c r="C163" s="13" t="s">
        <v>74</v>
      </c>
      <c r="D163" s="5"/>
      <c r="E163" s="5"/>
      <c r="F163" s="40">
        <f>VLOOKUP($C163,cruises!$A$1:$D$507,3,FALSE)</f>
        <v>3014</v>
      </c>
      <c r="G163" s="40">
        <f>VLOOKUP($C163,cruises!$A$1:$D$507,4,FALSE)</f>
        <v>3617</v>
      </c>
      <c r="H163" s="40">
        <f t="shared" si="2"/>
        <v>3315.5</v>
      </c>
      <c r="I163" s="40">
        <f>VLOOKUP($C163,cruises!$A$1:$E$507,5,FALSE)</f>
        <v>1100</v>
      </c>
    </row>
    <row r="164" spans="1:9">
      <c r="A164" s="5" t="s">
        <v>145</v>
      </c>
      <c r="B164" s="10" t="s">
        <v>910</v>
      </c>
      <c r="C164" s="13" t="s">
        <v>312</v>
      </c>
      <c r="D164" s="7">
        <v>0.29166666666666669</v>
      </c>
      <c r="E164" s="7">
        <v>0.70833333333333337</v>
      </c>
      <c r="F164" s="40">
        <f>VLOOKUP($C164,cruises!$A$1:$D$507,3,FALSE)</f>
        <v>3274</v>
      </c>
      <c r="G164" s="40">
        <f>VLOOKUP($C164,cruises!$A$1:$D$507,4,FALSE)</f>
        <v>3929</v>
      </c>
      <c r="H164" s="40">
        <f t="shared" si="2"/>
        <v>3601.5</v>
      </c>
      <c r="I164" s="40">
        <f>VLOOKUP($C164,cruises!$A$1:$E$507,5,FALSE)</f>
        <v>1370</v>
      </c>
    </row>
    <row r="165" spans="1:9">
      <c r="A165" s="5" t="s">
        <v>145</v>
      </c>
      <c r="B165" s="10" t="s">
        <v>910</v>
      </c>
      <c r="C165" s="13" t="s">
        <v>107</v>
      </c>
      <c r="D165" s="7">
        <v>0.33333333333333331</v>
      </c>
      <c r="E165" s="7">
        <v>0.83333333333333337</v>
      </c>
      <c r="F165" s="40">
        <f>VLOOKUP($C165,cruises!$A$1:$D$507,3,FALSE)</f>
        <v>698</v>
      </c>
      <c r="G165" s="40">
        <f>VLOOKUP($C165,cruises!$A$1:$D$507,4,FALSE)</f>
        <v>803</v>
      </c>
      <c r="H165" s="40">
        <f t="shared" si="2"/>
        <v>750.5</v>
      </c>
      <c r="I165" s="40">
        <f>VLOOKUP($C165,cruises!$A$1:$E$507,5,FALSE)</f>
        <v>372</v>
      </c>
    </row>
    <row r="166" spans="1:9">
      <c r="A166" s="5" t="s">
        <v>145</v>
      </c>
      <c r="B166" s="10" t="s">
        <v>911</v>
      </c>
      <c r="C166" s="13" t="s">
        <v>901</v>
      </c>
      <c r="D166" s="7">
        <v>0.20833333333333334</v>
      </c>
      <c r="E166" s="7">
        <v>0.70833333333333337</v>
      </c>
      <c r="F166" s="40">
        <f>VLOOKUP($C166,cruises!$A$1:$D$507,3,FALSE)</f>
        <v>2144</v>
      </c>
      <c r="G166" s="40">
        <f>VLOOKUP($C166,cruises!$A$1:$D$507,4,FALSE)</f>
        <v>2573</v>
      </c>
      <c r="H166" s="40">
        <f t="shared" si="2"/>
        <v>2358.5</v>
      </c>
      <c r="I166" s="40">
        <f>VLOOKUP($C166,cruises!$A$1:$E$507,5,FALSE)</f>
        <v>859</v>
      </c>
    </row>
    <row r="167" spans="1:9">
      <c r="A167" s="5" t="s">
        <v>145</v>
      </c>
      <c r="B167" s="10" t="s">
        <v>912</v>
      </c>
      <c r="C167" s="13" t="s">
        <v>102</v>
      </c>
      <c r="D167" s="5"/>
      <c r="E167" s="7"/>
      <c r="F167" s="40">
        <f>VLOOKUP($C167,cruises!$A$1:$D$507,3,FALSE)</f>
        <v>2026</v>
      </c>
      <c r="G167" s="40">
        <f>VLOOKUP($C167,cruises!$A$1:$D$507,4,FALSE)</f>
        <v>2431</v>
      </c>
      <c r="H167" s="40">
        <f t="shared" si="2"/>
        <v>2228.5</v>
      </c>
      <c r="I167" s="40">
        <f>VLOOKUP($C167,cruises!$A$1:$E$507,5,FALSE)</f>
        <v>765</v>
      </c>
    </row>
    <row r="168" spans="1:9">
      <c r="A168" s="5" t="s">
        <v>145</v>
      </c>
      <c r="B168" s="10" t="s">
        <v>912</v>
      </c>
      <c r="C168" s="13" t="s">
        <v>898</v>
      </c>
      <c r="D168" s="7">
        <v>0.29166666666666669</v>
      </c>
      <c r="E168" s="7">
        <v>0.79166666666666663</v>
      </c>
      <c r="F168" s="40">
        <f>VLOOKUP($C168,cruises!$A$1:$D$507,3,FALSE)</f>
        <v>2150</v>
      </c>
      <c r="G168" s="40">
        <f>VLOOKUP($C168,cruises!$A$1:$D$507,4,FALSE)</f>
        <v>2580</v>
      </c>
      <c r="H168" s="40">
        <f t="shared" si="2"/>
        <v>2365</v>
      </c>
      <c r="I168" s="40">
        <f>VLOOKUP($C168,cruises!$A$1:$E$507,5,FALSE)</f>
        <v>858</v>
      </c>
    </row>
    <row r="169" spans="1:9">
      <c r="A169" s="5" t="s">
        <v>145</v>
      </c>
      <c r="B169" s="10" t="s">
        <v>912</v>
      </c>
      <c r="C169" s="13" t="s">
        <v>672</v>
      </c>
      <c r="D169" s="7">
        <v>0.29166666666666669</v>
      </c>
      <c r="E169" s="7">
        <v>0.79166666666666663</v>
      </c>
      <c r="F169" s="40">
        <f>VLOOKUP($C169,cruises!$A$1:$D$507,3,FALSE)</f>
        <v>252</v>
      </c>
      <c r="G169" s="40">
        <f>VLOOKUP($C169,cruises!$A$1:$D$507,4,FALSE)</f>
        <v>302</v>
      </c>
      <c r="H169" s="40">
        <f t="shared" si="2"/>
        <v>277</v>
      </c>
      <c r="I169" s="40">
        <f>VLOOKUP($C169,cruises!$A$1:$E$507,5,FALSE)</f>
        <v>217</v>
      </c>
    </row>
    <row r="170" spans="1:9">
      <c r="A170" s="5" t="s">
        <v>145</v>
      </c>
      <c r="B170" s="10" t="s">
        <v>912</v>
      </c>
      <c r="C170" s="13" t="s">
        <v>862</v>
      </c>
      <c r="D170" s="5"/>
      <c r="E170" s="5"/>
      <c r="F170" s="40">
        <f>VLOOKUP($C170,cruises!$A$1:$D$507,3,FALSE)</f>
        <v>2733</v>
      </c>
      <c r="G170" s="40">
        <f>VLOOKUP($C170,cruises!$A$1:$D$507,4,FALSE)</f>
        <v>2852</v>
      </c>
      <c r="H170" s="40">
        <f t="shared" si="2"/>
        <v>2792.5</v>
      </c>
      <c r="I170" s="40">
        <f>VLOOKUP($C170,cruises!$A$1:$E$507,5,FALSE)</f>
        <v>801</v>
      </c>
    </row>
    <row r="171" spans="1:9">
      <c r="A171" s="5" t="s">
        <v>145</v>
      </c>
      <c r="B171" s="10" t="s">
        <v>913</v>
      </c>
      <c r="C171" s="13" t="s">
        <v>55</v>
      </c>
      <c r="D171" s="7">
        <v>0.25</v>
      </c>
      <c r="E171" s="7">
        <v>0.79166666666666663</v>
      </c>
      <c r="F171" s="40">
        <f>VLOOKUP($C171,cruises!$A$1:$D$507,3,FALSE)</f>
        <v>4228</v>
      </c>
      <c r="G171" s="40">
        <f>VLOOKUP($C171,cruises!$A$1:$D$507,4,FALSE)</f>
        <v>5074</v>
      </c>
      <c r="H171" s="40">
        <f t="shared" si="2"/>
        <v>4651</v>
      </c>
      <c r="I171" s="40">
        <f>VLOOKUP($C171,cruises!$A$1:$E$507,5,FALSE)</f>
        <v>1404</v>
      </c>
    </row>
    <row r="172" spans="1:9">
      <c r="A172" s="5" t="s">
        <v>145</v>
      </c>
      <c r="B172" s="10" t="s">
        <v>913</v>
      </c>
      <c r="C172" s="13" t="s">
        <v>330</v>
      </c>
      <c r="D172" s="7">
        <v>0.20833333333333334</v>
      </c>
      <c r="E172" s="7">
        <v>0.79166666666666663</v>
      </c>
      <c r="F172" s="40">
        <f>VLOOKUP($C172,cruises!$A$1:$D$507,3,FALSE)</f>
        <v>3560</v>
      </c>
      <c r="G172" s="40">
        <f>VLOOKUP($C172,cruises!$A$1:$D$507,4,FALSE)</f>
        <v>4272</v>
      </c>
      <c r="H172" s="40">
        <f t="shared" si="2"/>
        <v>3916</v>
      </c>
      <c r="I172" s="40">
        <f>VLOOKUP($C172,cruises!$A$1:$E$507,5,FALSE)</f>
        <v>1350</v>
      </c>
    </row>
    <row r="173" spans="1:9">
      <c r="A173" s="5" t="s">
        <v>145</v>
      </c>
      <c r="B173" s="10" t="s">
        <v>914</v>
      </c>
      <c r="C173" s="6" t="s">
        <v>915</v>
      </c>
      <c r="D173" s="7">
        <v>0.41666666666666669</v>
      </c>
      <c r="E173" s="7">
        <v>0.91666666666666663</v>
      </c>
      <c r="F173" s="40">
        <f>VLOOKUP($C173,cruises!$A$1:$D$507,3,FALSE)</f>
        <v>3272</v>
      </c>
      <c r="G173" s="40">
        <f>VLOOKUP($C173,cruises!$A$1:$D$507,4,FALSE)</f>
        <v>3926</v>
      </c>
      <c r="H173" s="40">
        <f t="shared" si="2"/>
        <v>3599</v>
      </c>
      <c r="I173" s="40">
        <f>VLOOKUP($C173,cruises!$A$1:$E$507,5,FALSE)</f>
        <v>1213</v>
      </c>
    </row>
    <row r="174" spans="1:9">
      <c r="A174" s="5" t="s">
        <v>145</v>
      </c>
      <c r="B174" s="10" t="s">
        <v>914</v>
      </c>
      <c r="C174" s="13" t="s">
        <v>907</v>
      </c>
      <c r="D174" s="7">
        <v>0.29166666666666669</v>
      </c>
      <c r="E174" s="7">
        <v>0.79166666666666663</v>
      </c>
      <c r="F174" s="40">
        <f>VLOOKUP($C174,cruises!$A$1:$D$507,3,FALSE)</f>
        <v>3784</v>
      </c>
      <c r="G174" s="40">
        <f>VLOOKUP($C174,cruises!$A$1:$D$507,4,FALSE)</f>
        <v>4541</v>
      </c>
      <c r="H174" s="40">
        <f t="shared" si="2"/>
        <v>4162.5</v>
      </c>
      <c r="I174" s="40">
        <f>VLOOKUP($C174,cruises!$A$1:$E$507,5,FALSE)</f>
        <v>1360</v>
      </c>
    </row>
    <row r="175" spans="1:9">
      <c r="A175" s="5" t="s">
        <v>145</v>
      </c>
      <c r="B175" s="10" t="s">
        <v>914</v>
      </c>
      <c r="C175" s="13" t="s">
        <v>10</v>
      </c>
      <c r="D175" s="5"/>
      <c r="E175" s="5"/>
      <c r="F175" s="40">
        <f>VLOOKUP($C175,cruises!$A$1:$D$507,3,FALSE)</f>
        <v>3772</v>
      </c>
      <c r="G175" s="40">
        <f>VLOOKUP($C175,cruises!$A$1:$D$507,4,FALSE)</f>
        <v>4526</v>
      </c>
      <c r="H175" s="40">
        <f t="shared" si="2"/>
        <v>4149</v>
      </c>
      <c r="I175" s="40">
        <f>VLOOKUP($C175,cruises!$A$1:$E$507,5,FALSE)</f>
        <v>1253</v>
      </c>
    </row>
    <row r="176" spans="1:9">
      <c r="A176" s="5" t="s">
        <v>145</v>
      </c>
      <c r="B176" s="10" t="s">
        <v>914</v>
      </c>
      <c r="C176" s="13" t="s">
        <v>28</v>
      </c>
      <c r="D176" s="5"/>
      <c r="E176" s="5"/>
      <c r="F176" s="40">
        <f>VLOOKUP($C176,cruises!$A$1:$D$507,3,FALSE)</f>
        <v>2698</v>
      </c>
      <c r="G176" s="40">
        <f>VLOOKUP($C176,cruises!$A$1:$D$507,4,FALSE)</f>
        <v>3250</v>
      </c>
      <c r="H176" s="40">
        <f t="shared" si="2"/>
        <v>2974</v>
      </c>
      <c r="I176" s="40">
        <f>VLOOKUP($C176,cruises!$A$1:$E$507,5,FALSE)</f>
        <v>1068</v>
      </c>
    </row>
    <row r="177" spans="1:9">
      <c r="A177" s="5" t="s">
        <v>145</v>
      </c>
      <c r="B177" s="10" t="s">
        <v>916</v>
      </c>
      <c r="C177" s="13" t="s">
        <v>61</v>
      </c>
      <c r="D177" s="7">
        <v>0.20833333333333334</v>
      </c>
      <c r="E177" s="7">
        <v>0.66666666666666663</v>
      </c>
      <c r="F177" s="40">
        <f>VLOOKUP($C177,cruises!$A$1:$D$507,3,FALSE)</f>
        <v>3046</v>
      </c>
      <c r="G177" s="40">
        <f>VLOOKUP($C177,cruises!$A$1:$D$507,4,FALSE)</f>
        <v>3655</v>
      </c>
      <c r="H177" s="40">
        <f t="shared" si="2"/>
        <v>3350.5</v>
      </c>
      <c r="I177" s="40">
        <f>VLOOKUP($C177,cruises!$A$1:$E$507,5,FALSE)</f>
        <v>1000</v>
      </c>
    </row>
    <row r="178" spans="1:9">
      <c r="A178" s="5" t="s">
        <v>145</v>
      </c>
      <c r="B178" s="10" t="s">
        <v>916</v>
      </c>
      <c r="C178" s="13" t="s">
        <v>16</v>
      </c>
      <c r="D178" s="7">
        <v>0.33333333333333331</v>
      </c>
      <c r="E178" s="7">
        <v>0.75</v>
      </c>
      <c r="F178" s="40">
        <f>VLOOKUP($C178,cruises!$A$1:$D$507,3,FALSE)</f>
        <v>2550</v>
      </c>
      <c r="G178" s="40">
        <f>VLOOKUP($C178,cruises!$A$1:$D$507,4,FALSE)</f>
        <v>3060</v>
      </c>
      <c r="H178" s="40">
        <f t="shared" si="2"/>
        <v>2805</v>
      </c>
      <c r="I178" s="40">
        <f>VLOOKUP($C178,cruises!$A$1:$E$507,5,FALSE)</f>
        <v>1054</v>
      </c>
    </row>
    <row r="179" spans="1:9">
      <c r="A179" s="5" t="s">
        <v>145</v>
      </c>
      <c r="B179" s="10" t="s">
        <v>916</v>
      </c>
      <c r="C179" s="13" t="s">
        <v>66</v>
      </c>
      <c r="D179" s="7">
        <v>0.29166666666666669</v>
      </c>
      <c r="E179" s="7">
        <v>0.79166666666666663</v>
      </c>
      <c r="F179" s="40">
        <f>VLOOKUP($C179,cruises!$A$1:$D$507,3,FALSE)</f>
        <v>3062</v>
      </c>
      <c r="G179" s="40">
        <f>VLOOKUP($C179,cruises!$A$1:$D$507,4,FALSE)</f>
        <v>3674</v>
      </c>
      <c r="H179" s="40">
        <f t="shared" si="2"/>
        <v>3368</v>
      </c>
      <c r="I179" s="40">
        <f>VLOOKUP($C179,cruises!$A$1:$E$507,5,FALSE)</f>
        <v>1200</v>
      </c>
    </row>
    <row r="180" spans="1:9">
      <c r="A180" s="5" t="s">
        <v>145</v>
      </c>
      <c r="B180" s="10" t="s">
        <v>917</v>
      </c>
      <c r="C180" s="13" t="s">
        <v>79</v>
      </c>
      <c r="D180" s="7">
        <v>0.3125</v>
      </c>
      <c r="E180" s="7">
        <v>0.83333333333333337</v>
      </c>
      <c r="F180" s="40">
        <f>VLOOKUP($C180,cruises!$A$1:$D$507,3,FALSE)</f>
        <v>710</v>
      </c>
      <c r="G180" s="40">
        <f>VLOOKUP($C180,cruises!$A$1:$D$507,4,FALSE)</f>
        <v>781</v>
      </c>
      <c r="H180" s="40">
        <f t="shared" si="2"/>
        <v>745.5</v>
      </c>
      <c r="I180" s="40">
        <f>VLOOKUP($C180,cruises!$A$1:$E$507,5,FALSE)</f>
        <v>408</v>
      </c>
    </row>
    <row r="181" spans="1:9">
      <c r="A181" s="5" t="s">
        <v>145</v>
      </c>
      <c r="B181" s="10" t="s">
        <v>917</v>
      </c>
      <c r="C181" s="13" t="s">
        <v>85</v>
      </c>
      <c r="D181" s="5"/>
      <c r="E181" s="5"/>
      <c r="F181" s="40">
        <f>VLOOKUP($C181,cruises!$A$1:$D$507,3,FALSE)</f>
        <v>212</v>
      </c>
      <c r="G181" s="40">
        <f>VLOOKUP($C181,cruises!$A$1:$D$507,4,FALSE)</f>
        <v>254</v>
      </c>
      <c r="H181" s="40">
        <f t="shared" si="2"/>
        <v>233</v>
      </c>
      <c r="I181" s="40">
        <f>VLOOKUP($C181,cruises!$A$1:$E$507,5,FALSE)</f>
        <v>140</v>
      </c>
    </row>
    <row r="182" spans="1:9">
      <c r="A182" s="5" t="s">
        <v>145</v>
      </c>
      <c r="B182" s="10" t="s">
        <v>917</v>
      </c>
      <c r="C182" s="13" t="s">
        <v>74</v>
      </c>
      <c r="D182" s="5"/>
      <c r="E182" s="5"/>
      <c r="F182" s="40">
        <f>VLOOKUP($C182,cruises!$A$1:$D$507,3,FALSE)</f>
        <v>3014</v>
      </c>
      <c r="G182" s="40">
        <f>VLOOKUP($C182,cruises!$A$1:$D$507,4,FALSE)</f>
        <v>3617</v>
      </c>
      <c r="H182" s="40">
        <f t="shared" si="2"/>
        <v>3315.5</v>
      </c>
      <c r="I182" s="40">
        <f>VLOOKUP($C182,cruises!$A$1:$E$507,5,FALSE)</f>
        <v>1100</v>
      </c>
    </row>
    <row r="183" spans="1:9">
      <c r="A183" s="5" t="s">
        <v>145</v>
      </c>
      <c r="B183" s="10" t="s">
        <v>918</v>
      </c>
      <c r="C183" s="13" t="s">
        <v>185</v>
      </c>
      <c r="D183" s="7">
        <v>0.29166666666666669</v>
      </c>
      <c r="E183" s="7">
        <v>0.70833333333333337</v>
      </c>
      <c r="F183" s="40">
        <f>VLOOKUP($C183,cruises!$A$1:$D$507,3,FALSE)</f>
        <v>3096</v>
      </c>
      <c r="G183" s="40">
        <f>VLOOKUP($C183,cruises!$A$1:$D$507,4,FALSE)</f>
        <v>3737</v>
      </c>
      <c r="H183" s="40">
        <f t="shared" si="2"/>
        <v>3416.5</v>
      </c>
      <c r="I183" s="40">
        <f>VLOOKUP($C183,cruises!$A$1:$E$507,5,FALSE)</f>
        <v>1226</v>
      </c>
    </row>
    <row r="184" spans="1:9">
      <c r="A184" s="5" t="s">
        <v>145</v>
      </c>
      <c r="B184" s="10" t="s">
        <v>918</v>
      </c>
      <c r="C184" s="13" t="s">
        <v>335</v>
      </c>
      <c r="D184" s="5"/>
      <c r="E184" s="5"/>
      <c r="F184" s="40">
        <f>VLOOKUP($C184,cruises!$A$1:$D$507,3,FALSE)</f>
        <v>3560</v>
      </c>
      <c r="G184" s="40">
        <f>VLOOKUP($C184,cruises!$A$1:$D$507,4,FALSE)</f>
        <v>4272</v>
      </c>
      <c r="H184" s="40">
        <f t="shared" si="2"/>
        <v>3916</v>
      </c>
      <c r="I184" s="40">
        <f>VLOOKUP($C184,cruises!$A$1:$E$507,5,FALSE)</f>
        <v>1350</v>
      </c>
    </row>
    <row r="185" spans="1:9">
      <c r="A185" s="5" t="s">
        <v>145</v>
      </c>
      <c r="B185" s="10" t="s">
        <v>918</v>
      </c>
      <c r="C185" s="13" t="s">
        <v>335</v>
      </c>
      <c r="D185" s="5"/>
      <c r="E185" s="7"/>
      <c r="F185" s="40">
        <f>VLOOKUP($C185,cruises!$A$1:$D$507,3,FALSE)</f>
        <v>3560</v>
      </c>
      <c r="G185" s="40">
        <f>VLOOKUP($C185,cruises!$A$1:$D$507,4,FALSE)</f>
        <v>4272</v>
      </c>
      <c r="H185" s="40">
        <f t="shared" si="2"/>
        <v>3916</v>
      </c>
      <c r="I185" s="40">
        <f>VLOOKUP($C185,cruises!$A$1:$E$507,5,FALSE)</f>
        <v>1350</v>
      </c>
    </row>
    <row r="186" spans="1:9">
      <c r="A186" s="5" t="s">
        <v>145</v>
      </c>
      <c r="B186" s="10" t="s">
        <v>919</v>
      </c>
      <c r="C186" s="13" t="s">
        <v>73</v>
      </c>
      <c r="D186" s="7">
        <v>0.33333333333333331</v>
      </c>
      <c r="E186" s="7">
        <v>0.83333333333333337</v>
      </c>
      <c r="F186" s="40">
        <f>VLOOKUP($C186,cruises!$A$1:$D$507,3,FALSE)</f>
        <v>2194</v>
      </c>
      <c r="G186" s="40">
        <f>VLOOKUP($C186,cruises!$A$1:$D$507,4,FALSE)</f>
        <v>2700</v>
      </c>
      <c r="H186" s="40">
        <f t="shared" si="2"/>
        <v>2447</v>
      </c>
      <c r="I186" s="40">
        <f>VLOOKUP($C186,cruises!$A$1:$E$507,5,FALSE)</f>
        <v>609</v>
      </c>
    </row>
    <row r="187" spans="1:9">
      <c r="A187" s="5" t="s">
        <v>145</v>
      </c>
      <c r="B187" s="10" t="s">
        <v>920</v>
      </c>
      <c r="C187" s="13" t="s">
        <v>191</v>
      </c>
      <c r="D187" s="7">
        <v>0.29166666666666669</v>
      </c>
      <c r="E187" s="7">
        <v>0.75</v>
      </c>
      <c r="F187" s="40">
        <f>VLOOKUP($C187,cruises!$A$1:$D$507,3,FALSE)</f>
        <v>698</v>
      </c>
      <c r="G187" s="40">
        <f>VLOOKUP($C187,cruises!$A$1:$D$507,4,FALSE)</f>
        <v>803</v>
      </c>
      <c r="H187" s="40">
        <f t="shared" si="2"/>
        <v>750.5</v>
      </c>
      <c r="I187" s="40">
        <f>VLOOKUP($C187,cruises!$A$1:$E$507,5,FALSE)</f>
        <v>372</v>
      </c>
    </row>
    <row r="188" spans="1:9">
      <c r="A188" s="5" t="s">
        <v>145</v>
      </c>
      <c r="B188" s="10" t="s">
        <v>920</v>
      </c>
      <c r="C188" s="13" t="s">
        <v>139</v>
      </c>
      <c r="D188" s="5"/>
      <c r="E188" s="7"/>
      <c r="F188" s="40">
        <f>VLOOKUP($C188,cruises!$A$1:$D$507,3,FALSE)</f>
        <v>212</v>
      </c>
      <c r="G188" s="40">
        <f>VLOOKUP($C188,cruises!$A$1:$D$507,4,FALSE)</f>
        <v>254</v>
      </c>
      <c r="H188" s="40">
        <f t="shared" si="2"/>
        <v>233</v>
      </c>
      <c r="I188" s="40">
        <f>VLOOKUP($C188,cruises!$A$1:$E$507,5,FALSE)</f>
        <v>140</v>
      </c>
    </row>
    <row r="189" spans="1:9">
      <c r="A189" s="5" t="s">
        <v>145</v>
      </c>
      <c r="B189" s="10" t="s">
        <v>920</v>
      </c>
      <c r="C189" s="13" t="s">
        <v>139</v>
      </c>
      <c r="D189" s="7">
        <v>0.29166666666666669</v>
      </c>
      <c r="E189" s="7">
        <v>0.70833333333333337</v>
      </c>
      <c r="F189" s="40">
        <f>VLOOKUP($C189,cruises!$A$1:$D$507,3,FALSE)</f>
        <v>212</v>
      </c>
      <c r="G189" s="40">
        <f>VLOOKUP($C189,cruises!$A$1:$D$507,4,FALSE)</f>
        <v>254</v>
      </c>
      <c r="H189" s="40">
        <f t="shared" si="2"/>
        <v>233</v>
      </c>
      <c r="I189" s="40">
        <f>VLOOKUP($C189,cruises!$A$1:$E$507,5,FALSE)</f>
        <v>140</v>
      </c>
    </row>
    <row r="190" spans="1:9">
      <c r="A190" s="5" t="s">
        <v>145</v>
      </c>
      <c r="B190" s="10" t="s">
        <v>920</v>
      </c>
      <c r="C190" s="13" t="s">
        <v>862</v>
      </c>
      <c r="D190" s="5"/>
      <c r="E190" s="7"/>
      <c r="F190" s="40">
        <f>VLOOKUP($C190,cruises!$A$1:$D$507,3,FALSE)</f>
        <v>2733</v>
      </c>
      <c r="G190" s="40">
        <f>VLOOKUP($C190,cruises!$A$1:$D$507,4,FALSE)</f>
        <v>2852</v>
      </c>
      <c r="H190" s="40">
        <f t="shared" si="2"/>
        <v>2792.5</v>
      </c>
      <c r="I190" s="40">
        <f>VLOOKUP($C190,cruises!$A$1:$E$507,5,FALSE)</f>
        <v>801</v>
      </c>
    </row>
    <row r="191" spans="1:9">
      <c r="A191" s="5" t="s">
        <v>145</v>
      </c>
      <c r="B191" s="10" t="s">
        <v>920</v>
      </c>
      <c r="C191" s="13" t="s">
        <v>364</v>
      </c>
      <c r="D191" s="7">
        <v>0.33333333333333331</v>
      </c>
      <c r="E191" s="7">
        <v>0.83333333333333337</v>
      </c>
      <c r="F191" s="40">
        <f>VLOOKUP($C191,cruises!$A$1:$D$507,3,FALSE)</f>
        <v>2050</v>
      </c>
      <c r="G191" s="40">
        <f>VLOOKUP($C191,cruises!$A$1:$D$507,4,FALSE)</f>
        <v>2500</v>
      </c>
      <c r="H191" s="40">
        <f t="shared" si="2"/>
        <v>2275</v>
      </c>
      <c r="I191" s="40">
        <f>VLOOKUP($C191,cruises!$A$1:$E$507,5,FALSE)</f>
        <v>587</v>
      </c>
    </row>
    <row r="192" spans="1:9">
      <c r="A192" s="5" t="s">
        <v>145</v>
      </c>
      <c r="B192" s="10" t="s">
        <v>921</v>
      </c>
      <c r="C192" s="13" t="s">
        <v>55</v>
      </c>
      <c r="D192" s="7">
        <v>0.25</v>
      </c>
      <c r="E192" s="7">
        <v>0.79166666666666663</v>
      </c>
      <c r="F192" s="40">
        <f>VLOOKUP($C192,cruises!$A$1:$D$507,3,FALSE)</f>
        <v>4228</v>
      </c>
      <c r="G192" s="40">
        <f>VLOOKUP($C192,cruises!$A$1:$D$507,4,FALSE)</f>
        <v>5074</v>
      </c>
      <c r="H192" s="40">
        <f t="shared" si="2"/>
        <v>4651</v>
      </c>
      <c r="I192" s="40">
        <f>VLOOKUP($C192,cruises!$A$1:$E$507,5,FALSE)</f>
        <v>1404</v>
      </c>
    </row>
    <row r="193" spans="1:9">
      <c r="A193" s="5" t="s">
        <v>145</v>
      </c>
      <c r="B193" s="10" t="s">
        <v>921</v>
      </c>
      <c r="C193" s="13" t="s">
        <v>93</v>
      </c>
      <c r="D193" s="7">
        <v>0.33333333333333331</v>
      </c>
      <c r="E193" s="7">
        <v>0.83333333333333337</v>
      </c>
      <c r="F193" s="40">
        <f>VLOOKUP($C193,cruises!$A$1:$D$507,3,FALSE)</f>
        <v>1258</v>
      </c>
      <c r="G193" s="40">
        <f>VLOOKUP($C193,cruises!$A$1:$D$507,4,FALSE)</f>
        <v>1447</v>
      </c>
      <c r="H193" s="40">
        <f t="shared" si="2"/>
        <v>1352.5</v>
      </c>
      <c r="I193" s="40">
        <f>VLOOKUP($C193,cruises!$A$1:$E$507,5,FALSE)</f>
        <v>800</v>
      </c>
    </row>
    <row r="194" spans="1:9">
      <c r="A194" s="5" t="s">
        <v>145</v>
      </c>
      <c r="B194" s="10" t="s">
        <v>921</v>
      </c>
      <c r="C194" s="13" t="s">
        <v>901</v>
      </c>
      <c r="D194" s="7">
        <v>0.20833333333333334</v>
      </c>
      <c r="E194" s="7">
        <v>0.70833333333333337</v>
      </c>
      <c r="F194" s="40">
        <f>VLOOKUP($C194,cruises!$A$1:$D$507,3,FALSE)</f>
        <v>2144</v>
      </c>
      <c r="G194" s="40">
        <f>VLOOKUP($C194,cruises!$A$1:$D$507,4,FALSE)</f>
        <v>2573</v>
      </c>
      <c r="H194" s="40">
        <f t="shared" si="2"/>
        <v>2358.5</v>
      </c>
      <c r="I194" s="40">
        <f>VLOOKUP($C194,cruises!$A$1:$E$507,5,FALSE)</f>
        <v>859</v>
      </c>
    </row>
    <row r="195" spans="1:9">
      <c r="A195" s="5" t="s">
        <v>145</v>
      </c>
      <c r="B195" s="10" t="s">
        <v>922</v>
      </c>
      <c r="C195" s="13" t="s">
        <v>907</v>
      </c>
      <c r="D195" s="7">
        <v>0.29166666666666669</v>
      </c>
      <c r="E195" s="7">
        <v>0.79166666666666663</v>
      </c>
      <c r="F195" s="40">
        <f>VLOOKUP($C195,cruises!$A$1:$D$507,3,FALSE)</f>
        <v>3784</v>
      </c>
      <c r="G195" s="40">
        <f>VLOOKUP($C195,cruises!$A$1:$D$507,4,FALSE)</f>
        <v>4541</v>
      </c>
      <c r="H195" s="40">
        <f t="shared" ref="H195:H258" si="3">AVERAGE(F195:G195)</f>
        <v>4162.5</v>
      </c>
      <c r="I195" s="40">
        <f>VLOOKUP($C195,cruises!$A$1:$E$507,5,FALSE)</f>
        <v>1360</v>
      </c>
    </row>
    <row r="196" spans="1:9">
      <c r="A196" s="5" t="s">
        <v>145</v>
      </c>
      <c r="B196" s="10" t="s">
        <v>922</v>
      </c>
      <c r="C196" s="13" t="s">
        <v>70</v>
      </c>
      <c r="D196" s="7">
        <v>0.29166666666666669</v>
      </c>
      <c r="E196" s="7">
        <v>0.70833333333333337</v>
      </c>
      <c r="F196" s="40">
        <f>VLOOKUP($C196,cruises!$A$1:$D$507,3,FALSE)</f>
        <v>312</v>
      </c>
      <c r="G196" s="40">
        <f>VLOOKUP($C196,cruises!$A$1:$D$507,4,FALSE)</f>
        <v>374</v>
      </c>
      <c r="H196" s="40">
        <f t="shared" si="3"/>
        <v>343</v>
      </c>
      <c r="I196" s="40">
        <f>VLOOKUP($C196,cruises!$A$1:$E$507,5,FALSE)</f>
        <v>178</v>
      </c>
    </row>
    <row r="197" spans="1:9">
      <c r="A197" s="5" t="s">
        <v>145</v>
      </c>
      <c r="B197" s="10" t="s">
        <v>922</v>
      </c>
      <c r="C197" s="13" t="s">
        <v>10</v>
      </c>
      <c r="D197" s="5"/>
      <c r="E197" s="5"/>
      <c r="F197" s="40">
        <f>VLOOKUP($C197,cruises!$A$1:$D$507,3,FALSE)</f>
        <v>3772</v>
      </c>
      <c r="G197" s="40">
        <f>VLOOKUP($C197,cruises!$A$1:$D$507,4,FALSE)</f>
        <v>4526</v>
      </c>
      <c r="H197" s="40">
        <f t="shared" si="3"/>
        <v>4149</v>
      </c>
      <c r="I197" s="40">
        <f>VLOOKUP($C197,cruises!$A$1:$E$507,5,FALSE)</f>
        <v>1253</v>
      </c>
    </row>
    <row r="198" spans="1:9">
      <c r="A198" s="5" t="s">
        <v>145</v>
      </c>
      <c r="B198" s="10" t="s">
        <v>923</v>
      </c>
      <c r="C198" s="13" t="s">
        <v>16</v>
      </c>
      <c r="D198" s="7">
        <v>0.33333333333333331</v>
      </c>
      <c r="E198" s="7">
        <v>0.75</v>
      </c>
      <c r="F198" s="40">
        <f>VLOOKUP($C198,cruises!$A$1:$D$507,3,FALSE)</f>
        <v>2550</v>
      </c>
      <c r="G198" s="40">
        <f>VLOOKUP($C198,cruises!$A$1:$D$507,4,FALSE)</f>
        <v>3060</v>
      </c>
      <c r="H198" s="40">
        <f t="shared" si="3"/>
        <v>2805</v>
      </c>
      <c r="I198" s="40">
        <f>VLOOKUP($C198,cruises!$A$1:$E$507,5,FALSE)</f>
        <v>1054</v>
      </c>
    </row>
    <row r="199" spans="1:9">
      <c r="A199" s="5" t="s">
        <v>145</v>
      </c>
      <c r="B199" s="10" t="s">
        <v>923</v>
      </c>
      <c r="C199" s="13" t="s">
        <v>85</v>
      </c>
      <c r="D199" s="7">
        <v>0.29166666666666669</v>
      </c>
      <c r="E199" s="7">
        <v>0.29166666666666669</v>
      </c>
      <c r="F199" s="40">
        <f>VLOOKUP($C199,cruises!$A$1:$D$507,3,FALSE)</f>
        <v>212</v>
      </c>
      <c r="G199" s="40">
        <f>VLOOKUP($C199,cruises!$A$1:$D$507,4,FALSE)</f>
        <v>254</v>
      </c>
      <c r="H199" s="40">
        <f t="shared" si="3"/>
        <v>233</v>
      </c>
      <c r="I199" s="40">
        <f>VLOOKUP($C199,cruises!$A$1:$E$507,5,FALSE)</f>
        <v>140</v>
      </c>
    </row>
    <row r="200" spans="1:9">
      <c r="A200" s="5" t="s">
        <v>145</v>
      </c>
      <c r="B200" s="10" t="s">
        <v>924</v>
      </c>
      <c r="C200" s="13" t="s">
        <v>104</v>
      </c>
      <c r="D200" s="5"/>
      <c r="E200" s="5"/>
      <c r="F200" s="40">
        <f>VLOOKUP($C200,cruises!$A$1:$D$507,3,FALSE)</f>
        <v>532</v>
      </c>
      <c r="G200" s="40">
        <f>VLOOKUP($C200,cruises!$A$1:$D$507,4,FALSE)</f>
        <v>638</v>
      </c>
      <c r="H200" s="40">
        <f t="shared" si="3"/>
        <v>585</v>
      </c>
      <c r="I200" s="40">
        <f>VLOOKUP($C200,cruises!$A$1:$E$507,5,FALSE)</f>
        <v>330</v>
      </c>
    </row>
    <row r="201" spans="1:9">
      <c r="A201" s="5" t="s">
        <v>145</v>
      </c>
      <c r="B201" s="10" t="s">
        <v>925</v>
      </c>
      <c r="C201" s="13" t="s">
        <v>312</v>
      </c>
      <c r="D201" s="7">
        <v>0.29166666666666669</v>
      </c>
      <c r="E201" s="7">
        <v>0.70833333333333337</v>
      </c>
      <c r="F201" s="40">
        <f>VLOOKUP($C201,cruises!$A$1:$D$507,3,FALSE)</f>
        <v>3274</v>
      </c>
      <c r="G201" s="40">
        <f>VLOOKUP($C201,cruises!$A$1:$D$507,4,FALSE)</f>
        <v>3929</v>
      </c>
      <c r="H201" s="40">
        <f t="shared" si="3"/>
        <v>3601.5</v>
      </c>
      <c r="I201" s="40">
        <f>VLOOKUP($C201,cruises!$A$1:$E$507,5,FALSE)</f>
        <v>1370</v>
      </c>
    </row>
    <row r="202" spans="1:9">
      <c r="A202" s="5" t="s">
        <v>145</v>
      </c>
      <c r="B202" s="10" t="s">
        <v>925</v>
      </c>
      <c r="C202" s="13" t="s">
        <v>45</v>
      </c>
      <c r="D202" s="5"/>
      <c r="E202" s="5"/>
      <c r="F202" s="40">
        <f>VLOOKUP($C202,cruises!$A$1:$D$507,3,FALSE)</f>
        <v>2012</v>
      </c>
      <c r="G202" s="40">
        <f>VLOOKUP($C202,cruises!$A$1:$D$507,4,FALSE)</f>
        <v>2414</v>
      </c>
      <c r="H202" s="40">
        <f t="shared" si="3"/>
        <v>2213</v>
      </c>
      <c r="I202" s="40">
        <f>VLOOKUP($C202,cruises!$A$1:$E$507,5,FALSE)</f>
        <v>1125</v>
      </c>
    </row>
    <row r="203" spans="1:9">
      <c r="A203" s="5" t="s">
        <v>145</v>
      </c>
      <c r="B203" s="10" t="s">
        <v>925</v>
      </c>
      <c r="C203" s="13" t="s">
        <v>898</v>
      </c>
      <c r="D203" s="7">
        <v>0.29166666666666669</v>
      </c>
      <c r="E203" s="7">
        <v>0.79166666666666663</v>
      </c>
      <c r="F203" s="40">
        <f>VLOOKUP($C203,cruises!$A$1:$D$507,3,FALSE)</f>
        <v>2150</v>
      </c>
      <c r="G203" s="40">
        <f>VLOOKUP($C203,cruises!$A$1:$D$507,4,FALSE)</f>
        <v>2580</v>
      </c>
      <c r="H203" s="40">
        <f t="shared" si="3"/>
        <v>2365</v>
      </c>
      <c r="I203" s="40">
        <f>VLOOKUP($C203,cruises!$A$1:$E$507,5,FALSE)</f>
        <v>858</v>
      </c>
    </row>
    <row r="204" spans="1:9">
      <c r="A204" s="5" t="s">
        <v>145</v>
      </c>
      <c r="B204" s="10" t="s">
        <v>926</v>
      </c>
      <c r="C204" s="13" t="s">
        <v>61</v>
      </c>
      <c r="D204" s="7">
        <v>0.20833333333333334</v>
      </c>
      <c r="E204" s="7">
        <v>0.66666666666666663</v>
      </c>
      <c r="F204" s="40">
        <f>VLOOKUP($C204,cruises!$A$1:$D$507,3,FALSE)</f>
        <v>3046</v>
      </c>
      <c r="G204" s="40">
        <f>VLOOKUP($C204,cruises!$A$1:$D$507,4,FALSE)</f>
        <v>3655</v>
      </c>
      <c r="H204" s="40">
        <f t="shared" si="3"/>
        <v>3350.5</v>
      </c>
      <c r="I204" s="40">
        <f>VLOOKUP($C204,cruises!$A$1:$E$507,5,FALSE)</f>
        <v>1000</v>
      </c>
    </row>
    <row r="205" spans="1:9">
      <c r="A205" s="5" t="s">
        <v>145</v>
      </c>
      <c r="B205" s="10" t="s">
        <v>926</v>
      </c>
      <c r="C205" s="13" t="s">
        <v>798</v>
      </c>
      <c r="D205" s="5"/>
      <c r="E205" s="5"/>
      <c r="F205" s="40">
        <f>VLOOKUP($C205,cruises!$A$1:$D$507,3,FALSE)</f>
        <v>748</v>
      </c>
      <c r="G205" s="40">
        <f>VLOOKUP($C205,cruises!$A$1:$D$507,4,FALSE)</f>
        <v>748</v>
      </c>
      <c r="H205" s="40">
        <f t="shared" si="3"/>
        <v>748</v>
      </c>
      <c r="I205" s="40">
        <f>VLOOKUP($C205,cruises!$A$1:$E$507,5,FALSE)</f>
        <v>415</v>
      </c>
    </row>
    <row r="206" spans="1:9">
      <c r="A206" s="5" t="s">
        <v>145</v>
      </c>
      <c r="B206" s="10" t="s">
        <v>927</v>
      </c>
      <c r="C206" s="13" t="s">
        <v>76</v>
      </c>
      <c r="D206" s="5"/>
      <c r="E206" s="5"/>
      <c r="F206" s="40">
        <f>VLOOKUP($C206,cruises!$A$1:$D$507,3,FALSE)</f>
        <v>1266</v>
      </c>
      <c r="G206" s="40">
        <f>VLOOKUP($C206,cruises!$A$1:$D$507,4,FALSE)</f>
        <v>1300</v>
      </c>
      <c r="H206" s="40">
        <f t="shared" si="3"/>
        <v>1283</v>
      </c>
      <c r="I206" s="40">
        <f>VLOOKUP($C206,cruises!$A$1:$E$507,5,FALSE)</f>
        <v>418</v>
      </c>
    </row>
    <row r="207" spans="1:9">
      <c r="A207" s="5" t="s">
        <v>145</v>
      </c>
      <c r="B207" s="10" t="s">
        <v>927</v>
      </c>
      <c r="C207" s="13" t="s">
        <v>54</v>
      </c>
      <c r="D207" s="7">
        <v>0.29166666666666669</v>
      </c>
      <c r="E207" s="7">
        <v>0.875</v>
      </c>
      <c r="F207" s="40">
        <f>VLOOKUP($C207,cruises!$A$1:$D$507,3,FALSE)</f>
        <v>2024</v>
      </c>
      <c r="G207" s="40">
        <f>VLOOKUP($C207,cruises!$A$1:$D$507,4,FALSE)</f>
        <v>2429</v>
      </c>
      <c r="H207" s="40">
        <f t="shared" si="3"/>
        <v>2226.5</v>
      </c>
      <c r="I207" s="40">
        <f>VLOOKUP($C207,cruises!$A$1:$E$507,5,FALSE)</f>
        <v>817</v>
      </c>
    </row>
    <row r="208" spans="1:9">
      <c r="A208" s="5" t="s">
        <v>145</v>
      </c>
      <c r="B208" s="10" t="s">
        <v>927</v>
      </c>
      <c r="C208" s="13" t="s">
        <v>162</v>
      </c>
      <c r="D208" s="7">
        <v>0.29166666666666669</v>
      </c>
      <c r="E208" s="7">
        <v>0.70833333333333337</v>
      </c>
      <c r="F208" s="40">
        <f>VLOOKUP($C208,cruises!$A$1:$D$507,3,FALSE)</f>
        <v>2016</v>
      </c>
      <c r="G208" s="40">
        <f>VLOOKUP($C208,cruises!$A$1:$D$507,4,FALSE)</f>
        <v>2272</v>
      </c>
      <c r="H208" s="40">
        <f t="shared" si="3"/>
        <v>2144</v>
      </c>
      <c r="I208" s="40">
        <f>VLOOKUP($C208,cruises!$A$1:$E$507,5,FALSE)</f>
        <v>900</v>
      </c>
    </row>
    <row r="209" spans="1:9">
      <c r="A209" s="5" t="s">
        <v>145</v>
      </c>
      <c r="B209" s="10" t="s">
        <v>927</v>
      </c>
      <c r="C209" s="13" t="s">
        <v>139</v>
      </c>
      <c r="D209" s="5"/>
      <c r="E209" s="5"/>
      <c r="F209" s="40">
        <f>VLOOKUP($C209,cruises!$A$1:$D$507,3,FALSE)</f>
        <v>212</v>
      </c>
      <c r="G209" s="40">
        <f>VLOOKUP($C209,cruises!$A$1:$D$507,4,FALSE)</f>
        <v>254</v>
      </c>
      <c r="H209" s="40">
        <f t="shared" si="3"/>
        <v>233</v>
      </c>
      <c r="I209" s="40">
        <f>VLOOKUP($C209,cruises!$A$1:$E$507,5,FALSE)</f>
        <v>140</v>
      </c>
    </row>
    <row r="210" spans="1:9">
      <c r="A210" s="5" t="s">
        <v>145</v>
      </c>
      <c r="B210" s="10" t="s">
        <v>927</v>
      </c>
      <c r="C210" s="13" t="s">
        <v>139</v>
      </c>
      <c r="D210" s="7">
        <v>0.29166666666666669</v>
      </c>
      <c r="E210" s="7">
        <v>0.66666666666666663</v>
      </c>
      <c r="F210" s="40">
        <f>VLOOKUP($C210,cruises!$A$1:$D$507,3,FALSE)</f>
        <v>212</v>
      </c>
      <c r="G210" s="40">
        <f>VLOOKUP($C210,cruises!$A$1:$D$507,4,FALSE)</f>
        <v>254</v>
      </c>
      <c r="H210" s="40">
        <f t="shared" si="3"/>
        <v>233</v>
      </c>
      <c r="I210" s="40">
        <f>VLOOKUP($C210,cruises!$A$1:$E$507,5,FALSE)</f>
        <v>140</v>
      </c>
    </row>
    <row r="211" spans="1:9">
      <c r="A211" s="5" t="s">
        <v>145</v>
      </c>
      <c r="B211" s="10" t="s">
        <v>927</v>
      </c>
      <c r="C211" s="13" t="s">
        <v>862</v>
      </c>
      <c r="D211" s="5"/>
      <c r="E211" s="5"/>
      <c r="F211" s="40">
        <f>VLOOKUP($C211,cruises!$A$1:$D$507,3,FALSE)</f>
        <v>2733</v>
      </c>
      <c r="G211" s="40">
        <f>VLOOKUP($C211,cruises!$A$1:$D$507,4,FALSE)</f>
        <v>2852</v>
      </c>
      <c r="H211" s="40">
        <f t="shared" si="3"/>
        <v>2792.5</v>
      </c>
      <c r="I211" s="40">
        <f>VLOOKUP($C211,cruises!$A$1:$E$507,5,FALSE)</f>
        <v>801</v>
      </c>
    </row>
    <row r="212" spans="1:9">
      <c r="A212" s="5" t="s">
        <v>145</v>
      </c>
      <c r="B212" s="10" t="s">
        <v>927</v>
      </c>
      <c r="C212" s="13" t="s">
        <v>364</v>
      </c>
      <c r="D212" s="7">
        <v>0.33333333333333331</v>
      </c>
      <c r="E212" s="7">
        <v>0.83333333333333337</v>
      </c>
      <c r="F212" s="40">
        <f>VLOOKUP($C212,cruises!$A$1:$D$507,3,FALSE)</f>
        <v>2050</v>
      </c>
      <c r="G212" s="40">
        <f>VLOOKUP($C212,cruises!$A$1:$D$507,4,FALSE)</f>
        <v>2500</v>
      </c>
      <c r="H212" s="40">
        <f t="shared" si="3"/>
        <v>2275</v>
      </c>
      <c r="I212" s="40">
        <f>VLOOKUP($C212,cruises!$A$1:$E$507,5,FALSE)</f>
        <v>587</v>
      </c>
    </row>
    <row r="213" spans="1:9">
      <c r="A213" s="5" t="s">
        <v>145</v>
      </c>
      <c r="B213" s="10" t="s">
        <v>928</v>
      </c>
      <c r="C213" s="13" t="s">
        <v>73</v>
      </c>
      <c r="D213" s="7">
        <v>0.33333333333333331</v>
      </c>
      <c r="E213" s="7">
        <v>0.83333333333333337</v>
      </c>
      <c r="F213" s="40">
        <f>VLOOKUP($C213,cruises!$A$1:$D$507,3,FALSE)</f>
        <v>2194</v>
      </c>
      <c r="G213" s="40">
        <f>VLOOKUP($C213,cruises!$A$1:$D$507,4,FALSE)</f>
        <v>2700</v>
      </c>
      <c r="H213" s="40">
        <f t="shared" si="3"/>
        <v>2447</v>
      </c>
      <c r="I213" s="40">
        <f>VLOOKUP($C213,cruises!$A$1:$E$507,5,FALSE)</f>
        <v>609</v>
      </c>
    </row>
    <row r="214" spans="1:9">
      <c r="A214" s="5" t="s">
        <v>145</v>
      </c>
      <c r="B214" s="10" t="s">
        <v>928</v>
      </c>
      <c r="C214" s="13" t="s">
        <v>86</v>
      </c>
      <c r="D214" s="7">
        <v>0.29166666666666669</v>
      </c>
      <c r="E214" s="7">
        <v>0.79166666666666663</v>
      </c>
      <c r="F214" s="40">
        <f>VLOOKUP($C214,cruises!$A$1:$D$507,3,FALSE)</f>
        <v>2130</v>
      </c>
      <c r="G214" s="40">
        <f>VLOOKUP($C214,cruises!$A$1:$D$507,4,FALSE)</f>
        <v>2556</v>
      </c>
      <c r="H214" s="40">
        <f t="shared" si="3"/>
        <v>2343</v>
      </c>
      <c r="I214" s="40">
        <f>VLOOKUP($C214,cruises!$A$1:$E$507,5,FALSE)</f>
        <v>997</v>
      </c>
    </row>
    <row r="215" spans="1:9">
      <c r="A215" s="5" t="s">
        <v>145</v>
      </c>
      <c r="B215" s="10" t="s">
        <v>928</v>
      </c>
      <c r="C215" s="13" t="s">
        <v>55</v>
      </c>
      <c r="D215" s="7">
        <v>0.25</v>
      </c>
      <c r="E215" s="7">
        <v>0.79166666666666663</v>
      </c>
      <c r="F215" s="40">
        <f>VLOOKUP($C215,cruises!$A$1:$D$507,3,FALSE)</f>
        <v>4228</v>
      </c>
      <c r="G215" s="40">
        <f>VLOOKUP($C215,cruises!$A$1:$D$507,4,FALSE)</f>
        <v>5074</v>
      </c>
      <c r="H215" s="40">
        <f t="shared" si="3"/>
        <v>4651</v>
      </c>
      <c r="I215" s="40">
        <f>VLOOKUP($C215,cruises!$A$1:$E$507,5,FALSE)</f>
        <v>1404</v>
      </c>
    </row>
    <row r="216" spans="1:9">
      <c r="A216" s="5" t="s">
        <v>145</v>
      </c>
      <c r="B216" s="10" t="s">
        <v>928</v>
      </c>
      <c r="C216" s="13" t="s">
        <v>907</v>
      </c>
      <c r="D216" s="7">
        <v>0.29166666666666669</v>
      </c>
      <c r="E216" s="7">
        <v>0.79166666666666663</v>
      </c>
      <c r="F216" s="40">
        <f>VLOOKUP($C216,cruises!$A$1:$D$507,3,FALSE)</f>
        <v>3784</v>
      </c>
      <c r="G216" s="40">
        <f>VLOOKUP($C216,cruises!$A$1:$D$507,4,FALSE)</f>
        <v>4541</v>
      </c>
      <c r="H216" s="40">
        <f t="shared" si="3"/>
        <v>4162.5</v>
      </c>
      <c r="I216" s="40">
        <f>VLOOKUP($C216,cruises!$A$1:$E$507,5,FALSE)</f>
        <v>1360</v>
      </c>
    </row>
    <row r="217" spans="1:9">
      <c r="A217" s="5" t="s">
        <v>145</v>
      </c>
      <c r="B217" s="10" t="s">
        <v>928</v>
      </c>
      <c r="C217" s="13" t="s">
        <v>19</v>
      </c>
      <c r="D217" s="7">
        <v>0.29166666666666669</v>
      </c>
      <c r="E217" s="7">
        <v>0.75</v>
      </c>
      <c r="F217" s="40">
        <f>VLOOKUP($C217,cruises!$A$1:$D$507,3,FALSE)</f>
        <v>540</v>
      </c>
      <c r="G217" s="40">
        <f>VLOOKUP($C217,cruises!$A$1:$D$507,4,FALSE)</f>
        <v>648</v>
      </c>
      <c r="H217" s="40">
        <f t="shared" si="3"/>
        <v>594</v>
      </c>
      <c r="I217" s="40">
        <f>VLOOKUP($C217,cruises!$A$1:$E$507,5,FALSE)</f>
        <v>376</v>
      </c>
    </row>
    <row r="218" spans="1:9">
      <c r="A218" s="5" t="s">
        <v>145</v>
      </c>
      <c r="B218" s="10" t="s">
        <v>929</v>
      </c>
      <c r="C218" s="13" t="s">
        <v>79</v>
      </c>
      <c r="D218" s="7">
        <v>0.3125</v>
      </c>
      <c r="E218" s="7">
        <v>0.83333333333333337</v>
      </c>
      <c r="F218" s="40">
        <f>VLOOKUP($C218,cruises!$A$1:$D$507,3,FALSE)</f>
        <v>710</v>
      </c>
      <c r="G218" s="40">
        <f>VLOOKUP($C218,cruises!$A$1:$D$507,4,FALSE)</f>
        <v>781</v>
      </c>
      <c r="H218" s="40">
        <f t="shared" si="3"/>
        <v>745.5</v>
      </c>
      <c r="I218" s="40">
        <f>VLOOKUP($C218,cruises!$A$1:$E$507,5,FALSE)</f>
        <v>408</v>
      </c>
    </row>
    <row r="219" spans="1:9">
      <c r="A219" s="5" t="s">
        <v>145</v>
      </c>
      <c r="B219" s="10" t="s">
        <v>929</v>
      </c>
      <c r="C219" s="13" t="s">
        <v>259</v>
      </c>
      <c r="D219" s="5"/>
      <c r="E219" s="5"/>
      <c r="F219" s="40">
        <f>VLOOKUP($C219,cruises!$A$1:$D$507,3,FALSE)</f>
        <v>212</v>
      </c>
      <c r="G219" s="40">
        <f>VLOOKUP($C219,cruises!$A$1:$D$507,4,FALSE)</f>
        <v>254</v>
      </c>
      <c r="H219" s="40">
        <f t="shared" si="3"/>
        <v>233</v>
      </c>
      <c r="I219" s="40">
        <f>VLOOKUP($C219,cruises!$A$1:$E$507,5,FALSE)</f>
        <v>140</v>
      </c>
    </row>
    <row r="220" spans="1:9">
      <c r="A220" s="5" t="s">
        <v>145</v>
      </c>
      <c r="B220" s="10" t="s">
        <v>929</v>
      </c>
      <c r="C220" s="13" t="s">
        <v>70</v>
      </c>
      <c r="D220" s="7">
        <v>0.29166666666666669</v>
      </c>
      <c r="E220" s="7">
        <v>0.70833333333333337</v>
      </c>
      <c r="F220" s="40">
        <f>VLOOKUP($C220,cruises!$A$1:$D$507,3,FALSE)</f>
        <v>312</v>
      </c>
      <c r="G220" s="40">
        <f>VLOOKUP($C220,cruises!$A$1:$D$507,4,FALSE)</f>
        <v>374</v>
      </c>
      <c r="H220" s="40">
        <f t="shared" si="3"/>
        <v>343</v>
      </c>
      <c r="I220" s="40">
        <f>VLOOKUP($C220,cruises!$A$1:$E$507,5,FALSE)</f>
        <v>178</v>
      </c>
    </row>
    <row r="221" spans="1:9">
      <c r="A221" s="5" t="s">
        <v>145</v>
      </c>
      <c r="B221" s="10" t="s">
        <v>929</v>
      </c>
      <c r="C221" s="13" t="s">
        <v>259</v>
      </c>
      <c r="D221" s="7">
        <v>0.29166666666666669</v>
      </c>
      <c r="E221" s="7">
        <v>0.29166666666666669</v>
      </c>
      <c r="F221" s="40">
        <f>VLOOKUP($C221,cruises!$A$1:$D$507,3,FALSE)</f>
        <v>212</v>
      </c>
      <c r="G221" s="40">
        <f>VLOOKUP($C221,cruises!$A$1:$D$507,4,FALSE)</f>
        <v>254</v>
      </c>
      <c r="H221" s="40">
        <f t="shared" si="3"/>
        <v>233</v>
      </c>
      <c r="I221" s="40">
        <f>VLOOKUP($C221,cruises!$A$1:$E$507,5,FALSE)</f>
        <v>140</v>
      </c>
    </row>
    <row r="222" spans="1:9">
      <c r="A222" s="5" t="s">
        <v>145</v>
      </c>
      <c r="B222" s="10" t="s">
        <v>930</v>
      </c>
      <c r="C222" s="13" t="s">
        <v>16</v>
      </c>
      <c r="D222" s="7">
        <v>0.33333333333333331</v>
      </c>
      <c r="E222" s="7">
        <v>0.75</v>
      </c>
      <c r="F222" s="40">
        <f>VLOOKUP($C222,cruises!$A$1:$D$507,3,FALSE)</f>
        <v>2550</v>
      </c>
      <c r="G222" s="40">
        <f>VLOOKUP($C222,cruises!$A$1:$D$507,4,FALSE)</f>
        <v>3060</v>
      </c>
      <c r="H222" s="40">
        <f t="shared" si="3"/>
        <v>2805</v>
      </c>
      <c r="I222" s="40">
        <f>VLOOKUP($C222,cruises!$A$1:$E$507,5,FALSE)</f>
        <v>1054</v>
      </c>
    </row>
    <row r="223" spans="1:9">
      <c r="A223" s="5" t="s">
        <v>145</v>
      </c>
      <c r="B223" s="10" t="s">
        <v>930</v>
      </c>
      <c r="C223" s="13" t="s">
        <v>901</v>
      </c>
      <c r="D223" s="7">
        <v>0.20833333333333334</v>
      </c>
      <c r="E223" s="7">
        <v>0.70833333333333337</v>
      </c>
      <c r="F223" s="40">
        <f>VLOOKUP($C223,cruises!$A$1:$D$507,3,FALSE)</f>
        <v>2144</v>
      </c>
      <c r="G223" s="40">
        <f>VLOOKUP($C223,cruises!$A$1:$D$507,4,FALSE)</f>
        <v>2573</v>
      </c>
      <c r="H223" s="40">
        <f t="shared" si="3"/>
        <v>2358.5</v>
      </c>
      <c r="I223" s="40">
        <f>VLOOKUP($C223,cruises!$A$1:$E$507,5,FALSE)</f>
        <v>859</v>
      </c>
    </row>
    <row r="224" spans="1:9">
      <c r="A224" s="5" t="s">
        <v>145</v>
      </c>
      <c r="B224" s="10" t="s">
        <v>930</v>
      </c>
      <c r="C224" s="13" t="s">
        <v>10</v>
      </c>
      <c r="D224" s="5"/>
      <c r="E224" s="5"/>
      <c r="F224" s="40">
        <f>VLOOKUP($C224,cruises!$A$1:$D$507,3,FALSE)</f>
        <v>3772</v>
      </c>
      <c r="G224" s="40">
        <f>VLOOKUP($C224,cruises!$A$1:$D$507,4,FALSE)</f>
        <v>4526</v>
      </c>
      <c r="H224" s="40">
        <f t="shared" si="3"/>
        <v>4149</v>
      </c>
      <c r="I224" s="40">
        <f>VLOOKUP($C224,cruises!$A$1:$E$507,5,FALSE)</f>
        <v>1253</v>
      </c>
    </row>
    <row r="225" spans="1:9">
      <c r="A225" s="5" t="s">
        <v>145</v>
      </c>
      <c r="B225" s="10" t="s">
        <v>931</v>
      </c>
      <c r="C225" s="13" t="s">
        <v>330</v>
      </c>
      <c r="D225" s="7">
        <v>0.20833333333333334</v>
      </c>
      <c r="E225" s="7">
        <v>0.75</v>
      </c>
      <c r="F225" s="40">
        <f>VLOOKUP($C225,cruises!$A$1:$D$507,3,FALSE)</f>
        <v>3560</v>
      </c>
      <c r="G225" s="40">
        <f>VLOOKUP($C225,cruises!$A$1:$D$507,4,FALSE)</f>
        <v>4272</v>
      </c>
      <c r="H225" s="40">
        <f t="shared" si="3"/>
        <v>3916</v>
      </c>
      <c r="I225" s="40">
        <f>VLOOKUP($C225,cruises!$A$1:$E$507,5,FALSE)</f>
        <v>1350</v>
      </c>
    </row>
    <row r="226" spans="1:9">
      <c r="A226" s="5" t="s">
        <v>145</v>
      </c>
      <c r="B226" s="10" t="s">
        <v>932</v>
      </c>
      <c r="C226" s="13" t="s">
        <v>101</v>
      </c>
      <c r="D226" s="7">
        <v>0.3125</v>
      </c>
      <c r="E226" s="7">
        <v>0.83333333333333337</v>
      </c>
      <c r="F226" s="40">
        <f>VLOOKUP($C226,cruises!$A$1:$D$507,3,FALSE)</f>
        <v>710</v>
      </c>
      <c r="G226" s="40">
        <f>VLOOKUP($C226,cruises!$A$1:$D$507,4,FALSE)</f>
        <v>781</v>
      </c>
      <c r="H226" s="40">
        <f t="shared" si="3"/>
        <v>745.5</v>
      </c>
      <c r="I226" s="40">
        <f>VLOOKUP($C226,cruises!$A$1:$E$507,5,FALSE)</f>
        <v>408</v>
      </c>
    </row>
    <row r="227" spans="1:9">
      <c r="A227" s="5" t="s">
        <v>145</v>
      </c>
      <c r="B227" s="10" t="s">
        <v>932</v>
      </c>
      <c r="C227" s="13" t="s">
        <v>129</v>
      </c>
      <c r="D227" s="7">
        <v>0.375</v>
      </c>
      <c r="E227" s="7">
        <v>0.70833333333333337</v>
      </c>
      <c r="F227" s="40">
        <f>VLOOKUP($C227,cruises!$A$1:$D$507,3,FALSE)</f>
        <v>2077</v>
      </c>
      <c r="G227" s="40">
        <f>VLOOKUP($C227,cruises!$A$1:$D$507,4,FALSE)</f>
        <v>2503</v>
      </c>
      <c r="H227" s="40">
        <f t="shared" si="3"/>
        <v>2290</v>
      </c>
      <c r="I227" s="40">
        <f>VLOOKUP($C227,cruises!$A$1:$E$507,5,FALSE)</f>
        <v>900</v>
      </c>
    </row>
    <row r="228" spans="1:9">
      <c r="A228" s="5" t="s">
        <v>145</v>
      </c>
      <c r="B228" s="10" t="s">
        <v>932</v>
      </c>
      <c r="C228" s="13" t="s">
        <v>484</v>
      </c>
      <c r="D228" s="7">
        <v>0.29166666666666669</v>
      </c>
      <c r="E228" s="7">
        <v>0.75</v>
      </c>
      <c r="F228" s="40">
        <f>VLOOKUP($C228,cruises!$A$1:$D$507,3,FALSE)</f>
        <v>1968</v>
      </c>
      <c r="G228" s="40">
        <f>VLOOKUP($C228,cruises!$A$1:$D$507,4,FALSE)</f>
        <v>2362</v>
      </c>
      <c r="H228" s="40">
        <f t="shared" si="3"/>
        <v>2165</v>
      </c>
      <c r="I228" s="40">
        <f>VLOOKUP($C228,cruises!$A$1:$E$507,5,FALSE)</f>
        <v>817</v>
      </c>
    </row>
    <row r="229" spans="1:9">
      <c r="A229" s="5" t="s">
        <v>145</v>
      </c>
      <c r="B229" s="10" t="s">
        <v>932</v>
      </c>
      <c r="C229" s="13" t="s">
        <v>312</v>
      </c>
      <c r="D229" s="7">
        <v>0.29166666666666669</v>
      </c>
      <c r="E229" s="7">
        <v>0.70833333333333337</v>
      </c>
      <c r="F229" s="40">
        <f>VLOOKUP($C229,cruises!$A$1:$D$507,3,FALSE)</f>
        <v>3274</v>
      </c>
      <c r="G229" s="40">
        <f>VLOOKUP($C229,cruises!$A$1:$D$507,4,FALSE)</f>
        <v>3929</v>
      </c>
      <c r="H229" s="40">
        <f t="shared" si="3"/>
        <v>3601.5</v>
      </c>
      <c r="I229" s="40">
        <f>VLOOKUP($C229,cruises!$A$1:$E$507,5,FALSE)</f>
        <v>1370</v>
      </c>
    </row>
    <row r="230" spans="1:9">
      <c r="A230" s="5" t="s">
        <v>145</v>
      </c>
      <c r="B230" s="10" t="s">
        <v>932</v>
      </c>
      <c r="C230" s="13" t="s">
        <v>93</v>
      </c>
      <c r="D230" s="7">
        <v>0.33333333333333331</v>
      </c>
      <c r="E230" s="7">
        <v>0.75</v>
      </c>
      <c r="F230" s="40">
        <f>VLOOKUP($C230,cruises!$A$1:$D$507,3,FALSE)</f>
        <v>1258</v>
      </c>
      <c r="G230" s="40">
        <f>VLOOKUP($C230,cruises!$A$1:$D$507,4,FALSE)</f>
        <v>1447</v>
      </c>
      <c r="H230" s="40">
        <f t="shared" si="3"/>
        <v>1352.5</v>
      </c>
      <c r="I230" s="40">
        <f>VLOOKUP($C230,cruises!$A$1:$E$507,5,FALSE)</f>
        <v>800</v>
      </c>
    </row>
    <row r="231" spans="1:9">
      <c r="A231" s="5" t="s">
        <v>145</v>
      </c>
      <c r="B231" s="10" t="s">
        <v>933</v>
      </c>
      <c r="C231" s="13" t="s">
        <v>53</v>
      </c>
      <c r="D231" s="5"/>
      <c r="E231" s="5"/>
      <c r="F231" s="40">
        <f>VLOOKUP($C231,cruises!$A$1:$D$507,3,FALSE)</f>
        <v>2534</v>
      </c>
      <c r="G231" s="40">
        <f>VLOOKUP($C231,cruises!$A$1:$D$507,4,FALSE)</f>
        <v>2700</v>
      </c>
      <c r="H231" s="40">
        <f t="shared" si="3"/>
        <v>2617</v>
      </c>
      <c r="I231" s="40">
        <f>VLOOKUP($C231,cruises!$A$1:$E$507,5,FALSE)</f>
        <v>1000</v>
      </c>
    </row>
    <row r="232" spans="1:9">
      <c r="A232" s="5" t="s">
        <v>145</v>
      </c>
      <c r="B232" s="10" t="s">
        <v>934</v>
      </c>
      <c r="C232" s="13" t="s">
        <v>862</v>
      </c>
      <c r="D232" s="5"/>
      <c r="E232" s="5"/>
      <c r="F232" s="40">
        <f>VLOOKUP($C232,cruises!$A$1:$D$507,3,FALSE)</f>
        <v>2733</v>
      </c>
      <c r="G232" s="40">
        <f>VLOOKUP($C232,cruises!$A$1:$D$507,4,FALSE)</f>
        <v>2852</v>
      </c>
      <c r="H232" s="40">
        <f t="shared" si="3"/>
        <v>2792.5</v>
      </c>
      <c r="I232" s="40">
        <f>VLOOKUP($C232,cruises!$A$1:$E$507,5,FALSE)</f>
        <v>801</v>
      </c>
    </row>
    <row r="233" spans="1:9">
      <c r="A233" s="5" t="s">
        <v>145</v>
      </c>
      <c r="B233" s="10" t="s">
        <v>934</v>
      </c>
      <c r="C233" s="13" t="s">
        <v>364</v>
      </c>
      <c r="D233" s="7">
        <v>0.33333333333333331</v>
      </c>
      <c r="E233" s="7">
        <v>0.83333333333333337</v>
      </c>
      <c r="F233" s="40">
        <f>VLOOKUP($C233,cruises!$A$1:$D$507,3,FALSE)</f>
        <v>2050</v>
      </c>
      <c r="G233" s="40">
        <f>VLOOKUP($C233,cruises!$A$1:$D$507,4,FALSE)</f>
        <v>2500</v>
      </c>
      <c r="H233" s="40">
        <f t="shared" si="3"/>
        <v>2275</v>
      </c>
      <c r="I233" s="40">
        <f>VLOOKUP($C233,cruises!$A$1:$E$507,5,FALSE)</f>
        <v>587</v>
      </c>
    </row>
    <row r="234" spans="1:9">
      <c r="A234" s="5" t="s">
        <v>145</v>
      </c>
      <c r="B234" s="10" t="s">
        <v>935</v>
      </c>
      <c r="C234" s="13" t="s">
        <v>55</v>
      </c>
      <c r="D234" s="7">
        <v>0.25</v>
      </c>
      <c r="E234" s="7">
        <v>0.79166666666666663</v>
      </c>
      <c r="F234" s="40">
        <f>VLOOKUP($C234,cruises!$A$1:$D$507,3,FALSE)</f>
        <v>4228</v>
      </c>
      <c r="G234" s="40">
        <f>VLOOKUP($C234,cruises!$A$1:$D$507,4,FALSE)</f>
        <v>5074</v>
      </c>
      <c r="H234" s="40">
        <f t="shared" si="3"/>
        <v>4651</v>
      </c>
      <c r="I234" s="40">
        <f>VLOOKUP($C234,cruises!$A$1:$E$507,5,FALSE)</f>
        <v>1404</v>
      </c>
    </row>
    <row r="235" spans="1:9">
      <c r="A235" s="5" t="s">
        <v>145</v>
      </c>
      <c r="B235" s="10" t="s">
        <v>936</v>
      </c>
      <c r="C235" s="6" t="s">
        <v>54</v>
      </c>
      <c r="D235" s="7">
        <v>0.29166666666666669</v>
      </c>
      <c r="E235" s="7">
        <v>0.875</v>
      </c>
      <c r="F235" s="40">
        <f>VLOOKUP($C235,cruises!$A$1:$D$507,3,FALSE)</f>
        <v>2024</v>
      </c>
      <c r="G235" s="40">
        <f>VLOOKUP($C235,cruises!$A$1:$D$507,4,FALSE)</f>
        <v>2429</v>
      </c>
      <c r="H235" s="40">
        <f t="shared" si="3"/>
        <v>2226.5</v>
      </c>
      <c r="I235" s="40">
        <f>VLOOKUP($C235,cruises!$A$1:$E$507,5,FALSE)</f>
        <v>817</v>
      </c>
    </row>
    <row r="236" spans="1:9">
      <c r="A236" s="5" t="s">
        <v>145</v>
      </c>
      <c r="B236" s="10" t="s">
        <v>936</v>
      </c>
      <c r="C236" s="13" t="s">
        <v>45</v>
      </c>
      <c r="D236" s="5"/>
      <c r="E236" s="5"/>
      <c r="F236" s="40">
        <f>VLOOKUP($C236,cruises!$A$1:$D$507,3,FALSE)</f>
        <v>2012</v>
      </c>
      <c r="G236" s="40">
        <f>VLOOKUP($C236,cruises!$A$1:$D$507,4,FALSE)</f>
        <v>2414</v>
      </c>
      <c r="H236" s="40">
        <f t="shared" si="3"/>
        <v>2213</v>
      </c>
      <c r="I236" s="40">
        <f>VLOOKUP($C236,cruises!$A$1:$E$507,5,FALSE)</f>
        <v>1125</v>
      </c>
    </row>
    <row r="237" spans="1:9">
      <c r="A237" s="5" t="s">
        <v>145</v>
      </c>
      <c r="B237" s="10" t="s">
        <v>936</v>
      </c>
      <c r="C237" s="13" t="s">
        <v>907</v>
      </c>
      <c r="D237" s="7">
        <v>0.29166666666666669</v>
      </c>
      <c r="E237" s="7">
        <v>0.79166666666666663</v>
      </c>
      <c r="F237" s="40">
        <f>VLOOKUP($C237,cruises!$A$1:$D$507,3,FALSE)</f>
        <v>3784</v>
      </c>
      <c r="G237" s="40">
        <f>VLOOKUP($C237,cruises!$A$1:$D$507,4,FALSE)</f>
        <v>4541</v>
      </c>
      <c r="H237" s="40">
        <f t="shared" si="3"/>
        <v>4162.5</v>
      </c>
      <c r="I237" s="40">
        <f>VLOOKUP($C237,cruises!$A$1:$E$507,5,FALSE)</f>
        <v>1360</v>
      </c>
    </row>
    <row r="238" spans="1:9">
      <c r="A238" s="5" t="s">
        <v>145</v>
      </c>
      <c r="B238" s="10" t="s">
        <v>936</v>
      </c>
      <c r="C238" s="13" t="s">
        <v>113</v>
      </c>
      <c r="D238" s="7">
        <v>0.33333333333333331</v>
      </c>
      <c r="E238" s="7">
        <v>0.91666666666666663</v>
      </c>
      <c r="F238" s="40">
        <f>VLOOKUP($C238,cruises!$A$1:$D$507,3,FALSE)</f>
        <v>706</v>
      </c>
      <c r="G238" s="40">
        <f>VLOOKUP($C238,cruises!$A$1:$D$507,4,FALSE)</f>
        <v>777</v>
      </c>
      <c r="H238" s="40">
        <f t="shared" si="3"/>
        <v>741.5</v>
      </c>
      <c r="I238" s="40">
        <f>VLOOKUP($C238,cruises!$A$1:$E$507,5,FALSE)</f>
        <v>447</v>
      </c>
    </row>
    <row r="239" spans="1:9">
      <c r="A239" s="5" t="s">
        <v>145</v>
      </c>
      <c r="B239" s="10" t="s">
        <v>936</v>
      </c>
      <c r="C239" s="13" t="s">
        <v>92</v>
      </c>
      <c r="D239" s="7">
        <v>0.29166666666666669</v>
      </c>
      <c r="E239" s="7">
        <v>0.29166666666666669</v>
      </c>
      <c r="F239" s="40">
        <f>VLOOKUP($C239,cruises!$A$1:$D$507,3,FALSE)</f>
        <v>450</v>
      </c>
      <c r="G239" s="40">
        <f>VLOOKUP($C239,cruises!$A$1:$D$507,4,FALSE)</f>
        <v>540</v>
      </c>
      <c r="H239" s="40">
        <f t="shared" si="3"/>
        <v>495</v>
      </c>
      <c r="I239" s="40">
        <f>VLOOKUP($C239,cruises!$A$1:$E$507,5,FALSE)</f>
        <v>330</v>
      </c>
    </row>
    <row r="240" spans="1:9">
      <c r="A240" s="5" t="s">
        <v>145</v>
      </c>
      <c r="B240" s="10" t="s">
        <v>937</v>
      </c>
      <c r="C240" s="13" t="s">
        <v>61</v>
      </c>
      <c r="D240" s="7">
        <v>0.20833333333333334</v>
      </c>
      <c r="E240" s="7">
        <v>0.66666666666666663</v>
      </c>
      <c r="F240" s="40">
        <f>VLOOKUP($C240,cruises!$A$1:$D$507,3,FALSE)</f>
        <v>3046</v>
      </c>
      <c r="G240" s="40">
        <f>VLOOKUP($C240,cruises!$A$1:$D$507,4,FALSE)</f>
        <v>3655</v>
      </c>
      <c r="H240" s="40">
        <f t="shared" si="3"/>
        <v>3350.5</v>
      </c>
      <c r="I240" s="40">
        <f>VLOOKUP($C240,cruises!$A$1:$E$507,5,FALSE)</f>
        <v>1000</v>
      </c>
    </row>
    <row r="241" spans="1:9">
      <c r="A241" s="5" t="s">
        <v>145</v>
      </c>
      <c r="B241" s="10" t="s">
        <v>937</v>
      </c>
      <c r="C241" s="13" t="s">
        <v>16</v>
      </c>
      <c r="D241" s="7">
        <v>0.33333333333333331</v>
      </c>
      <c r="E241" s="7">
        <v>0.75</v>
      </c>
      <c r="F241" s="40">
        <f>VLOOKUP($C241,cruises!$A$1:$D$507,3,FALSE)</f>
        <v>2550</v>
      </c>
      <c r="G241" s="40">
        <f>VLOOKUP($C241,cruises!$A$1:$D$507,4,FALSE)</f>
        <v>3060</v>
      </c>
      <c r="H241" s="40">
        <f t="shared" si="3"/>
        <v>2805</v>
      </c>
      <c r="I241" s="40">
        <f>VLOOKUP($C241,cruises!$A$1:$E$507,5,FALSE)</f>
        <v>1054</v>
      </c>
    </row>
    <row r="242" spans="1:9">
      <c r="A242" s="5" t="s">
        <v>145</v>
      </c>
      <c r="B242" s="10" t="s">
        <v>937</v>
      </c>
      <c r="C242" s="13" t="s">
        <v>195</v>
      </c>
      <c r="D242" s="7">
        <v>0.29166666666666669</v>
      </c>
      <c r="E242" s="7">
        <v>0.79166666666666663</v>
      </c>
      <c r="F242" s="40">
        <f>VLOOKUP($C242,cruises!$A$1:$D$507,3,FALSE)</f>
        <v>3630</v>
      </c>
      <c r="G242" s="40">
        <f>VLOOKUP($C242,cruises!$A$1:$D$507,4,FALSE)</f>
        <v>4356</v>
      </c>
      <c r="H242" s="40">
        <f t="shared" si="3"/>
        <v>3993</v>
      </c>
      <c r="I242" s="40">
        <f>VLOOKUP($C242,cruises!$A$1:$E$507,5,FALSE)</f>
        <v>1360</v>
      </c>
    </row>
    <row r="243" spans="1:9">
      <c r="A243" s="5" t="s">
        <v>145</v>
      </c>
      <c r="B243" s="10" t="s">
        <v>937</v>
      </c>
      <c r="C243" s="13" t="s">
        <v>898</v>
      </c>
      <c r="D243" s="7">
        <v>0.29166666666666669</v>
      </c>
      <c r="E243" s="7">
        <v>0.79166666666666663</v>
      </c>
      <c r="F243" s="40">
        <f>VLOOKUP($C243,cruises!$A$1:$D$507,3,FALSE)</f>
        <v>2150</v>
      </c>
      <c r="G243" s="40">
        <f>VLOOKUP($C243,cruises!$A$1:$D$507,4,FALSE)</f>
        <v>2580</v>
      </c>
      <c r="H243" s="40">
        <f t="shared" si="3"/>
        <v>2365</v>
      </c>
      <c r="I243" s="40">
        <f>VLOOKUP($C243,cruises!$A$1:$E$507,5,FALSE)</f>
        <v>858</v>
      </c>
    </row>
    <row r="244" spans="1:9">
      <c r="A244" s="5" t="s">
        <v>145</v>
      </c>
      <c r="B244" s="10" t="s">
        <v>937</v>
      </c>
      <c r="C244" s="13" t="s">
        <v>10</v>
      </c>
      <c r="D244" s="5"/>
      <c r="E244" s="5"/>
      <c r="F244" s="40">
        <f>VLOOKUP($C244,cruises!$A$1:$D$507,3,FALSE)</f>
        <v>3772</v>
      </c>
      <c r="G244" s="40">
        <f>VLOOKUP($C244,cruises!$A$1:$D$507,4,FALSE)</f>
        <v>4526</v>
      </c>
      <c r="H244" s="40">
        <f t="shared" si="3"/>
        <v>4149</v>
      </c>
      <c r="I244" s="40">
        <f>VLOOKUP($C244,cruises!$A$1:$E$507,5,FALSE)</f>
        <v>1253</v>
      </c>
    </row>
    <row r="245" spans="1:9">
      <c r="A245" s="5" t="s">
        <v>145</v>
      </c>
      <c r="B245" s="10" t="s">
        <v>938</v>
      </c>
      <c r="C245" s="13" t="s">
        <v>207</v>
      </c>
      <c r="D245" s="7">
        <v>0.29166666666666669</v>
      </c>
      <c r="E245" s="7">
        <v>0.70833333333333337</v>
      </c>
      <c r="F245" s="40">
        <f>VLOOKUP($C245,cruises!$A$1:$D$507,3,FALSE)</f>
        <v>3106</v>
      </c>
      <c r="G245" s="40">
        <f>VLOOKUP($C245,cruises!$A$1:$D$507,4,FALSE)</f>
        <v>3727</v>
      </c>
      <c r="H245" s="40">
        <f t="shared" si="3"/>
        <v>3416.5</v>
      </c>
      <c r="I245" s="40">
        <f>VLOOKUP($C245,cruises!$A$1:$E$507,5,FALSE)</f>
        <v>1226</v>
      </c>
    </row>
    <row r="246" spans="1:9">
      <c r="A246" s="5" t="s">
        <v>145</v>
      </c>
      <c r="B246" s="10" t="s">
        <v>938</v>
      </c>
      <c r="C246" s="13" t="s">
        <v>104</v>
      </c>
      <c r="D246" s="5"/>
      <c r="E246" s="7"/>
      <c r="F246" s="40">
        <f>VLOOKUP($C246,cruises!$A$1:$D$507,3,FALSE)</f>
        <v>532</v>
      </c>
      <c r="G246" s="40">
        <f>VLOOKUP($C246,cruises!$A$1:$D$507,4,FALSE)</f>
        <v>638</v>
      </c>
      <c r="H246" s="40">
        <f t="shared" si="3"/>
        <v>585</v>
      </c>
      <c r="I246" s="40">
        <f>VLOOKUP($C246,cruises!$A$1:$E$507,5,FALSE)</f>
        <v>330</v>
      </c>
    </row>
    <row r="247" spans="1:9">
      <c r="A247" s="5" t="s">
        <v>145</v>
      </c>
      <c r="B247" s="10" t="s">
        <v>938</v>
      </c>
      <c r="C247" s="13" t="s">
        <v>53</v>
      </c>
      <c r="D247" s="5"/>
      <c r="E247" s="5"/>
      <c r="F247" s="40">
        <f>VLOOKUP($C247,cruises!$A$1:$D$507,3,FALSE)</f>
        <v>2534</v>
      </c>
      <c r="G247" s="40">
        <f>VLOOKUP($C247,cruises!$A$1:$D$507,4,FALSE)</f>
        <v>2700</v>
      </c>
      <c r="H247" s="40">
        <f t="shared" si="3"/>
        <v>2617</v>
      </c>
      <c r="I247" s="40">
        <f>VLOOKUP($C247,cruises!$A$1:$E$507,5,FALSE)</f>
        <v>1000</v>
      </c>
    </row>
    <row r="248" spans="1:9">
      <c r="A248" s="5" t="s">
        <v>145</v>
      </c>
      <c r="B248" s="10" t="s">
        <v>939</v>
      </c>
      <c r="C248" s="13" t="s">
        <v>312</v>
      </c>
      <c r="D248" s="7">
        <v>0.29166666666666669</v>
      </c>
      <c r="E248" s="7">
        <v>0.70833333333333337</v>
      </c>
      <c r="F248" s="40">
        <f>VLOOKUP($C248,cruises!$A$1:$D$507,3,FALSE)</f>
        <v>3274</v>
      </c>
      <c r="G248" s="40">
        <f>VLOOKUP($C248,cruises!$A$1:$D$507,4,FALSE)</f>
        <v>3929</v>
      </c>
      <c r="H248" s="40">
        <f t="shared" si="3"/>
        <v>3601.5</v>
      </c>
      <c r="I248" s="40">
        <f>VLOOKUP($C248,cruises!$A$1:$E$507,5,FALSE)</f>
        <v>1370</v>
      </c>
    </row>
    <row r="249" spans="1:9">
      <c r="A249" s="5" t="s">
        <v>145</v>
      </c>
      <c r="B249" s="10" t="s">
        <v>939</v>
      </c>
      <c r="C249" s="13" t="s">
        <v>901</v>
      </c>
      <c r="D249" s="7">
        <v>0.20833333333333334</v>
      </c>
      <c r="E249" s="7">
        <v>0.70833333333333337</v>
      </c>
      <c r="F249" s="40">
        <f>VLOOKUP($C249,cruises!$A$1:$D$507,3,FALSE)</f>
        <v>2144</v>
      </c>
      <c r="G249" s="40">
        <f>VLOOKUP($C249,cruises!$A$1:$D$507,4,FALSE)</f>
        <v>2573</v>
      </c>
      <c r="H249" s="40">
        <f t="shared" si="3"/>
        <v>2358.5</v>
      </c>
      <c r="I249" s="40">
        <f>VLOOKUP($C249,cruises!$A$1:$E$507,5,FALSE)</f>
        <v>859</v>
      </c>
    </row>
    <row r="250" spans="1:9">
      <c r="A250" s="5" t="s">
        <v>145</v>
      </c>
      <c r="B250" s="10" t="s">
        <v>940</v>
      </c>
      <c r="C250" s="13" t="s">
        <v>73</v>
      </c>
      <c r="D250" s="7">
        <v>0.33333333333333331</v>
      </c>
      <c r="E250" s="7">
        <v>0.83333333333333337</v>
      </c>
      <c r="F250" s="40">
        <f>VLOOKUP($C250,cruises!$A$1:$D$507,3,FALSE)</f>
        <v>2194</v>
      </c>
      <c r="G250" s="40">
        <f>VLOOKUP($C250,cruises!$A$1:$D$507,4,FALSE)</f>
        <v>2700</v>
      </c>
      <c r="H250" s="40">
        <f t="shared" si="3"/>
        <v>2447</v>
      </c>
      <c r="I250" s="40">
        <f>VLOOKUP($C250,cruises!$A$1:$E$507,5,FALSE)</f>
        <v>609</v>
      </c>
    </row>
    <row r="251" spans="1:9">
      <c r="A251" s="5" t="s">
        <v>145</v>
      </c>
      <c r="B251" s="10" t="s">
        <v>940</v>
      </c>
      <c r="C251" s="13" t="s">
        <v>113</v>
      </c>
      <c r="D251" s="7">
        <v>0.33333333333333331</v>
      </c>
      <c r="E251" s="7">
        <v>0.83333333333333337</v>
      </c>
      <c r="F251" s="40">
        <f>VLOOKUP($C251,cruises!$A$1:$D$507,3,FALSE)</f>
        <v>706</v>
      </c>
      <c r="G251" s="40">
        <f>VLOOKUP($C251,cruises!$A$1:$D$507,4,FALSE)</f>
        <v>777</v>
      </c>
      <c r="H251" s="40">
        <f t="shared" si="3"/>
        <v>741.5</v>
      </c>
      <c r="I251" s="40">
        <f>VLOOKUP($C251,cruises!$A$1:$E$507,5,FALSE)</f>
        <v>447</v>
      </c>
    </row>
    <row r="252" spans="1:9">
      <c r="A252" s="5" t="s">
        <v>145</v>
      </c>
      <c r="B252" s="10" t="s">
        <v>940</v>
      </c>
      <c r="C252" s="6" t="s">
        <v>862</v>
      </c>
      <c r="D252" s="5"/>
      <c r="E252" s="5"/>
      <c r="F252" s="40">
        <f>VLOOKUP($C252,cruises!$A$1:$D$507,3,FALSE)</f>
        <v>2733</v>
      </c>
      <c r="G252" s="40">
        <f>VLOOKUP($C252,cruises!$A$1:$D$507,4,FALSE)</f>
        <v>2852</v>
      </c>
      <c r="H252" s="40">
        <f t="shared" si="3"/>
        <v>2792.5</v>
      </c>
      <c r="I252" s="40">
        <f>VLOOKUP($C252,cruises!$A$1:$E$507,5,FALSE)</f>
        <v>801</v>
      </c>
    </row>
    <row r="253" spans="1:9">
      <c r="A253" s="5" t="s">
        <v>145</v>
      </c>
      <c r="B253" s="10" t="s">
        <v>940</v>
      </c>
      <c r="C253" s="6" t="s">
        <v>364</v>
      </c>
      <c r="D253" s="7">
        <v>0.33333333333333331</v>
      </c>
      <c r="E253" s="7">
        <v>0.83333333333333337</v>
      </c>
      <c r="F253" s="40">
        <f>VLOOKUP($C253,cruises!$A$1:$D$507,3,FALSE)</f>
        <v>2050</v>
      </c>
      <c r="G253" s="40">
        <f>VLOOKUP($C253,cruises!$A$1:$D$507,4,FALSE)</f>
        <v>2500</v>
      </c>
      <c r="H253" s="40">
        <f t="shared" si="3"/>
        <v>2275</v>
      </c>
      <c r="I253" s="40">
        <f>VLOOKUP($C253,cruises!$A$1:$E$507,5,FALSE)</f>
        <v>587</v>
      </c>
    </row>
    <row r="254" spans="1:9">
      <c r="A254" s="5" t="s">
        <v>145</v>
      </c>
      <c r="B254" s="10" t="s">
        <v>941</v>
      </c>
      <c r="C254" s="13" t="s">
        <v>79</v>
      </c>
      <c r="D254" s="7">
        <v>0.3125</v>
      </c>
      <c r="E254" s="7">
        <v>0.83333333333333337</v>
      </c>
      <c r="F254" s="40">
        <f>VLOOKUP($C254,cruises!$A$1:$D$507,3,FALSE)</f>
        <v>710</v>
      </c>
      <c r="G254" s="40">
        <f>VLOOKUP($C254,cruises!$A$1:$D$507,4,FALSE)</f>
        <v>781</v>
      </c>
      <c r="H254" s="40">
        <f t="shared" si="3"/>
        <v>745.5</v>
      </c>
      <c r="I254" s="40">
        <f>VLOOKUP($C254,cruises!$A$1:$E$507,5,FALSE)</f>
        <v>408</v>
      </c>
    </row>
    <row r="255" spans="1:9">
      <c r="A255" s="5" t="s">
        <v>145</v>
      </c>
      <c r="B255" s="10" t="s">
        <v>941</v>
      </c>
      <c r="C255" s="13" t="s">
        <v>55</v>
      </c>
      <c r="D255" s="7">
        <v>0.25</v>
      </c>
      <c r="E255" s="7">
        <v>0.79166666666666663</v>
      </c>
      <c r="F255" s="40">
        <f>VLOOKUP($C255,cruises!$A$1:$D$507,3,FALSE)</f>
        <v>4228</v>
      </c>
      <c r="G255" s="40">
        <f>VLOOKUP($C255,cruises!$A$1:$D$507,4,FALSE)</f>
        <v>5074</v>
      </c>
      <c r="H255" s="40">
        <f t="shared" si="3"/>
        <v>4651</v>
      </c>
      <c r="I255" s="40">
        <f>VLOOKUP($C255,cruises!$A$1:$E$507,5,FALSE)</f>
        <v>1404</v>
      </c>
    </row>
    <row r="256" spans="1:9">
      <c r="A256" s="5" t="s">
        <v>145</v>
      </c>
      <c r="B256" s="10" t="s">
        <v>941</v>
      </c>
      <c r="C256" s="13" t="s">
        <v>93</v>
      </c>
      <c r="D256" s="7">
        <v>0.33333333333333331</v>
      </c>
      <c r="E256" s="7">
        <v>0.75</v>
      </c>
      <c r="F256" s="40">
        <f>VLOOKUP($C256,cruises!$A$1:$D$507,3,FALSE)</f>
        <v>1258</v>
      </c>
      <c r="G256" s="40">
        <f>VLOOKUP($C256,cruises!$A$1:$D$507,4,FALSE)</f>
        <v>1447</v>
      </c>
      <c r="H256" s="40">
        <f t="shared" si="3"/>
        <v>1352.5</v>
      </c>
      <c r="I256" s="40">
        <f>VLOOKUP($C256,cruises!$A$1:$E$507,5,FALSE)</f>
        <v>800</v>
      </c>
    </row>
    <row r="257" spans="1:9">
      <c r="A257" s="5" t="s">
        <v>145</v>
      </c>
      <c r="B257" s="10" t="s">
        <v>942</v>
      </c>
      <c r="C257" s="13" t="s">
        <v>907</v>
      </c>
      <c r="D257" s="7">
        <v>0.29166666666666669</v>
      </c>
      <c r="E257" s="7">
        <v>0.79166666666666663</v>
      </c>
      <c r="F257" s="40">
        <f>VLOOKUP($C257,cruises!$A$1:$D$507,3,FALSE)</f>
        <v>3784</v>
      </c>
      <c r="G257" s="40">
        <f>VLOOKUP($C257,cruises!$A$1:$D$507,4,FALSE)</f>
        <v>4541</v>
      </c>
      <c r="H257" s="40">
        <f t="shared" si="3"/>
        <v>4162.5</v>
      </c>
      <c r="I257" s="40">
        <f>VLOOKUP($C257,cruises!$A$1:$E$507,5,FALSE)</f>
        <v>1360</v>
      </c>
    </row>
    <row r="258" spans="1:9">
      <c r="A258" s="5" t="s">
        <v>145</v>
      </c>
      <c r="B258" s="10" t="s">
        <v>942</v>
      </c>
      <c r="C258" s="13" t="s">
        <v>139</v>
      </c>
      <c r="D258" s="7">
        <v>0.29166666666666669</v>
      </c>
      <c r="E258" s="7">
        <v>0.70833333333333337</v>
      </c>
      <c r="F258" s="40">
        <f>VLOOKUP($C258,cruises!$A$1:$D$507,3,FALSE)</f>
        <v>212</v>
      </c>
      <c r="G258" s="40">
        <f>VLOOKUP($C258,cruises!$A$1:$D$507,4,FALSE)</f>
        <v>254</v>
      </c>
      <c r="H258" s="40">
        <f t="shared" si="3"/>
        <v>233</v>
      </c>
      <c r="I258" s="40">
        <f>VLOOKUP($C258,cruises!$A$1:$E$507,5,FALSE)</f>
        <v>140</v>
      </c>
    </row>
    <row r="259" spans="1:9">
      <c r="A259" s="5" t="s">
        <v>145</v>
      </c>
      <c r="B259" s="10" t="s">
        <v>943</v>
      </c>
      <c r="C259" s="13" t="s">
        <v>16</v>
      </c>
      <c r="D259" s="7">
        <v>0.33333333333333331</v>
      </c>
      <c r="E259" s="7">
        <v>0.75</v>
      </c>
      <c r="F259" s="40">
        <f>VLOOKUP($C259,cruises!$A$1:$D$507,3,FALSE)</f>
        <v>2550</v>
      </c>
      <c r="G259" s="40">
        <f>VLOOKUP($C259,cruises!$A$1:$D$507,4,FALSE)</f>
        <v>3060</v>
      </c>
      <c r="H259" s="40">
        <f t="shared" ref="H259:H322" si="4">AVERAGE(F259:G259)</f>
        <v>2805</v>
      </c>
      <c r="I259" s="40">
        <f>VLOOKUP($C259,cruises!$A$1:$E$507,5,FALSE)</f>
        <v>1054</v>
      </c>
    </row>
    <row r="260" spans="1:9">
      <c r="A260" s="5" t="s">
        <v>145</v>
      </c>
      <c r="B260" s="10" t="s">
        <v>943</v>
      </c>
      <c r="C260" s="13" t="s">
        <v>10</v>
      </c>
      <c r="D260" s="5"/>
      <c r="E260" s="5"/>
      <c r="F260" s="40">
        <f>VLOOKUP($C260,cruises!$A$1:$D$507,3,FALSE)</f>
        <v>3772</v>
      </c>
      <c r="G260" s="40">
        <f>VLOOKUP($C260,cruises!$A$1:$D$507,4,FALSE)</f>
        <v>4526</v>
      </c>
      <c r="H260" s="40">
        <f t="shared" si="4"/>
        <v>4149</v>
      </c>
      <c r="I260" s="40">
        <f>VLOOKUP($C260,cruises!$A$1:$E$507,5,FALSE)</f>
        <v>1253</v>
      </c>
    </row>
    <row r="261" spans="1:9">
      <c r="A261" s="5" t="s">
        <v>145</v>
      </c>
      <c r="B261" s="10" t="s">
        <v>944</v>
      </c>
      <c r="C261" s="13" t="s">
        <v>170</v>
      </c>
      <c r="D261" s="7">
        <v>0.29166666666666669</v>
      </c>
      <c r="E261" s="7">
        <v>0.70833333333333337</v>
      </c>
      <c r="F261" s="40">
        <f>VLOOKUP($C261,cruises!$A$1:$D$507,3,FALSE)</f>
        <v>1882</v>
      </c>
      <c r="G261" s="40">
        <f>VLOOKUP($C261,cruises!$A$1:$D$507,4,FALSE)</f>
        <v>2258</v>
      </c>
      <c r="H261" s="40">
        <f t="shared" si="4"/>
        <v>2070</v>
      </c>
      <c r="I261" s="40">
        <f>VLOOKUP($C261,cruises!$A$1:$E$507,5,FALSE)</f>
        <v>850</v>
      </c>
    </row>
    <row r="262" spans="1:9">
      <c r="A262" s="5" t="s">
        <v>145</v>
      </c>
      <c r="B262" s="10" t="s">
        <v>945</v>
      </c>
      <c r="C262" s="13" t="s">
        <v>312</v>
      </c>
      <c r="D262" s="7">
        <v>0.29166666666666669</v>
      </c>
      <c r="E262" s="7">
        <v>0.70833333333333337</v>
      </c>
      <c r="F262" s="40">
        <f>VLOOKUP($C262,cruises!$A$1:$D$507,3,FALSE)</f>
        <v>3274</v>
      </c>
      <c r="G262" s="40">
        <f>VLOOKUP($C262,cruises!$A$1:$D$507,4,FALSE)</f>
        <v>3929</v>
      </c>
      <c r="H262" s="40">
        <f t="shared" si="4"/>
        <v>3601.5</v>
      </c>
      <c r="I262" s="40">
        <f>VLOOKUP($C262,cruises!$A$1:$E$507,5,FALSE)</f>
        <v>1370</v>
      </c>
    </row>
    <row r="263" spans="1:9">
      <c r="A263" s="5" t="s">
        <v>145</v>
      </c>
      <c r="B263" s="10" t="s">
        <v>945</v>
      </c>
      <c r="C263" s="13" t="s">
        <v>45</v>
      </c>
      <c r="D263" s="5"/>
      <c r="E263" s="5"/>
      <c r="F263" s="40">
        <f>VLOOKUP($C263,cruises!$A$1:$D$507,3,FALSE)</f>
        <v>2012</v>
      </c>
      <c r="G263" s="40">
        <f>VLOOKUP($C263,cruises!$A$1:$D$507,4,FALSE)</f>
        <v>2414</v>
      </c>
      <c r="H263" s="40">
        <f t="shared" si="4"/>
        <v>2213</v>
      </c>
      <c r="I263" s="40">
        <f>VLOOKUP($C263,cruises!$A$1:$E$507,5,FALSE)</f>
        <v>1125</v>
      </c>
    </row>
    <row r="264" spans="1:9">
      <c r="A264" s="5" t="s">
        <v>145</v>
      </c>
      <c r="B264" s="10" t="s">
        <v>945</v>
      </c>
      <c r="C264" s="13" t="s">
        <v>901</v>
      </c>
      <c r="D264" s="7">
        <v>0.20833333333333334</v>
      </c>
      <c r="E264" s="7">
        <v>0.70833333333333337</v>
      </c>
      <c r="F264" s="40">
        <f>VLOOKUP($C264,cruises!$A$1:$D$507,3,FALSE)</f>
        <v>2144</v>
      </c>
      <c r="G264" s="40">
        <f>VLOOKUP($C264,cruises!$A$1:$D$507,4,FALSE)</f>
        <v>2573</v>
      </c>
      <c r="H264" s="40">
        <f t="shared" si="4"/>
        <v>2358.5</v>
      </c>
      <c r="I264" s="40">
        <f>VLOOKUP($C264,cruises!$A$1:$E$507,5,FALSE)</f>
        <v>859</v>
      </c>
    </row>
    <row r="265" spans="1:9">
      <c r="A265" s="5" t="s">
        <v>145</v>
      </c>
      <c r="B265" s="10" t="s">
        <v>946</v>
      </c>
      <c r="C265" s="13" t="s">
        <v>61</v>
      </c>
      <c r="D265" s="7">
        <v>0.20833333333333334</v>
      </c>
      <c r="E265" s="7">
        <v>0.66666666666666663</v>
      </c>
      <c r="F265" s="40">
        <f>VLOOKUP($C265,cruises!$A$1:$D$507,3,FALSE)</f>
        <v>3046</v>
      </c>
      <c r="G265" s="40">
        <f>VLOOKUP($C265,cruises!$A$1:$D$507,4,FALSE)</f>
        <v>3655</v>
      </c>
      <c r="H265" s="40">
        <f t="shared" si="4"/>
        <v>3350.5</v>
      </c>
      <c r="I265" s="40">
        <f>VLOOKUP($C265,cruises!$A$1:$E$507,5,FALSE)</f>
        <v>1000</v>
      </c>
    </row>
    <row r="266" spans="1:9">
      <c r="A266" s="5" t="s">
        <v>145</v>
      </c>
      <c r="B266" s="10" t="s">
        <v>947</v>
      </c>
      <c r="C266" s="13" t="s">
        <v>862</v>
      </c>
      <c r="D266" s="5"/>
      <c r="E266" s="7"/>
      <c r="F266" s="40">
        <f>VLOOKUP($C266,cruises!$A$1:$D$507,3,FALSE)</f>
        <v>2733</v>
      </c>
      <c r="G266" s="40">
        <f>VLOOKUP($C266,cruises!$A$1:$D$507,4,FALSE)</f>
        <v>2852</v>
      </c>
      <c r="H266" s="40">
        <f t="shared" si="4"/>
        <v>2792.5</v>
      </c>
      <c r="I266" s="40">
        <f>VLOOKUP($C266,cruises!$A$1:$E$507,5,FALSE)</f>
        <v>801</v>
      </c>
    </row>
    <row r="267" spans="1:9">
      <c r="A267" s="5" t="s">
        <v>145</v>
      </c>
      <c r="B267" s="10" t="s">
        <v>947</v>
      </c>
      <c r="C267" s="13" t="s">
        <v>948</v>
      </c>
      <c r="D267" s="5"/>
      <c r="E267" s="5"/>
      <c r="F267" s="40">
        <f>VLOOKUP($C267,cruises!$A$1:$D$507,3,FALSE)</f>
        <v>446</v>
      </c>
      <c r="G267" s="40">
        <f>VLOOKUP($C267,cruises!$A$1:$D$507,4,FALSE)</f>
        <v>512</v>
      </c>
      <c r="H267" s="40">
        <f t="shared" si="4"/>
        <v>479</v>
      </c>
      <c r="I267" s="40">
        <f>VLOOKUP($C267,cruises!$A$1:$E$507,5,FALSE)</f>
        <v>252</v>
      </c>
    </row>
    <row r="268" spans="1:9">
      <c r="A268" s="5" t="s">
        <v>145</v>
      </c>
      <c r="B268" s="10" t="s">
        <v>947</v>
      </c>
      <c r="C268" s="13" t="s">
        <v>53</v>
      </c>
      <c r="D268" s="5"/>
      <c r="E268" s="5"/>
      <c r="F268" s="40">
        <f>VLOOKUP($C268,cruises!$A$1:$D$507,3,FALSE)</f>
        <v>2534</v>
      </c>
      <c r="G268" s="40">
        <f>VLOOKUP($C268,cruises!$A$1:$D$507,4,FALSE)</f>
        <v>2700</v>
      </c>
      <c r="H268" s="40">
        <f t="shared" si="4"/>
        <v>2617</v>
      </c>
      <c r="I268" s="40">
        <f>VLOOKUP($C268,cruises!$A$1:$E$507,5,FALSE)</f>
        <v>1000</v>
      </c>
    </row>
    <row r="269" spans="1:9">
      <c r="A269" s="5" t="s">
        <v>145</v>
      </c>
      <c r="B269" s="10" t="s">
        <v>947</v>
      </c>
      <c r="C269" s="13" t="s">
        <v>364</v>
      </c>
      <c r="D269" s="7">
        <v>0.33333333333333331</v>
      </c>
      <c r="E269" s="7">
        <v>0.83333333333333337</v>
      </c>
      <c r="F269" s="40">
        <f>VLOOKUP($C269,cruises!$A$1:$D$507,3,FALSE)</f>
        <v>2050</v>
      </c>
      <c r="G269" s="40">
        <f>VLOOKUP($C269,cruises!$A$1:$D$507,4,FALSE)</f>
        <v>2500</v>
      </c>
      <c r="H269" s="40">
        <f t="shared" si="4"/>
        <v>2275</v>
      </c>
      <c r="I269" s="40">
        <f>VLOOKUP($C269,cruises!$A$1:$E$507,5,FALSE)</f>
        <v>587</v>
      </c>
    </row>
    <row r="270" spans="1:9">
      <c r="A270" s="5" t="s">
        <v>145</v>
      </c>
      <c r="B270" s="10" t="s">
        <v>949</v>
      </c>
      <c r="C270" s="13" t="s">
        <v>55</v>
      </c>
      <c r="D270" s="7">
        <v>0.25</v>
      </c>
      <c r="E270" s="7">
        <v>0.79166666666666663</v>
      </c>
      <c r="F270" s="40">
        <f>VLOOKUP($C270,cruises!$A$1:$D$507,3,FALSE)</f>
        <v>4228</v>
      </c>
      <c r="G270" s="40">
        <f>VLOOKUP($C270,cruises!$A$1:$D$507,4,FALSE)</f>
        <v>5074</v>
      </c>
      <c r="H270" s="40">
        <f t="shared" si="4"/>
        <v>4651</v>
      </c>
      <c r="I270" s="40">
        <f>VLOOKUP($C270,cruises!$A$1:$E$507,5,FALSE)</f>
        <v>1404</v>
      </c>
    </row>
    <row r="271" spans="1:9">
      <c r="A271" s="5" t="s">
        <v>145</v>
      </c>
      <c r="B271" s="10" t="s">
        <v>949</v>
      </c>
      <c r="C271" s="6" t="s">
        <v>898</v>
      </c>
      <c r="D271" s="7">
        <v>0.29166666666666669</v>
      </c>
      <c r="E271" s="7">
        <v>0.79166666666666663</v>
      </c>
      <c r="F271" s="40">
        <f>VLOOKUP($C271,cruises!$A$1:$D$507,3,FALSE)</f>
        <v>2150</v>
      </c>
      <c r="G271" s="40">
        <f>VLOOKUP($C271,cruises!$A$1:$D$507,4,FALSE)</f>
        <v>2580</v>
      </c>
      <c r="H271" s="40">
        <f t="shared" si="4"/>
        <v>2365</v>
      </c>
      <c r="I271" s="40">
        <f>VLOOKUP($C271,cruises!$A$1:$E$507,5,FALSE)</f>
        <v>858</v>
      </c>
    </row>
    <row r="272" spans="1:9">
      <c r="A272" s="5" t="s">
        <v>145</v>
      </c>
      <c r="B272" s="10" t="s">
        <v>949</v>
      </c>
      <c r="C272" s="13" t="s">
        <v>110</v>
      </c>
      <c r="D272" s="5"/>
      <c r="E272" s="5"/>
      <c r="F272" s="40">
        <f>VLOOKUP($C272,cruises!$A$1:$D$507,3,FALSE)</f>
        <v>576</v>
      </c>
      <c r="G272" s="40">
        <f>VLOOKUP($C272,cruises!$A$1:$D$507,4,FALSE)</f>
        <v>691</v>
      </c>
      <c r="H272" s="40">
        <f t="shared" si="4"/>
        <v>633.5</v>
      </c>
      <c r="I272" s="40">
        <f>VLOOKUP($C272,cruises!$A$1:$E$507,5,FALSE)</f>
        <v>408</v>
      </c>
    </row>
    <row r="273" spans="1:9">
      <c r="A273" s="5" t="s">
        <v>145</v>
      </c>
      <c r="B273" s="10" t="s">
        <v>950</v>
      </c>
      <c r="C273" s="13" t="s">
        <v>907</v>
      </c>
      <c r="D273" s="7">
        <v>0.29166666666666669</v>
      </c>
      <c r="E273" s="7">
        <v>0.79166666666666663</v>
      </c>
      <c r="F273" s="40">
        <f>VLOOKUP($C273,cruises!$A$1:$D$507,3,FALSE)</f>
        <v>3784</v>
      </c>
      <c r="G273" s="40">
        <f>VLOOKUP($C273,cruises!$A$1:$D$507,4,FALSE)</f>
        <v>4541</v>
      </c>
      <c r="H273" s="40">
        <f t="shared" si="4"/>
        <v>4162.5</v>
      </c>
      <c r="I273" s="40">
        <f>VLOOKUP($C273,cruises!$A$1:$E$507,5,FALSE)</f>
        <v>1360</v>
      </c>
    </row>
    <row r="274" spans="1:9">
      <c r="A274" s="5" t="s">
        <v>145</v>
      </c>
      <c r="B274" s="10" t="s">
        <v>951</v>
      </c>
      <c r="C274" s="13" t="s">
        <v>16</v>
      </c>
      <c r="D274" s="7">
        <v>0.33333333333333331</v>
      </c>
      <c r="E274" s="7">
        <v>0.75</v>
      </c>
      <c r="F274" s="40">
        <f>VLOOKUP($C274,cruises!$A$1:$D$507,3,FALSE)</f>
        <v>2550</v>
      </c>
      <c r="G274" s="40">
        <f>VLOOKUP($C274,cruises!$A$1:$D$507,4,FALSE)</f>
        <v>3060</v>
      </c>
      <c r="H274" s="40">
        <f t="shared" si="4"/>
        <v>2805</v>
      </c>
      <c r="I274" s="40">
        <f>VLOOKUP($C274,cruises!$A$1:$E$507,5,FALSE)</f>
        <v>1054</v>
      </c>
    </row>
    <row r="275" spans="1:9">
      <c r="A275" s="5" t="s">
        <v>145</v>
      </c>
      <c r="B275" s="10" t="s">
        <v>951</v>
      </c>
      <c r="C275" s="13" t="s">
        <v>10</v>
      </c>
      <c r="D275" s="5"/>
      <c r="E275" s="5"/>
      <c r="F275" s="40">
        <f>VLOOKUP($C275,cruises!$A$1:$D$507,3,FALSE)</f>
        <v>3772</v>
      </c>
      <c r="G275" s="40">
        <f>VLOOKUP($C275,cruises!$A$1:$D$507,4,FALSE)</f>
        <v>4526</v>
      </c>
      <c r="H275" s="40">
        <f t="shared" si="4"/>
        <v>4149</v>
      </c>
      <c r="I275" s="40">
        <f>VLOOKUP($C275,cruises!$A$1:$E$507,5,FALSE)</f>
        <v>1253</v>
      </c>
    </row>
    <row r="276" spans="1:9">
      <c r="A276" s="5" t="s">
        <v>145</v>
      </c>
      <c r="B276" s="10" t="s">
        <v>952</v>
      </c>
      <c r="C276" s="13" t="s">
        <v>86</v>
      </c>
      <c r="D276" s="7">
        <v>0.20833333333333334</v>
      </c>
      <c r="E276" s="7">
        <v>0.70833333333333337</v>
      </c>
      <c r="F276" s="40">
        <f>VLOOKUP($C276,cruises!$A$1:$D$507,3,FALSE)</f>
        <v>2130</v>
      </c>
      <c r="G276" s="40">
        <f>VLOOKUP($C276,cruises!$A$1:$D$507,4,FALSE)</f>
        <v>2556</v>
      </c>
      <c r="H276" s="40">
        <f t="shared" si="4"/>
        <v>2343</v>
      </c>
      <c r="I276" s="40">
        <f>VLOOKUP($C276,cruises!$A$1:$E$507,5,FALSE)</f>
        <v>997</v>
      </c>
    </row>
    <row r="277" spans="1:9">
      <c r="A277" s="5" t="s">
        <v>145</v>
      </c>
      <c r="B277" s="10" t="s">
        <v>953</v>
      </c>
      <c r="C277" s="13" t="s">
        <v>312</v>
      </c>
      <c r="D277" s="7">
        <v>0.29166666666666669</v>
      </c>
      <c r="E277" s="7">
        <v>0.70833333333333337</v>
      </c>
      <c r="F277" s="40">
        <f>VLOOKUP($C277,cruises!$A$1:$D$507,3,FALSE)</f>
        <v>3274</v>
      </c>
      <c r="G277" s="40">
        <f>VLOOKUP($C277,cruises!$A$1:$D$507,4,FALSE)</f>
        <v>3929</v>
      </c>
      <c r="H277" s="40">
        <f t="shared" si="4"/>
        <v>3601.5</v>
      </c>
      <c r="I277" s="40">
        <f>VLOOKUP($C277,cruises!$A$1:$E$507,5,FALSE)</f>
        <v>1370</v>
      </c>
    </row>
    <row r="278" spans="1:9">
      <c r="A278" s="5" t="s">
        <v>145</v>
      </c>
      <c r="B278" s="10" t="s">
        <v>953</v>
      </c>
      <c r="C278" s="13" t="s">
        <v>901</v>
      </c>
      <c r="D278" s="7">
        <v>0.20833333333333334</v>
      </c>
      <c r="E278" s="7">
        <v>0.70833333333333337</v>
      </c>
      <c r="F278" s="40">
        <f>VLOOKUP($C278,cruises!$A$1:$D$507,3,FALSE)</f>
        <v>2144</v>
      </c>
      <c r="G278" s="40">
        <f>VLOOKUP($C278,cruises!$A$1:$D$507,4,FALSE)</f>
        <v>2573</v>
      </c>
      <c r="H278" s="40">
        <f t="shared" si="4"/>
        <v>2358.5</v>
      </c>
      <c r="I278" s="40">
        <f>VLOOKUP($C278,cruises!$A$1:$E$507,5,FALSE)</f>
        <v>859</v>
      </c>
    </row>
    <row r="279" spans="1:9">
      <c r="A279" s="5" t="s">
        <v>145</v>
      </c>
      <c r="B279" s="10" t="s">
        <v>953</v>
      </c>
      <c r="C279" s="13" t="s">
        <v>139</v>
      </c>
      <c r="D279" s="7">
        <v>0.29166666666666669</v>
      </c>
      <c r="E279" s="7">
        <v>0.70833333333333337</v>
      </c>
      <c r="F279" s="40">
        <f>VLOOKUP($C279,cruises!$A$1:$D$507,3,FALSE)</f>
        <v>212</v>
      </c>
      <c r="G279" s="40">
        <f>VLOOKUP($C279,cruises!$A$1:$D$507,4,FALSE)</f>
        <v>254</v>
      </c>
      <c r="H279" s="40">
        <f t="shared" si="4"/>
        <v>233</v>
      </c>
      <c r="I279" s="40">
        <f>VLOOKUP($C279,cruises!$A$1:$E$507,5,FALSE)</f>
        <v>140</v>
      </c>
    </row>
    <row r="280" spans="1:9">
      <c r="A280" s="5" t="s">
        <v>145</v>
      </c>
      <c r="B280" s="10" t="s">
        <v>954</v>
      </c>
      <c r="C280" s="13" t="s">
        <v>92</v>
      </c>
      <c r="D280" s="7">
        <v>0.33333333333333331</v>
      </c>
      <c r="E280" s="7">
        <v>0.75</v>
      </c>
      <c r="F280" s="40">
        <f>VLOOKUP($C280,cruises!$A$1:$D$507,3,FALSE)</f>
        <v>450</v>
      </c>
      <c r="G280" s="40">
        <f>VLOOKUP($C280,cruises!$A$1:$D$507,4,FALSE)</f>
        <v>540</v>
      </c>
      <c r="H280" s="40">
        <f t="shared" si="4"/>
        <v>495</v>
      </c>
      <c r="I280" s="40">
        <f>VLOOKUP($C280,cruises!$A$1:$E$507,5,FALSE)</f>
        <v>330</v>
      </c>
    </row>
    <row r="281" spans="1:9">
      <c r="A281" s="5" t="s">
        <v>145</v>
      </c>
      <c r="B281" s="10" t="s">
        <v>955</v>
      </c>
      <c r="C281" s="13" t="s">
        <v>76</v>
      </c>
      <c r="D281" s="5"/>
      <c r="E281" s="5"/>
      <c r="F281" s="40">
        <f>VLOOKUP($C281,cruises!$A$1:$D$507,3,FALSE)</f>
        <v>1266</v>
      </c>
      <c r="G281" s="40">
        <f>VLOOKUP($C281,cruises!$A$1:$D$507,4,FALSE)</f>
        <v>1300</v>
      </c>
      <c r="H281" s="40">
        <f t="shared" si="4"/>
        <v>1283</v>
      </c>
      <c r="I281" s="40">
        <f>VLOOKUP($C281,cruises!$A$1:$E$507,5,FALSE)</f>
        <v>418</v>
      </c>
    </row>
    <row r="282" spans="1:9">
      <c r="A282" s="5" t="s">
        <v>145</v>
      </c>
      <c r="B282" s="10" t="s">
        <v>955</v>
      </c>
      <c r="C282" s="13" t="s">
        <v>862</v>
      </c>
      <c r="D282" s="5"/>
      <c r="E282" s="5"/>
      <c r="F282" s="40">
        <f>VLOOKUP($C282,cruises!$A$1:$D$507,3,FALSE)</f>
        <v>2733</v>
      </c>
      <c r="G282" s="40">
        <f>VLOOKUP($C282,cruises!$A$1:$D$507,4,FALSE)</f>
        <v>2852</v>
      </c>
      <c r="H282" s="40">
        <f t="shared" si="4"/>
        <v>2792.5</v>
      </c>
      <c r="I282" s="40">
        <f>VLOOKUP($C282,cruises!$A$1:$E$507,5,FALSE)</f>
        <v>801</v>
      </c>
    </row>
    <row r="283" spans="1:9">
      <c r="A283" s="5" t="s">
        <v>145</v>
      </c>
      <c r="B283" s="10" t="s">
        <v>955</v>
      </c>
      <c r="C283" s="13" t="s">
        <v>364</v>
      </c>
      <c r="D283" s="7">
        <v>0.33333333333333331</v>
      </c>
      <c r="E283" s="7">
        <v>0.83333333333333337</v>
      </c>
      <c r="F283" s="40">
        <f>VLOOKUP($C283,cruises!$A$1:$D$507,3,FALSE)</f>
        <v>2050</v>
      </c>
      <c r="G283" s="40">
        <f>VLOOKUP($C283,cruises!$A$1:$D$507,4,FALSE)</f>
        <v>2500</v>
      </c>
      <c r="H283" s="40">
        <f t="shared" si="4"/>
        <v>2275</v>
      </c>
      <c r="I283" s="40">
        <f>VLOOKUP($C283,cruises!$A$1:$E$507,5,FALSE)</f>
        <v>587</v>
      </c>
    </row>
    <row r="284" spans="1:9">
      <c r="A284" s="5" t="s">
        <v>145</v>
      </c>
      <c r="B284" s="10" t="s">
        <v>956</v>
      </c>
      <c r="C284" s="13" t="s">
        <v>484</v>
      </c>
      <c r="D284" s="7">
        <v>0.29166666666666669</v>
      </c>
      <c r="E284" s="7">
        <v>0.75</v>
      </c>
      <c r="F284" s="40">
        <f>VLOOKUP($C284,cruises!$A$1:$D$507,3,FALSE)</f>
        <v>1968</v>
      </c>
      <c r="G284" s="40">
        <f>VLOOKUP($C284,cruises!$A$1:$D$507,4,FALSE)</f>
        <v>2362</v>
      </c>
      <c r="H284" s="40">
        <f t="shared" si="4"/>
        <v>2165</v>
      </c>
      <c r="I284" s="40">
        <f>VLOOKUP($C284,cruises!$A$1:$E$507,5,FALSE)</f>
        <v>817</v>
      </c>
    </row>
    <row r="285" spans="1:9">
      <c r="A285" s="5" t="s">
        <v>145</v>
      </c>
      <c r="B285" s="10" t="s">
        <v>956</v>
      </c>
      <c r="C285" s="13" t="s">
        <v>55</v>
      </c>
      <c r="D285" s="7">
        <v>0.25</v>
      </c>
      <c r="E285" s="7">
        <v>0.79166666666666663</v>
      </c>
      <c r="F285" s="40">
        <f>VLOOKUP($C285,cruises!$A$1:$D$507,3,FALSE)</f>
        <v>4228</v>
      </c>
      <c r="G285" s="40">
        <f>VLOOKUP($C285,cruises!$A$1:$D$507,4,FALSE)</f>
        <v>5074</v>
      </c>
      <c r="H285" s="40">
        <f t="shared" si="4"/>
        <v>4651</v>
      </c>
      <c r="I285" s="40">
        <f>VLOOKUP($C285,cruises!$A$1:$E$507,5,FALSE)</f>
        <v>1404</v>
      </c>
    </row>
    <row r="286" spans="1:9">
      <c r="A286" s="5" t="s">
        <v>145</v>
      </c>
      <c r="B286" s="10" t="s">
        <v>956</v>
      </c>
      <c r="C286" s="13" t="s">
        <v>957</v>
      </c>
      <c r="D286" s="7">
        <v>0.29166666666666669</v>
      </c>
      <c r="E286" s="7">
        <v>0.79166666666666663</v>
      </c>
      <c r="F286" s="40">
        <f>VLOOKUP($C286,cruises!$A$1:$D$507,3,FALSE)</f>
        <v>2014</v>
      </c>
      <c r="G286" s="40">
        <f>VLOOKUP($C286,cruises!$A$1:$D$507,4,FALSE)</f>
        <v>2417</v>
      </c>
      <c r="H286" s="40">
        <f t="shared" si="4"/>
        <v>2215.5</v>
      </c>
      <c r="I286" s="40">
        <f>VLOOKUP($C286,cruises!$A$1:$E$507,5,FALSE)</f>
        <v>910</v>
      </c>
    </row>
    <row r="287" spans="1:9">
      <c r="A287" s="5" t="s">
        <v>145</v>
      </c>
      <c r="B287" s="10" t="s">
        <v>956</v>
      </c>
      <c r="C287" s="13" t="s">
        <v>113</v>
      </c>
      <c r="D287" s="7">
        <v>0.33333333333333331</v>
      </c>
      <c r="E287" s="7">
        <v>0.75</v>
      </c>
      <c r="F287" s="40">
        <f>VLOOKUP($C287,cruises!$A$1:$D$507,3,FALSE)</f>
        <v>706</v>
      </c>
      <c r="G287" s="40">
        <f>VLOOKUP($C287,cruises!$A$1:$D$507,4,FALSE)</f>
        <v>777</v>
      </c>
      <c r="H287" s="40">
        <f t="shared" si="4"/>
        <v>741.5</v>
      </c>
      <c r="I287" s="40">
        <f>VLOOKUP($C287,cruises!$A$1:$E$507,5,FALSE)</f>
        <v>447</v>
      </c>
    </row>
    <row r="288" spans="1:9">
      <c r="A288" s="5" t="s">
        <v>145</v>
      </c>
      <c r="B288" s="10" t="s">
        <v>958</v>
      </c>
      <c r="C288" s="13" t="s">
        <v>45</v>
      </c>
      <c r="D288" s="5"/>
      <c r="E288" s="5"/>
      <c r="F288" s="40">
        <f>VLOOKUP($C288,cruises!$A$1:$D$507,3,FALSE)</f>
        <v>2012</v>
      </c>
      <c r="G288" s="40">
        <f>VLOOKUP($C288,cruises!$A$1:$D$507,4,FALSE)</f>
        <v>2414</v>
      </c>
      <c r="H288" s="40">
        <f t="shared" si="4"/>
        <v>2213</v>
      </c>
      <c r="I288" s="40">
        <f>VLOOKUP($C288,cruises!$A$1:$E$507,5,FALSE)</f>
        <v>1125</v>
      </c>
    </row>
    <row r="289" spans="1:9">
      <c r="A289" s="5" t="s">
        <v>145</v>
      </c>
      <c r="B289" s="10" t="s">
        <v>958</v>
      </c>
      <c r="C289" s="13" t="s">
        <v>907</v>
      </c>
      <c r="D289" s="7">
        <v>0.29166666666666669</v>
      </c>
      <c r="E289" s="7">
        <v>0.79166666666666663</v>
      </c>
      <c r="F289" s="40">
        <f>VLOOKUP($C289,cruises!$A$1:$D$507,3,FALSE)</f>
        <v>3784</v>
      </c>
      <c r="G289" s="40">
        <f>VLOOKUP($C289,cruises!$A$1:$D$507,4,FALSE)</f>
        <v>4541</v>
      </c>
      <c r="H289" s="40">
        <f t="shared" si="4"/>
        <v>4162.5</v>
      </c>
      <c r="I289" s="40">
        <f>VLOOKUP($C289,cruises!$A$1:$E$507,5,FALSE)</f>
        <v>1360</v>
      </c>
    </row>
    <row r="290" spans="1:9">
      <c r="A290" s="5" t="s">
        <v>145</v>
      </c>
      <c r="B290" s="10" t="s">
        <v>959</v>
      </c>
      <c r="C290" s="6" t="s">
        <v>61</v>
      </c>
      <c r="D290" s="7">
        <v>0.20833333333333334</v>
      </c>
      <c r="E290" s="7">
        <v>0.66666666666666663</v>
      </c>
      <c r="F290" s="40">
        <f>VLOOKUP($C290,cruises!$A$1:$D$507,3,FALSE)</f>
        <v>3046</v>
      </c>
      <c r="G290" s="40">
        <f>VLOOKUP($C290,cruises!$A$1:$D$507,4,FALSE)</f>
        <v>3655</v>
      </c>
      <c r="H290" s="40">
        <f t="shared" si="4"/>
        <v>3350.5</v>
      </c>
      <c r="I290" s="40">
        <f>VLOOKUP($C290,cruises!$A$1:$E$507,5,FALSE)</f>
        <v>1000</v>
      </c>
    </row>
    <row r="291" spans="1:9">
      <c r="A291" s="5" t="s">
        <v>145</v>
      </c>
      <c r="B291" s="10" t="s">
        <v>959</v>
      </c>
      <c r="C291" s="13" t="s">
        <v>16</v>
      </c>
      <c r="D291" s="7">
        <v>0.33333333333333331</v>
      </c>
      <c r="E291" s="7">
        <v>0.75</v>
      </c>
      <c r="F291" s="40">
        <f>VLOOKUP($C291,cruises!$A$1:$D$507,3,FALSE)</f>
        <v>2550</v>
      </c>
      <c r="G291" s="40">
        <f>VLOOKUP($C291,cruises!$A$1:$D$507,4,FALSE)</f>
        <v>3060</v>
      </c>
      <c r="H291" s="40">
        <f t="shared" si="4"/>
        <v>2805</v>
      </c>
      <c r="I291" s="40">
        <f>VLOOKUP($C291,cruises!$A$1:$E$507,5,FALSE)</f>
        <v>1054</v>
      </c>
    </row>
    <row r="292" spans="1:9">
      <c r="A292" s="5" t="s">
        <v>145</v>
      </c>
      <c r="B292" s="10" t="s">
        <v>959</v>
      </c>
      <c r="C292" s="13" t="s">
        <v>10</v>
      </c>
      <c r="D292" s="5"/>
      <c r="E292" s="5"/>
      <c r="F292" s="40">
        <f>VLOOKUP($C292,cruises!$A$1:$D$507,3,FALSE)</f>
        <v>3772</v>
      </c>
      <c r="G292" s="40">
        <f>VLOOKUP($C292,cruises!$A$1:$D$507,4,FALSE)</f>
        <v>4526</v>
      </c>
      <c r="H292" s="40">
        <f t="shared" si="4"/>
        <v>4149</v>
      </c>
      <c r="I292" s="40">
        <f>VLOOKUP($C292,cruises!$A$1:$E$507,5,FALSE)</f>
        <v>1253</v>
      </c>
    </row>
    <row r="293" spans="1:9">
      <c r="A293" s="5" t="s">
        <v>145</v>
      </c>
      <c r="B293" s="10" t="s">
        <v>959</v>
      </c>
      <c r="C293" s="13" t="s">
        <v>53</v>
      </c>
      <c r="D293" s="5"/>
      <c r="E293" s="5"/>
      <c r="F293" s="40">
        <f>VLOOKUP($C293,cruises!$A$1:$D$507,3,FALSE)</f>
        <v>2534</v>
      </c>
      <c r="G293" s="40">
        <f>VLOOKUP($C293,cruises!$A$1:$D$507,4,FALSE)</f>
        <v>2700</v>
      </c>
      <c r="H293" s="40">
        <f t="shared" si="4"/>
        <v>2617</v>
      </c>
      <c r="I293" s="40">
        <f>VLOOKUP($C293,cruises!$A$1:$E$507,5,FALSE)</f>
        <v>1000</v>
      </c>
    </row>
    <row r="294" spans="1:9">
      <c r="A294" s="5" t="s">
        <v>145</v>
      </c>
      <c r="B294" s="10" t="s">
        <v>960</v>
      </c>
      <c r="C294" s="13" t="s">
        <v>117</v>
      </c>
      <c r="D294" s="7">
        <v>0.375</v>
      </c>
      <c r="E294" s="7">
        <v>0.70833333333333337</v>
      </c>
      <c r="F294" s="40">
        <f>VLOOKUP($C294,cruises!$A$1:$D$507,3,FALSE)</f>
        <v>2074</v>
      </c>
      <c r="G294" s="40">
        <f>VLOOKUP($C294,cruises!$A$1:$D$507,4,FALSE)</f>
        <v>2489</v>
      </c>
      <c r="H294" s="40">
        <f t="shared" si="4"/>
        <v>2281.5</v>
      </c>
      <c r="I294" s="40">
        <f>VLOOKUP($C294,cruises!$A$1:$E$507,5,FALSE)</f>
        <v>900</v>
      </c>
    </row>
    <row r="295" spans="1:9">
      <c r="A295" s="5" t="s">
        <v>145</v>
      </c>
      <c r="B295" s="10" t="s">
        <v>960</v>
      </c>
      <c r="C295" s="13" t="s">
        <v>330</v>
      </c>
      <c r="D295" s="7">
        <v>0.20833333333333334</v>
      </c>
      <c r="E295" s="7">
        <v>0.75</v>
      </c>
      <c r="F295" s="40">
        <f>VLOOKUP($C295,cruises!$A$1:$D$507,3,FALSE)</f>
        <v>3560</v>
      </c>
      <c r="G295" s="40">
        <f>VLOOKUP($C295,cruises!$A$1:$D$507,4,FALSE)</f>
        <v>4272</v>
      </c>
      <c r="H295" s="40">
        <f t="shared" si="4"/>
        <v>3916</v>
      </c>
      <c r="I295" s="40">
        <f>VLOOKUP($C295,cruises!$A$1:$E$507,5,FALSE)</f>
        <v>1350</v>
      </c>
    </row>
    <row r="296" spans="1:9">
      <c r="A296" s="5" t="s">
        <v>145</v>
      </c>
      <c r="B296" s="10" t="s">
        <v>961</v>
      </c>
      <c r="C296" s="13" t="s">
        <v>312</v>
      </c>
      <c r="D296" s="7">
        <v>0.29166666666666669</v>
      </c>
      <c r="E296" s="7">
        <v>0.70833333333333337</v>
      </c>
      <c r="F296" s="40">
        <f>VLOOKUP($C296,cruises!$A$1:$D$507,3,FALSE)</f>
        <v>3274</v>
      </c>
      <c r="G296" s="40">
        <f>VLOOKUP($C296,cruises!$A$1:$D$507,4,FALSE)</f>
        <v>3929</v>
      </c>
      <c r="H296" s="40">
        <f t="shared" si="4"/>
        <v>3601.5</v>
      </c>
      <c r="I296" s="40">
        <f>VLOOKUP($C296,cruises!$A$1:$E$507,5,FALSE)</f>
        <v>1370</v>
      </c>
    </row>
    <row r="297" spans="1:9">
      <c r="A297" s="5" t="s">
        <v>145</v>
      </c>
      <c r="B297" s="10" t="s">
        <v>961</v>
      </c>
      <c r="C297" s="13" t="s">
        <v>901</v>
      </c>
      <c r="D297" s="7">
        <v>0.20833333333333334</v>
      </c>
      <c r="E297" s="7">
        <v>0.70833333333333337</v>
      </c>
      <c r="F297" s="40">
        <f>VLOOKUP($C297,cruises!$A$1:$D$507,3,FALSE)</f>
        <v>2144</v>
      </c>
      <c r="G297" s="40">
        <f>VLOOKUP($C297,cruises!$A$1:$D$507,4,FALSE)</f>
        <v>2573</v>
      </c>
      <c r="H297" s="40">
        <f t="shared" si="4"/>
        <v>2358.5</v>
      </c>
      <c r="I297" s="40">
        <f>VLOOKUP($C297,cruises!$A$1:$E$507,5,FALSE)</f>
        <v>859</v>
      </c>
    </row>
    <row r="298" spans="1:9">
      <c r="A298" s="5" t="s">
        <v>145</v>
      </c>
      <c r="B298" s="10" t="s">
        <v>962</v>
      </c>
      <c r="C298" s="13" t="s">
        <v>73</v>
      </c>
      <c r="D298" s="7">
        <v>0.33333333333333331</v>
      </c>
      <c r="E298" s="7">
        <v>0.83333333333333337</v>
      </c>
      <c r="F298" s="40">
        <f>VLOOKUP($C298,cruises!$A$1:$D$507,3,FALSE)</f>
        <v>2194</v>
      </c>
      <c r="G298" s="40">
        <f>VLOOKUP($C298,cruises!$A$1:$D$507,4,FALSE)</f>
        <v>2700</v>
      </c>
      <c r="H298" s="40">
        <f t="shared" si="4"/>
        <v>2447</v>
      </c>
      <c r="I298" s="40">
        <f>VLOOKUP($C298,cruises!$A$1:$E$507,5,FALSE)</f>
        <v>609</v>
      </c>
    </row>
    <row r="299" spans="1:9">
      <c r="A299" s="5" t="s">
        <v>145</v>
      </c>
      <c r="B299" s="10" t="s">
        <v>962</v>
      </c>
      <c r="C299" s="13" t="s">
        <v>175</v>
      </c>
      <c r="D299" s="7">
        <v>0.29166666666666669</v>
      </c>
      <c r="E299" s="7">
        <v>0.70833333333333337</v>
      </c>
      <c r="F299" s="40">
        <f>VLOOKUP($C299,cruises!$A$1:$D$507,3,FALSE)</f>
        <v>3645</v>
      </c>
      <c r="G299" s="40">
        <f>VLOOKUP($C299,cruises!$A$1:$D$507,4,FALSE)</f>
        <v>4406</v>
      </c>
      <c r="H299" s="40">
        <f t="shared" si="4"/>
        <v>4025.5</v>
      </c>
      <c r="I299" s="40">
        <f>VLOOKUP($C299,cruises!$A$1:$E$507,5,FALSE)</f>
        <v>1350</v>
      </c>
    </row>
    <row r="300" spans="1:9">
      <c r="A300" s="5" t="s">
        <v>145</v>
      </c>
      <c r="B300" s="10" t="s">
        <v>962</v>
      </c>
      <c r="C300" s="13" t="s">
        <v>898</v>
      </c>
      <c r="D300" s="7">
        <v>0.29166666666666669</v>
      </c>
      <c r="E300" s="7">
        <v>0.79166666666666663</v>
      </c>
      <c r="F300" s="40">
        <f>VLOOKUP($C300,cruises!$A$1:$D$507,3,FALSE)</f>
        <v>2150</v>
      </c>
      <c r="G300" s="40">
        <f>VLOOKUP($C300,cruises!$A$1:$D$507,4,FALSE)</f>
        <v>2580</v>
      </c>
      <c r="H300" s="40">
        <f t="shared" si="4"/>
        <v>2365</v>
      </c>
      <c r="I300" s="40">
        <f>VLOOKUP($C300,cruises!$A$1:$E$507,5,FALSE)</f>
        <v>858</v>
      </c>
    </row>
    <row r="301" spans="1:9">
      <c r="A301" s="5" t="s">
        <v>145</v>
      </c>
      <c r="B301" s="10" t="s">
        <v>963</v>
      </c>
      <c r="C301" s="13" t="s">
        <v>862</v>
      </c>
      <c r="D301" s="5"/>
      <c r="E301" s="5"/>
      <c r="F301" s="40">
        <f>VLOOKUP($C301,cruises!$A$1:$D$507,3,FALSE)</f>
        <v>2733</v>
      </c>
      <c r="G301" s="40">
        <f>VLOOKUP($C301,cruises!$A$1:$D$507,4,FALSE)</f>
        <v>2852</v>
      </c>
      <c r="H301" s="40">
        <f t="shared" si="4"/>
        <v>2792.5</v>
      </c>
      <c r="I301" s="40">
        <f>VLOOKUP($C301,cruises!$A$1:$E$507,5,FALSE)</f>
        <v>801</v>
      </c>
    </row>
    <row r="302" spans="1:9">
      <c r="A302" s="5" t="s">
        <v>145</v>
      </c>
      <c r="B302" s="10" t="s">
        <v>963</v>
      </c>
      <c r="C302" s="13" t="s">
        <v>364</v>
      </c>
      <c r="D302" s="7">
        <v>0.33333333333333331</v>
      </c>
      <c r="E302" s="7">
        <v>0.83333333333333337</v>
      </c>
      <c r="F302" s="40">
        <f>VLOOKUP($C302,cruises!$A$1:$D$507,3,FALSE)</f>
        <v>2050</v>
      </c>
      <c r="G302" s="40">
        <f>VLOOKUP($C302,cruises!$A$1:$D$507,4,FALSE)</f>
        <v>2500</v>
      </c>
      <c r="H302" s="40">
        <f t="shared" si="4"/>
        <v>2275</v>
      </c>
      <c r="I302" s="40">
        <f>VLOOKUP($C302,cruises!$A$1:$E$507,5,FALSE)</f>
        <v>587</v>
      </c>
    </row>
    <row r="303" spans="1:9">
      <c r="A303" s="5" t="s">
        <v>145</v>
      </c>
      <c r="B303" s="10" t="s">
        <v>964</v>
      </c>
      <c r="C303" s="13" t="s">
        <v>54</v>
      </c>
      <c r="D303" s="7">
        <v>0.29166666666666669</v>
      </c>
      <c r="E303" s="7">
        <v>0.875</v>
      </c>
      <c r="F303" s="40">
        <f>VLOOKUP($C303,cruises!$A$1:$D$507,3,FALSE)</f>
        <v>2024</v>
      </c>
      <c r="G303" s="40">
        <f>VLOOKUP($C303,cruises!$A$1:$D$507,4,FALSE)</f>
        <v>2429</v>
      </c>
      <c r="H303" s="40">
        <f t="shared" si="4"/>
        <v>2226.5</v>
      </c>
      <c r="I303" s="40">
        <f>VLOOKUP($C303,cruises!$A$1:$E$507,5,FALSE)</f>
        <v>817</v>
      </c>
    </row>
    <row r="304" spans="1:9">
      <c r="A304" s="5" t="s">
        <v>145</v>
      </c>
      <c r="B304" s="10" t="s">
        <v>964</v>
      </c>
      <c r="C304" s="13" t="s">
        <v>55</v>
      </c>
      <c r="D304" s="7">
        <v>0.25</v>
      </c>
      <c r="E304" s="7">
        <v>0.79166666666666663</v>
      </c>
      <c r="F304" s="40">
        <f>VLOOKUP($C304,cruises!$A$1:$D$507,3,FALSE)</f>
        <v>4228</v>
      </c>
      <c r="G304" s="40">
        <f>VLOOKUP($C304,cruises!$A$1:$D$507,4,FALSE)</f>
        <v>5074</v>
      </c>
      <c r="H304" s="40">
        <f t="shared" si="4"/>
        <v>4651</v>
      </c>
      <c r="I304" s="40">
        <f>VLOOKUP($C304,cruises!$A$1:$E$507,5,FALSE)</f>
        <v>1404</v>
      </c>
    </row>
    <row r="305" spans="1:9">
      <c r="A305" s="5" t="s">
        <v>145</v>
      </c>
      <c r="B305" s="10" t="s">
        <v>965</v>
      </c>
      <c r="C305" s="13" t="s">
        <v>200</v>
      </c>
      <c r="D305" s="7">
        <v>0.33333333333333331</v>
      </c>
      <c r="E305" s="7">
        <v>0.83333333333333337</v>
      </c>
      <c r="F305" s="40">
        <f>VLOOKUP($C305,cruises!$A$1:$D$507,3,FALSE)</f>
        <v>251</v>
      </c>
      <c r="G305" s="40">
        <f>VLOOKUP($C305,cruises!$A$1:$D$507,4,FALSE)</f>
        <v>516</v>
      </c>
      <c r="H305" s="40">
        <f t="shared" si="4"/>
        <v>383.5</v>
      </c>
      <c r="I305" s="40">
        <f>VLOOKUP($C305,cruises!$A$1:$E$507,5,FALSE)</f>
        <v>370</v>
      </c>
    </row>
    <row r="306" spans="1:9">
      <c r="A306" s="5" t="s">
        <v>145</v>
      </c>
      <c r="B306" s="10" t="s">
        <v>965</v>
      </c>
      <c r="C306" s="13" t="s">
        <v>907</v>
      </c>
      <c r="D306" s="7">
        <v>0.29166666666666669</v>
      </c>
      <c r="E306" s="7">
        <v>0.79166666666666663</v>
      </c>
      <c r="F306" s="40">
        <f>VLOOKUP($C306,cruises!$A$1:$D$507,3,FALSE)</f>
        <v>3784</v>
      </c>
      <c r="G306" s="40">
        <f>VLOOKUP($C306,cruises!$A$1:$D$507,4,FALSE)</f>
        <v>4541</v>
      </c>
      <c r="H306" s="40">
        <f t="shared" si="4"/>
        <v>4162.5</v>
      </c>
      <c r="I306" s="40">
        <f>VLOOKUP($C306,cruises!$A$1:$E$507,5,FALSE)</f>
        <v>1360</v>
      </c>
    </row>
    <row r="307" spans="1:9">
      <c r="A307" s="5" t="s">
        <v>145</v>
      </c>
      <c r="B307" s="10" t="s">
        <v>966</v>
      </c>
      <c r="C307" s="13" t="s">
        <v>16</v>
      </c>
      <c r="D307" s="7">
        <v>0.33333333333333331</v>
      </c>
      <c r="E307" s="7">
        <v>0.75</v>
      </c>
      <c r="F307" s="40">
        <f>VLOOKUP($C307,cruises!$A$1:$D$507,3,FALSE)</f>
        <v>2550</v>
      </c>
      <c r="G307" s="40">
        <f>VLOOKUP($C307,cruises!$A$1:$D$507,4,FALSE)</f>
        <v>3060</v>
      </c>
      <c r="H307" s="40">
        <f t="shared" si="4"/>
        <v>2805</v>
      </c>
      <c r="I307" s="40">
        <f>VLOOKUP($C307,cruises!$A$1:$E$507,5,FALSE)</f>
        <v>1054</v>
      </c>
    </row>
    <row r="308" spans="1:9">
      <c r="A308" s="5" t="s">
        <v>145</v>
      </c>
      <c r="B308" s="10" t="s">
        <v>966</v>
      </c>
      <c r="C308" s="13" t="s">
        <v>122</v>
      </c>
      <c r="D308" s="7">
        <v>0.33333333333333331</v>
      </c>
      <c r="E308" s="7">
        <v>0.95833333333333337</v>
      </c>
      <c r="F308" s="40">
        <f>VLOOKUP($C308,cruises!$A$1:$D$507,3,FALSE)</f>
        <v>698</v>
      </c>
      <c r="G308" s="40">
        <f>VLOOKUP($C308,cruises!$A$1:$D$507,4,FALSE)</f>
        <v>803</v>
      </c>
      <c r="H308" s="40">
        <f t="shared" si="4"/>
        <v>750.5</v>
      </c>
      <c r="I308" s="40">
        <f>VLOOKUP($C308,cruises!$A$1:$E$507,5,FALSE)</f>
        <v>375</v>
      </c>
    </row>
    <row r="309" spans="1:9">
      <c r="A309" s="5" t="s">
        <v>145</v>
      </c>
      <c r="B309" s="10" t="s">
        <v>966</v>
      </c>
      <c r="C309" s="13" t="s">
        <v>10</v>
      </c>
      <c r="D309" s="5"/>
      <c r="E309" s="5"/>
      <c r="F309" s="40">
        <f>VLOOKUP($C309,cruises!$A$1:$D$507,3,FALSE)</f>
        <v>3772</v>
      </c>
      <c r="G309" s="40">
        <f>VLOOKUP($C309,cruises!$A$1:$D$507,4,FALSE)</f>
        <v>4526</v>
      </c>
      <c r="H309" s="40">
        <f t="shared" si="4"/>
        <v>4149</v>
      </c>
      <c r="I309" s="40">
        <f>VLOOKUP($C309,cruises!$A$1:$E$507,5,FALSE)</f>
        <v>1253</v>
      </c>
    </row>
    <row r="310" spans="1:9">
      <c r="A310" s="5" t="s">
        <v>145</v>
      </c>
      <c r="B310" s="10" t="s">
        <v>967</v>
      </c>
      <c r="C310" s="13" t="s">
        <v>86</v>
      </c>
      <c r="D310" s="7">
        <v>0.29166666666666669</v>
      </c>
      <c r="E310" s="7">
        <v>0.79166666666666663</v>
      </c>
      <c r="F310" s="40">
        <f>VLOOKUP($C310,cruises!$A$1:$D$507,3,FALSE)</f>
        <v>2130</v>
      </c>
      <c r="G310" s="40">
        <f>VLOOKUP($C310,cruises!$A$1:$D$507,4,FALSE)</f>
        <v>2556</v>
      </c>
      <c r="H310" s="40">
        <f t="shared" si="4"/>
        <v>2343</v>
      </c>
      <c r="I310" s="40">
        <f>VLOOKUP($C310,cruises!$A$1:$E$507,5,FALSE)</f>
        <v>997</v>
      </c>
    </row>
    <row r="311" spans="1:9">
      <c r="A311" s="5" t="s">
        <v>145</v>
      </c>
      <c r="B311" s="10" t="s">
        <v>967</v>
      </c>
      <c r="C311" s="13" t="s">
        <v>104</v>
      </c>
      <c r="D311" s="5"/>
      <c r="E311" s="5"/>
      <c r="F311" s="40">
        <f>VLOOKUP($C311,cruises!$A$1:$D$507,3,FALSE)</f>
        <v>532</v>
      </c>
      <c r="G311" s="40">
        <f>VLOOKUP($C311,cruises!$A$1:$D$507,4,FALSE)</f>
        <v>638</v>
      </c>
      <c r="H311" s="40">
        <f t="shared" si="4"/>
        <v>585</v>
      </c>
      <c r="I311" s="40">
        <f>VLOOKUP($C311,cruises!$A$1:$E$507,5,FALSE)</f>
        <v>330</v>
      </c>
    </row>
    <row r="312" spans="1:9">
      <c r="A312" s="5" t="s">
        <v>145</v>
      </c>
      <c r="B312" s="10" t="s">
        <v>968</v>
      </c>
      <c r="C312" s="13" t="s">
        <v>312</v>
      </c>
      <c r="D312" s="7">
        <v>0.29166666666666669</v>
      </c>
      <c r="E312" s="7">
        <v>0.70833333333333337</v>
      </c>
      <c r="F312" s="40">
        <f>VLOOKUP($C312,cruises!$A$1:$D$507,3,FALSE)</f>
        <v>3274</v>
      </c>
      <c r="G312" s="40">
        <f>VLOOKUP($C312,cruises!$A$1:$D$507,4,FALSE)</f>
        <v>3929</v>
      </c>
      <c r="H312" s="40">
        <f t="shared" si="4"/>
        <v>3601.5</v>
      </c>
      <c r="I312" s="40">
        <f>VLOOKUP($C312,cruises!$A$1:$E$507,5,FALSE)</f>
        <v>1370</v>
      </c>
    </row>
    <row r="313" spans="1:9">
      <c r="A313" s="5" t="s">
        <v>145</v>
      </c>
      <c r="B313" s="10" t="s">
        <v>968</v>
      </c>
      <c r="C313" s="13" t="s">
        <v>45</v>
      </c>
      <c r="D313" s="5"/>
      <c r="E313" s="5"/>
      <c r="F313" s="40">
        <f>VLOOKUP($C313,cruises!$A$1:$D$507,3,FALSE)</f>
        <v>2012</v>
      </c>
      <c r="G313" s="40">
        <f>VLOOKUP($C313,cruises!$A$1:$D$507,4,FALSE)</f>
        <v>2414</v>
      </c>
      <c r="H313" s="40">
        <f t="shared" si="4"/>
        <v>2213</v>
      </c>
      <c r="I313" s="40">
        <f>VLOOKUP($C313,cruises!$A$1:$E$507,5,FALSE)</f>
        <v>1125</v>
      </c>
    </row>
    <row r="314" spans="1:9">
      <c r="A314" s="5" t="s">
        <v>145</v>
      </c>
      <c r="B314" s="10" t="s">
        <v>968</v>
      </c>
      <c r="C314" s="13" t="s">
        <v>901</v>
      </c>
      <c r="D314" s="7">
        <v>0.20833333333333334</v>
      </c>
      <c r="E314" s="7">
        <v>0.70833333333333337</v>
      </c>
      <c r="F314" s="40">
        <f>VLOOKUP($C314,cruises!$A$1:$D$507,3,FALSE)</f>
        <v>2144</v>
      </c>
      <c r="G314" s="40">
        <f>VLOOKUP($C314,cruises!$A$1:$D$507,4,FALSE)</f>
        <v>2573</v>
      </c>
      <c r="H314" s="40">
        <f t="shared" si="4"/>
        <v>2358.5</v>
      </c>
      <c r="I314" s="40">
        <f>VLOOKUP($C314,cruises!$A$1:$E$507,5,FALSE)</f>
        <v>859</v>
      </c>
    </row>
    <row r="315" spans="1:9">
      <c r="A315" s="5" t="s">
        <v>145</v>
      </c>
      <c r="B315" s="10" t="s">
        <v>969</v>
      </c>
      <c r="C315" s="13" t="s">
        <v>61</v>
      </c>
      <c r="D315" s="7">
        <v>0.20833333333333334</v>
      </c>
      <c r="E315" s="7">
        <v>0.66666666666666663</v>
      </c>
      <c r="F315" s="40">
        <f>VLOOKUP($C315,cruises!$A$1:$D$507,3,FALSE)</f>
        <v>3046</v>
      </c>
      <c r="G315" s="40">
        <f>VLOOKUP($C315,cruises!$A$1:$D$507,4,FALSE)</f>
        <v>3655</v>
      </c>
      <c r="H315" s="40">
        <f t="shared" si="4"/>
        <v>3350.5</v>
      </c>
      <c r="I315" s="40">
        <f>VLOOKUP($C315,cruises!$A$1:$E$507,5,FALSE)</f>
        <v>1000</v>
      </c>
    </row>
    <row r="316" spans="1:9">
      <c r="A316" s="5" t="s">
        <v>145</v>
      </c>
      <c r="B316" s="10" t="s">
        <v>969</v>
      </c>
      <c r="C316" s="13" t="s">
        <v>53</v>
      </c>
      <c r="D316" s="5"/>
      <c r="E316" s="5"/>
      <c r="F316" s="40">
        <f>VLOOKUP($C316,cruises!$A$1:$D$507,3,FALSE)</f>
        <v>2534</v>
      </c>
      <c r="G316" s="40">
        <f>VLOOKUP($C316,cruises!$A$1:$D$507,4,FALSE)</f>
        <v>2700</v>
      </c>
      <c r="H316" s="40">
        <f t="shared" si="4"/>
        <v>2617</v>
      </c>
      <c r="I316" s="40">
        <f>VLOOKUP($C316,cruises!$A$1:$E$507,5,FALSE)</f>
        <v>1000</v>
      </c>
    </row>
    <row r="317" spans="1:9">
      <c r="A317" s="5" t="s">
        <v>145</v>
      </c>
      <c r="B317" s="10" t="s">
        <v>970</v>
      </c>
      <c r="C317" s="13" t="s">
        <v>862</v>
      </c>
      <c r="D317" s="5"/>
      <c r="E317" s="5"/>
      <c r="F317" s="40">
        <f>VLOOKUP($C317,cruises!$A$1:$D$507,3,FALSE)</f>
        <v>2733</v>
      </c>
      <c r="G317" s="40">
        <f>VLOOKUP($C317,cruises!$A$1:$D$507,4,FALSE)</f>
        <v>2852</v>
      </c>
      <c r="H317" s="40">
        <f t="shared" si="4"/>
        <v>2792.5</v>
      </c>
      <c r="I317" s="40">
        <f>VLOOKUP($C317,cruises!$A$1:$E$507,5,FALSE)</f>
        <v>801</v>
      </c>
    </row>
    <row r="318" spans="1:9">
      <c r="A318" s="5" t="s">
        <v>145</v>
      </c>
      <c r="B318" s="10" t="s">
        <v>970</v>
      </c>
      <c r="C318" s="13" t="s">
        <v>364</v>
      </c>
      <c r="D318" s="7">
        <v>0.33333333333333331</v>
      </c>
      <c r="E318" s="7">
        <v>0.83333333333333337</v>
      </c>
      <c r="F318" s="40">
        <f>VLOOKUP($C318,cruises!$A$1:$D$507,3,FALSE)</f>
        <v>2050</v>
      </c>
      <c r="G318" s="40">
        <f>VLOOKUP($C318,cruises!$A$1:$D$507,4,FALSE)</f>
        <v>2500</v>
      </c>
      <c r="H318" s="40">
        <f t="shared" si="4"/>
        <v>2275</v>
      </c>
      <c r="I318" s="40">
        <f>VLOOKUP($C318,cruises!$A$1:$E$507,5,FALSE)</f>
        <v>587</v>
      </c>
    </row>
    <row r="319" spans="1:9">
      <c r="A319" s="5" t="s">
        <v>145</v>
      </c>
      <c r="B319" s="10" t="s">
        <v>971</v>
      </c>
      <c r="C319" s="13" t="s">
        <v>73</v>
      </c>
      <c r="D319" s="7">
        <v>0.33333333333333331</v>
      </c>
      <c r="E319" s="7">
        <v>0.83333333333333337</v>
      </c>
      <c r="F319" s="40">
        <f>VLOOKUP($C319,cruises!$A$1:$D$507,3,FALSE)</f>
        <v>2194</v>
      </c>
      <c r="G319" s="40">
        <f>VLOOKUP($C319,cruises!$A$1:$D$507,4,FALSE)</f>
        <v>2700</v>
      </c>
      <c r="H319" s="40">
        <f t="shared" si="4"/>
        <v>2447</v>
      </c>
      <c r="I319" s="40">
        <f>VLOOKUP($C319,cruises!$A$1:$E$507,5,FALSE)</f>
        <v>609</v>
      </c>
    </row>
    <row r="320" spans="1:9">
      <c r="A320" s="5" t="s">
        <v>145</v>
      </c>
      <c r="B320" s="10" t="s">
        <v>971</v>
      </c>
      <c r="C320" s="13" t="s">
        <v>55</v>
      </c>
      <c r="D320" s="7">
        <v>0.25</v>
      </c>
      <c r="E320" s="7">
        <v>0.79166666666666663</v>
      </c>
      <c r="F320" s="40">
        <f>VLOOKUP($C320,cruises!$A$1:$D$507,3,FALSE)</f>
        <v>4228</v>
      </c>
      <c r="G320" s="40">
        <f>VLOOKUP($C320,cruises!$A$1:$D$507,4,FALSE)</f>
        <v>5074</v>
      </c>
      <c r="H320" s="40">
        <f t="shared" si="4"/>
        <v>4651</v>
      </c>
      <c r="I320" s="40">
        <f>VLOOKUP($C320,cruises!$A$1:$E$507,5,FALSE)</f>
        <v>1404</v>
      </c>
    </row>
    <row r="321" spans="1:9">
      <c r="A321" s="5" t="s">
        <v>145</v>
      </c>
      <c r="B321" s="10" t="s">
        <v>972</v>
      </c>
      <c r="C321" s="13" t="s">
        <v>907</v>
      </c>
      <c r="D321" s="7">
        <v>0.29166666666666669</v>
      </c>
      <c r="E321" s="7">
        <v>0.79166666666666663</v>
      </c>
      <c r="F321" s="40">
        <f>VLOOKUP($C321,cruises!$A$1:$D$507,3,FALSE)</f>
        <v>3784</v>
      </c>
      <c r="G321" s="40">
        <f>VLOOKUP($C321,cruises!$A$1:$D$507,4,FALSE)</f>
        <v>4541</v>
      </c>
      <c r="H321" s="40">
        <f t="shared" si="4"/>
        <v>4162.5</v>
      </c>
      <c r="I321" s="40">
        <f>VLOOKUP($C321,cruises!$A$1:$E$507,5,FALSE)</f>
        <v>1360</v>
      </c>
    </row>
    <row r="322" spans="1:9">
      <c r="A322" s="5" t="s">
        <v>145</v>
      </c>
      <c r="B322" s="10" t="s">
        <v>972</v>
      </c>
      <c r="C322" s="6" t="s">
        <v>113</v>
      </c>
      <c r="D322" s="7">
        <v>0.33333333333333331</v>
      </c>
      <c r="E322" s="7">
        <v>0.83333333333333337</v>
      </c>
      <c r="F322" s="40">
        <f>VLOOKUP($C322,cruises!$A$1:$D$507,3,FALSE)</f>
        <v>706</v>
      </c>
      <c r="G322" s="40">
        <f>VLOOKUP($C322,cruises!$A$1:$D$507,4,FALSE)</f>
        <v>777</v>
      </c>
      <c r="H322" s="40">
        <f t="shared" si="4"/>
        <v>741.5</v>
      </c>
      <c r="I322" s="40">
        <f>VLOOKUP($C322,cruises!$A$1:$E$507,5,FALSE)</f>
        <v>447</v>
      </c>
    </row>
    <row r="323" spans="1:9">
      <c r="A323" s="5" t="s">
        <v>145</v>
      </c>
      <c r="B323" s="10" t="s">
        <v>973</v>
      </c>
      <c r="C323" s="13" t="s">
        <v>54</v>
      </c>
      <c r="D323" s="7">
        <v>0.29166666666666669</v>
      </c>
      <c r="E323" s="7">
        <v>0.875</v>
      </c>
      <c r="F323" s="40">
        <f>VLOOKUP($C323,cruises!$A$1:$D$507,3,FALSE)</f>
        <v>2024</v>
      </c>
      <c r="G323" s="40">
        <f>VLOOKUP($C323,cruises!$A$1:$D$507,4,FALSE)</f>
        <v>2429</v>
      </c>
      <c r="H323" s="40">
        <f t="shared" ref="H323:H386" si="5">AVERAGE(F323:G323)</f>
        <v>2226.5</v>
      </c>
      <c r="I323" s="40">
        <f>VLOOKUP($C323,cruises!$A$1:$E$507,5,FALSE)</f>
        <v>817</v>
      </c>
    </row>
    <row r="324" spans="1:9">
      <c r="A324" s="5" t="s">
        <v>145</v>
      </c>
      <c r="B324" s="10" t="s">
        <v>973</v>
      </c>
      <c r="C324" s="13" t="s">
        <v>16</v>
      </c>
      <c r="D324" s="7">
        <v>0.33333333333333331</v>
      </c>
      <c r="E324" s="7">
        <v>0.75</v>
      </c>
      <c r="F324" s="40">
        <f>VLOOKUP($C324,cruises!$A$1:$D$507,3,FALSE)</f>
        <v>2550</v>
      </c>
      <c r="G324" s="40">
        <f>VLOOKUP($C324,cruises!$A$1:$D$507,4,FALSE)</f>
        <v>3060</v>
      </c>
      <c r="H324" s="40">
        <f t="shared" si="5"/>
        <v>2805</v>
      </c>
      <c r="I324" s="40">
        <f>VLOOKUP($C324,cruises!$A$1:$E$507,5,FALSE)</f>
        <v>1054</v>
      </c>
    </row>
    <row r="325" spans="1:9">
      <c r="A325" s="5" t="s">
        <v>145</v>
      </c>
      <c r="B325" s="10" t="s">
        <v>973</v>
      </c>
      <c r="C325" s="13" t="s">
        <v>10</v>
      </c>
      <c r="D325" s="5"/>
      <c r="E325" s="5"/>
      <c r="F325" s="40">
        <f>VLOOKUP($C325,cruises!$A$1:$D$507,3,FALSE)</f>
        <v>3772</v>
      </c>
      <c r="G325" s="40">
        <f>VLOOKUP($C325,cruises!$A$1:$D$507,4,FALSE)</f>
        <v>4526</v>
      </c>
      <c r="H325" s="40">
        <f t="shared" si="5"/>
        <v>4149</v>
      </c>
      <c r="I325" s="40">
        <f>VLOOKUP($C325,cruises!$A$1:$E$507,5,FALSE)</f>
        <v>1253</v>
      </c>
    </row>
    <row r="326" spans="1:9">
      <c r="A326" s="5" t="s">
        <v>145</v>
      </c>
      <c r="B326" s="10" t="s">
        <v>974</v>
      </c>
      <c r="C326" s="13" t="s">
        <v>898</v>
      </c>
      <c r="D326" s="7">
        <v>0.29166666666666669</v>
      </c>
      <c r="E326" s="7">
        <v>0.79166666666666663</v>
      </c>
      <c r="F326" s="40">
        <f>VLOOKUP($C326,cruises!$A$1:$D$507,3,FALSE)</f>
        <v>2150</v>
      </c>
      <c r="G326" s="40">
        <f>VLOOKUP($C326,cruises!$A$1:$D$507,4,FALSE)</f>
        <v>2580</v>
      </c>
      <c r="H326" s="40">
        <f t="shared" si="5"/>
        <v>2365</v>
      </c>
      <c r="I326" s="40">
        <f>VLOOKUP($C326,cruises!$A$1:$E$507,5,FALSE)</f>
        <v>858</v>
      </c>
    </row>
    <row r="327" spans="1:9">
      <c r="A327" s="5" t="s">
        <v>145</v>
      </c>
      <c r="B327" s="10" t="s">
        <v>975</v>
      </c>
      <c r="C327" s="13" t="s">
        <v>312</v>
      </c>
      <c r="D327" s="7">
        <v>0.29166666666666669</v>
      </c>
      <c r="E327" s="7">
        <v>0.70833333333333337</v>
      </c>
      <c r="F327" s="40">
        <f>VLOOKUP($C327,cruises!$A$1:$D$507,3,FALSE)</f>
        <v>3274</v>
      </c>
      <c r="G327" s="40">
        <f>VLOOKUP($C327,cruises!$A$1:$D$507,4,FALSE)</f>
        <v>3929</v>
      </c>
      <c r="H327" s="40">
        <f t="shared" si="5"/>
        <v>3601.5</v>
      </c>
      <c r="I327" s="40">
        <f>VLOOKUP($C327,cruises!$A$1:$E$507,5,FALSE)</f>
        <v>1370</v>
      </c>
    </row>
    <row r="328" spans="1:9">
      <c r="A328" s="5" t="s">
        <v>145</v>
      </c>
      <c r="B328" s="10" t="s">
        <v>975</v>
      </c>
      <c r="C328" s="13" t="s">
        <v>93</v>
      </c>
      <c r="D328" s="7">
        <v>0.33333333333333331</v>
      </c>
      <c r="E328" s="7">
        <v>0.83333333333333337</v>
      </c>
      <c r="F328" s="40">
        <f>VLOOKUP($C328,cruises!$A$1:$D$507,3,FALSE)</f>
        <v>1258</v>
      </c>
      <c r="G328" s="40">
        <f>VLOOKUP($C328,cruises!$A$1:$D$507,4,FALSE)</f>
        <v>1447</v>
      </c>
      <c r="H328" s="40">
        <f t="shared" si="5"/>
        <v>1352.5</v>
      </c>
      <c r="I328" s="40">
        <f>VLOOKUP($C328,cruises!$A$1:$E$507,5,FALSE)</f>
        <v>800</v>
      </c>
    </row>
    <row r="329" spans="1:9">
      <c r="A329" s="5" t="s">
        <v>145</v>
      </c>
      <c r="B329" s="10" t="s">
        <v>975</v>
      </c>
      <c r="C329" s="13" t="s">
        <v>901</v>
      </c>
      <c r="D329" s="7">
        <v>0.20833333333333334</v>
      </c>
      <c r="E329" s="7">
        <v>0.70833333333333337</v>
      </c>
      <c r="F329" s="40">
        <f>VLOOKUP($C329,cruises!$A$1:$D$507,3,FALSE)</f>
        <v>2144</v>
      </c>
      <c r="G329" s="40">
        <f>VLOOKUP($C329,cruises!$A$1:$D$507,4,FALSE)</f>
        <v>2573</v>
      </c>
      <c r="H329" s="40">
        <f t="shared" si="5"/>
        <v>2358.5</v>
      </c>
      <c r="I329" s="40">
        <f>VLOOKUP($C329,cruises!$A$1:$E$507,5,FALSE)</f>
        <v>859</v>
      </c>
    </row>
    <row r="330" spans="1:9">
      <c r="A330" s="5" t="s">
        <v>145</v>
      </c>
      <c r="B330" s="10" t="s">
        <v>976</v>
      </c>
      <c r="C330" s="13" t="s">
        <v>862</v>
      </c>
      <c r="D330" s="5"/>
      <c r="E330" s="5"/>
      <c r="F330" s="40">
        <f>VLOOKUP($C330,cruises!$A$1:$D$507,3,FALSE)</f>
        <v>2733</v>
      </c>
      <c r="G330" s="40">
        <f>VLOOKUP($C330,cruises!$A$1:$D$507,4,FALSE)</f>
        <v>2852</v>
      </c>
      <c r="H330" s="40">
        <f t="shared" si="5"/>
        <v>2792.5</v>
      </c>
      <c r="I330" s="40">
        <f>VLOOKUP($C330,cruises!$A$1:$E$507,5,FALSE)</f>
        <v>801</v>
      </c>
    </row>
    <row r="331" spans="1:9">
      <c r="A331" s="5" t="s">
        <v>145</v>
      </c>
      <c r="B331" s="10" t="s">
        <v>976</v>
      </c>
      <c r="C331" s="13" t="s">
        <v>364</v>
      </c>
      <c r="D331" s="7">
        <v>0.33333333333333331</v>
      </c>
      <c r="E331" s="7">
        <v>0.83333333333333337</v>
      </c>
      <c r="F331" s="40">
        <f>VLOOKUP($C331,cruises!$A$1:$D$507,3,FALSE)</f>
        <v>2050</v>
      </c>
      <c r="G331" s="40">
        <f>VLOOKUP($C331,cruises!$A$1:$D$507,4,FALSE)</f>
        <v>2500</v>
      </c>
      <c r="H331" s="40">
        <f t="shared" si="5"/>
        <v>2275</v>
      </c>
      <c r="I331" s="40">
        <f>VLOOKUP($C331,cruises!$A$1:$E$507,5,FALSE)</f>
        <v>587</v>
      </c>
    </row>
    <row r="332" spans="1:9">
      <c r="A332" s="5" t="s">
        <v>145</v>
      </c>
      <c r="B332" s="10" t="s">
        <v>977</v>
      </c>
      <c r="C332" s="13" t="s">
        <v>55</v>
      </c>
      <c r="D332" s="7">
        <v>0.25</v>
      </c>
      <c r="E332" s="7">
        <v>0.79166666666666663</v>
      </c>
      <c r="F332" s="40">
        <f>VLOOKUP($C332,cruises!$A$1:$D$507,3,FALSE)</f>
        <v>4228</v>
      </c>
      <c r="G332" s="40">
        <f>VLOOKUP($C332,cruises!$A$1:$D$507,4,FALSE)</f>
        <v>5074</v>
      </c>
      <c r="H332" s="40">
        <f t="shared" si="5"/>
        <v>4651</v>
      </c>
      <c r="I332" s="40">
        <f>VLOOKUP($C332,cruises!$A$1:$E$507,5,FALSE)</f>
        <v>1404</v>
      </c>
    </row>
    <row r="333" spans="1:9">
      <c r="A333" s="5" t="s">
        <v>145</v>
      </c>
      <c r="B333" s="10" t="s">
        <v>978</v>
      </c>
      <c r="C333" s="13" t="s">
        <v>45</v>
      </c>
      <c r="D333" s="5"/>
      <c r="E333" s="5"/>
      <c r="F333" s="40">
        <f>VLOOKUP($C333,cruises!$A$1:$D$507,3,FALSE)</f>
        <v>2012</v>
      </c>
      <c r="G333" s="40">
        <f>VLOOKUP($C333,cruises!$A$1:$D$507,4,FALSE)</f>
        <v>2414</v>
      </c>
      <c r="H333" s="40">
        <f t="shared" si="5"/>
        <v>2213</v>
      </c>
      <c r="I333" s="40">
        <f>VLOOKUP($C333,cruises!$A$1:$E$507,5,FALSE)</f>
        <v>1125</v>
      </c>
    </row>
    <row r="334" spans="1:9">
      <c r="A334" s="5" t="s">
        <v>145</v>
      </c>
      <c r="B334" s="10" t="s">
        <v>978</v>
      </c>
      <c r="C334" s="13" t="s">
        <v>122</v>
      </c>
      <c r="D334" s="7">
        <v>0.33333333333333331</v>
      </c>
      <c r="E334" s="7">
        <v>0.83333333333333337</v>
      </c>
      <c r="F334" s="40">
        <f>VLOOKUP($C334,cruises!$A$1:$D$507,3,FALSE)</f>
        <v>698</v>
      </c>
      <c r="G334" s="40">
        <f>VLOOKUP($C334,cruises!$A$1:$D$507,4,FALSE)</f>
        <v>803</v>
      </c>
      <c r="H334" s="40">
        <f t="shared" si="5"/>
        <v>750.5</v>
      </c>
      <c r="I334" s="40">
        <f>VLOOKUP($C334,cruises!$A$1:$E$507,5,FALSE)</f>
        <v>375</v>
      </c>
    </row>
    <row r="335" spans="1:9">
      <c r="A335" s="5" t="s">
        <v>145</v>
      </c>
      <c r="B335" s="10" t="s">
        <v>978</v>
      </c>
      <c r="C335" s="13" t="s">
        <v>907</v>
      </c>
      <c r="D335" s="7">
        <v>0.29166666666666669</v>
      </c>
      <c r="E335" s="7">
        <v>0.79166666666666663</v>
      </c>
      <c r="F335" s="40">
        <f>VLOOKUP($C335,cruises!$A$1:$D$507,3,FALSE)</f>
        <v>3784</v>
      </c>
      <c r="G335" s="40">
        <f>VLOOKUP($C335,cruises!$A$1:$D$507,4,FALSE)</f>
        <v>4541</v>
      </c>
      <c r="H335" s="40">
        <f t="shared" si="5"/>
        <v>4162.5</v>
      </c>
      <c r="I335" s="40">
        <f>VLOOKUP($C335,cruises!$A$1:$E$507,5,FALSE)</f>
        <v>1360</v>
      </c>
    </row>
    <row r="336" spans="1:9">
      <c r="A336" s="5" t="s">
        <v>145</v>
      </c>
      <c r="B336" s="10" t="s">
        <v>978</v>
      </c>
      <c r="C336" s="13" t="s">
        <v>53</v>
      </c>
      <c r="D336" s="5"/>
      <c r="E336" s="5"/>
      <c r="F336" s="40">
        <f>VLOOKUP($C336,cruises!$A$1:$D$507,3,FALSE)</f>
        <v>2534</v>
      </c>
      <c r="G336" s="40">
        <f>VLOOKUP($C336,cruises!$A$1:$D$507,4,FALSE)</f>
        <v>2700</v>
      </c>
      <c r="H336" s="40">
        <f t="shared" si="5"/>
        <v>2617</v>
      </c>
      <c r="I336" s="40">
        <f>VLOOKUP($C336,cruises!$A$1:$E$507,5,FALSE)</f>
        <v>1000</v>
      </c>
    </row>
    <row r="337" spans="1:9">
      <c r="A337" s="5" t="s">
        <v>145</v>
      </c>
      <c r="B337" s="10" t="s">
        <v>979</v>
      </c>
      <c r="C337" s="13" t="s">
        <v>61</v>
      </c>
      <c r="D337" s="7">
        <v>0.20833333333333334</v>
      </c>
      <c r="E337" s="7">
        <v>0.66666666666666663</v>
      </c>
      <c r="F337" s="40">
        <f>VLOOKUP($C337,cruises!$A$1:$D$507,3,FALSE)</f>
        <v>3046</v>
      </c>
      <c r="G337" s="40">
        <f>VLOOKUP($C337,cruises!$A$1:$D$507,4,FALSE)</f>
        <v>3655</v>
      </c>
      <c r="H337" s="40">
        <f t="shared" si="5"/>
        <v>3350.5</v>
      </c>
      <c r="I337" s="40">
        <f>VLOOKUP($C337,cruises!$A$1:$E$507,5,FALSE)</f>
        <v>1000</v>
      </c>
    </row>
    <row r="338" spans="1:9">
      <c r="A338" s="5" t="s">
        <v>145</v>
      </c>
      <c r="B338" s="10" t="s">
        <v>979</v>
      </c>
      <c r="C338" s="13" t="s">
        <v>16</v>
      </c>
      <c r="D338" s="7">
        <v>0.33333333333333331</v>
      </c>
      <c r="E338" s="7">
        <v>0.75</v>
      </c>
      <c r="F338" s="40">
        <f>VLOOKUP($C338,cruises!$A$1:$D$507,3,FALSE)</f>
        <v>2550</v>
      </c>
      <c r="G338" s="40">
        <f>VLOOKUP($C338,cruises!$A$1:$D$507,4,FALSE)</f>
        <v>3060</v>
      </c>
      <c r="H338" s="40">
        <f t="shared" si="5"/>
        <v>2805</v>
      </c>
      <c r="I338" s="40">
        <f>VLOOKUP($C338,cruises!$A$1:$E$507,5,FALSE)</f>
        <v>1054</v>
      </c>
    </row>
    <row r="339" spans="1:9">
      <c r="A339" s="5" t="s">
        <v>145</v>
      </c>
      <c r="B339" s="10" t="s">
        <v>979</v>
      </c>
      <c r="C339" s="13" t="s">
        <v>10</v>
      </c>
      <c r="D339" s="5"/>
      <c r="E339" s="5"/>
      <c r="F339" s="40">
        <f>VLOOKUP($C339,cruises!$A$1:$D$507,3,FALSE)</f>
        <v>3772</v>
      </c>
      <c r="G339" s="40">
        <f>VLOOKUP($C339,cruises!$A$1:$D$507,4,FALSE)</f>
        <v>4526</v>
      </c>
      <c r="H339" s="40">
        <f t="shared" si="5"/>
        <v>4149</v>
      </c>
      <c r="I339" s="40">
        <f>VLOOKUP($C339,cruises!$A$1:$E$507,5,FALSE)</f>
        <v>1253</v>
      </c>
    </row>
    <row r="340" spans="1:9">
      <c r="A340" s="5" t="s">
        <v>145</v>
      </c>
      <c r="B340" s="10" t="s">
        <v>980</v>
      </c>
      <c r="C340" s="13" t="s">
        <v>86</v>
      </c>
      <c r="D340" s="7">
        <v>0.20833333333333334</v>
      </c>
      <c r="E340" s="7">
        <v>0.70833333333333337</v>
      </c>
      <c r="F340" s="40">
        <f>VLOOKUP($C340,cruises!$A$1:$D$507,3,FALSE)</f>
        <v>2130</v>
      </c>
      <c r="G340" s="40">
        <f>VLOOKUP($C340,cruises!$A$1:$D$507,4,FALSE)</f>
        <v>2556</v>
      </c>
      <c r="H340" s="40">
        <f t="shared" si="5"/>
        <v>2343</v>
      </c>
      <c r="I340" s="40">
        <f>VLOOKUP($C340,cruises!$A$1:$E$507,5,FALSE)</f>
        <v>997</v>
      </c>
    </row>
    <row r="341" spans="1:9">
      <c r="A341" s="5" t="s">
        <v>145</v>
      </c>
      <c r="B341" s="10" t="s">
        <v>980</v>
      </c>
      <c r="C341" s="13" t="s">
        <v>484</v>
      </c>
      <c r="D341" s="7">
        <v>0.29166666666666669</v>
      </c>
      <c r="E341" s="7">
        <v>0.75</v>
      </c>
      <c r="F341" s="40">
        <f>VLOOKUP($C341,cruises!$A$1:$D$507,3,FALSE)</f>
        <v>1968</v>
      </c>
      <c r="G341" s="40">
        <f>VLOOKUP($C341,cruises!$A$1:$D$507,4,FALSE)</f>
        <v>2362</v>
      </c>
      <c r="H341" s="40">
        <f t="shared" si="5"/>
        <v>2165</v>
      </c>
      <c r="I341" s="40">
        <f>VLOOKUP($C341,cruises!$A$1:$E$507,5,FALSE)</f>
        <v>817</v>
      </c>
    </row>
    <row r="342" spans="1:9">
      <c r="A342" s="5" t="s">
        <v>145</v>
      </c>
      <c r="B342" s="10" t="s">
        <v>981</v>
      </c>
      <c r="C342" s="13" t="s">
        <v>312</v>
      </c>
      <c r="D342" s="7">
        <v>0.29166666666666669</v>
      </c>
      <c r="E342" s="7">
        <v>0.70833333333333337</v>
      </c>
      <c r="F342" s="40">
        <f>VLOOKUP($C342,cruises!$A$1:$D$507,3,FALSE)</f>
        <v>3274</v>
      </c>
      <c r="G342" s="40">
        <f>VLOOKUP($C342,cruises!$A$1:$D$507,4,FALSE)</f>
        <v>3929</v>
      </c>
      <c r="H342" s="40">
        <f t="shared" si="5"/>
        <v>3601.5</v>
      </c>
      <c r="I342" s="40">
        <f>VLOOKUP($C342,cruises!$A$1:$E$507,5,FALSE)</f>
        <v>1370</v>
      </c>
    </row>
    <row r="343" spans="1:9">
      <c r="A343" s="5" t="s">
        <v>145</v>
      </c>
      <c r="B343" s="10" t="s">
        <v>981</v>
      </c>
      <c r="C343" s="13" t="s">
        <v>901</v>
      </c>
      <c r="D343" s="7">
        <v>0.20833333333333334</v>
      </c>
      <c r="E343" s="7">
        <v>0.70833333333333337</v>
      </c>
      <c r="F343" s="40">
        <f>VLOOKUP($C343,cruises!$A$1:$D$507,3,FALSE)</f>
        <v>2144</v>
      </c>
      <c r="G343" s="40">
        <f>VLOOKUP($C343,cruises!$A$1:$D$507,4,FALSE)</f>
        <v>2573</v>
      </c>
      <c r="H343" s="40">
        <f t="shared" si="5"/>
        <v>2358.5</v>
      </c>
      <c r="I343" s="40">
        <f>VLOOKUP($C343,cruises!$A$1:$E$507,5,FALSE)</f>
        <v>859</v>
      </c>
    </row>
    <row r="344" spans="1:9">
      <c r="A344" s="5" t="s">
        <v>145</v>
      </c>
      <c r="B344" s="10" t="s">
        <v>981</v>
      </c>
      <c r="C344" s="13" t="s">
        <v>113</v>
      </c>
      <c r="D344" s="7">
        <v>0.33333333333333331</v>
      </c>
      <c r="E344" s="7">
        <v>0.83333333333333337</v>
      </c>
      <c r="F344" s="40">
        <f>VLOOKUP($C344,cruises!$A$1:$D$507,3,FALSE)</f>
        <v>706</v>
      </c>
      <c r="G344" s="40">
        <f>VLOOKUP($C344,cruises!$A$1:$D$507,4,FALSE)</f>
        <v>777</v>
      </c>
      <c r="H344" s="40">
        <f t="shared" si="5"/>
        <v>741.5</v>
      </c>
      <c r="I344" s="40">
        <f>VLOOKUP($C344,cruises!$A$1:$E$507,5,FALSE)</f>
        <v>447</v>
      </c>
    </row>
    <row r="345" spans="1:9">
      <c r="A345" s="5" t="s">
        <v>145</v>
      </c>
      <c r="B345" s="10" t="s">
        <v>982</v>
      </c>
      <c r="C345" s="13" t="s">
        <v>92</v>
      </c>
      <c r="D345" s="5"/>
      <c r="E345" s="5"/>
      <c r="F345" s="40">
        <f>VLOOKUP($C345,cruises!$A$1:$D$507,3,FALSE)</f>
        <v>450</v>
      </c>
      <c r="G345" s="40">
        <f>VLOOKUP($C345,cruises!$A$1:$D$507,4,FALSE)</f>
        <v>540</v>
      </c>
      <c r="H345" s="40">
        <f t="shared" si="5"/>
        <v>495</v>
      </c>
      <c r="I345" s="40">
        <f>VLOOKUP($C345,cruises!$A$1:$E$507,5,FALSE)</f>
        <v>330</v>
      </c>
    </row>
    <row r="346" spans="1:9">
      <c r="A346" s="5" t="s">
        <v>145</v>
      </c>
      <c r="B346" s="10" t="s">
        <v>983</v>
      </c>
      <c r="C346" s="13" t="s">
        <v>76</v>
      </c>
      <c r="D346" s="5"/>
      <c r="E346" s="7"/>
      <c r="F346" s="40">
        <f>VLOOKUP($C346,cruises!$A$1:$D$507,3,FALSE)</f>
        <v>1266</v>
      </c>
      <c r="G346" s="40">
        <f>VLOOKUP($C346,cruises!$A$1:$D$507,4,FALSE)</f>
        <v>1300</v>
      </c>
      <c r="H346" s="40">
        <f t="shared" si="5"/>
        <v>1283</v>
      </c>
      <c r="I346" s="40">
        <f>VLOOKUP($C346,cruises!$A$1:$E$507,5,FALSE)</f>
        <v>418</v>
      </c>
    </row>
    <row r="347" spans="1:9">
      <c r="A347" s="5" t="s">
        <v>145</v>
      </c>
      <c r="B347" s="10" t="s">
        <v>983</v>
      </c>
      <c r="C347" s="13" t="s">
        <v>73</v>
      </c>
      <c r="D347" s="7">
        <v>0.33333333333333331</v>
      </c>
      <c r="E347" s="7">
        <v>0.83333333333333337</v>
      </c>
      <c r="F347" s="40">
        <f>VLOOKUP($C347,cruises!$A$1:$D$507,3,FALSE)</f>
        <v>2194</v>
      </c>
      <c r="G347" s="40">
        <f>VLOOKUP($C347,cruises!$A$1:$D$507,4,FALSE)</f>
        <v>2700</v>
      </c>
      <c r="H347" s="40">
        <f t="shared" si="5"/>
        <v>2447</v>
      </c>
      <c r="I347" s="40">
        <f>VLOOKUP($C347,cruises!$A$1:$E$507,5,FALSE)</f>
        <v>609</v>
      </c>
    </row>
    <row r="348" spans="1:9">
      <c r="A348" s="5" t="s">
        <v>145</v>
      </c>
      <c r="B348" s="10" t="s">
        <v>983</v>
      </c>
      <c r="C348" s="13" t="s">
        <v>862</v>
      </c>
      <c r="D348" s="5"/>
      <c r="E348" s="5"/>
      <c r="F348" s="40">
        <f>VLOOKUP($C348,cruises!$A$1:$D$507,3,FALSE)</f>
        <v>2733</v>
      </c>
      <c r="G348" s="40">
        <f>VLOOKUP($C348,cruises!$A$1:$D$507,4,FALSE)</f>
        <v>2852</v>
      </c>
      <c r="H348" s="40">
        <f t="shared" si="5"/>
        <v>2792.5</v>
      </c>
      <c r="I348" s="40">
        <f>VLOOKUP($C348,cruises!$A$1:$E$507,5,FALSE)</f>
        <v>801</v>
      </c>
    </row>
    <row r="349" spans="1:9">
      <c r="A349" s="5" t="s">
        <v>145</v>
      </c>
      <c r="B349" s="10" t="s">
        <v>983</v>
      </c>
      <c r="C349" s="13" t="s">
        <v>364</v>
      </c>
      <c r="D349" s="7">
        <v>0.33333333333333331</v>
      </c>
      <c r="E349" s="7">
        <v>0.83333333333333337</v>
      </c>
      <c r="F349" s="40">
        <f>VLOOKUP($C349,cruises!$A$1:$D$507,3,FALSE)</f>
        <v>2050</v>
      </c>
      <c r="G349" s="40">
        <f>VLOOKUP($C349,cruises!$A$1:$D$507,4,FALSE)</f>
        <v>2500</v>
      </c>
      <c r="H349" s="40">
        <f t="shared" si="5"/>
        <v>2275</v>
      </c>
      <c r="I349" s="40">
        <f>VLOOKUP($C349,cruises!$A$1:$E$507,5,FALSE)</f>
        <v>587</v>
      </c>
    </row>
    <row r="350" spans="1:9">
      <c r="A350" s="5" t="s">
        <v>145</v>
      </c>
      <c r="B350" s="10" t="s">
        <v>984</v>
      </c>
      <c r="C350" s="13" t="s">
        <v>55</v>
      </c>
      <c r="D350" s="7">
        <v>0.25</v>
      </c>
      <c r="E350" s="7">
        <v>0.79166666666666663</v>
      </c>
      <c r="F350" s="40">
        <f>VLOOKUP($C350,cruises!$A$1:$D$507,3,FALSE)</f>
        <v>4228</v>
      </c>
      <c r="G350" s="40">
        <f>VLOOKUP($C350,cruises!$A$1:$D$507,4,FALSE)</f>
        <v>5074</v>
      </c>
      <c r="H350" s="40">
        <f t="shared" si="5"/>
        <v>4651</v>
      </c>
      <c r="I350" s="40">
        <f>VLOOKUP($C350,cruises!$A$1:$E$507,5,FALSE)</f>
        <v>1404</v>
      </c>
    </row>
    <row r="351" spans="1:9">
      <c r="A351" s="5" t="s">
        <v>145</v>
      </c>
      <c r="B351" s="10" t="s">
        <v>984</v>
      </c>
      <c r="C351" s="13" t="s">
        <v>104</v>
      </c>
      <c r="D351" s="5"/>
      <c r="E351" s="5"/>
      <c r="F351" s="40">
        <f>VLOOKUP($C351,cruises!$A$1:$D$507,3,FALSE)</f>
        <v>532</v>
      </c>
      <c r="G351" s="40">
        <f>VLOOKUP($C351,cruises!$A$1:$D$507,4,FALSE)</f>
        <v>638</v>
      </c>
      <c r="H351" s="40">
        <f t="shared" si="5"/>
        <v>585</v>
      </c>
      <c r="I351" s="40">
        <f>VLOOKUP($C351,cruises!$A$1:$E$507,5,FALSE)</f>
        <v>330</v>
      </c>
    </row>
    <row r="352" spans="1:9">
      <c r="A352" s="5" t="s">
        <v>145</v>
      </c>
      <c r="B352" s="10" t="s">
        <v>984</v>
      </c>
      <c r="C352" s="13" t="s">
        <v>19</v>
      </c>
      <c r="D352" s="7">
        <v>0.29166666666666669</v>
      </c>
      <c r="E352" s="7">
        <v>0.29166666666666669</v>
      </c>
      <c r="F352" s="40">
        <f>VLOOKUP($C352,cruises!$A$1:$D$507,3,FALSE)</f>
        <v>540</v>
      </c>
      <c r="G352" s="40">
        <f>VLOOKUP($C352,cruises!$A$1:$D$507,4,FALSE)</f>
        <v>648</v>
      </c>
      <c r="H352" s="40">
        <f t="shared" si="5"/>
        <v>594</v>
      </c>
      <c r="I352" s="40">
        <f>VLOOKUP($C352,cruises!$A$1:$E$507,5,FALSE)</f>
        <v>376</v>
      </c>
    </row>
    <row r="353" spans="1:9">
      <c r="A353" s="5" t="s">
        <v>145</v>
      </c>
      <c r="B353" s="10" t="s">
        <v>985</v>
      </c>
      <c r="C353" s="13" t="s">
        <v>907</v>
      </c>
      <c r="D353" s="7">
        <v>0.29166666666666669</v>
      </c>
      <c r="E353" s="7">
        <v>0.79166666666666663</v>
      </c>
      <c r="F353" s="40">
        <f>VLOOKUP($C353,cruises!$A$1:$D$507,3,FALSE)</f>
        <v>3784</v>
      </c>
      <c r="G353" s="40">
        <f>VLOOKUP($C353,cruises!$A$1:$D$507,4,FALSE)</f>
        <v>4541</v>
      </c>
      <c r="H353" s="40">
        <f t="shared" si="5"/>
        <v>4162.5</v>
      </c>
      <c r="I353" s="40">
        <f>VLOOKUP($C353,cruises!$A$1:$E$507,5,FALSE)</f>
        <v>1360</v>
      </c>
    </row>
    <row r="354" spans="1:9">
      <c r="A354" s="5" t="s">
        <v>145</v>
      </c>
      <c r="B354" s="10" t="s">
        <v>985</v>
      </c>
      <c r="C354" s="13" t="s">
        <v>898</v>
      </c>
      <c r="D354" s="7">
        <v>0.29166666666666669</v>
      </c>
      <c r="E354" s="7">
        <v>0.79166666666666663</v>
      </c>
      <c r="F354" s="40">
        <f>VLOOKUP($C354,cruises!$A$1:$D$507,3,FALSE)</f>
        <v>2150</v>
      </c>
      <c r="G354" s="40">
        <f>VLOOKUP($C354,cruises!$A$1:$D$507,4,FALSE)</f>
        <v>2580</v>
      </c>
      <c r="H354" s="40">
        <f t="shared" si="5"/>
        <v>2365</v>
      </c>
      <c r="I354" s="40">
        <f>VLOOKUP($C354,cruises!$A$1:$E$507,5,FALSE)</f>
        <v>858</v>
      </c>
    </row>
    <row r="355" spans="1:9">
      <c r="A355" s="5" t="s">
        <v>145</v>
      </c>
      <c r="B355" s="10" t="s">
        <v>985</v>
      </c>
      <c r="C355" s="13" t="s">
        <v>110</v>
      </c>
      <c r="D355" s="5"/>
      <c r="E355" s="5"/>
      <c r="F355" s="40">
        <f>VLOOKUP($C355,cruises!$A$1:$D$507,3,FALSE)</f>
        <v>576</v>
      </c>
      <c r="G355" s="40">
        <f>VLOOKUP($C355,cruises!$A$1:$D$507,4,FALSE)</f>
        <v>691</v>
      </c>
      <c r="H355" s="40">
        <f t="shared" si="5"/>
        <v>633.5</v>
      </c>
      <c r="I355" s="40">
        <f>VLOOKUP($C355,cruises!$A$1:$E$507,5,FALSE)</f>
        <v>408</v>
      </c>
    </row>
    <row r="356" spans="1:9">
      <c r="A356" s="5" t="s">
        <v>145</v>
      </c>
      <c r="B356" s="10" t="s">
        <v>985</v>
      </c>
      <c r="C356" s="13" t="s">
        <v>139</v>
      </c>
      <c r="D356" s="5"/>
      <c r="E356" s="5"/>
      <c r="F356" s="40">
        <f>VLOOKUP($C356,cruises!$A$1:$D$507,3,FALSE)</f>
        <v>212</v>
      </c>
      <c r="G356" s="40">
        <f>VLOOKUP($C356,cruises!$A$1:$D$507,4,FALSE)</f>
        <v>254</v>
      </c>
      <c r="H356" s="40">
        <f t="shared" si="5"/>
        <v>233</v>
      </c>
      <c r="I356" s="40">
        <f>VLOOKUP($C356,cruises!$A$1:$E$507,5,FALSE)</f>
        <v>140</v>
      </c>
    </row>
    <row r="357" spans="1:9">
      <c r="A357" s="5" t="s">
        <v>145</v>
      </c>
      <c r="B357" s="10" t="s">
        <v>986</v>
      </c>
      <c r="C357" s="13" t="s">
        <v>16</v>
      </c>
      <c r="D357" s="7">
        <v>0.33333333333333331</v>
      </c>
      <c r="E357" s="7">
        <v>0.75</v>
      </c>
      <c r="F357" s="40">
        <f>VLOOKUP($C357,cruises!$A$1:$D$507,3,FALSE)</f>
        <v>2550</v>
      </c>
      <c r="G357" s="40">
        <f>VLOOKUP($C357,cruises!$A$1:$D$507,4,FALSE)</f>
        <v>3060</v>
      </c>
      <c r="H357" s="40">
        <f t="shared" si="5"/>
        <v>2805</v>
      </c>
      <c r="I357" s="40">
        <f>VLOOKUP($C357,cruises!$A$1:$E$507,5,FALSE)</f>
        <v>1054</v>
      </c>
    </row>
    <row r="358" spans="1:9">
      <c r="A358" s="5" t="s">
        <v>145</v>
      </c>
      <c r="B358" s="10" t="s">
        <v>986</v>
      </c>
      <c r="C358" s="13" t="s">
        <v>915</v>
      </c>
      <c r="D358" s="7">
        <v>0.29166666666666669</v>
      </c>
      <c r="E358" s="7">
        <v>0.79166666666666663</v>
      </c>
      <c r="F358" s="40">
        <f>VLOOKUP($C358,cruises!$A$1:$D$507,3,FALSE)</f>
        <v>3272</v>
      </c>
      <c r="G358" s="40">
        <f>VLOOKUP($C358,cruises!$A$1:$D$507,4,FALSE)</f>
        <v>3926</v>
      </c>
      <c r="H358" s="40">
        <f t="shared" si="5"/>
        <v>3599</v>
      </c>
      <c r="I358" s="40">
        <f>VLOOKUP($C358,cruises!$A$1:$E$507,5,FALSE)</f>
        <v>1213</v>
      </c>
    </row>
    <row r="359" spans="1:9">
      <c r="A359" s="5" t="s">
        <v>145</v>
      </c>
      <c r="B359" s="10" t="s">
        <v>986</v>
      </c>
      <c r="C359" s="13" t="s">
        <v>10</v>
      </c>
      <c r="D359" s="5"/>
      <c r="E359" s="5"/>
      <c r="F359" s="40">
        <f>VLOOKUP($C359,cruises!$A$1:$D$507,3,FALSE)</f>
        <v>3772</v>
      </c>
      <c r="G359" s="40">
        <f>VLOOKUP($C359,cruises!$A$1:$D$507,4,FALSE)</f>
        <v>4526</v>
      </c>
      <c r="H359" s="40">
        <f t="shared" si="5"/>
        <v>4149</v>
      </c>
      <c r="I359" s="40">
        <f>VLOOKUP($C359,cruises!$A$1:$E$507,5,FALSE)</f>
        <v>1253</v>
      </c>
    </row>
    <row r="360" spans="1:9">
      <c r="A360" s="5" t="s">
        <v>145</v>
      </c>
      <c r="B360" s="10" t="s">
        <v>987</v>
      </c>
      <c r="C360" s="13" t="s">
        <v>330</v>
      </c>
      <c r="D360" s="7">
        <v>0.20833333333333334</v>
      </c>
      <c r="E360" s="7">
        <v>0.75</v>
      </c>
      <c r="F360" s="40">
        <f>VLOOKUP($C360,cruises!$A$1:$D$507,3,FALSE)</f>
        <v>3560</v>
      </c>
      <c r="G360" s="40">
        <f>VLOOKUP($C360,cruises!$A$1:$D$507,4,FALSE)</f>
        <v>4272</v>
      </c>
      <c r="H360" s="40">
        <f t="shared" si="5"/>
        <v>3916</v>
      </c>
      <c r="I360" s="40">
        <f>VLOOKUP($C360,cruises!$A$1:$E$507,5,FALSE)</f>
        <v>1350</v>
      </c>
    </row>
    <row r="361" spans="1:9">
      <c r="A361" s="5" t="s">
        <v>145</v>
      </c>
      <c r="B361" s="10" t="s">
        <v>988</v>
      </c>
      <c r="C361" s="13" t="s">
        <v>312</v>
      </c>
      <c r="D361" s="7">
        <v>0.29166666666666669</v>
      </c>
      <c r="E361" s="7">
        <v>0.70833333333333337</v>
      </c>
      <c r="F361" s="40">
        <f>VLOOKUP($C361,cruises!$A$1:$D$507,3,FALSE)</f>
        <v>3274</v>
      </c>
      <c r="G361" s="40">
        <f>VLOOKUP($C361,cruises!$A$1:$D$507,4,FALSE)</f>
        <v>3929</v>
      </c>
      <c r="H361" s="40">
        <f t="shared" si="5"/>
        <v>3601.5</v>
      </c>
      <c r="I361" s="40">
        <f>VLOOKUP($C361,cruises!$A$1:$E$507,5,FALSE)</f>
        <v>1370</v>
      </c>
    </row>
    <row r="362" spans="1:9">
      <c r="A362" s="5" t="s">
        <v>145</v>
      </c>
      <c r="B362" s="10" t="s">
        <v>988</v>
      </c>
      <c r="C362" s="13" t="s">
        <v>45</v>
      </c>
      <c r="D362" s="5"/>
      <c r="E362" s="5"/>
      <c r="F362" s="40">
        <f>VLOOKUP($C362,cruises!$A$1:$D$507,3,FALSE)</f>
        <v>2012</v>
      </c>
      <c r="G362" s="40">
        <f>VLOOKUP($C362,cruises!$A$1:$D$507,4,FALSE)</f>
        <v>2414</v>
      </c>
      <c r="H362" s="40">
        <f t="shared" si="5"/>
        <v>2213</v>
      </c>
      <c r="I362" s="40">
        <f>VLOOKUP($C362,cruises!$A$1:$E$507,5,FALSE)</f>
        <v>1125</v>
      </c>
    </row>
    <row r="363" spans="1:9">
      <c r="A363" s="5" t="s">
        <v>145</v>
      </c>
      <c r="B363" s="10" t="s">
        <v>988</v>
      </c>
      <c r="C363" s="13" t="s">
        <v>901</v>
      </c>
      <c r="D363" s="7">
        <v>0.20833333333333334</v>
      </c>
      <c r="E363" s="7">
        <v>0.70833333333333337</v>
      </c>
      <c r="F363" s="40">
        <f>VLOOKUP($C363,cruises!$A$1:$D$507,3,FALSE)</f>
        <v>2144</v>
      </c>
      <c r="G363" s="40">
        <f>VLOOKUP($C363,cruises!$A$1:$D$507,4,FALSE)</f>
        <v>2573</v>
      </c>
      <c r="H363" s="40">
        <f t="shared" si="5"/>
        <v>2358.5</v>
      </c>
      <c r="I363" s="40">
        <f>VLOOKUP($C363,cruises!$A$1:$E$507,5,FALSE)</f>
        <v>859</v>
      </c>
    </row>
    <row r="364" spans="1:9">
      <c r="A364" s="5" t="s">
        <v>145</v>
      </c>
      <c r="B364" s="10" t="s">
        <v>988</v>
      </c>
      <c r="C364" s="13" t="s">
        <v>53</v>
      </c>
      <c r="D364" s="5"/>
      <c r="E364" s="5"/>
      <c r="F364" s="40">
        <f>VLOOKUP($C364,cruises!$A$1:$D$507,3,FALSE)</f>
        <v>2534</v>
      </c>
      <c r="G364" s="40">
        <f>VLOOKUP($C364,cruises!$A$1:$D$507,4,FALSE)</f>
        <v>2700</v>
      </c>
      <c r="H364" s="40">
        <f t="shared" si="5"/>
        <v>2617</v>
      </c>
      <c r="I364" s="40">
        <f>VLOOKUP($C364,cruises!$A$1:$E$507,5,FALSE)</f>
        <v>1000</v>
      </c>
    </row>
    <row r="365" spans="1:9">
      <c r="A365" s="5" t="s">
        <v>145</v>
      </c>
      <c r="B365" s="10" t="s">
        <v>989</v>
      </c>
      <c r="C365" s="13" t="s">
        <v>61</v>
      </c>
      <c r="D365" s="7">
        <v>0.20833333333333334</v>
      </c>
      <c r="E365" s="7">
        <v>0.66666666666666663</v>
      </c>
      <c r="F365" s="40">
        <f>VLOOKUP($C365,cruises!$A$1:$D$507,3,FALSE)</f>
        <v>3046</v>
      </c>
      <c r="G365" s="40">
        <f>VLOOKUP($C365,cruises!$A$1:$D$507,4,FALSE)</f>
        <v>3655</v>
      </c>
      <c r="H365" s="40">
        <f t="shared" si="5"/>
        <v>3350.5</v>
      </c>
      <c r="I365" s="40">
        <f>VLOOKUP($C365,cruises!$A$1:$E$507,5,FALSE)</f>
        <v>1000</v>
      </c>
    </row>
    <row r="366" spans="1:9">
      <c r="A366" s="5" t="s">
        <v>145</v>
      </c>
      <c r="B366" s="10" t="s">
        <v>990</v>
      </c>
      <c r="C366" s="13" t="s">
        <v>113</v>
      </c>
      <c r="D366" s="7">
        <v>0.33333333333333331</v>
      </c>
      <c r="E366" s="7">
        <v>0.83333333333333337</v>
      </c>
      <c r="F366" s="40">
        <f>VLOOKUP($C366,cruises!$A$1:$D$507,3,FALSE)</f>
        <v>706</v>
      </c>
      <c r="G366" s="40">
        <f>VLOOKUP($C366,cruises!$A$1:$D$507,4,FALSE)</f>
        <v>777</v>
      </c>
      <c r="H366" s="40">
        <f t="shared" si="5"/>
        <v>741.5</v>
      </c>
      <c r="I366" s="40">
        <f>VLOOKUP($C366,cruises!$A$1:$E$507,5,FALSE)</f>
        <v>447</v>
      </c>
    </row>
    <row r="367" spans="1:9">
      <c r="A367" s="5" t="s">
        <v>145</v>
      </c>
      <c r="B367" s="10" t="s">
        <v>990</v>
      </c>
      <c r="C367" s="13" t="s">
        <v>862</v>
      </c>
      <c r="D367" s="5"/>
      <c r="E367" s="5"/>
      <c r="F367" s="40">
        <f>VLOOKUP($C367,cruises!$A$1:$D$507,3,FALSE)</f>
        <v>2733</v>
      </c>
      <c r="G367" s="40">
        <f>VLOOKUP($C367,cruises!$A$1:$D$507,4,FALSE)</f>
        <v>2852</v>
      </c>
      <c r="H367" s="40">
        <f t="shared" si="5"/>
        <v>2792.5</v>
      </c>
      <c r="I367" s="40">
        <f>VLOOKUP($C367,cruises!$A$1:$E$507,5,FALSE)</f>
        <v>801</v>
      </c>
    </row>
    <row r="368" spans="1:9">
      <c r="A368" s="5" t="s">
        <v>145</v>
      </c>
      <c r="B368" s="10" t="s">
        <v>990</v>
      </c>
      <c r="C368" s="13" t="s">
        <v>364</v>
      </c>
      <c r="D368" s="7">
        <v>0.33333333333333331</v>
      </c>
      <c r="E368" s="7">
        <v>0.83333333333333337</v>
      </c>
      <c r="F368" s="40">
        <f>VLOOKUP($C368,cruises!$A$1:$D$507,3,FALSE)</f>
        <v>2050</v>
      </c>
      <c r="G368" s="40">
        <f>VLOOKUP($C368,cruises!$A$1:$D$507,4,FALSE)</f>
        <v>2500</v>
      </c>
      <c r="H368" s="40">
        <f t="shared" si="5"/>
        <v>2275</v>
      </c>
      <c r="I368" s="40">
        <f>VLOOKUP($C368,cruises!$A$1:$E$507,5,FALSE)</f>
        <v>587</v>
      </c>
    </row>
    <row r="369" spans="1:9">
      <c r="A369" s="5" t="s">
        <v>145</v>
      </c>
      <c r="B369" s="10" t="s">
        <v>991</v>
      </c>
      <c r="C369" s="13" t="s">
        <v>108</v>
      </c>
      <c r="D369" s="7">
        <v>0.29166666666666669</v>
      </c>
      <c r="E369" s="7">
        <v>0.78125</v>
      </c>
      <c r="F369" s="40">
        <f>VLOOKUP($C369,cruises!$A$1:$D$507,3,FALSE)</f>
        <v>1754</v>
      </c>
      <c r="G369" s="40">
        <f>VLOOKUP($C369,cruises!$A$1:$D$507,4,FALSE)</f>
        <v>2456</v>
      </c>
      <c r="H369" s="40">
        <f t="shared" si="5"/>
        <v>2105</v>
      </c>
      <c r="I369" s="40">
        <f>VLOOKUP($C369,cruises!$A$1:$E$507,5,FALSE)</f>
        <v>947</v>
      </c>
    </row>
    <row r="370" spans="1:9">
      <c r="A370" s="5" t="s">
        <v>145</v>
      </c>
      <c r="B370" s="10" t="s">
        <v>991</v>
      </c>
      <c r="C370" s="13" t="s">
        <v>55</v>
      </c>
      <c r="D370" s="7">
        <v>0.25</v>
      </c>
      <c r="E370" s="7">
        <v>0.79166666666666663</v>
      </c>
      <c r="F370" s="40">
        <f>VLOOKUP($C370,cruises!$A$1:$D$507,3,FALSE)</f>
        <v>4228</v>
      </c>
      <c r="G370" s="40">
        <f>VLOOKUP($C370,cruises!$A$1:$D$507,4,FALSE)</f>
        <v>5074</v>
      </c>
      <c r="H370" s="40">
        <f t="shared" si="5"/>
        <v>4651</v>
      </c>
      <c r="I370" s="40">
        <f>VLOOKUP($C370,cruises!$A$1:$E$507,5,FALSE)</f>
        <v>1404</v>
      </c>
    </row>
    <row r="371" spans="1:9">
      <c r="A371" s="5" t="s">
        <v>145</v>
      </c>
      <c r="B371" s="10" t="s">
        <v>992</v>
      </c>
      <c r="C371" s="13" t="s">
        <v>907</v>
      </c>
      <c r="D371" s="7">
        <v>0.29166666666666669</v>
      </c>
      <c r="E371" s="7">
        <v>0.79166666666666663</v>
      </c>
      <c r="F371" s="40">
        <f>VLOOKUP($C371,cruises!$A$1:$D$507,3,FALSE)</f>
        <v>3784</v>
      </c>
      <c r="G371" s="40">
        <f>VLOOKUP($C371,cruises!$A$1:$D$507,4,FALSE)</f>
        <v>4541</v>
      </c>
      <c r="H371" s="40">
        <f t="shared" si="5"/>
        <v>4162.5</v>
      </c>
      <c r="I371" s="40">
        <f>VLOOKUP($C371,cruises!$A$1:$E$507,5,FALSE)</f>
        <v>1360</v>
      </c>
    </row>
    <row r="372" spans="1:9">
      <c r="A372" s="5" t="s">
        <v>145</v>
      </c>
      <c r="B372" s="10" t="s">
        <v>993</v>
      </c>
      <c r="C372" s="13" t="s">
        <v>16</v>
      </c>
      <c r="D372" s="7">
        <v>0.33333333333333331</v>
      </c>
      <c r="E372" s="7">
        <v>0.75</v>
      </c>
      <c r="F372" s="40">
        <f>VLOOKUP($C372,cruises!$A$1:$D$507,3,FALSE)</f>
        <v>2550</v>
      </c>
      <c r="G372" s="40">
        <f>VLOOKUP($C372,cruises!$A$1:$D$507,4,FALSE)</f>
        <v>3060</v>
      </c>
      <c r="H372" s="40">
        <f t="shared" si="5"/>
        <v>2805</v>
      </c>
      <c r="I372" s="40">
        <f>VLOOKUP($C372,cruises!$A$1:$E$507,5,FALSE)</f>
        <v>1054</v>
      </c>
    </row>
    <row r="373" spans="1:9">
      <c r="A373" s="5" t="s">
        <v>145</v>
      </c>
      <c r="B373" s="10" t="s">
        <v>993</v>
      </c>
      <c r="C373" s="13" t="s">
        <v>66</v>
      </c>
      <c r="D373" s="7">
        <v>0.29166666666666669</v>
      </c>
      <c r="E373" s="7">
        <v>0.79166666666666663</v>
      </c>
      <c r="F373" s="40">
        <f>VLOOKUP($C373,cruises!$A$1:$D$507,3,FALSE)</f>
        <v>3062</v>
      </c>
      <c r="G373" s="40">
        <f>VLOOKUP($C373,cruises!$A$1:$D$507,4,FALSE)</f>
        <v>3674</v>
      </c>
      <c r="H373" s="40">
        <f t="shared" si="5"/>
        <v>3368</v>
      </c>
      <c r="I373" s="40">
        <f>VLOOKUP($C373,cruises!$A$1:$E$507,5,FALSE)</f>
        <v>1200</v>
      </c>
    </row>
    <row r="374" spans="1:9">
      <c r="A374" s="5" t="s">
        <v>145</v>
      </c>
      <c r="B374" s="10" t="s">
        <v>993</v>
      </c>
      <c r="C374" s="13" t="s">
        <v>195</v>
      </c>
      <c r="D374" s="7">
        <v>0.29166666666666669</v>
      </c>
      <c r="E374" s="7">
        <v>0.79166666666666663</v>
      </c>
      <c r="F374" s="40">
        <f>VLOOKUP($C374,cruises!$A$1:$D$507,3,FALSE)</f>
        <v>3630</v>
      </c>
      <c r="G374" s="40">
        <f>VLOOKUP($C374,cruises!$A$1:$D$507,4,FALSE)</f>
        <v>4356</v>
      </c>
      <c r="H374" s="40">
        <f t="shared" si="5"/>
        <v>3993</v>
      </c>
      <c r="I374" s="40">
        <f>VLOOKUP($C374,cruises!$A$1:$E$507,5,FALSE)</f>
        <v>1360</v>
      </c>
    </row>
    <row r="375" spans="1:9">
      <c r="A375" s="5" t="s">
        <v>145</v>
      </c>
      <c r="B375" s="10" t="s">
        <v>993</v>
      </c>
      <c r="C375" s="13" t="s">
        <v>10</v>
      </c>
      <c r="D375" s="5"/>
      <c r="E375" s="5"/>
      <c r="F375" s="40">
        <f>VLOOKUP($C375,cruises!$A$1:$D$507,3,FALSE)</f>
        <v>3772</v>
      </c>
      <c r="G375" s="40">
        <f>VLOOKUP($C375,cruises!$A$1:$D$507,4,FALSE)</f>
        <v>4526</v>
      </c>
      <c r="H375" s="40">
        <f t="shared" si="5"/>
        <v>4149</v>
      </c>
      <c r="I375" s="40">
        <f>VLOOKUP($C375,cruises!$A$1:$E$507,5,FALSE)</f>
        <v>1253</v>
      </c>
    </row>
    <row r="376" spans="1:9">
      <c r="A376" s="5" t="s">
        <v>145</v>
      </c>
      <c r="B376" s="10" t="s">
        <v>994</v>
      </c>
      <c r="C376" s="13" t="s">
        <v>79</v>
      </c>
      <c r="D376" s="7">
        <v>0.20833333333333334</v>
      </c>
      <c r="E376" s="7">
        <v>0.20833333333333334</v>
      </c>
      <c r="F376" s="40">
        <f>VLOOKUP($C376,cruises!$A$1:$D$507,3,FALSE)</f>
        <v>710</v>
      </c>
      <c r="G376" s="40">
        <f>VLOOKUP($C376,cruises!$A$1:$D$507,4,FALSE)</f>
        <v>781</v>
      </c>
      <c r="H376" s="40">
        <f t="shared" si="5"/>
        <v>745.5</v>
      </c>
      <c r="I376" s="40">
        <f>VLOOKUP($C376,cruises!$A$1:$E$507,5,FALSE)</f>
        <v>408</v>
      </c>
    </row>
    <row r="377" spans="1:9">
      <c r="A377" s="5" t="s">
        <v>145</v>
      </c>
      <c r="B377" s="10" t="s">
        <v>994</v>
      </c>
      <c r="C377" s="13" t="s">
        <v>86</v>
      </c>
      <c r="D377" s="7">
        <v>0.29166666666666669</v>
      </c>
      <c r="E377" s="7">
        <v>0.79166666666666663</v>
      </c>
      <c r="F377" s="40">
        <f>VLOOKUP($C377,cruises!$A$1:$D$507,3,FALSE)</f>
        <v>2130</v>
      </c>
      <c r="G377" s="40">
        <f>VLOOKUP($C377,cruises!$A$1:$D$507,4,FALSE)</f>
        <v>2556</v>
      </c>
      <c r="H377" s="40">
        <f t="shared" si="5"/>
        <v>2343</v>
      </c>
      <c r="I377" s="40">
        <f>VLOOKUP($C377,cruises!$A$1:$E$507,5,FALSE)</f>
        <v>997</v>
      </c>
    </row>
    <row r="378" spans="1:9">
      <c r="A378" s="5" t="s">
        <v>145</v>
      </c>
      <c r="B378" s="10" t="s">
        <v>994</v>
      </c>
      <c r="C378" s="13" t="s">
        <v>117</v>
      </c>
      <c r="D378" s="7">
        <v>0.375</v>
      </c>
      <c r="E378" s="7">
        <v>0.70833333333333337</v>
      </c>
      <c r="F378" s="40">
        <f>VLOOKUP($C378,cruises!$A$1:$D$507,3,FALSE)</f>
        <v>2074</v>
      </c>
      <c r="G378" s="40">
        <f>VLOOKUP($C378,cruises!$A$1:$D$507,4,FALSE)</f>
        <v>2489</v>
      </c>
      <c r="H378" s="40">
        <f t="shared" si="5"/>
        <v>2281.5</v>
      </c>
      <c r="I378" s="40">
        <f>VLOOKUP($C378,cruises!$A$1:$E$507,5,FALSE)</f>
        <v>900</v>
      </c>
    </row>
    <row r="379" spans="1:9">
      <c r="A379" s="5" t="s">
        <v>145</v>
      </c>
      <c r="B379" s="10" t="s">
        <v>995</v>
      </c>
      <c r="C379" s="13" t="s">
        <v>312</v>
      </c>
      <c r="D379" s="7">
        <v>0.29166666666666669</v>
      </c>
      <c r="E379" s="7">
        <v>0.70833333333333337</v>
      </c>
      <c r="F379" s="40">
        <f>VLOOKUP($C379,cruises!$A$1:$D$507,3,FALSE)</f>
        <v>3274</v>
      </c>
      <c r="G379" s="40">
        <f>VLOOKUP($C379,cruises!$A$1:$D$507,4,FALSE)</f>
        <v>3929</v>
      </c>
      <c r="H379" s="40">
        <f t="shared" si="5"/>
        <v>3601.5</v>
      </c>
      <c r="I379" s="40">
        <f>VLOOKUP($C379,cruises!$A$1:$E$507,5,FALSE)</f>
        <v>1370</v>
      </c>
    </row>
    <row r="380" spans="1:9">
      <c r="A380" s="5" t="s">
        <v>145</v>
      </c>
      <c r="B380" s="10" t="s">
        <v>995</v>
      </c>
      <c r="C380" s="13" t="s">
        <v>185</v>
      </c>
      <c r="D380" s="7">
        <v>0.29166666666666669</v>
      </c>
      <c r="E380" s="7">
        <v>0.70833333333333337</v>
      </c>
      <c r="F380" s="40">
        <f>VLOOKUP($C380,cruises!$A$1:$D$507,3,FALSE)</f>
        <v>3096</v>
      </c>
      <c r="G380" s="40">
        <f>VLOOKUP($C380,cruises!$A$1:$D$507,4,FALSE)</f>
        <v>3737</v>
      </c>
      <c r="H380" s="40">
        <f t="shared" si="5"/>
        <v>3416.5</v>
      </c>
      <c r="I380" s="40">
        <f>VLOOKUP($C380,cruises!$A$1:$E$507,5,FALSE)</f>
        <v>1226</v>
      </c>
    </row>
    <row r="381" spans="1:9">
      <c r="A381" s="5" t="s">
        <v>145</v>
      </c>
      <c r="B381" s="10" t="s">
        <v>995</v>
      </c>
      <c r="C381" s="13" t="s">
        <v>901</v>
      </c>
      <c r="D381" s="7">
        <v>0.20833333333333334</v>
      </c>
      <c r="E381" s="7">
        <v>0.70833333333333337</v>
      </c>
      <c r="F381" s="40">
        <f>VLOOKUP($C381,cruises!$A$1:$D$507,3,FALSE)</f>
        <v>2144</v>
      </c>
      <c r="G381" s="40">
        <f>VLOOKUP($C381,cruises!$A$1:$D$507,4,FALSE)</f>
        <v>2573</v>
      </c>
      <c r="H381" s="40">
        <f t="shared" si="5"/>
        <v>2358.5</v>
      </c>
      <c r="I381" s="40">
        <f>VLOOKUP($C381,cruises!$A$1:$E$507,5,FALSE)</f>
        <v>859</v>
      </c>
    </row>
    <row r="382" spans="1:9">
      <c r="A382" s="5" t="s">
        <v>145</v>
      </c>
      <c r="B382" s="10" t="s">
        <v>996</v>
      </c>
      <c r="C382" s="13" t="s">
        <v>898</v>
      </c>
      <c r="D382" s="7">
        <v>0.29166666666666669</v>
      </c>
      <c r="E382" s="7">
        <v>0.79166666666666663</v>
      </c>
      <c r="F382" s="40">
        <f>VLOOKUP($C382,cruises!$A$1:$D$507,3,FALSE)</f>
        <v>2150</v>
      </c>
      <c r="G382" s="40">
        <f>VLOOKUP($C382,cruises!$A$1:$D$507,4,FALSE)</f>
        <v>2580</v>
      </c>
      <c r="H382" s="40">
        <f t="shared" si="5"/>
        <v>2365</v>
      </c>
      <c r="I382" s="40">
        <f>VLOOKUP($C382,cruises!$A$1:$E$507,5,FALSE)</f>
        <v>858</v>
      </c>
    </row>
    <row r="383" spans="1:9">
      <c r="A383" s="5" t="s">
        <v>145</v>
      </c>
      <c r="B383" s="10" t="s">
        <v>996</v>
      </c>
      <c r="C383" s="13" t="s">
        <v>862</v>
      </c>
      <c r="D383" s="5"/>
      <c r="E383" s="5"/>
      <c r="F383" s="40">
        <f>VLOOKUP($C383,cruises!$A$1:$D$507,3,FALSE)</f>
        <v>2733</v>
      </c>
      <c r="G383" s="40">
        <f>VLOOKUP($C383,cruises!$A$1:$D$507,4,FALSE)</f>
        <v>2852</v>
      </c>
      <c r="H383" s="40">
        <f t="shared" si="5"/>
        <v>2792.5</v>
      </c>
      <c r="I383" s="40">
        <f>VLOOKUP($C383,cruises!$A$1:$E$507,5,FALSE)</f>
        <v>801</v>
      </c>
    </row>
    <row r="384" spans="1:9">
      <c r="A384" s="5" t="s">
        <v>145</v>
      </c>
      <c r="B384" s="10" t="s">
        <v>996</v>
      </c>
      <c r="C384" s="13" t="s">
        <v>364</v>
      </c>
      <c r="D384" s="7">
        <v>0.33333333333333331</v>
      </c>
      <c r="E384" s="7">
        <v>0.83333333333333337</v>
      </c>
      <c r="F384" s="40">
        <f>VLOOKUP($C384,cruises!$A$1:$D$507,3,FALSE)</f>
        <v>2050</v>
      </c>
      <c r="G384" s="40">
        <f>VLOOKUP($C384,cruises!$A$1:$D$507,4,FALSE)</f>
        <v>2500</v>
      </c>
      <c r="H384" s="40">
        <f t="shared" si="5"/>
        <v>2275</v>
      </c>
      <c r="I384" s="40">
        <f>VLOOKUP($C384,cruises!$A$1:$E$507,5,FALSE)</f>
        <v>587</v>
      </c>
    </row>
    <row r="385" spans="1:9">
      <c r="A385" s="5" t="s">
        <v>145</v>
      </c>
      <c r="B385" s="10" t="s">
        <v>997</v>
      </c>
      <c r="C385" s="13" t="s">
        <v>55</v>
      </c>
      <c r="D385" s="7">
        <v>0.25</v>
      </c>
      <c r="E385" s="7">
        <v>0.79166666666666663</v>
      </c>
      <c r="F385" s="40">
        <f>VLOOKUP($C385,cruises!$A$1:$D$507,3,FALSE)</f>
        <v>4228</v>
      </c>
      <c r="G385" s="40">
        <f>VLOOKUP($C385,cruises!$A$1:$D$507,4,FALSE)</f>
        <v>5074</v>
      </c>
      <c r="H385" s="40">
        <f t="shared" si="5"/>
        <v>4651</v>
      </c>
      <c r="I385" s="40">
        <f>VLOOKUP($C385,cruises!$A$1:$E$507,5,FALSE)</f>
        <v>1404</v>
      </c>
    </row>
    <row r="386" spans="1:9">
      <c r="A386" s="5" t="s">
        <v>145</v>
      </c>
      <c r="B386" s="10" t="s">
        <v>997</v>
      </c>
      <c r="C386" s="13" t="s">
        <v>53</v>
      </c>
      <c r="D386" s="5"/>
      <c r="E386" s="5"/>
      <c r="F386" s="40">
        <f>VLOOKUP($C386,cruises!$A$1:$D$507,3,FALSE)</f>
        <v>2534</v>
      </c>
      <c r="G386" s="40">
        <f>VLOOKUP($C386,cruises!$A$1:$D$507,4,FALSE)</f>
        <v>2700</v>
      </c>
      <c r="H386" s="40">
        <f t="shared" si="5"/>
        <v>2617</v>
      </c>
      <c r="I386" s="40">
        <f>VLOOKUP($C386,cruises!$A$1:$E$507,5,FALSE)</f>
        <v>1000</v>
      </c>
    </row>
    <row r="387" spans="1:9">
      <c r="A387" s="5" t="s">
        <v>145</v>
      </c>
      <c r="B387" s="10" t="s">
        <v>998</v>
      </c>
      <c r="C387" s="13" t="s">
        <v>108</v>
      </c>
      <c r="D387" s="7">
        <v>0.29166666666666669</v>
      </c>
      <c r="E387" s="7">
        <v>0.78125</v>
      </c>
      <c r="F387" s="40">
        <f>VLOOKUP($C387,cruises!$A$1:$D$507,3,FALSE)</f>
        <v>1754</v>
      </c>
      <c r="G387" s="40">
        <f>VLOOKUP($C387,cruises!$A$1:$D$507,4,FALSE)</f>
        <v>2456</v>
      </c>
      <c r="H387" s="40">
        <f t="shared" ref="H387:H450" si="6">AVERAGE(F387:G387)</f>
        <v>2105</v>
      </c>
      <c r="I387" s="40">
        <f>VLOOKUP($C387,cruises!$A$1:$E$507,5,FALSE)</f>
        <v>947</v>
      </c>
    </row>
    <row r="388" spans="1:9">
      <c r="A388" s="5" t="s">
        <v>145</v>
      </c>
      <c r="B388" s="10" t="s">
        <v>998</v>
      </c>
      <c r="C388" s="13" t="s">
        <v>54</v>
      </c>
      <c r="D388" s="7">
        <v>0.29166666666666669</v>
      </c>
      <c r="E388" s="7">
        <v>0.875</v>
      </c>
      <c r="F388" s="40">
        <f>VLOOKUP($C388,cruises!$A$1:$D$507,3,FALSE)</f>
        <v>2024</v>
      </c>
      <c r="G388" s="40">
        <f>VLOOKUP($C388,cruises!$A$1:$D$507,4,FALSE)</f>
        <v>2429</v>
      </c>
      <c r="H388" s="40">
        <f t="shared" si="6"/>
        <v>2226.5</v>
      </c>
      <c r="I388" s="40">
        <f>VLOOKUP($C388,cruises!$A$1:$E$507,5,FALSE)</f>
        <v>817</v>
      </c>
    </row>
    <row r="389" spans="1:9">
      <c r="A389" s="5" t="s">
        <v>145</v>
      </c>
      <c r="B389" s="10" t="s">
        <v>998</v>
      </c>
      <c r="C389" s="13" t="s">
        <v>45</v>
      </c>
      <c r="D389" s="5"/>
      <c r="E389" s="5"/>
      <c r="F389" s="40">
        <f>VLOOKUP($C389,cruises!$A$1:$D$507,3,FALSE)</f>
        <v>2012</v>
      </c>
      <c r="G389" s="40">
        <f>VLOOKUP($C389,cruises!$A$1:$D$507,4,FALSE)</f>
        <v>2414</v>
      </c>
      <c r="H389" s="40">
        <f t="shared" si="6"/>
        <v>2213</v>
      </c>
      <c r="I389" s="40">
        <f>VLOOKUP($C389,cruises!$A$1:$E$507,5,FALSE)</f>
        <v>1125</v>
      </c>
    </row>
    <row r="390" spans="1:9">
      <c r="A390" s="5" t="s">
        <v>145</v>
      </c>
      <c r="B390" s="10" t="s">
        <v>998</v>
      </c>
      <c r="C390" s="13" t="s">
        <v>93</v>
      </c>
      <c r="D390" s="7">
        <v>0.33333333333333331</v>
      </c>
      <c r="E390" s="7">
        <v>0.83333333333333337</v>
      </c>
      <c r="F390" s="40">
        <f>VLOOKUP($C390,cruises!$A$1:$D$507,3,FALSE)</f>
        <v>1258</v>
      </c>
      <c r="G390" s="40">
        <f>VLOOKUP($C390,cruises!$A$1:$D$507,4,FALSE)</f>
        <v>1447</v>
      </c>
      <c r="H390" s="40">
        <f t="shared" si="6"/>
        <v>1352.5</v>
      </c>
      <c r="I390" s="40">
        <f>VLOOKUP($C390,cruises!$A$1:$E$507,5,FALSE)</f>
        <v>800</v>
      </c>
    </row>
    <row r="391" spans="1:9">
      <c r="A391" s="5" t="s">
        <v>145</v>
      </c>
      <c r="B391" s="10" t="s">
        <v>998</v>
      </c>
      <c r="C391" s="13" t="s">
        <v>907</v>
      </c>
      <c r="D391" s="7">
        <v>0.29166666666666669</v>
      </c>
      <c r="E391" s="7">
        <v>0.79166666666666663</v>
      </c>
      <c r="F391" s="40">
        <f>VLOOKUP($C391,cruises!$A$1:$D$507,3,FALSE)</f>
        <v>3784</v>
      </c>
      <c r="G391" s="40">
        <f>VLOOKUP($C391,cruises!$A$1:$D$507,4,FALSE)</f>
        <v>4541</v>
      </c>
      <c r="H391" s="40">
        <f t="shared" si="6"/>
        <v>4162.5</v>
      </c>
      <c r="I391" s="40">
        <f>VLOOKUP($C391,cruises!$A$1:$E$507,5,FALSE)</f>
        <v>1360</v>
      </c>
    </row>
    <row r="392" spans="1:9">
      <c r="A392" s="5" t="s">
        <v>145</v>
      </c>
      <c r="B392" s="10" t="s">
        <v>999</v>
      </c>
      <c r="C392" s="13" t="s">
        <v>61</v>
      </c>
      <c r="D392" s="7">
        <v>0.20833333333333334</v>
      </c>
      <c r="E392" s="7">
        <v>0.66666666666666663</v>
      </c>
      <c r="F392" s="40">
        <f>VLOOKUP($C392,cruises!$A$1:$D$507,3,FALSE)</f>
        <v>3046</v>
      </c>
      <c r="G392" s="40">
        <f>VLOOKUP($C392,cruises!$A$1:$D$507,4,FALSE)</f>
        <v>3655</v>
      </c>
      <c r="H392" s="40">
        <f t="shared" si="6"/>
        <v>3350.5</v>
      </c>
      <c r="I392" s="40">
        <f>VLOOKUP($C392,cruises!$A$1:$E$507,5,FALSE)</f>
        <v>1000</v>
      </c>
    </row>
    <row r="393" spans="1:9">
      <c r="A393" s="5" t="s">
        <v>145</v>
      </c>
      <c r="B393" s="10" t="s">
        <v>999</v>
      </c>
      <c r="C393" s="13" t="s">
        <v>16</v>
      </c>
      <c r="D393" s="7">
        <v>0.33333333333333331</v>
      </c>
      <c r="E393" s="7">
        <v>0.75</v>
      </c>
      <c r="F393" s="40">
        <f>VLOOKUP($C393,cruises!$A$1:$D$507,3,FALSE)</f>
        <v>2550</v>
      </c>
      <c r="G393" s="40">
        <f>VLOOKUP($C393,cruises!$A$1:$D$507,4,FALSE)</f>
        <v>3060</v>
      </c>
      <c r="H393" s="40">
        <f t="shared" si="6"/>
        <v>2805</v>
      </c>
      <c r="I393" s="40">
        <f>VLOOKUP($C393,cruises!$A$1:$E$507,5,FALSE)</f>
        <v>1054</v>
      </c>
    </row>
    <row r="394" spans="1:9">
      <c r="A394" s="5" t="s">
        <v>145</v>
      </c>
      <c r="B394" s="10" t="s">
        <v>999</v>
      </c>
      <c r="C394" s="13" t="s">
        <v>10</v>
      </c>
      <c r="D394" s="5"/>
      <c r="E394" s="5"/>
      <c r="F394" s="40">
        <f>VLOOKUP($C394,cruises!$A$1:$D$507,3,FALSE)</f>
        <v>3772</v>
      </c>
      <c r="G394" s="40">
        <f>VLOOKUP($C394,cruises!$A$1:$D$507,4,FALSE)</f>
        <v>4526</v>
      </c>
      <c r="H394" s="40">
        <f t="shared" si="6"/>
        <v>4149</v>
      </c>
      <c r="I394" s="40">
        <f>VLOOKUP($C394,cruises!$A$1:$E$507,5,FALSE)</f>
        <v>1253</v>
      </c>
    </row>
    <row r="395" spans="1:9">
      <c r="A395" s="5" t="s">
        <v>145</v>
      </c>
      <c r="B395" s="10" t="s">
        <v>1000</v>
      </c>
      <c r="C395" s="13" t="s">
        <v>117</v>
      </c>
      <c r="D395" s="7">
        <v>0.375</v>
      </c>
      <c r="E395" s="7">
        <v>0.70833333333333337</v>
      </c>
      <c r="F395" s="40">
        <f>VLOOKUP($C395,cruises!$A$1:$D$507,3,FALSE)</f>
        <v>2074</v>
      </c>
      <c r="G395" s="40">
        <f>VLOOKUP($C395,cruises!$A$1:$D$507,4,FALSE)</f>
        <v>2489</v>
      </c>
      <c r="H395" s="40">
        <f t="shared" si="6"/>
        <v>2281.5</v>
      </c>
      <c r="I395" s="40">
        <f>VLOOKUP($C395,cruises!$A$1:$E$507,5,FALSE)</f>
        <v>900</v>
      </c>
    </row>
    <row r="396" spans="1:9">
      <c r="A396" s="5" t="s">
        <v>145</v>
      </c>
      <c r="B396" s="10" t="s">
        <v>1001</v>
      </c>
      <c r="C396" s="13" t="s">
        <v>312</v>
      </c>
      <c r="D396" s="7">
        <v>0.29166666666666669</v>
      </c>
      <c r="E396" s="7">
        <v>0.70833333333333337</v>
      </c>
      <c r="F396" s="40">
        <f>VLOOKUP($C396,cruises!$A$1:$D$507,3,FALSE)</f>
        <v>3274</v>
      </c>
      <c r="G396" s="40">
        <f>VLOOKUP($C396,cruises!$A$1:$D$507,4,FALSE)</f>
        <v>3929</v>
      </c>
      <c r="H396" s="40">
        <f t="shared" si="6"/>
        <v>3601.5</v>
      </c>
      <c r="I396" s="40">
        <f>VLOOKUP($C396,cruises!$A$1:$E$507,5,FALSE)</f>
        <v>1370</v>
      </c>
    </row>
    <row r="397" spans="1:9">
      <c r="A397" s="5" t="s">
        <v>145</v>
      </c>
      <c r="B397" s="10" t="s">
        <v>1001</v>
      </c>
      <c r="C397" s="13" t="s">
        <v>202</v>
      </c>
      <c r="D397" s="7">
        <v>0.29166666666666669</v>
      </c>
      <c r="E397" s="7">
        <v>0.70833333333333337</v>
      </c>
      <c r="F397" s="40">
        <f>VLOOKUP($C397,cruises!$A$1:$D$507,3,FALSE)</f>
        <v>1904</v>
      </c>
      <c r="G397" s="40">
        <f>VLOOKUP($C397,cruises!$A$1:$D$507,4,FALSE)</f>
        <v>1904</v>
      </c>
      <c r="H397" s="40">
        <f t="shared" si="6"/>
        <v>1904</v>
      </c>
      <c r="I397" s="40">
        <f>VLOOKUP($C397,cruises!$A$1:$E$507,5,FALSE)</f>
        <v>880</v>
      </c>
    </row>
    <row r="398" spans="1:9">
      <c r="A398" s="5" t="s">
        <v>145</v>
      </c>
      <c r="B398" s="10" t="s">
        <v>1001</v>
      </c>
      <c r="C398" s="6" t="s">
        <v>901</v>
      </c>
      <c r="D398" s="7">
        <v>0.20833333333333334</v>
      </c>
      <c r="E398" s="7">
        <v>0.70833333333333337</v>
      </c>
      <c r="F398" s="40">
        <f>VLOOKUP($C398,cruises!$A$1:$D$507,3,FALSE)</f>
        <v>2144</v>
      </c>
      <c r="G398" s="40">
        <f>VLOOKUP($C398,cruises!$A$1:$D$507,4,FALSE)</f>
        <v>2573</v>
      </c>
      <c r="H398" s="40">
        <f t="shared" si="6"/>
        <v>2358.5</v>
      </c>
      <c r="I398" s="40">
        <f>VLOOKUP($C398,cruises!$A$1:$E$507,5,FALSE)</f>
        <v>859</v>
      </c>
    </row>
    <row r="399" spans="1:9">
      <c r="A399" s="5" t="s">
        <v>145</v>
      </c>
      <c r="B399" s="10" t="s">
        <v>1002</v>
      </c>
      <c r="C399" s="13" t="s">
        <v>73</v>
      </c>
      <c r="D399" s="7">
        <v>0.33333333333333331</v>
      </c>
      <c r="E399" s="7">
        <v>0.83333333333333337</v>
      </c>
      <c r="F399" s="40">
        <f>VLOOKUP($C399,cruises!$A$1:$D$507,3,FALSE)</f>
        <v>2194</v>
      </c>
      <c r="G399" s="40">
        <f>VLOOKUP($C399,cruises!$A$1:$D$507,4,FALSE)</f>
        <v>2700</v>
      </c>
      <c r="H399" s="40">
        <f t="shared" si="6"/>
        <v>2447</v>
      </c>
      <c r="I399" s="40">
        <f>VLOOKUP($C399,cruises!$A$1:$E$507,5,FALSE)</f>
        <v>609</v>
      </c>
    </row>
    <row r="400" spans="1:9">
      <c r="A400" s="5" t="s">
        <v>145</v>
      </c>
      <c r="B400" s="10" t="s">
        <v>1002</v>
      </c>
      <c r="C400" s="13" t="s">
        <v>139</v>
      </c>
      <c r="D400" s="7">
        <v>0.29166666666666669</v>
      </c>
      <c r="E400" s="7">
        <v>0.29166666666666669</v>
      </c>
      <c r="F400" s="40">
        <f>VLOOKUP($C400,cruises!$A$1:$D$507,3,FALSE)</f>
        <v>212</v>
      </c>
      <c r="G400" s="40">
        <f>VLOOKUP($C400,cruises!$A$1:$D$507,4,FALSE)</f>
        <v>254</v>
      </c>
      <c r="H400" s="40">
        <f t="shared" si="6"/>
        <v>233</v>
      </c>
      <c r="I400" s="40">
        <f>VLOOKUP($C400,cruises!$A$1:$E$507,5,FALSE)</f>
        <v>140</v>
      </c>
    </row>
    <row r="401" spans="1:9">
      <c r="A401" s="5" t="s">
        <v>145</v>
      </c>
      <c r="B401" s="10" t="s">
        <v>1003</v>
      </c>
      <c r="C401" s="13" t="s">
        <v>108</v>
      </c>
      <c r="D401" s="7">
        <v>0.29166666666666669</v>
      </c>
      <c r="E401" s="7">
        <v>0.78125</v>
      </c>
      <c r="F401" s="40">
        <f>VLOOKUP($C401,cruises!$A$1:$D$507,3,FALSE)</f>
        <v>1754</v>
      </c>
      <c r="G401" s="40">
        <f>VLOOKUP($C401,cruises!$A$1:$D$507,4,FALSE)</f>
        <v>2456</v>
      </c>
      <c r="H401" s="40">
        <f t="shared" si="6"/>
        <v>2105</v>
      </c>
      <c r="I401" s="40">
        <f>VLOOKUP($C401,cruises!$A$1:$E$507,5,FALSE)</f>
        <v>947</v>
      </c>
    </row>
    <row r="402" spans="1:9">
      <c r="A402" s="5" t="s">
        <v>145</v>
      </c>
      <c r="B402" s="10" t="s">
        <v>1003</v>
      </c>
      <c r="C402" s="13" t="s">
        <v>484</v>
      </c>
      <c r="D402" s="7">
        <v>0.29166666666666669</v>
      </c>
      <c r="E402" s="7">
        <v>0.75</v>
      </c>
      <c r="F402" s="40">
        <f>VLOOKUP($C402,cruises!$A$1:$D$507,3,FALSE)</f>
        <v>1968</v>
      </c>
      <c r="G402" s="40">
        <f>VLOOKUP($C402,cruises!$A$1:$D$507,4,FALSE)</f>
        <v>2362</v>
      </c>
      <c r="H402" s="40">
        <f t="shared" si="6"/>
        <v>2165</v>
      </c>
      <c r="I402" s="40">
        <f>VLOOKUP($C402,cruises!$A$1:$E$507,5,FALSE)</f>
        <v>817</v>
      </c>
    </row>
    <row r="403" spans="1:9">
      <c r="A403" s="5" t="s">
        <v>145</v>
      </c>
      <c r="B403" s="10" t="s">
        <v>1003</v>
      </c>
      <c r="C403" s="13" t="s">
        <v>862</v>
      </c>
      <c r="D403" s="5"/>
      <c r="E403" s="5"/>
      <c r="F403" s="40">
        <f>VLOOKUP($C403,cruises!$A$1:$D$507,3,FALSE)</f>
        <v>2733</v>
      </c>
      <c r="G403" s="40">
        <f>VLOOKUP($C403,cruises!$A$1:$D$507,4,FALSE)</f>
        <v>2852</v>
      </c>
      <c r="H403" s="40">
        <f t="shared" si="6"/>
        <v>2792.5</v>
      </c>
      <c r="I403" s="40">
        <f>VLOOKUP($C403,cruises!$A$1:$E$507,5,FALSE)</f>
        <v>801</v>
      </c>
    </row>
    <row r="404" spans="1:9">
      <c r="A404" s="5" t="s">
        <v>145</v>
      </c>
      <c r="B404" s="10" t="s">
        <v>1003</v>
      </c>
      <c r="C404" s="13" t="s">
        <v>364</v>
      </c>
      <c r="D404" s="7">
        <v>0.33333333333333331</v>
      </c>
      <c r="E404" s="7">
        <v>0.83333333333333337</v>
      </c>
      <c r="F404" s="40">
        <f>VLOOKUP($C404,cruises!$A$1:$D$507,3,FALSE)</f>
        <v>2050</v>
      </c>
      <c r="G404" s="40">
        <f>VLOOKUP($C404,cruises!$A$1:$D$507,4,FALSE)</f>
        <v>2500</v>
      </c>
      <c r="H404" s="40">
        <f t="shared" si="6"/>
        <v>2275</v>
      </c>
      <c r="I404" s="40">
        <f>VLOOKUP($C404,cruises!$A$1:$E$507,5,FALSE)</f>
        <v>587</v>
      </c>
    </row>
    <row r="405" spans="1:9">
      <c r="A405" s="5" t="s">
        <v>145</v>
      </c>
      <c r="B405" s="10" t="s">
        <v>1004</v>
      </c>
      <c r="C405" s="13" t="s">
        <v>55</v>
      </c>
      <c r="D405" s="7">
        <v>0.25</v>
      </c>
      <c r="E405" s="7">
        <v>0.79166666666666663</v>
      </c>
      <c r="F405" s="40">
        <f>VLOOKUP($C405,cruises!$A$1:$D$507,3,FALSE)</f>
        <v>4228</v>
      </c>
      <c r="G405" s="40">
        <f>VLOOKUP($C405,cruises!$A$1:$D$507,4,FALSE)</f>
        <v>5074</v>
      </c>
      <c r="H405" s="40">
        <f t="shared" si="6"/>
        <v>4651</v>
      </c>
      <c r="I405" s="40">
        <f>VLOOKUP($C405,cruises!$A$1:$E$507,5,FALSE)</f>
        <v>1404</v>
      </c>
    </row>
    <row r="406" spans="1:9">
      <c r="A406" s="5" t="s">
        <v>145</v>
      </c>
      <c r="B406" s="10" t="s">
        <v>1004</v>
      </c>
      <c r="C406" s="13" t="s">
        <v>93</v>
      </c>
      <c r="D406" s="7">
        <v>0.33333333333333331</v>
      </c>
      <c r="E406" s="7">
        <v>0.83333333333333337</v>
      </c>
      <c r="F406" s="40">
        <f>VLOOKUP($C406,cruises!$A$1:$D$507,3,FALSE)</f>
        <v>1258</v>
      </c>
      <c r="G406" s="40">
        <f>VLOOKUP($C406,cruises!$A$1:$D$507,4,FALSE)</f>
        <v>1447</v>
      </c>
      <c r="H406" s="40">
        <f t="shared" si="6"/>
        <v>1352.5</v>
      </c>
      <c r="I406" s="40">
        <f>VLOOKUP($C406,cruises!$A$1:$E$507,5,FALSE)</f>
        <v>800</v>
      </c>
    </row>
    <row r="407" spans="1:9">
      <c r="A407" s="5" t="s">
        <v>145</v>
      </c>
      <c r="B407" s="10" t="s">
        <v>1005</v>
      </c>
      <c r="C407" s="13" t="s">
        <v>907</v>
      </c>
      <c r="D407" s="7">
        <v>0.29166666666666669</v>
      </c>
      <c r="E407" s="7">
        <v>0.79166666666666663</v>
      </c>
      <c r="F407" s="40">
        <f>VLOOKUP($C407,cruises!$A$1:$D$507,3,FALSE)</f>
        <v>3784</v>
      </c>
      <c r="G407" s="40">
        <f>VLOOKUP($C407,cruises!$A$1:$D$507,4,FALSE)</f>
        <v>4541</v>
      </c>
      <c r="H407" s="40">
        <f t="shared" si="6"/>
        <v>4162.5</v>
      </c>
      <c r="I407" s="40">
        <f>VLOOKUP($C407,cruises!$A$1:$E$507,5,FALSE)</f>
        <v>1360</v>
      </c>
    </row>
    <row r="408" spans="1:9">
      <c r="A408" s="5" t="s">
        <v>145</v>
      </c>
      <c r="B408" s="10" t="s">
        <v>1006</v>
      </c>
      <c r="C408" s="13" t="s">
        <v>16</v>
      </c>
      <c r="D408" s="7">
        <v>0.33333333333333331</v>
      </c>
      <c r="E408" s="7">
        <v>0.75</v>
      </c>
      <c r="F408" s="40">
        <f>VLOOKUP($C408,cruises!$A$1:$D$507,3,FALSE)</f>
        <v>2550</v>
      </c>
      <c r="G408" s="40">
        <f>VLOOKUP($C408,cruises!$A$1:$D$507,4,FALSE)</f>
        <v>3060</v>
      </c>
      <c r="H408" s="40">
        <f t="shared" si="6"/>
        <v>2805</v>
      </c>
      <c r="I408" s="40">
        <f>VLOOKUP($C408,cruises!$A$1:$E$507,5,FALSE)</f>
        <v>1054</v>
      </c>
    </row>
    <row r="409" spans="1:9">
      <c r="A409" s="5" t="s">
        <v>145</v>
      </c>
      <c r="B409" s="10" t="s">
        <v>1006</v>
      </c>
      <c r="C409" s="13" t="s">
        <v>19</v>
      </c>
      <c r="D409" s="7">
        <v>0.29166666666666669</v>
      </c>
      <c r="E409" s="7">
        <v>0.75</v>
      </c>
      <c r="F409" s="40">
        <f>VLOOKUP($C409,cruises!$A$1:$D$507,3,FALSE)</f>
        <v>540</v>
      </c>
      <c r="G409" s="40">
        <f>VLOOKUP($C409,cruises!$A$1:$D$507,4,FALSE)</f>
        <v>648</v>
      </c>
      <c r="H409" s="40">
        <f t="shared" si="6"/>
        <v>594</v>
      </c>
      <c r="I409" s="40">
        <f>VLOOKUP($C409,cruises!$A$1:$E$507,5,FALSE)</f>
        <v>376</v>
      </c>
    </row>
    <row r="410" spans="1:9">
      <c r="A410" s="5" t="s">
        <v>145</v>
      </c>
      <c r="B410" s="10" t="s">
        <v>1006</v>
      </c>
      <c r="C410" s="13" t="s">
        <v>10</v>
      </c>
      <c r="D410" s="5"/>
      <c r="E410" s="7"/>
      <c r="F410" s="40">
        <f>VLOOKUP($C410,cruises!$A$1:$D$507,3,FALSE)</f>
        <v>3772</v>
      </c>
      <c r="G410" s="40">
        <f>VLOOKUP($C410,cruises!$A$1:$D$507,4,FALSE)</f>
        <v>4526</v>
      </c>
      <c r="H410" s="40">
        <f t="shared" si="6"/>
        <v>4149</v>
      </c>
      <c r="I410" s="40">
        <f>VLOOKUP($C410,cruises!$A$1:$E$507,5,FALSE)</f>
        <v>1253</v>
      </c>
    </row>
    <row r="411" spans="1:9">
      <c r="A411" s="5" t="s">
        <v>145</v>
      </c>
      <c r="B411" s="10" t="s">
        <v>1007</v>
      </c>
      <c r="C411" s="13" t="s">
        <v>79</v>
      </c>
      <c r="D411" s="7">
        <v>0.25</v>
      </c>
      <c r="E411" s="7">
        <v>0.75</v>
      </c>
      <c r="F411" s="40">
        <f>VLOOKUP($C411,cruises!$A$1:$D$507,3,FALSE)</f>
        <v>710</v>
      </c>
      <c r="G411" s="40">
        <f>VLOOKUP($C411,cruises!$A$1:$D$507,4,FALSE)</f>
        <v>781</v>
      </c>
      <c r="H411" s="40">
        <f t="shared" si="6"/>
        <v>745.5</v>
      </c>
      <c r="I411" s="40">
        <f>VLOOKUP($C411,cruises!$A$1:$E$507,5,FALSE)</f>
        <v>408</v>
      </c>
    </row>
    <row r="412" spans="1:9">
      <c r="A412" s="5" t="s">
        <v>145</v>
      </c>
      <c r="B412" s="10" t="s">
        <v>1007</v>
      </c>
      <c r="C412" s="13" t="s">
        <v>54</v>
      </c>
      <c r="D412" s="7">
        <v>0.29166666666666669</v>
      </c>
      <c r="E412" s="7">
        <v>0.875</v>
      </c>
      <c r="F412" s="40">
        <f>VLOOKUP($C412,cruises!$A$1:$D$507,3,FALSE)</f>
        <v>2024</v>
      </c>
      <c r="G412" s="40">
        <f>VLOOKUP($C412,cruises!$A$1:$D$507,4,FALSE)</f>
        <v>2429</v>
      </c>
      <c r="H412" s="40">
        <f t="shared" si="6"/>
        <v>2226.5</v>
      </c>
      <c r="I412" s="40">
        <f>VLOOKUP($C412,cruises!$A$1:$E$507,5,FALSE)</f>
        <v>817</v>
      </c>
    </row>
    <row r="413" spans="1:9">
      <c r="A413" s="5" t="s">
        <v>145</v>
      </c>
      <c r="B413" s="10" t="s">
        <v>1007</v>
      </c>
      <c r="C413" s="6" t="s">
        <v>175</v>
      </c>
      <c r="D413" s="7">
        <v>0.29166666666666669</v>
      </c>
      <c r="E413" s="7">
        <v>0.70833333333333337</v>
      </c>
      <c r="F413" s="40">
        <f>VLOOKUP($C413,cruises!$A$1:$D$507,3,FALSE)</f>
        <v>3645</v>
      </c>
      <c r="G413" s="40">
        <f>VLOOKUP($C413,cruises!$A$1:$D$507,4,FALSE)</f>
        <v>4406</v>
      </c>
      <c r="H413" s="40">
        <f t="shared" si="6"/>
        <v>4025.5</v>
      </c>
      <c r="I413" s="40">
        <f>VLOOKUP($C413,cruises!$A$1:$E$507,5,FALSE)</f>
        <v>1350</v>
      </c>
    </row>
    <row r="414" spans="1:9">
      <c r="A414" s="5" t="s">
        <v>145</v>
      </c>
      <c r="B414" s="10" t="s">
        <v>1007</v>
      </c>
      <c r="C414" s="6" t="s">
        <v>330</v>
      </c>
      <c r="D414" s="7">
        <v>0.20833333333333334</v>
      </c>
      <c r="E414" s="7">
        <v>0.75</v>
      </c>
      <c r="F414" s="40">
        <f>VLOOKUP($C414,cruises!$A$1:$D$507,3,FALSE)</f>
        <v>3560</v>
      </c>
      <c r="G414" s="40">
        <f>VLOOKUP($C414,cruises!$A$1:$D$507,4,FALSE)</f>
        <v>4272</v>
      </c>
      <c r="H414" s="40">
        <f t="shared" si="6"/>
        <v>3916</v>
      </c>
      <c r="I414" s="40">
        <f>VLOOKUP($C414,cruises!$A$1:$E$507,5,FALSE)</f>
        <v>1350</v>
      </c>
    </row>
    <row r="415" spans="1:9">
      <c r="A415" s="5" t="s">
        <v>145</v>
      </c>
      <c r="B415" s="10" t="s">
        <v>1007</v>
      </c>
      <c r="C415" s="13" t="s">
        <v>53</v>
      </c>
      <c r="D415" s="5"/>
      <c r="E415" s="5"/>
      <c r="F415" s="40">
        <f>VLOOKUP($C415,cruises!$A$1:$D$507,3,FALSE)</f>
        <v>2534</v>
      </c>
      <c r="G415" s="40">
        <f>VLOOKUP($C415,cruises!$A$1:$D$507,4,FALSE)</f>
        <v>2700</v>
      </c>
      <c r="H415" s="40">
        <f t="shared" si="6"/>
        <v>2617</v>
      </c>
      <c r="I415" s="40">
        <f>VLOOKUP($C415,cruises!$A$1:$E$507,5,FALSE)</f>
        <v>1000</v>
      </c>
    </row>
    <row r="416" spans="1:9">
      <c r="A416" s="5" t="s">
        <v>145</v>
      </c>
      <c r="B416" s="10" t="s">
        <v>1008</v>
      </c>
      <c r="C416" s="13" t="s">
        <v>312</v>
      </c>
      <c r="D416" s="7">
        <v>0.29166666666666669</v>
      </c>
      <c r="E416" s="7">
        <v>0.70833333333333337</v>
      </c>
      <c r="F416" s="40">
        <f>VLOOKUP($C416,cruises!$A$1:$D$507,3,FALSE)</f>
        <v>3274</v>
      </c>
      <c r="G416" s="40">
        <f>VLOOKUP($C416,cruises!$A$1:$D$507,4,FALSE)</f>
        <v>3929</v>
      </c>
      <c r="H416" s="40">
        <f t="shared" si="6"/>
        <v>3601.5</v>
      </c>
      <c r="I416" s="40">
        <f>VLOOKUP($C416,cruises!$A$1:$E$507,5,FALSE)</f>
        <v>1370</v>
      </c>
    </row>
    <row r="417" spans="1:9">
      <c r="A417" s="5" t="s">
        <v>145</v>
      </c>
      <c r="B417" s="10" t="s">
        <v>1008</v>
      </c>
      <c r="C417" s="13" t="s">
        <v>45</v>
      </c>
      <c r="D417" s="5"/>
      <c r="E417" s="5"/>
      <c r="F417" s="40">
        <f>VLOOKUP($C417,cruises!$A$1:$D$507,3,FALSE)</f>
        <v>2012</v>
      </c>
      <c r="G417" s="40">
        <f>VLOOKUP($C417,cruises!$A$1:$D$507,4,FALSE)</f>
        <v>2414</v>
      </c>
      <c r="H417" s="40">
        <f t="shared" si="6"/>
        <v>2213</v>
      </c>
      <c r="I417" s="40">
        <f>VLOOKUP($C417,cruises!$A$1:$E$507,5,FALSE)</f>
        <v>1125</v>
      </c>
    </row>
    <row r="418" spans="1:9">
      <c r="A418" s="5" t="s">
        <v>145</v>
      </c>
      <c r="B418" s="10" t="s">
        <v>1008</v>
      </c>
      <c r="C418" s="13" t="s">
        <v>901</v>
      </c>
      <c r="D418" s="7">
        <v>0.20833333333333334</v>
      </c>
      <c r="E418" s="7">
        <v>0.70833333333333337</v>
      </c>
      <c r="F418" s="40">
        <f>VLOOKUP($C418,cruises!$A$1:$D$507,3,FALSE)</f>
        <v>2144</v>
      </c>
      <c r="G418" s="40">
        <f>VLOOKUP($C418,cruises!$A$1:$D$507,4,FALSE)</f>
        <v>2573</v>
      </c>
      <c r="H418" s="40">
        <f t="shared" si="6"/>
        <v>2358.5</v>
      </c>
      <c r="I418" s="40">
        <f>VLOOKUP($C418,cruises!$A$1:$E$507,5,FALSE)</f>
        <v>859</v>
      </c>
    </row>
    <row r="419" spans="1:9">
      <c r="A419" s="5" t="s">
        <v>145</v>
      </c>
      <c r="B419" s="10" t="s">
        <v>1008</v>
      </c>
      <c r="C419" s="13" t="s">
        <v>898</v>
      </c>
      <c r="D419" s="7">
        <v>0.29166666666666669</v>
      </c>
      <c r="E419" s="7">
        <v>0.79166666666666663</v>
      </c>
      <c r="F419" s="40">
        <f>VLOOKUP($C419,cruises!$A$1:$D$507,3,FALSE)</f>
        <v>2150</v>
      </c>
      <c r="G419" s="40">
        <f>VLOOKUP($C419,cruises!$A$1:$D$507,4,FALSE)</f>
        <v>2580</v>
      </c>
      <c r="H419" s="40">
        <f t="shared" si="6"/>
        <v>2365</v>
      </c>
      <c r="I419" s="40">
        <f>VLOOKUP($C419,cruises!$A$1:$E$507,5,FALSE)</f>
        <v>858</v>
      </c>
    </row>
    <row r="420" spans="1:9">
      <c r="A420" s="5" t="s">
        <v>145</v>
      </c>
      <c r="B420" s="10" t="s">
        <v>1009</v>
      </c>
      <c r="C420" s="13" t="s">
        <v>61</v>
      </c>
      <c r="D420" s="7">
        <v>0.20833333333333334</v>
      </c>
      <c r="E420" s="7">
        <v>0.66666666666666663</v>
      </c>
      <c r="F420" s="40">
        <f>VLOOKUP($C420,cruises!$A$1:$D$507,3,FALSE)</f>
        <v>3046</v>
      </c>
      <c r="G420" s="40">
        <f>VLOOKUP($C420,cruises!$A$1:$D$507,4,FALSE)</f>
        <v>3655</v>
      </c>
      <c r="H420" s="40">
        <f t="shared" si="6"/>
        <v>3350.5</v>
      </c>
      <c r="I420" s="40">
        <f>VLOOKUP($C420,cruises!$A$1:$E$507,5,FALSE)</f>
        <v>1000</v>
      </c>
    </row>
    <row r="421" spans="1:9">
      <c r="A421" s="5" t="s">
        <v>145</v>
      </c>
      <c r="B421" s="10" t="s">
        <v>1010</v>
      </c>
      <c r="C421" s="13" t="s">
        <v>76</v>
      </c>
      <c r="D421" s="5"/>
      <c r="E421" s="5"/>
      <c r="F421" s="40">
        <f>VLOOKUP($C421,cruises!$A$1:$D$507,3,FALSE)</f>
        <v>1266</v>
      </c>
      <c r="G421" s="40">
        <f>VLOOKUP($C421,cruises!$A$1:$D$507,4,FALSE)</f>
        <v>1300</v>
      </c>
      <c r="H421" s="40">
        <f t="shared" si="6"/>
        <v>1283</v>
      </c>
      <c r="I421" s="40">
        <f>VLOOKUP($C421,cruises!$A$1:$E$507,5,FALSE)</f>
        <v>418</v>
      </c>
    </row>
    <row r="422" spans="1:9">
      <c r="A422" s="5" t="s">
        <v>145</v>
      </c>
      <c r="B422" s="10" t="s">
        <v>1010</v>
      </c>
      <c r="C422" s="13" t="s">
        <v>108</v>
      </c>
      <c r="D422" s="7">
        <v>0.29166666666666669</v>
      </c>
      <c r="E422" s="7">
        <v>0.78125</v>
      </c>
      <c r="F422" s="40">
        <f>VLOOKUP($C422,cruises!$A$1:$D$507,3,FALSE)</f>
        <v>1754</v>
      </c>
      <c r="G422" s="40">
        <f>VLOOKUP($C422,cruises!$A$1:$D$507,4,FALSE)</f>
        <v>2456</v>
      </c>
      <c r="H422" s="40">
        <f t="shared" si="6"/>
        <v>2105</v>
      </c>
      <c r="I422" s="40">
        <f>VLOOKUP($C422,cruises!$A$1:$E$507,5,FALSE)</f>
        <v>947</v>
      </c>
    </row>
    <row r="423" spans="1:9">
      <c r="A423" s="5" t="s">
        <v>145</v>
      </c>
      <c r="B423" s="10" t="s">
        <v>1010</v>
      </c>
      <c r="C423" s="13" t="s">
        <v>862</v>
      </c>
      <c r="D423" s="5"/>
      <c r="E423" s="5"/>
      <c r="F423" s="40">
        <f>VLOOKUP($C423,cruises!$A$1:$D$507,3,FALSE)</f>
        <v>2733</v>
      </c>
      <c r="G423" s="40">
        <f>VLOOKUP($C423,cruises!$A$1:$D$507,4,FALSE)</f>
        <v>2852</v>
      </c>
      <c r="H423" s="40">
        <f t="shared" si="6"/>
        <v>2792.5</v>
      </c>
      <c r="I423" s="40">
        <f>VLOOKUP($C423,cruises!$A$1:$E$507,5,FALSE)</f>
        <v>801</v>
      </c>
    </row>
    <row r="424" spans="1:9">
      <c r="A424" s="5" t="s">
        <v>145</v>
      </c>
      <c r="B424" s="10" t="s">
        <v>1010</v>
      </c>
      <c r="C424" s="13" t="s">
        <v>364</v>
      </c>
      <c r="D424" s="7">
        <v>0.33333333333333331</v>
      </c>
      <c r="E424" s="7">
        <v>0.83333333333333337</v>
      </c>
      <c r="F424" s="40">
        <f>VLOOKUP($C424,cruises!$A$1:$D$507,3,FALSE)</f>
        <v>2050</v>
      </c>
      <c r="G424" s="40">
        <f>VLOOKUP($C424,cruises!$A$1:$D$507,4,FALSE)</f>
        <v>2500</v>
      </c>
      <c r="H424" s="40">
        <f t="shared" si="6"/>
        <v>2275</v>
      </c>
      <c r="I424" s="40">
        <f>VLOOKUP($C424,cruises!$A$1:$E$507,5,FALSE)</f>
        <v>587</v>
      </c>
    </row>
    <row r="425" spans="1:9">
      <c r="A425" s="5" t="s">
        <v>145</v>
      </c>
      <c r="B425" s="10" t="s">
        <v>1011</v>
      </c>
      <c r="C425" s="13" t="s">
        <v>73</v>
      </c>
      <c r="D425" s="7">
        <v>0.33333333333333331</v>
      </c>
      <c r="E425" s="7">
        <v>0.83333333333333337</v>
      </c>
      <c r="F425" s="40">
        <f>VLOOKUP($C425,cruises!$A$1:$D$507,3,FALSE)</f>
        <v>2194</v>
      </c>
      <c r="G425" s="40">
        <f>VLOOKUP($C425,cruises!$A$1:$D$507,4,FALSE)</f>
        <v>2700</v>
      </c>
      <c r="H425" s="40">
        <f t="shared" si="6"/>
        <v>2447</v>
      </c>
      <c r="I425" s="40">
        <f>VLOOKUP($C425,cruises!$A$1:$E$507,5,FALSE)</f>
        <v>609</v>
      </c>
    </row>
    <row r="426" spans="1:9">
      <c r="A426" s="5" t="s">
        <v>145</v>
      </c>
      <c r="B426" s="10" t="s">
        <v>1011</v>
      </c>
      <c r="C426" s="13" t="s">
        <v>55</v>
      </c>
      <c r="D426" s="7">
        <v>0.25</v>
      </c>
      <c r="E426" s="7">
        <v>0.79166666666666663</v>
      </c>
      <c r="F426" s="40">
        <f>VLOOKUP($C426,cruises!$A$1:$D$507,3,FALSE)</f>
        <v>4228</v>
      </c>
      <c r="G426" s="40">
        <f>VLOOKUP($C426,cruises!$A$1:$D$507,4,FALSE)</f>
        <v>5074</v>
      </c>
      <c r="H426" s="40">
        <f t="shared" si="6"/>
        <v>4651</v>
      </c>
      <c r="I426" s="40">
        <f>VLOOKUP($C426,cruises!$A$1:$E$507,5,FALSE)</f>
        <v>1404</v>
      </c>
    </row>
    <row r="427" spans="1:9">
      <c r="A427" s="5" t="s">
        <v>145</v>
      </c>
      <c r="B427" s="10" t="s">
        <v>1012</v>
      </c>
      <c r="C427" s="13" t="s">
        <v>907</v>
      </c>
      <c r="D427" s="7">
        <v>0.29166666666666669</v>
      </c>
      <c r="E427" s="7">
        <v>0.79166666666666663</v>
      </c>
      <c r="F427" s="40">
        <f>VLOOKUP($C427,cruises!$A$1:$D$507,3,FALSE)</f>
        <v>3784</v>
      </c>
      <c r="G427" s="40">
        <f>VLOOKUP($C427,cruises!$A$1:$D$507,4,FALSE)</f>
        <v>4541</v>
      </c>
      <c r="H427" s="40">
        <f t="shared" si="6"/>
        <v>4162.5</v>
      </c>
      <c r="I427" s="40">
        <f>VLOOKUP($C427,cruises!$A$1:$E$507,5,FALSE)</f>
        <v>1360</v>
      </c>
    </row>
    <row r="428" spans="1:9">
      <c r="A428" s="5" t="s">
        <v>145</v>
      </c>
      <c r="B428" s="10" t="s">
        <v>1013</v>
      </c>
      <c r="C428" s="13" t="s">
        <v>16</v>
      </c>
      <c r="D428" s="7">
        <v>0.33333333333333331</v>
      </c>
      <c r="E428" s="7">
        <v>0.75</v>
      </c>
      <c r="F428" s="40">
        <f>VLOOKUP($C428,cruises!$A$1:$D$507,3,FALSE)</f>
        <v>2550</v>
      </c>
      <c r="G428" s="40">
        <f>VLOOKUP($C428,cruises!$A$1:$D$507,4,FALSE)</f>
        <v>3060</v>
      </c>
      <c r="H428" s="40">
        <f t="shared" si="6"/>
        <v>2805</v>
      </c>
      <c r="I428" s="40">
        <f>VLOOKUP($C428,cruises!$A$1:$E$507,5,FALSE)</f>
        <v>1054</v>
      </c>
    </row>
    <row r="429" spans="1:9">
      <c r="A429" s="5" t="s">
        <v>145</v>
      </c>
      <c r="B429" s="10" t="s">
        <v>1013</v>
      </c>
      <c r="C429" s="13" t="s">
        <v>104</v>
      </c>
      <c r="D429" s="5"/>
      <c r="E429" s="5"/>
      <c r="F429" s="40">
        <f>VLOOKUP($C429,cruises!$A$1:$D$507,3,FALSE)</f>
        <v>532</v>
      </c>
      <c r="G429" s="40">
        <f>VLOOKUP($C429,cruises!$A$1:$D$507,4,FALSE)</f>
        <v>638</v>
      </c>
      <c r="H429" s="40">
        <f t="shared" si="6"/>
        <v>585</v>
      </c>
      <c r="I429" s="40">
        <f>VLOOKUP($C429,cruises!$A$1:$E$507,5,FALSE)</f>
        <v>330</v>
      </c>
    </row>
    <row r="430" spans="1:9">
      <c r="A430" s="5" t="s">
        <v>145</v>
      </c>
      <c r="B430" s="10" t="s">
        <v>1013</v>
      </c>
      <c r="C430" s="13" t="s">
        <v>10</v>
      </c>
      <c r="D430" s="5"/>
      <c r="E430" s="5"/>
      <c r="F430" s="40">
        <f>VLOOKUP($C430,cruises!$A$1:$D$507,3,FALSE)</f>
        <v>3772</v>
      </c>
      <c r="G430" s="40">
        <f>VLOOKUP($C430,cruises!$A$1:$D$507,4,FALSE)</f>
        <v>4526</v>
      </c>
      <c r="H430" s="40">
        <f t="shared" si="6"/>
        <v>4149</v>
      </c>
      <c r="I430" s="40">
        <f>VLOOKUP($C430,cruises!$A$1:$E$507,5,FALSE)</f>
        <v>1253</v>
      </c>
    </row>
    <row r="431" spans="1:9">
      <c r="A431" s="5" t="s">
        <v>145</v>
      </c>
      <c r="B431" s="10" t="s">
        <v>1014</v>
      </c>
      <c r="C431" s="13" t="s">
        <v>312</v>
      </c>
      <c r="D431" s="7">
        <v>0.29166666666666669</v>
      </c>
      <c r="E431" s="7">
        <v>0.70833333333333337</v>
      </c>
      <c r="F431" s="40">
        <f>VLOOKUP($C431,cruises!$A$1:$D$507,3,FALSE)</f>
        <v>3274</v>
      </c>
      <c r="G431" s="40">
        <f>VLOOKUP($C431,cruises!$A$1:$D$507,4,FALSE)</f>
        <v>3929</v>
      </c>
      <c r="H431" s="40">
        <f t="shared" si="6"/>
        <v>3601.5</v>
      </c>
      <c r="I431" s="40">
        <f>VLOOKUP($C431,cruises!$A$1:$E$507,5,FALSE)</f>
        <v>1370</v>
      </c>
    </row>
    <row r="432" spans="1:9">
      <c r="A432" s="5" t="s">
        <v>145</v>
      </c>
      <c r="B432" s="10" t="s">
        <v>1014</v>
      </c>
      <c r="C432" s="6" t="s">
        <v>93</v>
      </c>
      <c r="D432" s="7">
        <v>0.33333333333333331</v>
      </c>
      <c r="E432" s="7">
        <v>0.83333333333333337</v>
      </c>
      <c r="F432" s="40">
        <f>VLOOKUP($C432,cruises!$A$1:$D$507,3,FALSE)</f>
        <v>1258</v>
      </c>
      <c r="G432" s="40">
        <f>VLOOKUP($C432,cruises!$A$1:$D$507,4,FALSE)</f>
        <v>1447</v>
      </c>
      <c r="H432" s="40">
        <f t="shared" si="6"/>
        <v>1352.5</v>
      </c>
      <c r="I432" s="40">
        <f>VLOOKUP($C432,cruises!$A$1:$E$507,5,FALSE)</f>
        <v>800</v>
      </c>
    </row>
    <row r="433" spans="1:9">
      <c r="A433" s="5" t="s">
        <v>145</v>
      </c>
      <c r="B433" s="10" t="s">
        <v>1014</v>
      </c>
      <c r="C433" s="13" t="s">
        <v>901</v>
      </c>
      <c r="D433" s="7">
        <v>0.20833333333333334</v>
      </c>
      <c r="E433" s="7">
        <v>0.70833333333333337</v>
      </c>
      <c r="F433" s="40">
        <f>VLOOKUP($C433,cruises!$A$1:$D$507,3,FALSE)</f>
        <v>2144</v>
      </c>
      <c r="G433" s="40">
        <f>VLOOKUP($C433,cruises!$A$1:$D$507,4,FALSE)</f>
        <v>2573</v>
      </c>
      <c r="H433" s="40">
        <f t="shared" si="6"/>
        <v>2358.5</v>
      </c>
      <c r="I433" s="40">
        <f>VLOOKUP($C433,cruises!$A$1:$E$507,5,FALSE)</f>
        <v>859</v>
      </c>
    </row>
    <row r="434" spans="1:9">
      <c r="A434" s="5" t="s">
        <v>145</v>
      </c>
      <c r="B434" s="10" t="s">
        <v>1015</v>
      </c>
      <c r="C434" s="13" t="s">
        <v>108</v>
      </c>
      <c r="D434" s="7">
        <v>0.29166666666666669</v>
      </c>
      <c r="E434" s="7">
        <v>0.78125</v>
      </c>
      <c r="F434" s="40">
        <f>VLOOKUP($C434,cruises!$A$1:$D$507,3,FALSE)</f>
        <v>1754</v>
      </c>
      <c r="G434" s="40">
        <f>VLOOKUP($C434,cruises!$A$1:$D$507,4,FALSE)</f>
        <v>2456</v>
      </c>
      <c r="H434" s="40">
        <f t="shared" si="6"/>
        <v>2105</v>
      </c>
      <c r="I434" s="40">
        <f>VLOOKUP($C434,cruises!$A$1:$E$507,5,FALSE)</f>
        <v>947</v>
      </c>
    </row>
    <row r="435" spans="1:9">
      <c r="A435" s="5" t="s">
        <v>145</v>
      </c>
      <c r="B435" s="10" t="s">
        <v>1015</v>
      </c>
      <c r="C435" s="13" t="s">
        <v>113</v>
      </c>
      <c r="D435" s="7">
        <v>0.33333333333333331</v>
      </c>
      <c r="E435" s="7">
        <v>0.83333333333333337</v>
      </c>
      <c r="F435" s="40">
        <f>VLOOKUP($C435,cruises!$A$1:$D$507,3,FALSE)</f>
        <v>706</v>
      </c>
      <c r="G435" s="40">
        <f>VLOOKUP($C435,cruises!$A$1:$D$507,4,FALSE)</f>
        <v>777</v>
      </c>
      <c r="H435" s="40">
        <f t="shared" si="6"/>
        <v>741.5</v>
      </c>
      <c r="I435" s="40">
        <f>VLOOKUP($C435,cruises!$A$1:$E$507,5,FALSE)</f>
        <v>447</v>
      </c>
    </row>
    <row r="436" spans="1:9">
      <c r="A436" s="5" t="s">
        <v>145</v>
      </c>
      <c r="B436" s="10" t="s">
        <v>1015</v>
      </c>
      <c r="C436" s="13" t="s">
        <v>862</v>
      </c>
      <c r="D436" s="5"/>
      <c r="E436" s="5"/>
      <c r="F436" s="40">
        <f>VLOOKUP($C436,cruises!$A$1:$D$507,3,FALSE)</f>
        <v>2733</v>
      </c>
      <c r="G436" s="40">
        <f>VLOOKUP($C436,cruises!$A$1:$D$507,4,FALSE)</f>
        <v>2852</v>
      </c>
      <c r="H436" s="40">
        <f t="shared" si="6"/>
        <v>2792.5</v>
      </c>
      <c r="I436" s="40">
        <f>VLOOKUP($C436,cruises!$A$1:$E$507,5,FALSE)</f>
        <v>801</v>
      </c>
    </row>
    <row r="437" spans="1:9">
      <c r="A437" s="5" t="s">
        <v>145</v>
      </c>
      <c r="B437" s="10" t="s">
        <v>1015</v>
      </c>
      <c r="C437" s="13" t="s">
        <v>53</v>
      </c>
      <c r="D437" s="5"/>
      <c r="E437" s="5"/>
      <c r="F437" s="40">
        <f>VLOOKUP($C437,cruises!$A$1:$D$507,3,FALSE)</f>
        <v>2534</v>
      </c>
      <c r="G437" s="40">
        <f>VLOOKUP($C437,cruises!$A$1:$D$507,4,FALSE)</f>
        <v>2700</v>
      </c>
      <c r="H437" s="40">
        <f t="shared" si="6"/>
        <v>2617</v>
      </c>
      <c r="I437" s="40">
        <f>VLOOKUP($C437,cruises!$A$1:$E$507,5,FALSE)</f>
        <v>1000</v>
      </c>
    </row>
    <row r="438" spans="1:9">
      <c r="A438" s="5" t="s">
        <v>145</v>
      </c>
      <c r="B438" s="10" t="s">
        <v>1015</v>
      </c>
      <c r="C438" s="13" t="s">
        <v>364</v>
      </c>
      <c r="D438" s="7">
        <v>0.33333333333333331</v>
      </c>
      <c r="E438" s="7">
        <v>0.83333333333333337</v>
      </c>
      <c r="F438" s="40">
        <f>VLOOKUP($C438,cruises!$A$1:$D$507,3,FALSE)</f>
        <v>2050</v>
      </c>
      <c r="G438" s="40">
        <f>VLOOKUP($C438,cruises!$A$1:$D$507,4,FALSE)</f>
        <v>2500</v>
      </c>
      <c r="H438" s="40">
        <f t="shared" si="6"/>
        <v>2275</v>
      </c>
      <c r="I438" s="40">
        <f>VLOOKUP($C438,cruises!$A$1:$E$507,5,FALSE)</f>
        <v>587</v>
      </c>
    </row>
    <row r="439" spans="1:9">
      <c r="A439" s="5" t="s">
        <v>145</v>
      </c>
      <c r="B439" s="10" t="s">
        <v>1016</v>
      </c>
      <c r="C439" s="13" t="s">
        <v>55</v>
      </c>
      <c r="D439" s="7">
        <v>0.25</v>
      </c>
      <c r="E439" s="7">
        <v>0.79166666666666663</v>
      </c>
      <c r="F439" s="40">
        <f>VLOOKUP($C439,cruises!$A$1:$D$507,3,FALSE)</f>
        <v>4228</v>
      </c>
      <c r="G439" s="40">
        <f>VLOOKUP($C439,cruises!$A$1:$D$507,4,FALSE)</f>
        <v>5074</v>
      </c>
      <c r="H439" s="40">
        <f t="shared" si="6"/>
        <v>4651</v>
      </c>
      <c r="I439" s="40">
        <f>VLOOKUP($C439,cruises!$A$1:$E$507,5,FALSE)</f>
        <v>1404</v>
      </c>
    </row>
    <row r="440" spans="1:9">
      <c r="A440" s="5" t="s">
        <v>145</v>
      </c>
      <c r="B440" s="10" t="s">
        <v>1016</v>
      </c>
      <c r="C440" s="13" t="s">
        <v>122</v>
      </c>
      <c r="D440" s="7">
        <v>0.33333333333333331</v>
      </c>
      <c r="E440" s="7">
        <v>0.75</v>
      </c>
      <c r="F440" s="40">
        <f>VLOOKUP($C440,cruises!$A$1:$D$507,3,FALSE)</f>
        <v>698</v>
      </c>
      <c r="G440" s="40">
        <f>VLOOKUP($C440,cruises!$A$1:$D$507,4,FALSE)</f>
        <v>803</v>
      </c>
      <c r="H440" s="40">
        <f t="shared" si="6"/>
        <v>750.5</v>
      </c>
      <c r="I440" s="40">
        <f>VLOOKUP($C440,cruises!$A$1:$E$507,5,FALSE)</f>
        <v>375</v>
      </c>
    </row>
    <row r="441" spans="1:9">
      <c r="A441" s="5" t="s">
        <v>145</v>
      </c>
      <c r="B441" s="10" t="s">
        <v>1016</v>
      </c>
      <c r="C441" s="13" t="s">
        <v>139</v>
      </c>
      <c r="D441" s="5"/>
      <c r="E441" s="5"/>
      <c r="F441" s="40">
        <f>VLOOKUP($C441,cruises!$A$1:$D$507,3,FALSE)</f>
        <v>212</v>
      </c>
      <c r="G441" s="40">
        <f>VLOOKUP($C441,cruises!$A$1:$D$507,4,FALSE)</f>
        <v>254</v>
      </c>
      <c r="H441" s="40">
        <f t="shared" si="6"/>
        <v>233</v>
      </c>
      <c r="I441" s="40">
        <f>VLOOKUP($C441,cruises!$A$1:$E$507,5,FALSE)</f>
        <v>140</v>
      </c>
    </row>
    <row r="442" spans="1:9">
      <c r="A442" s="5" t="s">
        <v>145</v>
      </c>
      <c r="B442" s="10" t="s">
        <v>1016</v>
      </c>
      <c r="C442" s="13" t="s">
        <v>85</v>
      </c>
      <c r="D442" s="7">
        <v>0.29166666666666669</v>
      </c>
      <c r="E442" s="7">
        <v>0.29166666666666669</v>
      </c>
      <c r="F442" s="40">
        <f>VLOOKUP($C442,cruises!$A$1:$D$507,3,FALSE)</f>
        <v>212</v>
      </c>
      <c r="G442" s="40">
        <f>VLOOKUP($C442,cruises!$A$1:$D$507,4,FALSE)</f>
        <v>254</v>
      </c>
      <c r="H442" s="40">
        <f t="shared" si="6"/>
        <v>233</v>
      </c>
      <c r="I442" s="40">
        <f>VLOOKUP($C442,cruises!$A$1:$E$507,5,FALSE)</f>
        <v>140</v>
      </c>
    </row>
    <row r="443" spans="1:9">
      <c r="A443" s="5" t="s">
        <v>145</v>
      </c>
      <c r="B443" s="10" t="s">
        <v>1017</v>
      </c>
      <c r="C443" s="13" t="s">
        <v>45</v>
      </c>
      <c r="D443" s="5"/>
      <c r="E443" s="5"/>
      <c r="F443" s="40">
        <f>VLOOKUP($C443,cruises!$A$1:$D$507,3,FALSE)</f>
        <v>2012</v>
      </c>
      <c r="G443" s="40">
        <f>VLOOKUP($C443,cruises!$A$1:$D$507,4,FALSE)</f>
        <v>2414</v>
      </c>
      <c r="H443" s="40">
        <f t="shared" si="6"/>
        <v>2213</v>
      </c>
      <c r="I443" s="40">
        <f>VLOOKUP($C443,cruises!$A$1:$E$507,5,FALSE)</f>
        <v>1125</v>
      </c>
    </row>
    <row r="444" spans="1:9">
      <c r="A444" s="5" t="s">
        <v>145</v>
      </c>
      <c r="B444" s="10" t="s">
        <v>1018</v>
      </c>
      <c r="C444" s="13" t="s">
        <v>61</v>
      </c>
      <c r="D444" s="7">
        <v>0.20833333333333334</v>
      </c>
      <c r="E444" s="7">
        <v>0.66666666666666663</v>
      </c>
      <c r="F444" s="40">
        <f>VLOOKUP($C444,cruises!$A$1:$D$507,3,FALSE)</f>
        <v>3046</v>
      </c>
      <c r="G444" s="40">
        <f>VLOOKUP($C444,cruises!$A$1:$D$507,4,FALSE)</f>
        <v>3655</v>
      </c>
      <c r="H444" s="40">
        <f t="shared" si="6"/>
        <v>3350.5</v>
      </c>
      <c r="I444" s="40">
        <f>VLOOKUP($C444,cruises!$A$1:$E$507,5,FALSE)</f>
        <v>1000</v>
      </c>
    </row>
    <row r="445" spans="1:9">
      <c r="A445" s="5" t="s">
        <v>145</v>
      </c>
      <c r="B445" s="10" t="s">
        <v>1018</v>
      </c>
      <c r="C445" s="13" t="s">
        <v>129</v>
      </c>
      <c r="D445" s="7">
        <v>0.375</v>
      </c>
      <c r="E445" s="7">
        <v>0.70833333333333337</v>
      </c>
      <c r="F445" s="40">
        <f>VLOOKUP($C445,cruises!$A$1:$D$507,3,FALSE)</f>
        <v>2077</v>
      </c>
      <c r="G445" s="40">
        <f>VLOOKUP($C445,cruises!$A$1:$D$507,4,FALSE)</f>
        <v>2503</v>
      </c>
      <c r="H445" s="40">
        <f t="shared" si="6"/>
        <v>2290</v>
      </c>
      <c r="I445" s="40">
        <f>VLOOKUP($C445,cruises!$A$1:$E$507,5,FALSE)</f>
        <v>900</v>
      </c>
    </row>
    <row r="446" spans="1:9">
      <c r="A446" s="5" t="s">
        <v>145</v>
      </c>
      <c r="B446" s="10" t="s">
        <v>1018</v>
      </c>
      <c r="C446" s="13" t="s">
        <v>16</v>
      </c>
      <c r="D446" s="7">
        <v>0.33333333333333331</v>
      </c>
      <c r="E446" s="7">
        <v>0.75</v>
      </c>
      <c r="F446" s="40">
        <f>VLOOKUP($C446,cruises!$A$1:$D$507,3,FALSE)</f>
        <v>2550</v>
      </c>
      <c r="G446" s="40">
        <f>VLOOKUP($C446,cruises!$A$1:$D$507,4,FALSE)</f>
        <v>3060</v>
      </c>
      <c r="H446" s="40">
        <f t="shared" si="6"/>
        <v>2805</v>
      </c>
      <c r="I446" s="40">
        <f>VLOOKUP($C446,cruises!$A$1:$E$507,5,FALSE)</f>
        <v>1054</v>
      </c>
    </row>
    <row r="447" spans="1:9">
      <c r="A447" s="5" t="s">
        <v>145</v>
      </c>
      <c r="B447" s="10" t="s">
        <v>1018</v>
      </c>
      <c r="C447" s="13" t="s">
        <v>898</v>
      </c>
      <c r="D447" s="7">
        <v>0.29166666666666669</v>
      </c>
      <c r="E447" s="7">
        <v>0.79166666666666663</v>
      </c>
      <c r="F447" s="40">
        <f>VLOOKUP($C447,cruises!$A$1:$D$507,3,FALSE)</f>
        <v>2150</v>
      </c>
      <c r="G447" s="40">
        <f>VLOOKUP($C447,cruises!$A$1:$D$507,4,FALSE)</f>
        <v>2580</v>
      </c>
      <c r="H447" s="40">
        <f t="shared" si="6"/>
        <v>2365</v>
      </c>
      <c r="I447" s="40">
        <f>VLOOKUP($C447,cruises!$A$1:$E$507,5,FALSE)</f>
        <v>858</v>
      </c>
    </row>
    <row r="448" spans="1:9">
      <c r="A448" s="5" t="s">
        <v>145</v>
      </c>
      <c r="B448" s="10" t="s">
        <v>1018</v>
      </c>
      <c r="C448" s="13" t="s">
        <v>10</v>
      </c>
      <c r="D448" s="5"/>
      <c r="E448" s="7"/>
      <c r="F448" s="40">
        <f>VLOOKUP($C448,cruises!$A$1:$D$507,3,FALSE)</f>
        <v>3772</v>
      </c>
      <c r="G448" s="40">
        <f>VLOOKUP($C448,cruises!$A$1:$D$507,4,FALSE)</f>
        <v>4526</v>
      </c>
      <c r="H448" s="40">
        <f t="shared" si="6"/>
        <v>4149</v>
      </c>
      <c r="I448" s="40">
        <f>VLOOKUP($C448,cruises!$A$1:$E$507,5,FALSE)</f>
        <v>1253</v>
      </c>
    </row>
    <row r="449" spans="1:9">
      <c r="A449" s="5" t="s">
        <v>145</v>
      </c>
      <c r="B449" s="10" t="s">
        <v>1019</v>
      </c>
      <c r="C449" s="13" t="s">
        <v>312</v>
      </c>
      <c r="D449" s="7">
        <v>0.29166666666666669</v>
      </c>
      <c r="E449" s="7">
        <v>0.70833333333333337</v>
      </c>
      <c r="F449" s="40">
        <f>VLOOKUP($C449,cruises!$A$1:$D$507,3,FALSE)</f>
        <v>3274</v>
      </c>
      <c r="G449" s="40">
        <f>VLOOKUP($C449,cruises!$A$1:$D$507,4,FALSE)</f>
        <v>3929</v>
      </c>
      <c r="H449" s="40">
        <f t="shared" si="6"/>
        <v>3601.5</v>
      </c>
      <c r="I449" s="40">
        <f>VLOOKUP($C449,cruises!$A$1:$E$507,5,FALSE)</f>
        <v>1370</v>
      </c>
    </row>
    <row r="450" spans="1:9">
      <c r="A450" s="5" t="s">
        <v>145</v>
      </c>
      <c r="B450" s="10" t="s">
        <v>1019</v>
      </c>
      <c r="C450" s="13" t="s">
        <v>901</v>
      </c>
      <c r="D450" s="7">
        <v>0.20833333333333334</v>
      </c>
      <c r="E450" s="7">
        <v>0.70833333333333337</v>
      </c>
      <c r="F450" s="40">
        <f>VLOOKUP($C450,cruises!$A$1:$D$507,3,FALSE)</f>
        <v>2144</v>
      </c>
      <c r="G450" s="40">
        <f>VLOOKUP($C450,cruises!$A$1:$D$507,4,FALSE)</f>
        <v>2573</v>
      </c>
      <c r="H450" s="40">
        <f t="shared" si="6"/>
        <v>2358.5</v>
      </c>
      <c r="I450" s="40">
        <f>VLOOKUP($C450,cruises!$A$1:$E$507,5,FALSE)</f>
        <v>859</v>
      </c>
    </row>
    <row r="451" spans="1:9">
      <c r="A451" s="5" t="s">
        <v>145</v>
      </c>
      <c r="B451" s="10" t="s">
        <v>1020</v>
      </c>
      <c r="C451" s="13" t="s">
        <v>93</v>
      </c>
      <c r="D451" s="7">
        <v>0.33333333333333331</v>
      </c>
      <c r="E451" s="7">
        <v>0.83333333333333337</v>
      </c>
      <c r="F451" s="40">
        <f>VLOOKUP($C451,cruises!$A$1:$D$507,3,FALSE)</f>
        <v>1258</v>
      </c>
      <c r="G451" s="40">
        <f>VLOOKUP($C451,cruises!$A$1:$D$507,4,FALSE)</f>
        <v>1447</v>
      </c>
      <c r="H451" s="40">
        <f t="shared" ref="H451:H514" si="7">AVERAGE(F451:G451)</f>
        <v>1352.5</v>
      </c>
      <c r="I451" s="40">
        <f>VLOOKUP($C451,cruises!$A$1:$E$507,5,FALSE)</f>
        <v>800</v>
      </c>
    </row>
    <row r="452" spans="1:9">
      <c r="A452" s="5" t="s">
        <v>145</v>
      </c>
      <c r="B452" s="10" t="s">
        <v>1021</v>
      </c>
      <c r="C452" s="13" t="s">
        <v>4</v>
      </c>
      <c r="D452" s="7">
        <v>0.33333333333333331</v>
      </c>
      <c r="E452" s="7">
        <v>0.83333333333333337</v>
      </c>
      <c r="F452" s="40">
        <f>VLOOKUP($C452,cruises!$A$1:$D$507,3,FALSE)</f>
        <v>3286</v>
      </c>
      <c r="G452" s="40">
        <f>VLOOKUP($C452,cruises!$A$1:$D$507,4,FALSE)</f>
        <v>3400</v>
      </c>
      <c r="H452" s="40">
        <f t="shared" si="7"/>
        <v>3343</v>
      </c>
      <c r="I452" s="40">
        <f>VLOOKUP($C452,cruises!$A$1:$E$507,5,FALSE)</f>
        <v>900</v>
      </c>
    </row>
    <row r="453" spans="1:9">
      <c r="A453" s="5" t="s">
        <v>145</v>
      </c>
      <c r="B453" s="10" t="s">
        <v>1021</v>
      </c>
      <c r="C453" s="6" t="s">
        <v>73</v>
      </c>
      <c r="D453" s="7">
        <v>0.33333333333333331</v>
      </c>
      <c r="E453" s="7">
        <v>0.83333333333333337</v>
      </c>
      <c r="F453" s="40">
        <f>VLOOKUP($C453,cruises!$A$1:$D$507,3,FALSE)</f>
        <v>2194</v>
      </c>
      <c r="G453" s="40">
        <f>VLOOKUP($C453,cruises!$A$1:$D$507,4,FALSE)</f>
        <v>2700</v>
      </c>
      <c r="H453" s="40">
        <f t="shared" si="7"/>
        <v>2447</v>
      </c>
      <c r="I453" s="40">
        <f>VLOOKUP($C453,cruises!$A$1:$E$507,5,FALSE)</f>
        <v>609</v>
      </c>
    </row>
    <row r="454" spans="1:9">
      <c r="A454" s="5" t="s">
        <v>145</v>
      </c>
      <c r="B454" s="10" t="s">
        <v>1021</v>
      </c>
      <c r="C454" s="13" t="s">
        <v>108</v>
      </c>
      <c r="D454" s="7">
        <v>0.29166666666666669</v>
      </c>
      <c r="E454" s="7">
        <v>0.78125</v>
      </c>
      <c r="F454" s="40">
        <f>VLOOKUP($C454,cruises!$A$1:$D$507,3,FALSE)</f>
        <v>1754</v>
      </c>
      <c r="G454" s="40">
        <f>VLOOKUP($C454,cruises!$A$1:$D$507,4,FALSE)</f>
        <v>2456</v>
      </c>
      <c r="H454" s="40">
        <f t="shared" si="7"/>
        <v>2105</v>
      </c>
      <c r="I454" s="40">
        <f>VLOOKUP($C454,cruises!$A$1:$E$507,5,FALSE)</f>
        <v>947</v>
      </c>
    </row>
    <row r="455" spans="1:9">
      <c r="A455" s="5" t="s">
        <v>145</v>
      </c>
      <c r="B455" s="10" t="s">
        <v>1021</v>
      </c>
      <c r="C455" s="13" t="s">
        <v>862</v>
      </c>
      <c r="D455" s="5"/>
      <c r="E455" s="5"/>
      <c r="F455" s="40">
        <f>VLOOKUP($C455,cruises!$A$1:$D$507,3,FALSE)</f>
        <v>2733</v>
      </c>
      <c r="G455" s="40">
        <f>VLOOKUP($C455,cruises!$A$1:$D$507,4,FALSE)</f>
        <v>2852</v>
      </c>
      <c r="H455" s="40">
        <f t="shared" si="7"/>
        <v>2792.5</v>
      </c>
      <c r="I455" s="40">
        <f>VLOOKUP($C455,cruises!$A$1:$E$507,5,FALSE)</f>
        <v>801</v>
      </c>
    </row>
    <row r="456" spans="1:9">
      <c r="A456" s="5" t="s">
        <v>145</v>
      </c>
      <c r="B456" s="10" t="s">
        <v>1022</v>
      </c>
      <c r="C456" s="13" t="s">
        <v>55</v>
      </c>
      <c r="D456" s="7">
        <v>0.25</v>
      </c>
      <c r="E456" s="7">
        <v>0.79166666666666663</v>
      </c>
      <c r="F456" s="40">
        <f>VLOOKUP($C456,cruises!$A$1:$D$507,3,FALSE)</f>
        <v>4228</v>
      </c>
      <c r="G456" s="40">
        <f>VLOOKUP($C456,cruises!$A$1:$D$507,4,FALSE)</f>
        <v>5074</v>
      </c>
      <c r="H456" s="40">
        <f t="shared" si="7"/>
        <v>4651</v>
      </c>
      <c r="I456" s="40">
        <f>VLOOKUP($C456,cruises!$A$1:$E$507,5,FALSE)</f>
        <v>1404</v>
      </c>
    </row>
    <row r="457" spans="1:9">
      <c r="A457" s="5" t="s">
        <v>145</v>
      </c>
      <c r="B457" s="10" t="s">
        <v>1023</v>
      </c>
      <c r="C457" s="13" t="s">
        <v>907</v>
      </c>
      <c r="D457" s="7">
        <v>0.29166666666666669</v>
      </c>
      <c r="E457" s="7">
        <v>0.79166666666666663</v>
      </c>
      <c r="F457" s="40">
        <f>VLOOKUP($C457,cruises!$A$1:$D$507,3,FALSE)</f>
        <v>3784</v>
      </c>
      <c r="G457" s="40">
        <f>VLOOKUP($C457,cruises!$A$1:$D$507,4,FALSE)</f>
        <v>4541</v>
      </c>
      <c r="H457" s="40">
        <f t="shared" si="7"/>
        <v>4162.5</v>
      </c>
      <c r="I457" s="40">
        <f>VLOOKUP($C457,cruises!$A$1:$E$507,5,FALSE)</f>
        <v>1360</v>
      </c>
    </row>
    <row r="458" spans="1:9">
      <c r="A458" s="5" t="s">
        <v>145</v>
      </c>
      <c r="B458" s="10" t="s">
        <v>1024</v>
      </c>
      <c r="C458" s="13" t="s">
        <v>484</v>
      </c>
      <c r="D458" s="7">
        <v>0.29166666666666669</v>
      </c>
      <c r="E458" s="7">
        <v>0.75</v>
      </c>
      <c r="F458" s="40">
        <f>VLOOKUP($C458,cruises!$A$1:$D$507,3,FALSE)</f>
        <v>1968</v>
      </c>
      <c r="G458" s="40">
        <f>VLOOKUP($C458,cruises!$A$1:$D$507,4,FALSE)</f>
        <v>2362</v>
      </c>
      <c r="H458" s="40">
        <f t="shared" si="7"/>
        <v>2165</v>
      </c>
      <c r="I458" s="40">
        <f>VLOOKUP($C458,cruises!$A$1:$E$507,5,FALSE)</f>
        <v>817</v>
      </c>
    </row>
    <row r="459" spans="1:9">
      <c r="A459" s="5" t="s">
        <v>145</v>
      </c>
      <c r="B459" s="10" t="s">
        <v>1024</v>
      </c>
      <c r="C459" s="13" t="s">
        <v>16</v>
      </c>
      <c r="D459" s="7">
        <v>0.33333333333333331</v>
      </c>
      <c r="E459" s="7">
        <v>0.75</v>
      </c>
      <c r="F459" s="40">
        <f>VLOOKUP($C459,cruises!$A$1:$D$507,3,FALSE)</f>
        <v>2550</v>
      </c>
      <c r="G459" s="40">
        <f>VLOOKUP($C459,cruises!$A$1:$D$507,4,FALSE)</f>
        <v>3060</v>
      </c>
      <c r="H459" s="40">
        <f t="shared" si="7"/>
        <v>2805</v>
      </c>
      <c r="I459" s="40">
        <f>VLOOKUP($C459,cruises!$A$1:$E$507,5,FALSE)</f>
        <v>1054</v>
      </c>
    </row>
    <row r="460" spans="1:9">
      <c r="A460" s="5" t="s">
        <v>145</v>
      </c>
      <c r="B460" s="10" t="s">
        <v>1024</v>
      </c>
      <c r="C460" s="13" t="s">
        <v>207</v>
      </c>
      <c r="D460" s="7">
        <v>0.29166666666666669</v>
      </c>
      <c r="E460" s="7">
        <v>0.70833333333333337</v>
      </c>
      <c r="F460" s="40">
        <f>VLOOKUP($C460,cruises!$A$1:$D$507,3,FALSE)</f>
        <v>3106</v>
      </c>
      <c r="G460" s="40">
        <f>VLOOKUP($C460,cruises!$A$1:$D$507,4,FALSE)</f>
        <v>3727</v>
      </c>
      <c r="H460" s="40">
        <f t="shared" si="7"/>
        <v>3416.5</v>
      </c>
      <c r="I460" s="40">
        <f>VLOOKUP($C460,cruises!$A$1:$E$507,5,FALSE)</f>
        <v>1226</v>
      </c>
    </row>
    <row r="461" spans="1:9">
      <c r="A461" s="5" t="s">
        <v>145</v>
      </c>
      <c r="B461" s="10" t="s">
        <v>1024</v>
      </c>
      <c r="C461" s="13" t="s">
        <v>195</v>
      </c>
      <c r="D461" s="7">
        <v>0.29166666666666669</v>
      </c>
      <c r="E461" s="7">
        <v>0.79166666666666663</v>
      </c>
      <c r="F461" s="40">
        <f>VLOOKUP($C461,cruises!$A$1:$D$507,3,FALSE)</f>
        <v>3630</v>
      </c>
      <c r="G461" s="40">
        <f>VLOOKUP($C461,cruises!$A$1:$D$507,4,FALSE)</f>
        <v>4356</v>
      </c>
      <c r="H461" s="40">
        <f t="shared" si="7"/>
        <v>3993</v>
      </c>
      <c r="I461" s="40">
        <f>VLOOKUP($C461,cruises!$A$1:$E$507,5,FALSE)</f>
        <v>1360</v>
      </c>
    </row>
    <row r="462" spans="1:9">
      <c r="A462" s="5" t="s">
        <v>145</v>
      </c>
      <c r="B462" s="10" t="s">
        <v>1024</v>
      </c>
      <c r="C462" s="13" t="s">
        <v>10</v>
      </c>
      <c r="D462" s="5"/>
      <c r="E462" s="5"/>
      <c r="F462" s="40">
        <f>VLOOKUP($C462,cruises!$A$1:$D$507,3,FALSE)</f>
        <v>3772</v>
      </c>
      <c r="G462" s="40">
        <f>VLOOKUP($C462,cruises!$A$1:$D$507,4,FALSE)</f>
        <v>4526</v>
      </c>
      <c r="H462" s="40">
        <f t="shared" si="7"/>
        <v>4149</v>
      </c>
      <c r="I462" s="40">
        <f>VLOOKUP($C462,cruises!$A$1:$E$507,5,FALSE)</f>
        <v>1253</v>
      </c>
    </row>
    <row r="463" spans="1:9">
      <c r="A463" s="5" t="s">
        <v>145</v>
      </c>
      <c r="B463" s="10" t="s">
        <v>1024</v>
      </c>
      <c r="C463" s="13" t="s">
        <v>53</v>
      </c>
      <c r="D463" s="5"/>
      <c r="E463" s="5"/>
      <c r="F463" s="40">
        <f>VLOOKUP($C463,cruises!$A$1:$D$507,3,FALSE)</f>
        <v>2534</v>
      </c>
      <c r="G463" s="40">
        <f>VLOOKUP($C463,cruises!$A$1:$D$507,4,FALSE)</f>
        <v>2700</v>
      </c>
      <c r="H463" s="40">
        <f t="shared" si="7"/>
        <v>2617</v>
      </c>
      <c r="I463" s="40">
        <f>VLOOKUP($C463,cruises!$A$1:$E$507,5,FALSE)</f>
        <v>1000</v>
      </c>
    </row>
    <row r="464" spans="1:9">
      <c r="A464" s="5" t="s">
        <v>145</v>
      </c>
      <c r="B464" s="10" t="s">
        <v>1025</v>
      </c>
      <c r="C464" s="13" t="s">
        <v>259</v>
      </c>
      <c r="D464" s="5"/>
      <c r="E464" s="5"/>
      <c r="F464" s="40">
        <f>VLOOKUP($C464,cruises!$A$1:$D$507,3,FALSE)</f>
        <v>212</v>
      </c>
      <c r="G464" s="40">
        <f>VLOOKUP($C464,cruises!$A$1:$D$507,4,FALSE)</f>
        <v>254</v>
      </c>
      <c r="H464" s="40">
        <f t="shared" si="7"/>
        <v>233</v>
      </c>
      <c r="I464" s="40">
        <f>VLOOKUP($C464,cruises!$A$1:$E$507,5,FALSE)</f>
        <v>140</v>
      </c>
    </row>
    <row r="465" spans="1:9">
      <c r="A465" s="5" t="s">
        <v>145</v>
      </c>
      <c r="B465" s="10" t="s">
        <v>1025</v>
      </c>
      <c r="C465" s="13" t="s">
        <v>259</v>
      </c>
      <c r="D465" s="7">
        <v>0.29166666666666669</v>
      </c>
      <c r="E465" s="7">
        <v>0.66666666666666663</v>
      </c>
      <c r="F465" s="40">
        <f>VLOOKUP($C465,cruises!$A$1:$D$507,3,FALSE)</f>
        <v>212</v>
      </c>
      <c r="G465" s="40">
        <f>VLOOKUP($C465,cruises!$A$1:$D$507,4,FALSE)</f>
        <v>254</v>
      </c>
      <c r="H465" s="40">
        <f t="shared" si="7"/>
        <v>233</v>
      </c>
      <c r="I465" s="40">
        <f>VLOOKUP($C465,cruises!$A$1:$E$507,5,FALSE)</f>
        <v>140</v>
      </c>
    </row>
    <row r="466" spans="1:9">
      <c r="A466" s="5" t="s">
        <v>145</v>
      </c>
      <c r="B466" s="10" t="s">
        <v>1026</v>
      </c>
      <c r="C466" s="13" t="s">
        <v>128</v>
      </c>
      <c r="D466" s="5"/>
      <c r="E466" s="5"/>
      <c r="F466" s="40">
        <f>VLOOKUP($C466,cruises!$A$1:$D$507,3,FALSE)</f>
        <v>2850</v>
      </c>
      <c r="G466" s="40">
        <f>VLOOKUP($C466,cruises!$A$1:$D$507,4,FALSE)</f>
        <v>3420</v>
      </c>
      <c r="H466" s="40">
        <f t="shared" si="7"/>
        <v>3135</v>
      </c>
      <c r="I466" s="40">
        <f>VLOOKUP($C466,cruises!$A$1:$E$507,5,FALSE)</f>
        <v>1000</v>
      </c>
    </row>
    <row r="467" spans="1:9">
      <c r="A467" s="5" t="s">
        <v>145</v>
      </c>
      <c r="B467" s="10" t="s">
        <v>1026</v>
      </c>
      <c r="C467" s="13" t="s">
        <v>312</v>
      </c>
      <c r="D467" s="7">
        <v>0.29166666666666669</v>
      </c>
      <c r="E467" s="7">
        <v>0.70833333333333337</v>
      </c>
      <c r="F467" s="40">
        <f>VLOOKUP($C467,cruises!$A$1:$D$507,3,FALSE)</f>
        <v>3274</v>
      </c>
      <c r="G467" s="40">
        <f>VLOOKUP($C467,cruises!$A$1:$D$507,4,FALSE)</f>
        <v>3929</v>
      </c>
      <c r="H467" s="40">
        <f t="shared" si="7"/>
        <v>3601.5</v>
      </c>
      <c r="I467" s="40">
        <f>VLOOKUP($C467,cruises!$A$1:$E$507,5,FALSE)</f>
        <v>1370</v>
      </c>
    </row>
    <row r="468" spans="1:9">
      <c r="A468" s="5" t="s">
        <v>145</v>
      </c>
      <c r="B468" s="10" t="s">
        <v>1026</v>
      </c>
      <c r="C468" s="13" t="s">
        <v>45</v>
      </c>
      <c r="D468" s="5"/>
      <c r="E468" s="5"/>
      <c r="F468" s="40">
        <f>VLOOKUP($C468,cruises!$A$1:$D$507,3,FALSE)</f>
        <v>2012</v>
      </c>
      <c r="G468" s="40">
        <f>VLOOKUP($C468,cruises!$A$1:$D$507,4,FALSE)</f>
        <v>2414</v>
      </c>
      <c r="H468" s="40">
        <f t="shared" si="7"/>
        <v>2213</v>
      </c>
      <c r="I468" s="40">
        <f>VLOOKUP($C468,cruises!$A$1:$E$507,5,FALSE)</f>
        <v>1125</v>
      </c>
    </row>
    <row r="469" spans="1:9">
      <c r="A469" s="5" t="s">
        <v>145</v>
      </c>
      <c r="B469" s="10" t="s">
        <v>1026</v>
      </c>
      <c r="C469" s="13" t="s">
        <v>901</v>
      </c>
      <c r="D469" s="7">
        <v>0.20833333333333334</v>
      </c>
      <c r="E469" s="7">
        <v>0.70833333333333337</v>
      </c>
      <c r="F469" s="40">
        <f>VLOOKUP($C469,cruises!$A$1:$D$507,3,FALSE)</f>
        <v>2144</v>
      </c>
      <c r="G469" s="40">
        <f>VLOOKUP($C469,cruises!$A$1:$D$507,4,FALSE)</f>
        <v>2573</v>
      </c>
      <c r="H469" s="40">
        <f t="shared" si="7"/>
        <v>2358.5</v>
      </c>
      <c r="I469" s="40">
        <f>VLOOKUP($C469,cruises!$A$1:$E$507,5,FALSE)</f>
        <v>859</v>
      </c>
    </row>
    <row r="470" spans="1:9">
      <c r="A470" s="5" t="s">
        <v>145</v>
      </c>
      <c r="B470" s="10" t="s">
        <v>1027</v>
      </c>
      <c r="C470" s="13" t="s">
        <v>61</v>
      </c>
      <c r="D470" s="7">
        <v>0.20833333333333334</v>
      </c>
      <c r="E470" s="7">
        <v>0.66666666666666663</v>
      </c>
      <c r="F470" s="40">
        <f>VLOOKUP($C470,cruises!$A$1:$D$507,3,FALSE)</f>
        <v>3046</v>
      </c>
      <c r="G470" s="40">
        <f>VLOOKUP($C470,cruises!$A$1:$D$507,4,FALSE)</f>
        <v>3655</v>
      </c>
      <c r="H470" s="40">
        <f t="shared" si="7"/>
        <v>3350.5</v>
      </c>
      <c r="I470" s="40">
        <f>VLOOKUP($C470,cruises!$A$1:$E$507,5,FALSE)</f>
        <v>1000</v>
      </c>
    </row>
    <row r="471" spans="1:9">
      <c r="A471" s="5" t="s">
        <v>145</v>
      </c>
      <c r="B471" s="10" t="s">
        <v>1028</v>
      </c>
      <c r="C471" s="13" t="s">
        <v>4</v>
      </c>
      <c r="D471" s="5" t="s">
        <v>1029</v>
      </c>
      <c r="E471" s="5" t="s">
        <v>1030</v>
      </c>
      <c r="F471" s="40">
        <f>VLOOKUP($C471,cruises!$A$1:$D$507,3,FALSE)</f>
        <v>3286</v>
      </c>
      <c r="G471" s="40">
        <f>VLOOKUP($C471,cruises!$A$1:$D$507,4,FALSE)</f>
        <v>3400</v>
      </c>
      <c r="H471" s="40">
        <f t="shared" si="7"/>
        <v>3343</v>
      </c>
      <c r="I471" s="40">
        <f>VLOOKUP($C471,cruises!$A$1:$E$507,5,FALSE)</f>
        <v>900</v>
      </c>
    </row>
    <row r="472" spans="1:9">
      <c r="A472" s="5" t="s">
        <v>145</v>
      </c>
      <c r="B472" s="10" t="s">
        <v>1028</v>
      </c>
      <c r="C472" s="13" t="s">
        <v>108</v>
      </c>
      <c r="D472" s="7">
        <v>0.29166666666666669</v>
      </c>
      <c r="E472" s="7">
        <v>0.78125</v>
      </c>
      <c r="F472" s="40">
        <f>VLOOKUP($C472,cruises!$A$1:$D$507,3,FALSE)</f>
        <v>1754</v>
      </c>
      <c r="G472" s="40">
        <f>VLOOKUP($C472,cruises!$A$1:$D$507,4,FALSE)</f>
        <v>2456</v>
      </c>
      <c r="H472" s="40">
        <f t="shared" si="7"/>
        <v>2105</v>
      </c>
      <c r="I472" s="40">
        <f>VLOOKUP($C472,cruises!$A$1:$E$507,5,FALSE)</f>
        <v>947</v>
      </c>
    </row>
    <row r="473" spans="1:9">
      <c r="A473" s="5" t="s">
        <v>145</v>
      </c>
      <c r="B473" s="10" t="s">
        <v>1028</v>
      </c>
      <c r="C473" s="13" t="s">
        <v>113</v>
      </c>
      <c r="D473" s="7">
        <v>0.33333333333333331</v>
      </c>
      <c r="E473" s="7">
        <v>0.83333333333333337</v>
      </c>
      <c r="F473" s="40">
        <f>VLOOKUP($C473,cruises!$A$1:$D$507,3,FALSE)</f>
        <v>706</v>
      </c>
      <c r="G473" s="40">
        <f>VLOOKUP($C473,cruises!$A$1:$D$507,4,FALSE)</f>
        <v>777</v>
      </c>
      <c r="H473" s="40">
        <f t="shared" si="7"/>
        <v>741.5</v>
      </c>
      <c r="I473" s="40">
        <f>VLOOKUP($C473,cruises!$A$1:$E$507,5,FALSE)</f>
        <v>447</v>
      </c>
    </row>
    <row r="474" spans="1:9">
      <c r="A474" s="5" t="s">
        <v>145</v>
      </c>
      <c r="B474" s="10" t="s">
        <v>1028</v>
      </c>
      <c r="C474" s="13" t="s">
        <v>862</v>
      </c>
      <c r="D474" s="5"/>
      <c r="E474" s="5"/>
      <c r="F474" s="40">
        <f>VLOOKUP($C474,cruises!$A$1:$D$507,3,FALSE)</f>
        <v>2733</v>
      </c>
      <c r="G474" s="40">
        <f>VLOOKUP($C474,cruises!$A$1:$D$507,4,FALSE)</f>
        <v>2852</v>
      </c>
      <c r="H474" s="40">
        <f t="shared" si="7"/>
        <v>2792.5</v>
      </c>
      <c r="I474" s="40">
        <f>VLOOKUP($C474,cruises!$A$1:$E$507,5,FALSE)</f>
        <v>801</v>
      </c>
    </row>
    <row r="475" spans="1:9">
      <c r="A475" s="5" t="s">
        <v>145</v>
      </c>
      <c r="B475" s="10" t="s">
        <v>1031</v>
      </c>
      <c r="C475" s="13" t="s">
        <v>55</v>
      </c>
      <c r="D475" s="7">
        <v>0.25</v>
      </c>
      <c r="E475" s="7">
        <v>0.79166666666666663</v>
      </c>
      <c r="F475" s="40">
        <f>VLOOKUP($C475,cruises!$A$1:$D$507,3,FALSE)</f>
        <v>4228</v>
      </c>
      <c r="G475" s="40">
        <f>VLOOKUP($C475,cruises!$A$1:$D$507,4,FALSE)</f>
        <v>5074</v>
      </c>
      <c r="H475" s="40">
        <f t="shared" si="7"/>
        <v>4651</v>
      </c>
      <c r="I475" s="40">
        <f>VLOOKUP($C475,cruises!$A$1:$E$507,5,FALSE)</f>
        <v>1404</v>
      </c>
    </row>
    <row r="476" spans="1:9">
      <c r="A476" s="5" t="s">
        <v>145</v>
      </c>
      <c r="B476" s="10" t="s">
        <v>1031</v>
      </c>
      <c r="C476" s="13" t="s">
        <v>898</v>
      </c>
      <c r="D476" s="7">
        <v>0.29166666666666669</v>
      </c>
      <c r="E476" s="7">
        <v>0.79166666666666663</v>
      </c>
      <c r="F476" s="40">
        <f>VLOOKUP($C476,cruises!$A$1:$D$507,3,FALSE)</f>
        <v>2150</v>
      </c>
      <c r="G476" s="40">
        <f>VLOOKUP($C476,cruises!$A$1:$D$507,4,FALSE)</f>
        <v>2580</v>
      </c>
      <c r="H476" s="40">
        <f t="shared" si="7"/>
        <v>2365</v>
      </c>
      <c r="I476" s="40">
        <f>VLOOKUP($C476,cruises!$A$1:$E$507,5,FALSE)</f>
        <v>858</v>
      </c>
    </row>
    <row r="477" spans="1:9">
      <c r="A477" s="5" t="s">
        <v>145</v>
      </c>
      <c r="B477" s="10" t="s">
        <v>1032</v>
      </c>
      <c r="C477" s="13" t="s">
        <v>907</v>
      </c>
      <c r="D477" s="7">
        <v>0.29166666666666669</v>
      </c>
      <c r="E477" s="7">
        <v>0.79166666666666663</v>
      </c>
      <c r="F477" s="40">
        <f>VLOOKUP($C477,cruises!$A$1:$D$507,3,FALSE)</f>
        <v>3784</v>
      </c>
      <c r="G477" s="40">
        <f>VLOOKUP($C477,cruises!$A$1:$D$507,4,FALSE)</f>
        <v>4541</v>
      </c>
      <c r="H477" s="40">
        <f t="shared" si="7"/>
        <v>4162.5</v>
      </c>
      <c r="I477" s="40">
        <f>VLOOKUP($C477,cruises!$A$1:$E$507,5,FALSE)</f>
        <v>1360</v>
      </c>
    </row>
    <row r="478" spans="1:9">
      <c r="A478" s="5" t="s">
        <v>145</v>
      </c>
      <c r="B478" s="10" t="s">
        <v>1033</v>
      </c>
      <c r="C478" s="13" t="s">
        <v>54</v>
      </c>
      <c r="D478" s="7">
        <v>0.29166666666666669</v>
      </c>
      <c r="E478" s="7">
        <v>0.875</v>
      </c>
      <c r="F478" s="40">
        <f>VLOOKUP($C478,cruises!$A$1:$D$507,3,FALSE)</f>
        <v>2024</v>
      </c>
      <c r="G478" s="40">
        <f>VLOOKUP($C478,cruises!$A$1:$D$507,4,FALSE)</f>
        <v>2429</v>
      </c>
      <c r="H478" s="40">
        <f t="shared" si="7"/>
        <v>2226.5</v>
      </c>
      <c r="I478" s="40">
        <f>VLOOKUP($C478,cruises!$A$1:$E$507,5,FALSE)</f>
        <v>817</v>
      </c>
    </row>
    <row r="479" spans="1:9">
      <c r="A479" s="5" t="s">
        <v>145</v>
      </c>
      <c r="B479" s="10" t="s">
        <v>1033</v>
      </c>
      <c r="C479" s="13" t="s">
        <v>16</v>
      </c>
      <c r="D479" s="7">
        <v>0.33333333333333331</v>
      </c>
      <c r="E479" s="7">
        <v>0.75</v>
      </c>
      <c r="F479" s="40">
        <f>VLOOKUP($C479,cruises!$A$1:$D$507,3,FALSE)</f>
        <v>2550</v>
      </c>
      <c r="G479" s="40">
        <f>VLOOKUP($C479,cruises!$A$1:$D$507,4,FALSE)</f>
        <v>3060</v>
      </c>
      <c r="H479" s="40">
        <f t="shared" si="7"/>
        <v>2805</v>
      </c>
      <c r="I479" s="40">
        <f>VLOOKUP($C479,cruises!$A$1:$E$507,5,FALSE)</f>
        <v>1054</v>
      </c>
    </row>
    <row r="480" spans="1:9">
      <c r="A480" s="5" t="s">
        <v>145</v>
      </c>
      <c r="B480" s="10" t="s">
        <v>1033</v>
      </c>
      <c r="C480" s="13" t="s">
        <v>10</v>
      </c>
      <c r="D480" s="5"/>
      <c r="E480" s="5"/>
      <c r="F480" s="40">
        <f>VLOOKUP($C480,cruises!$A$1:$D$507,3,FALSE)</f>
        <v>3772</v>
      </c>
      <c r="G480" s="40">
        <f>VLOOKUP($C480,cruises!$A$1:$D$507,4,FALSE)</f>
        <v>4526</v>
      </c>
      <c r="H480" s="40">
        <f t="shared" si="7"/>
        <v>4149</v>
      </c>
      <c r="I480" s="40">
        <f>VLOOKUP($C480,cruises!$A$1:$E$507,5,FALSE)</f>
        <v>1253</v>
      </c>
    </row>
    <row r="481" spans="1:9">
      <c r="A481" s="5" t="s">
        <v>145</v>
      </c>
      <c r="B481" s="10" t="s">
        <v>1034</v>
      </c>
      <c r="C481" s="13" t="s">
        <v>79</v>
      </c>
      <c r="D481" s="7">
        <v>0.25</v>
      </c>
      <c r="E481" s="7">
        <v>0.75</v>
      </c>
      <c r="F481" s="40">
        <f>VLOOKUP($C481,cruises!$A$1:$D$507,3,FALSE)</f>
        <v>710</v>
      </c>
      <c r="G481" s="40">
        <f>VLOOKUP($C481,cruises!$A$1:$D$507,4,FALSE)</f>
        <v>781</v>
      </c>
      <c r="H481" s="40">
        <f t="shared" si="7"/>
        <v>745.5</v>
      </c>
      <c r="I481" s="40">
        <f>VLOOKUP($C481,cruises!$A$1:$E$507,5,FALSE)</f>
        <v>408</v>
      </c>
    </row>
    <row r="482" spans="1:9">
      <c r="A482" s="5" t="s">
        <v>145</v>
      </c>
      <c r="B482" s="10" t="s">
        <v>1034</v>
      </c>
      <c r="C482" s="13" t="s">
        <v>117</v>
      </c>
      <c r="D482" s="7">
        <v>0.375</v>
      </c>
      <c r="E482" s="7">
        <v>0.70833333333333337</v>
      </c>
      <c r="F482" s="40">
        <f>VLOOKUP($C482,cruises!$A$1:$D$507,3,FALSE)</f>
        <v>2074</v>
      </c>
      <c r="G482" s="40">
        <f>VLOOKUP($C482,cruises!$A$1:$D$507,4,FALSE)</f>
        <v>2489</v>
      </c>
      <c r="H482" s="40">
        <f t="shared" si="7"/>
        <v>2281.5</v>
      </c>
      <c r="I482" s="40">
        <f>VLOOKUP($C482,cruises!$A$1:$E$507,5,FALSE)</f>
        <v>900</v>
      </c>
    </row>
    <row r="483" spans="1:9">
      <c r="A483" s="5" t="s">
        <v>145</v>
      </c>
      <c r="B483" s="10" t="s">
        <v>1035</v>
      </c>
      <c r="C483" s="13" t="s">
        <v>312</v>
      </c>
      <c r="D483" s="7">
        <v>0.29166666666666669</v>
      </c>
      <c r="E483" s="7">
        <v>0.70833333333333337</v>
      </c>
      <c r="F483" s="40">
        <f>VLOOKUP($C483,cruises!$A$1:$D$507,3,FALSE)</f>
        <v>3274</v>
      </c>
      <c r="G483" s="40">
        <f>VLOOKUP($C483,cruises!$A$1:$D$507,4,FALSE)</f>
        <v>3929</v>
      </c>
      <c r="H483" s="40">
        <f t="shared" si="7"/>
        <v>3601.5</v>
      </c>
      <c r="I483" s="40">
        <f>VLOOKUP($C483,cruises!$A$1:$E$507,5,FALSE)</f>
        <v>1370</v>
      </c>
    </row>
    <row r="484" spans="1:9">
      <c r="A484" s="5" t="s">
        <v>145</v>
      </c>
      <c r="B484" s="10" t="s">
        <v>1036</v>
      </c>
      <c r="C484" s="13" t="s">
        <v>122</v>
      </c>
      <c r="D484" s="7">
        <v>0.33333333333333331</v>
      </c>
      <c r="E484" s="7">
        <v>0.75</v>
      </c>
      <c r="F484" s="40">
        <f>VLOOKUP($C484,cruises!$A$1:$D$507,3,FALSE)</f>
        <v>698</v>
      </c>
      <c r="G484" s="40">
        <f>VLOOKUP($C484,cruises!$A$1:$D$507,4,FALSE)</f>
        <v>803</v>
      </c>
      <c r="H484" s="40">
        <f t="shared" si="7"/>
        <v>750.5</v>
      </c>
      <c r="I484" s="40">
        <f>VLOOKUP($C484,cruises!$A$1:$E$507,5,FALSE)</f>
        <v>375</v>
      </c>
    </row>
    <row r="485" spans="1:9">
      <c r="A485" s="5" t="s">
        <v>145</v>
      </c>
      <c r="B485" s="10" t="s">
        <v>1036</v>
      </c>
      <c r="C485" s="13" t="s">
        <v>53</v>
      </c>
      <c r="D485" s="5"/>
      <c r="E485" s="7"/>
      <c r="F485" s="40">
        <f>VLOOKUP($C485,cruises!$A$1:$D$507,3,FALSE)</f>
        <v>2534</v>
      </c>
      <c r="G485" s="40">
        <f>VLOOKUP($C485,cruises!$A$1:$D$507,4,FALSE)</f>
        <v>2700</v>
      </c>
      <c r="H485" s="40">
        <f t="shared" si="7"/>
        <v>2617</v>
      </c>
      <c r="I485" s="40">
        <f>VLOOKUP($C485,cruises!$A$1:$E$507,5,FALSE)</f>
        <v>1000</v>
      </c>
    </row>
    <row r="486" spans="1:9">
      <c r="A486" s="5" t="s">
        <v>145</v>
      </c>
      <c r="B486" s="10" t="s">
        <v>1037</v>
      </c>
      <c r="C486" s="13" t="s">
        <v>4</v>
      </c>
      <c r="D486" s="5" t="s">
        <v>1029</v>
      </c>
      <c r="E486" s="5" t="s">
        <v>1030</v>
      </c>
      <c r="F486" s="40">
        <f>VLOOKUP($C486,cruises!$A$1:$D$507,3,FALSE)</f>
        <v>3286</v>
      </c>
      <c r="G486" s="40">
        <f>VLOOKUP($C486,cruises!$A$1:$D$507,4,FALSE)</f>
        <v>3400</v>
      </c>
      <c r="H486" s="40">
        <f t="shared" si="7"/>
        <v>3343</v>
      </c>
      <c r="I486" s="40">
        <f>VLOOKUP($C486,cruises!$A$1:$E$507,5,FALSE)</f>
        <v>900</v>
      </c>
    </row>
    <row r="487" spans="1:9">
      <c r="A487" s="5" t="s">
        <v>145</v>
      </c>
      <c r="B487" s="10" t="s">
        <v>1037</v>
      </c>
      <c r="C487" s="13" t="s">
        <v>901</v>
      </c>
      <c r="D487" s="7">
        <v>0.20833333333333334</v>
      </c>
      <c r="E487" s="7">
        <v>0.70833333333333337</v>
      </c>
      <c r="F487" s="40">
        <f>VLOOKUP($C487,cruises!$A$1:$D$507,3,FALSE)</f>
        <v>2144</v>
      </c>
      <c r="G487" s="40">
        <f>VLOOKUP($C487,cruises!$A$1:$D$507,4,FALSE)</f>
        <v>2573</v>
      </c>
      <c r="H487" s="40">
        <f t="shared" si="7"/>
        <v>2358.5</v>
      </c>
      <c r="I487" s="40">
        <f>VLOOKUP($C487,cruises!$A$1:$E$507,5,FALSE)</f>
        <v>859</v>
      </c>
    </row>
    <row r="488" spans="1:9">
      <c r="A488" s="5" t="s">
        <v>145</v>
      </c>
      <c r="B488" s="10" t="s">
        <v>1037</v>
      </c>
      <c r="C488" s="13" t="s">
        <v>28</v>
      </c>
      <c r="D488" s="5"/>
      <c r="E488" s="5"/>
      <c r="F488" s="40">
        <f>VLOOKUP($C488,cruises!$A$1:$D$507,3,FALSE)</f>
        <v>2698</v>
      </c>
      <c r="G488" s="40">
        <f>VLOOKUP($C488,cruises!$A$1:$D$507,4,FALSE)</f>
        <v>3250</v>
      </c>
      <c r="H488" s="40">
        <f t="shared" si="7"/>
        <v>2974</v>
      </c>
      <c r="I488" s="40">
        <f>VLOOKUP($C488,cruises!$A$1:$E$507,5,FALSE)</f>
        <v>1068</v>
      </c>
    </row>
    <row r="489" spans="1:9">
      <c r="A489" s="5" t="s">
        <v>145</v>
      </c>
      <c r="B489" s="10" t="s">
        <v>1037</v>
      </c>
      <c r="C489" s="13" t="s">
        <v>74</v>
      </c>
      <c r="D489" s="5"/>
      <c r="E489" s="5"/>
      <c r="F489" s="40">
        <f>VLOOKUP($C489,cruises!$A$1:$D$507,3,FALSE)</f>
        <v>3014</v>
      </c>
      <c r="G489" s="40">
        <f>VLOOKUP($C489,cruises!$A$1:$D$507,4,FALSE)</f>
        <v>3617</v>
      </c>
      <c r="H489" s="40">
        <f t="shared" si="7"/>
        <v>3315.5</v>
      </c>
      <c r="I489" s="40">
        <f>VLOOKUP($C489,cruises!$A$1:$E$507,5,FALSE)</f>
        <v>1100</v>
      </c>
    </row>
    <row r="490" spans="1:9">
      <c r="A490" s="5" t="s">
        <v>145</v>
      </c>
      <c r="B490" s="10" t="s">
        <v>1037</v>
      </c>
      <c r="C490" s="13" t="s">
        <v>862</v>
      </c>
      <c r="D490" s="5"/>
      <c r="E490" s="5"/>
      <c r="F490" s="40">
        <f>VLOOKUP($C490,cruises!$A$1:$D$507,3,FALSE)</f>
        <v>2733</v>
      </c>
      <c r="G490" s="40">
        <f>VLOOKUP($C490,cruises!$A$1:$D$507,4,FALSE)</f>
        <v>2852</v>
      </c>
      <c r="H490" s="40">
        <f t="shared" si="7"/>
        <v>2792.5</v>
      </c>
      <c r="I490" s="40">
        <f>VLOOKUP($C490,cruises!$A$1:$E$507,5,FALSE)</f>
        <v>801</v>
      </c>
    </row>
    <row r="491" spans="1:9">
      <c r="A491" s="5" t="s">
        <v>145</v>
      </c>
      <c r="B491" s="10" t="s">
        <v>1038</v>
      </c>
      <c r="C491" s="13" t="s">
        <v>55</v>
      </c>
      <c r="D491" s="7">
        <v>0.25</v>
      </c>
      <c r="E491" s="7">
        <v>0.79166666666666663</v>
      </c>
      <c r="F491" s="40">
        <f>VLOOKUP($C491,cruises!$A$1:$D$507,3,FALSE)</f>
        <v>4228</v>
      </c>
      <c r="G491" s="40">
        <f>VLOOKUP($C491,cruises!$A$1:$D$507,4,FALSE)</f>
        <v>5074</v>
      </c>
      <c r="H491" s="40">
        <f t="shared" si="7"/>
        <v>4651</v>
      </c>
      <c r="I491" s="40">
        <f>VLOOKUP($C491,cruises!$A$1:$E$507,5,FALSE)</f>
        <v>1404</v>
      </c>
    </row>
    <row r="492" spans="1:9">
      <c r="A492" s="5" t="s">
        <v>145</v>
      </c>
      <c r="B492" s="10" t="s">
        <v>1038</v>
      </c>
      <c r="C492" s="13" t="s">
        <v>330</v>
      </c>
      <c r="D492" s="7">
        <v>0.20833333333333334</v>
      </c>
      <c r="E492" s="7">
        <v>0.79166666666666663</v>
      </c>
      <c r="F492" s="40">
        <f>VLOOKUP($C492,cruises!$A$1:$D$507,3,FALSE)</f>
        <v>3560</v>
      </c>
      <c r="G492" s="40">
        <f>VLOOKUP($C492,cruises!$A$1:$D$507,4,FALSE)</f>
        <v>4272</v>
      </c>
      <c r="H492" s="40">
        <f t="shared" si="7"/>
        <v>3916</v>
      </c>
      <c r="I492" s="40">
        <f>VLOOKUP($C492,cruises!$A$1:$E$507,5,FALSE)</f>
        <v>1350</v>
      </c>
    </row>
    <row r="493" spans="1:9">
      <c r="A493" s="5" t="s">
        <v>145</v>
      </c>
      <c r="B493" s="10" t="s">
        <v>1039</v>
      </c>
      <c r="C493" s="13" t="s">
        <v>45</v>
      </c>
      <c r="D493" s="5"/>
      <c r="E493" s="5"/>
      <c r="F493" s="40">
        <f>VLOOKUP($C493,cruises!$A$1:$D$507,3,FALSE)</f>
        <v>2012</v>
      </c>
      <c r="G493" s="40">
        <f>VLOOKUP($C493,cruises!$A$1:$D$507,4,FALSE)</f>
        <v>2414</v>
      </c>
      <c r="H493" s="40">
        <f t="shared" si="7"/>
        <v>2213</v>
      </c>
      <c r="I493" s="40">
        <f>VLOOKUP($C493,cruises!$A$1:$E$507,5,FALSE)</f>
        <v>1125</v>
      </c>
    </row>
    <row r="494" spans="1:9">
      <c r="A494" s="5" t="s">
        <v>145</v>
      </c>
      <c r="B494" s="10" t="s">
        <v>1039</v>
      </c>
      <c r="C494" s="13" t="s">
        <v>915</v>
      </c>
      <c r="D494" s="7">
        <v>0.29166666666666669</v>
      </c>
      <c r="E494" s="7">
        <v>0.79166666666666663</v>
      </c>
      <c r="F494" s="40">
        <f>VLOOKUP($C494,cruises!$A$1:$D$507,3,FALSE)</f>
        <v>3272</v>
      </c>
      <c r="G494" s="40">
        <f>VLOOKUP($C494,cruises!$A$1:$D$507,4,FALSE)</f>
        <v>3926</v>
      </c>
      <c r="H494" s="40">
        <f t="shared" si="7"/>
        <v>3599</v>
      </c>
      <c r="I494" s="40">
        <f>VLOOKUP($C494,cruises!$A$1:$E$507,5,FALSE)</f>
        <v>1213</v>
      </c>
    </row>
    <row r="495" spans="1:9">
      <c r="A495" s="5" t="s">
        <v>145</v>
      </c>
      <c r="B495" s="10" t="s">
        <v>1039</v>
      </c>
      <c r="C495" s="13" t="s">
        <v>907</v>
      </c>
      <c r="D495" s="7">
        <v>0.29166666666666669</v>
      </c>
      <c r="E495" s="7">
        <v>0.79166666666666663</v>
      </c>
      <c r="F495" s="40">
        <f>VLOOKUP($C495,cruises!$A$1:$D$507,3,FALSE)</f>
        <v>3784</v>
      </c>
      <c r="G495" s="40">
        <f>VLOOKUP($C495,cruises!$A$1:$D$507,4,FALSE)</f>
        <v>4541</v>
      </c>
      <c r="H495" s="40">
        <f t="shared" si="7"/>
        <v>4162.5</v>
      </c>
      <c r="I495" s="40">
        <f>VLOOKUP($C495,cruises!$A$1:$E$507,5,FALSE)</f>
        <v>1360</v>
      </c>
    </row>
    <row r="496" spans="1:9">
      <c r="A496" s="5" t="s">
        <v>145</v>
      </c>
      <c r="B496" s="10" t="s">
        <v>1039</v>
      </c>
      <c r="C496" s="13" t="s">
        <v>247</v>
      </c>
      <c r="D496" s="5"/>
      <c r="E496" s="5"/>
      <c r="F496" s="40">
        <f>VLOOKUP($C496,cruises!$A$1:$D$507,3,FALSE)</f>
        <v>3014</v>
      </c>
      <c r="G496" s="40">
        <f>VLOOKUP($C496,cruises!$A$1:$D$507,4,FALSE)</f>
        <v>3617</v>
      </c>
      <c r="H496" s="40">
        <f t="shared" si="7"/>
        <v>3315.5</v>
      </c>
      <c r="I496" s="40">
        <f>VLOOKUP($C496,cruises!$A$1:$E$507,5,FALSE)</f>
        <v>1100</v>
      </c>
    </row>
    <row r="497" spans="1:9">
      <c r="A497" s="5" t="s">
        <v>145</v>
      </c>
      <c r="B497" s="10" t="s">
        <v>1040</v>
      </c>
      <c r="C497" s="13" t="s">
        <v>125</v>
      </c>
      <c r="D497" s="7">
        <v>0.20833333333333334</v>
      </c>
      <c r="E497" s="7">
        <v>0.20833333333333334</v>
      </c>
      <c r="F497" s="40">
        <f>VLOOKUP($C497,cruises!$A$1:$D$507,3,FALSE)</f>
        <v>2886</v>
      </c>
      <c r="G497" s="40">
        <f>VLOOKUP($C497,cruises!$A$1:$D$507,4,FALSE)</f>
        <v>3463</v>
      </c>
      <c r="H497" s="40">
        <f t="shared" si="7"/>
        <v>3174.5</v>
      </c>
      <c r="I497" s="40">
        <f>VLOOKUP($C497,cruises!$A$1:$E$507,5,FALSE)</f>
        <v>1000</v>
      </c>
    </row>
    <row r="498" spans="1:9">
      <c r="A498" s="5" t="s">
        <v>145</v>
      </c>
      <c r="B498" s="10" t="s">
        <v>1040</v>
      </c>
      <c r="C498" s="13" t="s">
        <v>61</v>
      </c>
      <c r="D498" s="7">
        <v>0.20833333333333334</v>
      </c>
      <c r="E498" s="7">
        <v>0.20833333333333334</v>
      </c>
      <c r="F498" s="40">
        <f>VLOOKUP($C498,cruises!$A$1:$D$507,3,FALSE)</f>
        <v>3046</v>
      </c>
      <c r="G498" s="40">
        <f>VLOOKUP($C498,cruises!$A$1:$D$507,4,FALSE)</f>
        <v>3655</v>
      </c>
      <c r="H498" s="40">
        <f t="shared" si="7"/>
        <v>3350.5</v>
      </c>
      <c r="I498" s="40">
        <f>VLOOKUP($C498,cruises!$A$1:$E$507,5,FALSE)</f>
        <v>1000</v>
      </c>
    </row>
    <row r="499" spans="1:9">
      <c r="A499" s="5" t="s">
        <v>145</v>
      </c>
      <c r="B499" s="10" t="s">
        <v>1040</v>
      </c>
      <c r="C499" s="13" t="s">
        <v>86</v>
      </c>
      <c r="D499" s="7">
        <v>0.29166666666666669</v>
      </c>
      <c r="E499" s="7">
        <v>0.79166666666666663</v>
      </c>
      <c r="F499" s="40">
        <f>VLOOKUP($C499,cruises!$A$1:$D$507,3,FALSE)</f>
        <v>2130</v>
      </c>
      <c r="G499" s="40">
        <f>VLOOKUP($C499,cruises!$A$1:$D$507,4,FALSE)</f>
        <v>2556</v>
      </c>
      <c r="H499" s="40">
        <f t="shared" si="7"/>
        <v>2343</v>
      </c>
      <c r="I499" s="40">
        <f>VLOOKUP($C499,cruises!$A$1:$E$507,5,FALSE)</f>
        <v>997</v>
      </c>
    </row>
    <row r="500" spans="1:9">
      <c r="A500" s="5" t="s">
        <v>145</v>
      </c>
      <c r="B500" s="10" t="s">
        <v>1040</v>
      </c>
      <c r="C500" s="13" t="s">
        <v>16</v>
      </c>
      <c r="D500" s="7">
        <v>0.33333333333333331</v>
      </c>
      <c r="E500" s="7">
        <v>0.75</v>
      </c>
      <c r="F500" s="40">
        <f>VLOOKUP($C500,cruises!$A$1:$D$507,3,FALSE)</f>
        <v>2550</v>
      </c>
      <c r="G500" s="40">
        <f>VLOOKUP($C500,cruises!$A$1:$D$507,4,FALSE)</f>
        <v>3060</v>
      </c>
      <c r="H500" s="40">
        <f t="shared" si="7"/>
        <v>2805</v>
      </c>
      <c r="I500" s="40">
        <f>VLOOKUP($C500,cruises!$A$1:$E$507,5,FALSE)</f>
        <v>1054</v>
      </c>
    </row>
    <row r="501" spans="1:9">
      <c r="A501" s="5" t="s">
        <v>145</v>
      </c>
      <c r="B501" s="10" t="s">
        <v>1040</v>
      </c>
      <c r="C501" s="13" t="s">
        <v>10</v>
      </c>
      <c r="D501" s="5"/>
      <c r="E501" s="7"/>
      <c r="F501" s="40">
        <f>VLOOKUP($C501,cruises!$A$1:$D$507,3,FALSE)</f>
        <v>3772</v>
      </c>
      <c r="G501" s="40">
        <f>VLOOKUP($C501,cruises!$A$1:$D$507,4,FALSE)</f>
        <v>4526</v>
      </c>
      <c r="H501" s="40">
        <f t="shared" si="7"/>
        <v>4149</v>
      </c>
      <c r="I501" s="40">
        <f>VLOOKUP($C501,cruises!$A$1:$E$507,5,FALSE)</f>
        <v>1253</v>
      </c>
    </row>
    <row r="502" spans="1:9">
      <c r="A502" s="5" t="s">
        <v>145</v>
      </c>
      <c r="B502" s="10" t="s">
        <v>1041</v>
      </c>
      <c r="C502" s="13" t="s">
        <v>117</v>
      </c>
      <c r="D502" s="7">
        <v>0.375</v>
      </c>
      <c r="E502" s="7">
        <v>0.70833333333333337</v>
      </c>
      <c r="F502" s="40">
        <f>VLOOKUP($C502,cruises!$A$1:$D$507,3,FALSE)</f>
        <v>2074</v>
      </c>
      <c r="G502" s="40">
        <f>VLOOKUP($C502,cruises!$A$1:$D$507,4,FALSE)</f>
        <v>2489</v>
      </c>
      <c r="H502" s="40">
        <f t="shared" si="7"/>
        <v>2281.5</v>
      </c>
      <c r="I502" s="40">
        <f>VLOOKUP($C502,cruises!$A$1:$E$507,5,FALSE)</f>
        <v>900</v>
      </c>
    </row>
    <row r="503" spans="1:9">
      <c r="A503" s="5" t="s">
        <v>145</v>
      </c>
      <c r="B503" s="10" t="s">
        <v>1041</v>
      </c>
      <c r="C503" s="13" t="s">
        <v>93</v>
      </c>
      <c r="D503" s="7">
        <v>0.33333333333333331</v>
      </c>
      <c r="E503" s="7">
        <v>0.83333333333333337</v>
      </c>
      <c r="F503" s="40">
        <f>VLOOKUP($C503,cruises!$A$1:$D$507,3,FALSE)</f>
        <v>1258</v>
      </c>
      <c r="G503" s="40">
        <f>VLOOKUP($C503,cruises!$A$1:$D$507,4,FALSE)</f>
        <v>1447</v>
      </c>
      <c r="H503" s="40">
        <f t="shared" si="7"/>
        <v>1352.5</v>
      </c>
      <c r="I503" s="40">
        <f>VLOOKUP($C503,cruises!$A$1:$E$507,5,FALSE)</f>
        <v>800</v>
      </c>
    </row>
    <row r="504" spans="1:9">
      <c r="A504" s="5" t="s">
        <v>145</v>
      </c>
      <c r="B504" s="10" t="s">
        <v>1042</v>
      </c>
      <c r="C504" s="13" t="s">
        <v>54</v>
      </c>
      <c r="D504" s="7">
        <v>0.29166666666666669</v>
      </c>
      <c r="E504" s="7">
        <v>0.875</v>
      </c>
      <c r="F504" s="40">
        <f>VLOOKUP($C504,cruises!$A$1:$D$507,3,FALSE)</f>
        <v>2024</v>
      </c>
      <c r="G504" s="40">
        <f>VLOOKUP($C504,cruises!$A$1:$D$507,4,FALSE)</f>
        <v>2429</v>
      </c>
      <c r="H504" s="40">
        <f t="shared" si="7"/>
        <v>2226.5</v>
      </c>
      <c r="I504" s="40">
        <f>VLOOKUP($C504,cruises!$A$1:$E$507,5,FALSE)</f>
        <v>817</v>
      </c>
    </row>
    <row r="505" spans="1:9">
      <c r="A505" s="5" t="s">
        <v>145</v>
      </c>
      <c r="B505" s="10" t="s">
        <v>1042</v>
      </c>
      <c r="C505" s="13" t="s">
        <v>312</v>
      </c>
      <c r="D505" s="7">
        <v>0.29166666666666669</v>
      </c>
      <c r="E505" s="7">
        <v>0.70833333333333337</v>
      </c>
      <c r="F505" s="40">
        <f>VLOOKUP($C505,cruises!$A$1:$D$507,3,FALSE)</f>
        <v>3274</v>
      </c>
      <c r="G505" s="40">
        <f>VLOOKUP($C505,cruises!$A$1:$D$507,4,FALSE)</f>
        <v>3929</v>
      </c>
      <c r="H505" s="40">
        <f t="shared" si="7"/>
        <v>3601.5</v>
      </c>
      <c r="I505" s="40">
        <f>VLOOKUP($C505,cruises!$A$1:$E$507,5,FALSE)</f>
        <v>1370</v>
      </c>
    </row>
    <row r="506" spans="1:9">
      <c r="A506" s="5" t="s">
        <v>145</v>
      </c>
      <c r="B506" s="10" t="s">
        <v>1042</v>
      </c>
      <c r="C506" s="13" t="s">
        <v>175</v>
      </c>
      <c r="D506" s="7">
        <v>0.29166666666666669</v>
      </c>
      <c r="E506" s="7">
        <v>0.70833333333333337</v>
      </c>
      <c r="F506" s="40">
        <f>VLOOKUP($C506,cruises!$A$1:$D$507,3,FALSE)</f>
        <v>3645</v>
      </c>
      <c r="G506" s="40">
        <f>VLOOKUP($C506,cruises!$A$1:$D$507,4,FALSE)</f>
        <v>4406</v>
      </c>
      <c r="H506" s="40">
        <f t="shared" si="7"/>
        <v>4025.5</v>
      </c>
      <c r="I506" s="40">
        <f>VLOOKUP($C506,cruises!$A$1:$E$507,5,FALSE)</f>
        <v>1350</v>
      </c>
    </row>
    <row r="507" spans="1:9">
      <c r="A507" s="5" t="s">
        <v>145</v>
      </c>
      <c r="B507" s="10" t="s">
        <v>1042</v>
      </c>
      <c r="C507" s="13" t="s">
        <v>104</v>
      </c>
      <c r="D507" s="5"/>
      <c r="E507" s="5"/>
      <c r="F507" s="40">
        <f>VLOOKUP($C507,cruises!$A$1:$D$507,3,FALSE)</f>
        <v>532</v>
      </c>
      <c r="G507" s="40">
        <f>VLOOKUP($C507,cruises!$A$1:$D$507,4,FALSE)</f>
        <v>638</v>
      </c>
      <c r="H507" s="40">
        <f t="shared" si="7"/>
        <v>585</v>
      </c>
      <c r="I507" s="40">
        <f>VLOOKUP($C507,cruises!$A$1:$E$507,5,FALSE)</f>
        <v>330</v>
      </c>
    </row>
    <row r="508" spans="1:9">
      <c r="A508" s="5" t="s">
        <v>145</v>
      </c>
      <c r="B508" s="10" t="s">
        <v>1043</v>
      </c>
      <c r="C508" s="13" t="s">
        <v>73</v>
      </c>
      <c r="D508" s="7">
        <v>0.33333333333333331</v>
      </c>
      <c r="E508" s="7">
        <v>0.83333333333333337</v>
      </c>
      <c r="F508" s="40">
        <f>VLOOKUP($C508,cruises!$A$1:$D$507,3,FALSE)</f>
        <v>2194</v>
      </c>
      <c r="G508" s="40">
        <f>VLOOKUP($C508,cruises!$A$1:$D$507,4,FALSE)</f>
        <v>2700</v>
      </c>
      <c r="H508" s="40">
        <f t="shared" si="7"/>
        <v>2447</v>
      </c>
      <c r="I508" s="40">
        <f>VLOOKUP($C508,cruises!$A$1:$E$507,5,FALSE)</f>
        <v>609</v>
      </c>
    </row>
    <row r="509" spans="1:9">
      <c r="A509" s="5" t="s">
        <v>145</v>
      </c>
      <c r="B509" s="10" t="s">
        <v>1043</v>
      </c>
      <c r="C509" s="13" t="s">
        <v>898</v>
      </c>
      <c r="D509" s="7">
        <v>0.29166666666666669</v>
      </c>
      <c r="E509" s="7">
        <v>0.79166666666666663</v>
      </c>
      <c r="F509" s="40">
        <f>VLOOKUP($C509,cruises!$A$1:$D$507,3,FALSE)</f>
        <v>2150</v>
      </c>
      <c r="G509" s="40">
        <f>VLOOKUP($C509,cruises!$A$1:$D$507,4,FALSE)</f>
        <v>2580</v>
      </c>
      <c r="H509" s="40">
        <f t="shared" si="7"/>
        <v>2365</v>
      </c>
      <c r="I509" s="40">
        <f>VLOOKUP($C509,cruises!$A$1:$E$507,5,FALSE)</f>
        <v>858</v>
      </c>
    </row>
    <row r="510" spans="1:9">
      <c r="A510" s="5" t="s">
        <v>145</v>
      </c>
      <c r="B510" s="10" t="s">
        <v>1043</v>
      </c>
      <c r="C510" s="13" t="s">
        <v>85</v>
      </c>
      <c r="D510" s="5"/>
      <c r="E510" s="7"/>
      <c r="F510" s="40">
        <f>VLOOKUP($C510,cruises!$A$1:$D$507,3,FALSE)</f>
        <v>212</v>
      </c>
      <c r="G510" s="40">
        <f>VLOOKUP($C510,cruises!$A$1:$D$507,4,FALSE)</f>
        <v>254</v>
      </c>
      <c r="H510" s="40">
        <f t="shared" si="7"/>
        <v>233</v>
      </c>
      <c r="I510" s="40">
        <f>VLOOKUP($C510,cruises!$A$1:$E$507,5,FALSE)</f>
        <v>140</v>
      </c>
    </row>
    <row r="511" spans="1:9">
      <c r="A511" s="5" t="s">
        <v>145</v>
      </c>
      <c r="B511" s="10" t="s">
        <v>1043</v>
      </c>
      <c r="C511" s="13" t="s">
        <v>259</v>
      </c>
      <c r="D511" s="5"/>
      <c r="E511" s="5"/>
      <c r="F511" s="40">
        <f>VLOOKUP($C511,cruises!$A$1:$D$507,3,FALSE)</f>
        <v>212</v>
      </c>
      <c r="G511" s="40">
        <f>VLOOKUP($C511,cruises!$A$1:$D$507,4,FALSE)</f>
        <v>254</v>
      </c>
      <c r="H511" s="40">
        <f t="shared" si="7"/>
        <v>233</v>
      </c>
      <c r="I511" s="40">
        <f>VLOOKUP($C511,cruises!$A$1:$E$507,5,FALSE)</f>
        <v>140</v>
      </c>
    </row>
    <row r="512" spans="1:9">
      <c r="A512" s="5" t="s">
        <v>145</v>
      </c>
      <c r="B512" s="10" t="s">
        <v>1043</v>
      </c>
      <c r="C512" s="13" t="s">
        <v>259</v>
      </c>
      <c r="D512" s="7">
        <v>0.29166666666666669</v>
      </c>
      <c r="E512" s="7">
        <v>0.66666666666666663</v>
      </c>
      <c r="F512" s="40">
        <f>VLOOKUP($C512,cruises!$A$1:$D$507,3,FALSE)</f>
        <v>212</v>
      </c>
      <c r="G512" s="40">
        <f>VLOOKUP($C512,cruises!$A$1:$D$507,4,FALSE)</f>
        <v>254</v>
      </c>
      <c r="H512" s="40">
        <f t="shared" si="7"/>
        <v>233</v>
      </c>
      <c r="I512" s="40">
        <f>VLOOKUP($C512,cruises!$A$1:$E$507,5,FALSE)</f>
        <v>140</v>
      </c>
    </row>
    <row r="513" spans="1:9">
      <c r="A513" s="5" t="s">
        <v>145</v>
      </c>
      <c r="B513" s="10" t="s">
        <v>1044</v>
      </c>
      <c r="C513" s="13" t="s">
        <v>76</v>
      </c>
      <c r="D513" s="5"/>
      <c r="E513" s="7"/>
      <c r="F513" s="40">
        <f>VLOOKUP($C513,cruises!$A$1:$D$507,3,FALSE)</f>
        <v>1266</v>
      </c>
      <c r="G513" s="40">
        <f>VLOOKUP($C513,cruises!$A$1:$D$507,4,FALSE)</f>
        <v>1300</v>
      </c>
      <c r="H513" s="40">
        <f t="shared" si="7"/>
        <v>1283</v>
      </c>
      <c r="I513" s="40">
        <f>VLOOKUP($C513,cruises!$A$1:$E$507,5,FALSE)</f>
        <v>418</v>
      </c>
    </row>
    <row r="514" spans="1:9">
      <c r="A514" s="5" t="s">
        <v>145</v>
      </c>
      <c r="B514" s="10" t="s">
        <v>1044</v>
      </c>
      <c r="C514" s="13" t="s">
        <v>4</v>
      </c>
      <c r="D514" s="5" t="s">
        <v>1029</v>
      </c>
      <c r="E514" s="5" t="s">
        <v>1030</v>
      </c>
      <c r="F514" s="40">
        <f>VLOOKUP($C514,cruises!$A$1:$D$507,3,FALSE)</f>
        <v>3286</v>
      </c>
      <c r="G514" s="40">
        <f>VLOOKUP($C514,cruises!$A$1:$D$507,4,FALSE)</f>
        <v>3400</v>
      </c>
      <c r="H514" s="40">
        <f t="shared" si="7"/>
        <v>3343</v>
      </c>
      <c r="I514" s="40">
        <f>VLOOKUP($C514,cruises!$A$1:$E$507,5,FALSE)</f>
        <v>900</v>
      </c>
    </row>
    <row r="515" spans="1:9">
      <c r="A515" s="5" t="s">
        <v>145</v>
      </c>
      <c r="B515" s="10" t="s">
        <v>1044</v>
      </c>
      <c r="C515" s="13" t="s">
        <v>247</v>
      </c>
      <c r="D515" s="5"/>
      <c r="E515" s="5"/>
      <c r="F515" s="40">
        <f>VLOOKUP($C515,cruises!$A$1:$D$507,3,FALSE)</f>
        <v>3014</v>
      </c>
      <c r="G515" s="40">
        <f>VLOOKUP($C515,cruises!$A$1:$D$507,4,FALSE)</f>
        <v>3617</v>
      </c>
      <c r="H515" s="40">
        <f t="shared" ref="H515:H578" si="8">AVERAGE(F515:G515)</f>
        <v>3315.5</v>
      </c>
      <c r="I515" s="40">
        <f>VLOOKUP($C515,cruises!$A$1:$E$507,5,FALSE)</f>
        <v>1100</v>
      </c>
    </row>
    <row r="516" spans="1:9">
      <c r="A516" s="5" t="s">
        <v>145</v>
      </c>
      <c r="B516" s="10" t="s">
        <v>1044</v>
      </c>
      <c r="C516" s="13" t="s">
        <v>862</v>
      </c>
      <c r="D516" s="5"/>
      <c r="E516" s="5"/>
      <c r="F516" s="40">
        <f>VLOOKUP($C516,cruises!$A$1:$D$507,3,FALSE)</f>
        <v>2733</v>
      </c>
      <c r="G516" s="40">
        <f>VLOOKUP($C516,cruises!$A$1:$D$507,4,FALSE)</f>
        <v>2852</v>
      </c>
      <c r="H516" s="40">
        <f t="shared" si="8"/>
        <v>2792.5</v>
      </c>
      <c r="I516" s="40">
        <f>VLOOKUP($C516,cruises!$A$1:$E$507,5,FALSE)</f>
        <v>801</v>
      </c>
    </row>
    <row r="517" spans="1:9">
      <c r="A517" s="5" t="s">
        <v>145</v>
      </c>
      <c r="B517" s="10" t="s">
        <v>1045</v>
      </c>
      <c r="C517" s="13" t="s">
        <v>55</v>
      </c>
      <c r="D517" s="7">
        <v>0.25</v>
      </c>
      <c r="E517" s="7">
        <v>0.79166666666666663</v>
      </c>
      <c r="F517" s="40">
        <f>VLOOKUP($C517,cruises!$A$1:$D$507,3,FALSE)</f>
        <v>4228</v>
      </c>
      <c r="G517" s="40">
        <f>VLOOKUP($C517,cruises!$A$1:$D$507,4,FALSE)</f>
        <v>5074</v>
      </c>
      <c r="H517" s="40">
        <f t="shared" si="8"/>
        <v>4651</v>
      </c>
      <c r="I517" s="40">
        <f>VLOOKUP($C517,cruises!$A$1:$E$507,5,FALSE)</f>
        <v>1404</v>
      </c>
    </row>
    <row r="518" spans="1:9">
      <c r="A518" s="5" t="s">
        <v>145</v>
      </c>
      <c r="B518" s="10" t="s">
        <v>1046</v>
      </c>
      <c r="C518" s="13" t="s">
        <v>901</v>
      </c>
      <c r="D518" s="7">
        <v>0.20833333333333334</v>
      </c>
      <c r="E518" s="7">
        <v>0.70833333333333337</v>
      </c>
      <c r="F518" s="40">
        <f>VLOOKUP($C518,cruises!$A$1:$D$507,3,FALSE)</f>
        <v>2144</v>
      </c>
      <c r="G518" s="40">
        <f>VLOOKUP($C518,cruises!$A$1:$D$507,4,FALSE)</f>
        <v>2573</v>
      </c>
      <c r="H518" s="40">
        <f t="shared" si="8"/>
        <v>2358.5</v>
      </c>
      <c r="I518" s="40">
        <f>VLOOKUP($C518,cruises!$A$1:$E$507,5,FALSE)</f>
        <v>859</v>
      </c>
    </row>
    <row r="519" spans="1:9">
      <c r="A519" s="5" t="s">
        <v>145</v>
      </c>
      <c r="B519" s="10" t="s">
        <v>1046</v>
      </c>
      <c r="C519" s="13" t="s">
        <v>907</v>
      </c>
      <c r="D519" s="7">
        <v>0.29166666666666669</v>
      </c>
      <c r="E519" s="7">
        <v>0.79166666666666663</v>
      </c>
      <c r="F519" s="40">
        <f>VLOOKUP($C519,cruises!$A$1:$D$507,3,FALSE)</f>
        <v>3784</v>
      </c>
      <c r="G519" s="40">
        <f>VLOOKUP($C519,cruises!$A$1:$D$507,4,FALSE)</f>
        <v>4541</v>
      </c>
      <c r="H519" s="40">
        <f t="shared" si="8"/>
        <v>4162.5</v>
      </c>
      <c r="I519" s="40">
        <f>VLOOKUP($C519,cruises!$A$1:$E$507,5,FALSE)</f>
        <v>1360</v>
      </c>
    </row>
    <row r="520" spans="1:9">
      <c r="A520" s="5" t="s">
        <v>145</v>
      </c>
      <c r="B520" s="10" t="s">
        <v>1046</v>
      </c>
      <c r="C520" s="13" t="s">
        <v>113</v>
      </c>
      <c r="D520" s="7">
        <v>0.33333333333333331</v>
      </c>
      <c r="E520" s="7">
        <v>0.75</v>
      </c>
      <c r="F520" s="40">
        <f>VLOOKUP($C520,cruises!$A$1:$D$507,3,FALSE)</f>
        <v>706</v>
      </c>
      <c r="G520" s="40">
        <f>VLOOKUP($C520,cruises!$A$1:$D$507,4,FALSE)</f>
        <v>777</v>
      </c>
      <c r="H520" s="40">
        <f t="shared" si="8"/>
        <v>741.5</v>
      </c>
      <c r="I520" s="40">
        <f>VLOOKUP($C520,cruises!$A$1:$E$507,5,FALSE)</f>
        <v>447</v>
      </c>
    </row>
    <row r="521" spans="1:9">
      <c r="A521" s="5" t="s">
        <v>145</v>
      </c>
      <c r="B521" s="10" t="s">
        <v>1046</v>
      </c>
      <c r="C521" s="13" t="s">
        <v>53</v>
      </c>
      <c r="D521" s="5"/>
      <c r="E521" s="5"/>
      <c r="F521" s="40">
        <f>VLOOKUP($C521,cruises!$A$1:$D$507,3,FALSE)</f>
        <v>2534</v>
      </c>
      <c r="G521" s="40">
        <f>VLOOKUP($C521,cruises!$A$1:$D$507,4,FALSE)</f>
        <v>2700</v>
      </c>
      <c r="H521" s="40">
        <f t="shared" si="8"/>
        <v>2617</v>
      </c>
      <c r="I521" s="40">
        <f>VLOOKUP($C521,cruises!$A$1:$E$507,5,FALSE)</f>
        <v>1000</v>
      </c>
    </row>
    <row r="522" spans="1:9">
      <c r="A522" s="5" t="s">
        <v>145</v>
      </c>
      <c r="B522" s="10" t="s">
        <v>1047</v>
      </c>
      <c r="C522" s="13" t="s">
        <v>125</v>
      </c>
      <c r="D522" s="7">
        <v>0.70833333333333337</v>
      </c>
      <c r="E522" s="7">
        <v>0.70833333333333337</v>
      </c>
      <c r="F522" s="40">
        <f>VLOOKUP($C522,cruises!$A$1:$D$507,3,FALSE)</f>
        <v>2886</v>
      </c>
      <c r="G522" s="40">
        <f>VLOOKUP($C522,cruises!$A$1:$D$507,4,FALSE)</f>
        <v>3463</v>
      </c>
      <c r="H522" s="40">
        <f t="shared" si="8"/>
        <v>3174.5</v>
      </c>
      <c r="I522" s="40">
        <f>VLOOKUP($C522,cruises!$A$1:$E$507,5,FALSE)</f>
        <v>1000</v>
      </c>
    </row>
    <row r="523" spans="1:9">
      <c r="A523" s="5" t="s">
        <v>145</v>
      </c>
      <c r="B523" s="10" t="s">
        <v>1047</v>
      </c>
      <c r="C523" s="13" t="s">
        <v>61</v>
      </c>
      <c r="D523" s="7">
        <v>0.66666666666666663</v>
      </c>
      <c r="E523" s="7">
        <v>0.66666666666666663</v>
      </c>
      <c r="F523" s="40">
        <f>VLOOKUP($C523,cruises!$A$1:$D$507,3,FALSE)</f>
        <v>3046</v>
      </c>
      <c r="G523" s="40">
        <f>VLOOKUP($C523,cruises!$A$1:$D$507,4,FALSE)</f>
        <v>3655</v>
      </c>
      <c r="H523" s="40">
        <f t="shared" si="8"/>
        <v>3350.5</v>
      </c>
      <c r="I523" s="40">
        <f>VLOOKUP($C523,cruises!$A$1:$E$507,5,FALSE)</f>
        <v>1000</v>
      </c>
    </row>
    <row r="524" spans="1:9">
      <c r="A524" s="5" t="s">
        <v>145</v>
      </c>
      <c r="B524" s="10" t="s">
        <v>1047</v>
      </c>
      <c r="C524" s="13" t="s">
        <v>16</v>
      </c>
      <c r="D524" s="7">
        <v>0.33333333333333331</v>
      </c>
      <c r="E524" s="7">
        <v>0.75</v>
      </c>
      <c r="F524" s="40">
        <f>VLOOKUP($C524,cruises!$A$1:$D$507,3,FALSE)</f>
        <v>2550</v>
      </c>
      <c r="G524" s="40">
        <f>VLOOKUP($C524,cruises!$A$1:$D$507,4,FALSE)</f>
        <v>3060</v>
      </c>
      <c r="H524" s="40">
        <f t="shared" si="8"/>
        <v>2805</v>
      </c>
      <c r="I524" s="40">
        <f>VLOOKUP($C524,cruises!$A$1:$E$507,5,FALSE)</f>
        <v>1054</v>
      </c>
    </row>
    <row r="525" spans="1:9">
      <c r="A525" s="5" t="s">
        <v>145</v>
      </c>
      <c r="B525" s="10" t="s">
        <v>1047</v>
      </c>
      <c r="C525" s="13" t="s">
        <v>10</v>
      </c>
      <c r="D525" s="5"/>
      <c r="E525" s="5"/>
      <c r="F525" s="40">
        <f>VLOOKUP($C525,cruises!$A$1:$D$507,3,FALSE)</f>
        <v>3772</v>
      </c>
      <c r="G525" s="40">
        <f>VLOOKUP($C525,cruises!$A$1:$D$507,4,FALSE)</f>
        <v>4526</v>
      </c>
      <c r="H525" s="40">
        <f t="shared" si="8"/>
        <v>4149</v>
      </c>
      <c r="I525" s="40">
        <f>VLOOKUP($C525,cruises!$A$1:$E$507,5,FALSE)</f>
        <v>1253</v>
      </c>
    </row>
    <row r="526" spans="1:9">
      <c r="A526" s="5" t="s">
        <v>145</v>
      </c>
      <c r="B526" s="10" t="s">
        <v>1048</v>
      </c>
      <c r="C526" s="13" t="s">
        <v>158</v>
      </c>
      <c r="D526" s="5"/>
      <c r="E526" s="5"/>
      <c r="F526" s="40">
        <f>VLOOKUP($C526,cruises!$A$1:$D$507,3,FALSE)</f>
        <v>1976</v>
      </c>
      <c r="G526" s="40">
        <f>VLOOKUP($C526,cruises!$A$1:$D$507,4,FALSE)</f>
        <v>1976</v>
      </c>
      <c r="H526" s="40">
        <f t="shared" si="8"/>
        <v>1976</v>
      </c>
      <c r="I526" s="40">
        <f>VLOOKUP($C526,cruises!$A$1:$E$507,5,FALSE)</f>
        <v>800</v>
      </c>
    </row>
    <row r="527" spans="1:9">
      <c r="A527" s="5" t="s">
        <v>145</v>
      </c>
      <c r="B527" s="10" t="s">
        <v>1048</v>
      </c>
      <c r="C527" s="13" t="s">
        <v>28</v>
      </c>
      <c r="D527" s="5"/>
      <c r="E527" s="5"/>
      <c r="F527" s="40">
        <f>VLOOKUP($C527,cruises!$A$1:$D$507,3,FALSE)</f>
        <v>2698</v>
      </c>
      <c r="G527" s="40">
        <f>VLOOKUP($C527,cruises!$A$1:$D$507,4,FALSE)</f>
        <v>3250</v>
      </c>
      <c r="H527" s="40">
        <f t="shared" si="8"/>
        <v>2974</v>
      </c>
      <c r="I527" s="40">
        <f>VLOOKUP($C527,cruises!$A$1:$E$507,5,FALSE)</f>
        <v>1068</v>
      </c>
    </row>
    <row r="528" spans="1:9">
      <c r="A528" s="5" t="s">
        <v>145</v>
      </c>
      <c r="B528" s="10" t="s">
        <v>1048</v>
      </c>
      <c r="C528" s="6" t="s">
        <v>74</v>
      </c>
      <c r="D528" s="5"/>
      <c r="E528" s="5"/>
      <c r="F528" s="40">
        <f>VLOOKUP($C528,cruises!$A$1:$D$507,3,FALSE)</f>
        <v>3014</v>
      </c>
      <c r="G528" s="40">
        <f>VLOOKUP($C528,cruises!$A$1:$D$507,4,FALSE)</f>
        <v>3617</v>
      </c>
      <c r="H528" s="40">
        <f t="shared" si="8"/>
        <v>3315.5</v>
      </c>
      <c r="I528" s="40">
        <f>VLOOKUP($C528,cruises!$A$1:$E$507,5,FALSE)</f>
        <v>1100</v>
      </c>
    </row>
    <row r="529" spans="1:9">
      <c r="A529" s="5" t="s">
        <v>145</v>
      </c>
      <c r="B529" s="10" t="s">
        <v>1049</v>
      </c>
      <c r="C529" s="13" t="s">
        <v>312</v>
      </c>
      <c r="D529" s="7">
        <v>0.29166666666666669</v>
      </c>
      <c r="E529" s="7">
        <v>0.70833333333333337</v>
      </c>
      <c r="F529" s="40">
        <f>VLOOKUP($C529,cruises!$A$1:$D$507,3,FALSE)</f>
        <v>3274</v>
      </c>
      <c r="G529" s="40">
        <f>VLOOKUP($C529,cruises!$A$1:$D$507,4,FALSE)</f>
        <v>3929</v>
      </c>
      <c r="H529" s="40">
        <f t="shared" si="8"/>
        <v>3601.5</v>
      </c>
      <c r="I529" s="40">
        <f>VLOOKUP($C529,cruises!$A$1:$E$507,5,FALSE)</f>
        <v>1370</v>
      </c>
    </row>
    <row r="530" spans="1:9">
      <c r="A530" s="5" t="s">
        <v>145</v>
      </c>
      <c r="B530" s="10" t="s">
        <v>1049</v>
      </c>
      <c r="C530" s="13" t="s">
        <v>45</v>
      </c>
      <c r="D530" s="5"/>
      <c r="E530" s="5"/>
      <c r="F530" s="40">
        <f>VLOOKUP($C530,cruises!$A$1:$D$507,3,FALSE)</f>
        <v>2012</v>
      </c>
      <c r="G530" s="40">
        <f>VLOOKUP($C530,cruises!$A$1:$D$507,4,FALSE)</f>
        <v>2414</v>
      </c>
      <c r="H530" s="40">
        <f t="shared" si="8"/>
        <v>2213</v>
      </c>
      <c r="I530" s="40">
        <f>VLOOKUP($C530,cruises!$A$1:$E$507,5,FALSE)</f>
        <v>1125</v>
      </c>
    </row>
    <row r="531" spans="1:9">
      <c r="A531" s="5" t="s">
        <v>145</v>
      </c>
      <c r="B531" s="10" t="s">
        <v>1049</v>
      </c>
      <c r="C531" s="13" t="s">
        <v>247</v>
      </c>
      <c r="D531" s="5"/>
      <c r="E531" s="5"/>
      <c r="F531" s="40">
        <f>VLOOKUP($C531,cruises!$A$1:$D$507,3,FALSE)</f>
        <v>3014</v>
      </c>
      <c r="G531" s="40">
        <f>VLOOKUP($C531,cruises!$A$1:$D$507,4,FALSE)</f>
        <v>3617</v>
      </c>
      <c r="H531" s="40">
        <f t="shared" si="8"/>
        <v>3315.5</v>
      </c>
      <c r="I531" s="40">
        <f>VLOOKUP($C531,cruises!$A$1:$E$507,5,FALSE)</f>
        <v>1100</v>
      </c>
    </row>
    <row r="532" spans="1:9">
      <c r="A532" s="5" t="s">
        <v>145</v>
      </c>
      <c r="B532" s="10" t="s">
        <v>1050</v>
      </c>
      <c r="C532" s="13" t="s">
        <v>101</v>
      </c>
      <c r="D532" s="7">
        <v>0.20833333333333334</v>
      </c>
      <c r="E532" s="7">
        <v>0.70833333333333337</v>
      </c>
      <c r="F532" s="40">
        <f>VLOOKUP($C532,cruises!$A$1:$D$507,3,FALSE)</f>
        <v>710</v>
      </c>
      <c r="G532" s="40">
        <f>VLOOKUP($C532,cruises!$A$1:$D$507,4,FALSE)</f>
        <v>781</v>
      </c>
      <c r="H532" s="40">
        <f t="shared" si="8"/>
        <v>745.5</v>
      </c>
      <c r="I532" s="40">
        <f>VLOOKUP($C532,cruises!$A$1:$E$507,5,FALSE)</f>
        <v>408</v>
      </c>
    </row>
    <row r="533" spans="1:9">
      <c r="A533" s="5" t="s">
        <v>145</v>
      </c>
      <c r="B533" s="10" t="s">
        <v>1050</v>
      </c>
      <c r="C533" s="13" t="s">
        <v>484</v>
      </c>
      <c r="D533" s="7">
        <v>0.29166666666666669</v>
      </c>
      <c r="E533" s="7">
        <v>0.75</v>
      </c>
      <c r="F533" s="40">
        <f>VLOOKUP($C533,cruises!$A$1:$D$507,3,FALSE)</f>
        <v>1968</v>
      </c>
      <c r="G533" s="40">
        <f>VLOOKUP($C533,cruises!$A$1:$D$507,4,FALSE)</f>
        <v>2362</v>
      </c>
      <c r="H533" s="40">
        <f t="shared" si="8"/>
        <v>2165</v>
      </c>
      <c r="I533" s="40">
        <f>VLOOKUP($C533,cruises!$A$1:$E$507,5,FALSE)</f>
        <v>817</v>
      </c>
    </row>
    <row r="534" spans="1:9">
      <c r="A534" s="5" t="s">
        <v>145</v>
      </c>
      <c r="B534" s="10" t="s">
        <v>1051</v>
      </c>
      <c r="C534" s="13" t="s">
        <v>4</v>
      </c>
      <c r="D534" s="5" t="s">
        <v>1029</v>
      </c>
      <c r="E534" s="5" t="s">
        <v>1030</v>
      </c>
      <c r="F534" s="40">
        <f>VLOOKUP($C534,cruises!$A$1:$D$507,3,FALSE)</f>
        <v>3286</v>
      </c>
      <c r="G534" s="40">
        <f>VLOOKUP($C534,cruises!$A$1:$D$507,4,FALSE)</f>
        <v>3400</v>
      </c>
      <c r="H534" s="40">
        <f t="shared" si="8"/>
        <v>3343</v>
      </c>
      <c r="I534" s="40">
        <f>VLOOKUP($C534,cruises!$A$1:$E$507,5,FALSE)</f>
        <v>900</v>
      </c>
    </row>
    <row r="535" spans="1:9">
      <c r="A535" s="5" t="s">
        <v>145</v>
      </c>
      <c r="B535" s="10" t="s">
        <v>1051</v>
      </c>
      <c r="C535" s="13" t="s">
        <v>41</v>
      </c>
      <c r="D535" s="5" t="s">
        <v>1052</v>
      </c>
      <c r="E535" s="7" t="s">
        <v>1052</v>
      </c>
      <c r="F535" s="40">
        <f>VLOOKUP($C535,cruises!$A$1:$D$507,3,FALSE)</f>
        <v>2650</v>
      </c>
      <c r="G535" s="40">
        <f>VLOOKUP($C535,cruises!$A$1:$D$507,4,FALSE)</f>
        <v>3194</v>
      </c>
      <c r="H535" s="40">
        <f t="shared" si="8"/>
        <v>2922</v>
      </c>
      <c r="I535" s="40">
        <f>VLOOKUP($C535,cruises!$A$1:$E$507,5,FALSE)</f>
        <v>1025</v>
      </c>
    </row>
    <row r="536" spans="1:9">
      <c r="A536" s="5" t="s">
        <v>145</v>
      </c>
      <c r="B536" s="10" t="s">
        <v>1051</v>
      </c>
      <c r="C536" s="13" t="s">
        <v>70</v>
      </c>
      <c r="D536" s="7">
        <v>0.29166666666666669</v>
      </c>
      <c r="E536" s="7">
        <v>0.70833333333333337</v>
      </c>
      <c r="F536" s="40">
        <f>VLOOKUP($C536,cruises!$A$1:$D$507,3,FALSE)</f>
        <v>312</v>
      </c>
      <c r="G536" s="40">
        <f>VLOOKUP($C536,cruises!$A$1:$D$507,4,FALSE)</f>
        <v>374</v>
      </c>
      <c r="H536" s="40">
        <f t="shared" si="8"/>
        <v>343</v>
      </c>
      <c r="I536" s="40">
        <f>VLOOKUP($C536,cruises!$A$1:$E$507,5,FALSE)</f>
        <v>178</v>
      </c>
    </row>
    <row r="537" spans="1:9">
      <c r="A537" s="5" t="s">
        <v>145</v>
      </c>
      <c r="B537" s="10" t="s">
        <v>1051</v>
      </c>
      <c r="C537" s="13" t="s">
        <v>862</v>
      </c>
      <c r="D537" s="5"/>
      <c r="E537" s="5"/>
      <c r="F537" s="40">
        <f>VLOOKUP($C537,cruises!$A$1:$D$507,3,FALSE)</f>
        <v>2733</v>
      </c>
      <c r="G537" s="40">
        <f>VLOOKUP($C537,cruises!$A$1:$D$507,4,FALSE)</f>
        <v>2852</v>
      </c>
      <c r="H537" s="40">
        <f t="shared" si="8"/>
        <v>2792.5</v>
      </c>
      <c r="I537" s="40">
        <f>VLOOKUP($C537,cruises!$A$1:$E$507,5,FALSE)</f>
        <v>801</v>
      </c>
    </row>
    <row r="538" spans="1:9">
      <c r="A538" s="5" t="s">
        <v>145</v>
      </c>
      <c r="B538" s="10" t="s">
        <v>1053</v>
      </c>
      <c r="C538" s="13" t="s">
        <v>73</v>
      </c>
      <c r="D538" s="7">
        <v>0.33333333333333331</v>
      </c>
      <c r="E538" s="7">
        <v>0.83333333333333337</v>
      </c>
      <c r="F538" s="40">
        <f>VLOOKUP($C538,cruises!$A$1:$D$507,3,FALSE)</f>
        <v>2194</v>
      </c>
      <c r="G538" s="40">
        <f>VLOOKUP($C538,cruises!$A$1:$D$507,4,FALSE)</f>
        <v>2700</v>
      </c>
      <c r="H538" s="40">
        <f t="shared" si="8"/>
        <v>2447</v>
      </c>
      <c r="I538" s="40">
        <f>VLOOKUP($C538,cruises!$A$1:$E$507,5,FALSE)</f>
        <v>609</v>
      </c>
    </row>
    <row r="539" spans="1:9">
      <c r="A539" s="5" t="s">
        <v>145</v>
      </c>
      <c r="B539" s="10" t="s">
        <v>1053</v>
      </c>
      <c r="C539" s="13" t="s">
        <v>55</v>
      </c>
      <c r="D539" s="7">
        <v>0.25</v>
      </c>
      <c r="E539" s="7">
        <v>0.79166666666666663</v>
      </c>
      <c r="F539" s="40">
        <f>VLOOKUP($C539,cruises!$A$1:$D$507,3,FALSE)</f>
        <v>4228</v>
      </c>
      <c r="G539" s="40">
        <f>VLOOKUP($C539,cruises!$A$1:$D$507,4,FALSE)</f>
        <v>5074</v>
      </c>
      <c r="H539" s="40">
        <f t="shared" si="8"/>
        <v>4651</v>
      </c>
      <c r="I539" s="40">
        <f>VLOOKUP($C539,cruises!$A$1:$E$507,5,FALSE)</f>
        <v>1404</v>
      </c>
    </row>
    <row r="540" spans="1:9">
      <c r="A540" s="5" t="s">
        <v>145</v>
      </c>
      <c r="B540" s="10" t="s">
        <v>1053</v>
      </c>
      <c r="C540" s="13" t="s">
        <v>104</v>
      </c>
      <c r="D540" s="5"/>
      <c r="E540" s="5"/>
      <c r="F540" s="40">
        <f>VLOOKUP($C540,cruises!$A$1:$D$507,3,FALSE)</f>
        <v>532</v>
      </c>
      <c r="G540" s="40">
        <f>VLOOKUP($C540,cruises!$A$1:$D$507,4,FALSE)</f>
        <v>638</v>
      </c>
      <c r="H540" s="40">
        <f t="shared" si="8"/>
        <v>585</v>
      </c>
      <c r="I540" s="40">
        <f>VLOOKUP($C540,cruises!$A$1:$E$507,5,FALSE)</f>
        <v>330</v>
      </c>
    </row>
    <row r="541" spans="1:9">
      <c r="A541" s="5" t="s">
        <v>145</v>
      </c>
      <c r="B541" s="10" t="s">
        <v>1054</v>
      </c>
      <c r="C541" s="13" t="s">
        <v>10</v>
      </c>
      <c r="D541" s="5"/>
      <c r="E541" s="5"/>
      <c r="F541" s="40">
        <f>VLOOKUP($C541,cruises!$A$1:$D$507,3,FALSE)</f>
        <v>3772</v>
      </c>
      <c r="G541" s="40">
        <f>VLOOKUP($C541,cruises!$A$1:$D$507,4,FALSE)</f>
        <v>4526</v>
      </c>
      <c r="H541" s="40">
        <f t="shared" si="8"/>
        <v>4149</v>
      </c>
      <c r="I541" s="40">
        <f>VLOOKUP($C541,cruises!$A$1:$E$507,5,FALSE)</f>
        <v>1253</v>
      </c>
    </row>
    <row r="542" spans="1:9">
      <c r="A542" s="5" t="s">
        <v>145</v>
      </c>
      <c r="B542" s="10" t="s">
        <v>1055</v>
      </c>
      <c r="C542" s="13" t="s">
        <v>16</v>
      </c>
      <c r="D542" s="7">
        <v>0.33333333333333331</v>
      </c>
      <c r="E542" s="7">
        <v>0.75</v>
      </c>
      <c r="F542" s="40">
        <f>VLOOKUP($C542,cruises!$A$1:$D$507,3,FALSE)</f>
        <v>2550</v>
      </c>
      <c r="G542" s="40">
        <f>VLOOKUP($C542,cruises!$A$1:$D$507,4,FALSE)</f>
        <v>3060</v>
      </c>
      <c r="H542" s="40">
        <f t="shared" si="8"/>
        <v>2805</v>
      </c>
      <c r="I542" s="40">
        <f>VLOOKUP($C542,cruises!$A$1:$E$507,5,FALSE)</f>
        <v>1054</v>
      </c>
    </row>
    <row r="543" spans="1:9">
      <c r="A543" s="5" t="s">
        <v>145</v>
      </c>
      <c r="B543" s="10" t="s">
        <v>1055</v>
      </c>
      <c r="C543" s="13" t="s">
        <v>39</v>
      </c>
      <c r="D543" s="7">
        <v>0.20833333333333334</v>
      </c>
      <c r="E543" s="7">
        <v>0.79166666666666663</v>
      </c>
      <c r="F543" s="40">
        <f>VLOOKUP($C543,cruises!$A$1:$D$507,3,FALSE)</f>
        <v>672</v>
      </c>
      <c r="G543" s="40">
        <f>VLOOKUP($C543,cruises!$A$1:$D$507,4,FALSE)</f>
        <v>804</v>
      </c>
      <c r="H543" s="40">
        <f t="shared" si="8"/>
        <v>738</v>
      </c>
      <c r="I543" s="40">
        <f>VLOOKUP($C543,cruises!$A$1:$E$507,5,FALSE)</f>
        <v>373</v>
      </c>
    </row>
    <row r="544" spans="1:9">
      <c r="A544" s="5" t="s">
        <v>145</v>
      </c>
      <c r="B544" s="10" t="s">
        <v>1055</v>
      </c>
      <c r="C544" s="13" t="s">
        <v>195</v>
      </c>
      <c r="D544" s="7">
        <v>0.29166666666666669</v>
      </c>
      <c r="E544" s="7">
        <v>0.79166666666666663</v>
      </c>
      <c r="F544" s="40">
        <f>VLOOKUP($C544,cruises!$A$1:$D$507,3,FALSE)</f>
        <v>3630</v>
      </c>
      <c r="G544" s="40">
        <f>VLOOKUP($C544,cruises!$A$1:$D$507,4,FALSE)</f>
        <v>4356</v>
      </c>
      <c r="H544" s="40">
        <f t="shared" si="8"/>
        <v>3993</v>
      </c>
      <c r="I544" s="40">
        <f>VLOOKUP($C544,cruises!$A$1:$E$507,5,FALSE)</f>
        <v>1360</v>
      </c>
    </row>
    <row r="545" spans="1:9">
      <c r="A545" s="5" t="s">
        <v>145</v>
      </c>
      <c r="B545" s="10" t="s">
        <v>1055</v>
      </c>
      <c r="C545" s="13" t="s">
        <v>247</v>
      </c>
      <c r="D545" s="5"/>
      <c r="E545" s="7"/>
      <c r="F545" s="40">
        <f>VLOOKUP($C545,cruises!$A$1:$D$507,3,FALSE)</f>
        <v>3014</v>
      </c>
      <c r="G545" s="40">
        <f>VLOOKUP($C545,cruises!$A$1:$D$507,4,FALSE)</f>
        <v>3617</v>
      </c>
      <c r="H545" s="40">
        <f t="shared" si="8"/>
        <v>3315.5</v>
      </c>
      <c r="I545" s="40">
        <f>VLOOKUP($C545,cruises!$A$1:$E$507,5,FALSE)</f>
        <v>1100</v>
      </c>
    </row>
    <row r="546" spans="1:9">
      <c r="A546" s="5" t="s">
        <v>145</v>
      </c>
      <c r="B546" s="10" t="s">
        <v>1056</v>
      </c>
      <c r="C546" s="13" t="s">
        <v>162</v>
      </c>
      <c r="D546" s="7">
        <v>0.29166666666666669</v>
      </c>
      <c r="E546" s="7">
        <v>0.70833333333333337</v>
      </c>
      <c r="F546" s="40">
        <f>VLOOKUP($C546,cruises!$A$1:$D$507,3,FALSE)</f>
        <v>2016</v>
      </c>
      <c r="G546" s="40">
        <f>VLOOKUP($C546,cruises!$A$1:$D$507,4,FALSE)</f>
        <v>2272</v>
      </c>
      <c r="H546" s="40">
        <f t="shared" si="8"/>
        <v>2144</v>
      </c>
      <c r="I546" s="40">
        <f>VLOOKUP($C546,cruises!$A$1:$E$507,5,FALSE)</f>
        <v>900</v>
      </c>
    </row>
    <row r="547" spans="1:9">
      <c r="A547" s="5" t="s">
        <v>145</v>
      </c>
      <c r="B547" s="10" t="s">
        <v>1056</v>
      </c>
      <c r="C547" s="13" t="s">
        <v>901</v>
      </c>
      <c r="D547" s="7">
        <v>0.20833333333333334</v>
      </c>
      <c r="E547" s="7">
        <v>0.70833333333333337</v>
      </c>
      <c r="F547" s="40">
        <f>VLOOKUP($C547,cruises!$A$1:$D$507,3,FALSE)</f>
        <v>2144</v>
      </c>
      <c r="G547" s="40">
        <f>VLOOKUP($C547,cruises!$A$1:$D$507,4,FALSE)</f>
        <v>2573</v>
      </c>
      <c r="H547" s="40">
        <f t="shared" si="8"/>
        <v>2358.5</v>
      </c>
      <c r="I547" s="40">
        <f>VLOOKUP($C547,cruises!$A$1:$E$507,5,FALSE)</f>
        <v>859</v>
      </c>
    </row>
    <row r="548" spans="1:9">
      <c r="A548" s="5" t="s">
        <v>145</v>
      </c>
      <c r="B548" s="10" t="s">
        <v>1056</v>
      </c>
      <c r="C548" s="13" t="s">
        <v>898</v>
      </c>
      <c r="D548" s="7">
        <v>0.29166666666666669</v>
      </c>
      <c r="E548" s="7">
        <v>0.79166666666666663</v>
      </c>
      <c r="F548" s="40">
        <f>VLOOKUP($C548,cruises!$A$1:$D$507,3,FALSE)</f>
        <v>2150</v>
      </c>
      <c r="G548" s="40">
        <f>VLOOKUP($C548,cruises!$A$1:$D$507,4,FALSE)</f>
        <v>2580</v>
      </c>
      <c r="H548" s="40">
        <f t="shared" si="8"/>
        <v>2365</v>
      </c>
      <c r="I548" s="40">
        <f>VLOOKUP($C548,cruises!$A$1:$E$507,5,FALSE)</f>
        <v>858</v>
      </c>
    </row>
    <row r="549" spans="1:9">
      <c r="A549" s="5" t="s">
        <v>145</v>
      </c>
      <c r="B549" s="10" t="s">
        <v>1056</v>
      </c>
      <c r="C549" s="13" t="s">
        <v>19</v>
      </c>
      <c r="D549" s="7">
        <v>0.29166666666666669</v>
      </c>
      <c r="E549" s="7">
        <v>0.79166666666666663</v>
      </c>
      <c r="F549" s="40">
        <f>VLOOKUP($C549,cruises!$A$1:$D$507,3,FALSE)</f>
        <v>540</v>
      </c>
      <c r="G549" s="40">
        <f>VLOOKUP($C549,cruises!$A$1:$D$507,4,FALSE)</f>
        <v>648</v>
      </c>
      <c r="H549" s="40">
        <f t="shared" si="8"/>
        <v>594</v>
      </c>
      <c r="I549" s="40">
        <f>VLOOKUP($C549,cruises!$A$1:$E$507,5,FALSE)</f>
        <v>376</v>
      </c>
    </row>
    <row r="550" spans="1:9">
      <c r="A550" s="5" t="s">
        <v>145</v>
      </c>
      <c r="B550" s="10" t="s">
        <v>1056</v>
      </c>
      <c r="C550" s="13" t="s">
        <v>74</v>
      </c>
      <c r="D550" s="5"/>
      <c r="E550" s="5"/>
      <c r="F550" s="40">
        <f>VLOOKUP($C550,cruises!$A$1:$D$507,3,FALSE)</f>
        <v>3014</v>
      </c>
      <c r="G550" s="40">
        <f>VLOOKUP($C550,cruises!$A$1:$D$507,4,FALSE)</f>
        <v>3617</v>
      </c>
      <c r="H550" s="40">
        <f t="shared" si="8"/>
        <v>3315.5</v>
      </c>
      <c r="I550" s="40">
        <f>VLOOKUP($C550,cruises!$A$1:$E$507,5,FALSE)</f>
        <v>1100</v>
      </c>
    </row>
    <row r="551" spans="1:9">
      <c r="A551" s="5" t="s">
        <v>145</v>
      </c>
      <c r="B551" s="10" t="s">
        <v>1057</v>
      </c>
      <c r="C551" s="6" t="s">
        <v>312</v>
      </c>
      <c r="D551" s="7">
        <v>0.29166666666666669</v>
      </c>
      <c r="E551" s="7">
        <v>0.70833333333333337</v>
      </c>
      <c r="F551" s="40">
        <f>VLOOKUP($C551,cruises!$A$1:$D$507,3,FALSE)</f>
        <v>3274</v>
      </c>
      <c r="G551" s="40">
        <f>VLOOKUP($C551,cruises!$A$1:$D$507,4,FALSE)</f>
        <v>3929</v>
      </c>
      <c r="H551" s="40">
        <f t="shared" si="8"/>
        <v>3601.5</v>
      </c>
      <c r="I551" s="40">
        <f>VLOOKUP($C551,cruises!$A$1:$E$507,5,FALSE)</f>
        <v>1370</v>
      </c>
    </row>
    <row r="552" spans="1:9">
      <c r="A552" s="5" t="s">
        <v>145</v>
      </c>
      <c r="B552" s="10" t="s">
        <v>1057</v>
      </c>
      <c r="C552" s="13" t="s">
        <v>93</v>
      </c>
      <c r="D552" s="7">
        <v>0.33333333333333331</v>
      </c>
      <c r="E552" s="7">
        <v>0.83333333333333337</v>
      </c>
      <c r="F552" s="40">
        <f>VLOOKUP($C552,cruises!$A$1:$D$507,3,FALSE)</f>
        <v>1258</v>
      </c>
      <c r="G552" s="40">
        <f>VLOOKUP($C552,cruises!$A$1:$D$507,4,FALSE)</f>
        <v>1447</v>
      </c>
      <c r="H552" s="40">
        <f t="shared" si="8"/>
        <v>1352.5</v>
      </c>
      <c r="I552" s="40">
        <f>VLOOKUP($C552,cruises!$A$1:$E$507,5,FALSE)</f>
        <v>800</v>
      </c>
    </row>
    <row r="553" spans="1:9">
      <c r="A553" s="5" t="s">
        <v>145</v>
      </c>
      <c r="B553" s="10" t="s">
        <v>1057</v>
      </c>
      <c r="C553" s="13" t="s">
        <v>50</v>
      </c>
      <c r="D553" s="7">
        <v>0.33333333333333331</v>
      </c>
      <c r="E553" s="7">
        <v>0.83333333333333337</v>
      </c>
      <c r="F553" s="40">
        <f>VLOOKUP($C553,cruises!$A$1:$D$507,3,FALSE)</f>
        <v>754</v>
      </c>
      <c r="G553" s="40">
        <f>VLOOKUP($C553,cruises!$A$1:$D$507,4,FALSE)</f>
        <v>829</v>
      </c>
      <c r="H553" s="40">
        <f t="shared" si="8"/>
        <v>791.5</v>
      </c>
      <c r="I553" s="40">
        <f>VLOOKUP($C553,cruises!$A$1:$E$507,5,FALSE)</f>
        <v>542</v>
      </c>
    </row>
    <row r="554" spans="1:9">
      <c r="A554" s="5" t="s">
        <v>145</v>
      </c>
      <c r="B554" s="10" t="s">
        <v>1057</v>
      </c>
      <c r="C554" s="13" t="s">
        <v>53</v>
      </c>
      <c r="D554" s="5"/>
      <c r="E554" s="5"/>
      <c r="F554" s="40">
        <f>VLOOKUP($C554,cruises!$A$1:$D$507,3,FALSE)</f>
        <v>2534</v>
      </c>
      <c r="G554" s="40">
        <f>VLOOKUP($C554,cruises!$A$1:$D$507,4,FALSE)</f>
        <v>2700</v>
      </c>
      <c r="H554" s="40">
        <f t="shared" si="8"/>
        <v>2617</v>
      </c>
      <c r="I554" s="40">
        <f>VLOOKUP($C554,cruises!$A$1:$E$507,5,FALSE)</f>
        <v>1000</v>
      </c>
    </row>
    <row r="555" spans="1:9">
      <c r="A555" s="5" t="s">
        <v>145</v>
      </c>
      <c r="B555" s="10" t="s">
        <v>1058</v>
      </c>
      <c r="C555" s="13" t="s">
        <v>61</v>
      </c>
      <c r="D555" s="7">
        <v>0.20833333333333334</v>
      </c>
      <c r="E555" s="7">
        <v>0.66666666666666663</v>
      </c>
      <c r="F555" s="40">
        <f>VLOOKUP($C555,cruises!$A$1:$D$507,3,FALSE)</f>
        <v>3046</v>
      </c>
      <c r="G555" s="40">
        <f>VLOOKUP($C555,cruises!$A$1:$D$507,4,FALSE)</f>
        <v>3655</v>
      </c>
      <c r="H555" s="40">
        <f t="shared" si="8"/>
        <v>3350.5</v>
      </c>
      <c r="I555" s="40">
        <f>VLOOKUP($C555,cruises!$A$1:$E$507,5,FALSE)</f>
        <v>1000</v>
      </c>
    </row>
    <row r="556" spans="1:9">
      <c r="A556" s="5" t="s">
        <v>145</v>
      </c>
      <c r="B556" s="10" t="s">
        <v>1058</v>
      </c>
      <c r="C556" s="13" t="s">
        <v>64</v>
      </c>
      <c r="D556" s="7">
        <v>0.375</v>
      </c>
      <c r="E556" s="7">
        <v>0.79166666666666663</v>
      </c>
      <c r="F556" s="40">
        <f>VLOOKUP($C556,cruises!$A$1:$D$507,3,FALSE)</f>
        <v>3274</v>
      </c>
      <c r="G556" s="40">
        <f>VLOOKUP($C556,cruises!$A$1:$D$507,4,FALSE)</f>
        <v>3929</v>
      </c>
      <c r="H556" s="40">
        <f t="shared" si="8"/>
        <v>3601.5</v>
      </c>
      <c r="I556" s="40">
        <f>VLOOKUP($C556,cruises!$A$1:$E$507,5,FALSE)</f>
        <v>1637</v>
      </c>
    </row>
    <row r="557" spans="1:9">
      <c r="A557" s="5" t="s">
        <v>145</v>
      </c>
      <c r="B557" s="10" t="s">
        <v>1058</v>
      </c>
      <c r="C557" s="13" t="s">
        <v>207</v>
      </c>
      <c r="D557" s="7">
        <v>0.29166666666666669</v>
      </c>
      <c r="E557" s="7">
        <v>0.70833333333333337</v>
      </c>
      <c r="F557" s="40">
        <f>VLOOKUP($C557,cruises!$A$1:$D$507,3,FALSE)</f>
        <v>3106</v>
      </c>
      <c r="G557" s="40">
        <f>VLOOKUP($C557,cruises!$A$1:$D$507,4,FALSE)</f>
        <v>3727</v>
      </c>
      <c r="H557" s="40">
        <f t="shared" si="8"/>
        <v>3416.5</v>
      </c>
      <c r="I557" s="40">
        <f>VLOOKUP($C557,cruises!$A$1:$E$507,5,FALSE)</f>
        <v>1226</v>
      </c>
    </row>
    <row r="558" spans="1:9">
      <c r="A558" s="5" t="s">
        <v>145</v>
      </c>
      <c r="B558" s="10" t="s">
        <v>1059</v>
      </c>
      <c r="C558" s="13" t="s">
        <v>4</v>
      </c>
      <c r="D558" s="5" t="s">
        <v>1029</v>
      </c>
      <c r="E558" s="7" t="s">
        <v>1030</v>
      </c>
      <c r="F558" s="40">
        <f>VLOOKUP($C558,cruises!$A$1:$D$507,3,FALSE)</f>
        <v>3286</v>
      </c>
      <c r="G558" s="40">
        <f>VLOOKUP($C558,cruises!$A$1:$D$507,4,FALSE)</f>
        <v>3400</v>
      </c>
      <c r="H558" s="40">
        <f t="shared" si="8"/>
        <v>3343</v>
      </c>
      <c r="I558" s="40">
        <f>VLOOKUP($C558,cruises!$A$1:$E$507,5,FALSE)</f>
        <v>900</v>
      </c>
    </row>
    <row r="559" spans="1:9">
      <c r="A559" s="5" t="s">
        <v>145</v>
      </c>
      <c r="B559" s="10" t="s">
        <v>1059</v>
      </c>
      <c r="C559" s="13" t="s">
        <v>862</v>
      </c>
      <c r="D559" s="5"/>
      <c r="E559" s="5"/>
      <c r="F559" s="40">
        <f>VLOOKUP($C559,cruises!$A$1:$D$507,3,FALSE)</f>
        <v>2733</v>
      </c>
      <c r="G559" s="40">
        <f>VLOOKUP($C559,cruises!$A$1:$D$507,4,FALSE)</f>
        <v>2852</v>
      </c>
      <c r="H559" s="40">
        <f t="shared" si="8"/>
        <v>2792.5</v>
      </c>
      <c r="I559" s="40">
        <f>VLOOKUP($C559,cruises!$A$1:$E$507,5,FALSE)</f>
        <v>801</v>
      </c>
    </row>
    <row r="560" spans="1:9">
      <c r="A560" s="5" t="s">
        <v>145</v>
      </c>
      <c r="B560" s="10" t="s">
        <v>1060</v>
      </c>
      <c r="C560" s="13" t="s">
        <v>125</v>
      </c>
      <c r="D560" s="7">
        <v>0.20833333333333334</v>
      </c>
      <c r="E560" s="7">
        <v>0.70833333333333337</v>
      </c>
      <c r="F560" s="40">
        <f>VLOOKUP($C560,cruises!$A$1:$D$507,3,FALSE)</f>
        <v>2886</v>
      </c>
      <c r="G560" s="40">
        <f>VLOOKUP($C560,cruises!$A$1:$D$507,4,FALSE)</f>
        <v>3463</v>
      </c>
      <c r="H560" s="40">
        <f t="shared" si="8"/>
        <v>3174.5</v>
      </c>
      <c r="I560" s="40">
        <f>VLOOKUP($C560,cruises!$A$1:$E$507,5,FALSE)</f>
        <v>1000</v>
      </c>
    </row>
    <row r="561" spans="1:9">
      <c r="A561" s="5" t="s">
        <v>145</v>
      </c>
      <c r="B561" s="10" t="s">
        <v>1060</v>
      </c>
      <c r="C561" s="13" t="s">
        <v>330</v>
      </c>
      <c r="D561" s="7">
        <v>0.20833333333333334</v>
      </c>
      <c r="E561" s="7">
        <v>0.79166666666666663</v>
      </c>
      <c r="F561" s="40">
        <f>VLOOKUP($C561,cruises!$A$1:$D$507,3,FALSE)</f>
        <v>3560</v>
      </c>
      <c r="G561" s="40">
        <f>VLOOKUP($C561,cruises!$A$1:$D$507,4,FALSE)</f>
        <v>4272</v>
      </c>
      <c r="H561" s="40">
        <f t="shared" si="8"/>
        <v>3916</v>
      </c>
      <c r="I561" s="40">
        <f>VLOOKUP($C561,cruises!$A$1:$E$507,5,FALSE)</f>
        <v>1350</v>
      </c>
    </row>
    <row r="562" spans="1:9">
      <c r="A562" s="5" t="s">
        <v>145</v>
      </c>
      <c r="B562" s="10" t="s">
        <v>1060</v>
      </c>
      <c r="C562" s="13" t="s">
        <v>85</v>
      </c>
      <c r="D562" s="5"/>
      <c r="E562" s="5"/>
      <c r="F562" s="40">
        <f>VLOOKUP($C562,cruises!$A$1:$D$507,3,FALSE)</f>
        <v>212</v>
      </c>
      <c r="G562" s="40">
        <f>VLOOKUP($C562,cruises!$A$1:$D$507,4,FALSE)</f>
        <v>254</v>
      </c>
      <c r="H562" s="40">
        <f t="shared" si="8"/>
        <v>233</v>
      </c>
      <c r="I562" s="40">
        <f>VLOOKUP($C562,cruises!$A$1:$E$507,5,FALSE)</f>
        <v>140</v>
      </c>
    </row>
    <row r="563" spans="1:9">
      <c r="A563" s="5" t="s">
        <v>145</v>
      </c>
      <c r="B563" s="10" t="s">
        <v>1060</v>
      </c>
      <c r="C563" s="13" t="s">
        <v>259</v>
      </c>
      <c r="D563" s="5"/>
      <c r="E563" s="5"/>
      <c r="F563" s="40">
        <f>VLOOKUP($C563,cruises!$A$1:$D$507,3,FALSE)</f>
        <v>212</v>
      </c>
      <c r="G563" s="40">
        <f>VLOOKUP($C563,cruises!$A$1:$D$507,4,FALSE)</f>
        <v>254</v>
      </c>
      <c r="H563" s="40">
        <f t="shared" si="8"/>
        <v>233</v>
      </c>
      <c r="I563" s="40">
        <f>VLOOKUP($C563,cruises!$A$1:$E$507,5,FALSE)</f>
        <v>140</v>
      </c>
    </row>
    <row r="564" spans="1:9">
      <c r="A564" s="5" t="s">
        <v>145</v>
      </c>
      <c r="B564" s="10" t="s">
        <v>1060</v>
      </c>
      <c r="C564" s="13" t="s">
        <v>259</v>
      </c>
      <c r="D564" s="7">
        <v>0.29166666666666669</v>
      </c>
      <c r="E564" s="5" t="s">
        <v>843</v>
      </c>
      <c r="F564" s="40">
        <f>VLOOKUP($C564,cruises!$A$1:$D$507,3,FALSE)</f>
        <v>212</v>
      </c>
      <c r="G564" s="40">
        <f>VLOOKUP($C564,cruises!$A$1:$D$507,4,FALSE)</f>
        <v>254</v>
      </c>
      <c r="H564" s="40">
        <f t="shared" si="8"/>
        <v>233</v>
      </c>
      <c r="I564" s="40">
        <f>VLOOKUP($C564,cruises!$A$1:$E$507,5,FALSE)</f>
        <v>140</v>
      </c>
    </row>
    <row r="565" spans="1:9">
      <c r="A565" s="5" t="s">
        <v>145</v>
      </c>
      <c r="B565" s="10" t="s">
        <v>1060</v>
      </c>
      <c r="C565" s="13" t="s">
        <v>247</v>
      </c>
      <c r="D565" s="5"/>
      <c r="E565" s="5"/>
      <c r="F565" s="40">
        <f>VLOOKUP($C565,cruises!$A$1:$D$507,3,FALSE)</f>
        <v>3014</v>
      </c>
      <c r="G565" s="40">
        <f>VLOOKUP($C565,cruises!$A$1:$D$507,4,FALSE)</f>
        <v>3617</v>
      </c>
      <c r="H565" s="40">
        <f t="shared" si="8"/>
        <v>3315.5</v>
      </c>
      <c r="I565" s="40">
        <f>VLOOKUP($C565,cruises!$A$1:$E$507,5,FALSE)</f>
        <v>1100</v>
      </c>
    </row>
    <row r="566" spans="1:9">
      <c r="A566" s="5" t="s">
        <v>145</v>
      </c>
      <c r="B566" s="10" t="s">
        <v>1060</v>
      </c>
      <c r="C566" s="13" t="s">
        <v>28</v>
      </c>
      <c r="D566" s="5"/>
      <c r="E566" s="5"/>
      <c r="F566" s="40">
        <f>VLOOKUP($C566,cruises!$A$1:$D$507,3,FALSE)</f>
        <v>2698</v>
      </c>
      <c r="G566" s="40">
        <f>VLOOKUP($C566,cruises!$A$1:$D$507,4,FALSE)</f>
        <v>3250</v>
      </c>
      <c r="H566" s="40">
        <f t="shared" si="8"/>
        <v>2974</v>
      </c>
      <c r="I566" s="40">
        <f>VLOOKUP($C566,cruises!$A$1:$E$507,5,FALSE)</f>
        <v>1068</v>
      </c>
    </row>
    <row r="567" spans="1:9">
      <c r="A567" s="5" t="s">
        <v>145</v>
      </c>
      <c r="B567" s="10" t="s">
        <v>1061</v>
      </c>
      <c r="C567" s="13" t="s">
        <v>45</v>
      </c>
      <c r="D567" s="5"/>
      <c r="E567" s="5"/>
      <c r="F567" s="40">
        <f>VLOOKUP($C567,cruises!$A$1:$D$507,3,FALSE)</f>
        <v>2012</v>
      </c>
      <c r="G567" s="40">
        <f>VLOOKUP($C567,cruises!$A$1:$D$507,4,FALSE)</f>
        <v>2414</v>
      </c>
      <c r="H567" s="40">
        <f t="shared" si="8"/>
        <v>2213</v>
      </c>
      <c r="I567" s="40">
        <f>VLOOKUP($C567,cruises!$A$1:$E$507,5,FALSE)</f>
        <v>1125</v>
      </c>
    </row>
    <row r="568" spans="1:9">
      <c r="A568" s="5" t="s">
        <v>145</v>
      </c>
      <c r="B568" s="10" t="s">
        <v>1061</v>
      </c>
      <c r="C568" s="13" t="s">
        <v>907</v>
      </c>
      <c r="D568" s="7">
        <v>0.29166666666666669</v>
      </c>
      <c r="E568" s="7">
        <v>0.79166666666666663</v>
      </c>
      <c r="F568" s="40">
        <f>VLOOKUP($C568,cruises!$A$1:$D$507,3,FALSE)</f>
        <v>3784</v>
      </c>
      <c r="G568" s="40">
        <f>VLOOKUP($C568,cruises!$A$1:$D$507,4,FALSE)</f>
        <v>4541</v>
      </c>
      <c r="H568" s="40">
        <f t="shared" si="8"/>
        <v>4162.5</v>
      </c>
      <c r="I568" s="40">
        <f>VLOOKUP($C568,cruises!$A$1:$E$507,5,FALSE)</f>
        <v>1360</v>
      </c>
    </row>
    <row r="569" spans="1:9">
      <c r="A569" s="5" t="s">
        <v>145</v>
      </c>
      <c r="B569" s="10" t="s">
        <v>1061</v>
      </c>
      <c r="C569" s="13" t="s">
        <v>65</v>
      </c>
      <c r="D569" s="7">
        <v>0.29166666666666669</v>
      </c>
      <c r="E569" s="7">
        <v>0.79166666666666663</v>
      </c>
      <c r="F569" s="40">
        <f>VLOOKUP($C569,cruises!$A$1:$D$507,3,FALSE)</f>
        <v>296</v>
      </c>
      <c r="G569" s="40">
        <f>VLOOKUP($C569,cruises!$A$1:$D$507,4,FALSE)</f>
        <v>355</v>
      </c>
      <c r="H569" s="40">
        <f t="shared" si="8"/>
        <v>325.5</v>
      </c>
      <c r="I569" s="40">
        <f>VLOOKUP($C569,cruises!$A$1:$E$507,5,FALSE)</f>
        <v>197</v>
      </c>
    </row>
    <row r="570" spans="1:9">
      <c r="A570" s="5" t="s">
        <v>145</v>
      </c>
      <c r="B570" s="10" t="s">
        <v>1061</v>
      </c>
      <c r="C570" s="13" t="s">
        <v>10</v>
      </c>
      <c r="D570" s="5"/>
      <c r="E570" s="5"/>
      <c r="F570" s="40">
        <f>VLOOKUP($C570,cruises!$A$1:$D$507,3,FALSE)</f>
        <v>3772</v>
      </c>
      <c r="G570" s="40">
        <f>VLOOKUP($C570,cruises!$A$1:$D$507,4,FALSE)</f>
        <v>4526</v>
      </c>
      <c r="H570" s="40">
        <f t="shared" si="8"/>
        <v>4149</v>
      </c>
      <c r="I570" s="40">
        <f>VLOOKUP($C570,cruises!$A$1:$E$507,5,FALSE)</f>
        <v>1253</v>
      </c>
    </row>
    <row r="571" spans="1:9">
      <c r="A571" s="5" t="s">
        <v>145</v>
      </c>
      <c r="B571" s="10" t="s">
        <v>1061</v>
      </c>
      <c r="C571" s="13" t="s">
        <v>13</v>
      </c>
      <c r="D571" s="5"/>
      <c r="E571" s="5"/>
      <c r="F571" s="40">
        <f>VLOOKUP($C571,cruises!$A$1:$D$507,3,FALSE)</f>
        <v>928</v>
      </c>
      <c r="G571" s="40">
        <f>VLOOKUP($C571,cruises!$A$1:$D$507,4,FALSE)</f>
        <v>928</v>
      </c>
      <c r="H571" s="40">
        <f t="shared" si="8"/>
        <v>928</v>
      </c>
      <c r="I571" s="40">
        <f>VLOOKUP($C571,cruises!$A$1:$E$507,5,FALSE)</f>
        <v>465</v>
      </c>
    </row>
    <row r="572" spans="1:9">
      <c r="A572" s="5" t="s">
        <v>145</v>
      </c>
      <c r="B572" s="10" t="s">
        <v>1062</v>
      </c>
      <c r="C572" s="13" t="s">
        <v>16</v>
      </c>
      <c r="D572" s="7">
        <v>0.33333333333333331</v>
      </c>
      <c r="E572" s="7">
        <v>0.75</v>
      </c>
      <c r="F572" s="40">
        <f>VLOOKUP($C572,cruises!$A$1:$D$507,3,FALSE)</f>
        <v>2550</v>
      </c>
      <c r="G572" s="40">
        <f>VLOOKUP($C572,cruises!$A$1:$D$507,4,FALSE)</f>
        <v>3060</v>
      </c>
      <c r="H572" s="40">
        <f t="shared" si="8"/>
        <v>2805</v>
      </c>
      <c r="I572" s="40">
        <f>VLOOKUP($C572,cruises!$A$1:$E$507,5,FALSE)</f>
        <v>1054</v>
      </c>
    </row>
    <row r="573" spans="1:9">
      <c r="A573" s="5" t="s">
        <v>145</v>
      </c>
      <c r="B573" s="10" t="s">
        <v>1062</v>
      </c>
      <c r="C573" s="13" t="s">
        <v>70</v>
      </c>
      <c r="D573" s="7">
        <v>0.29166666666666669</v>
      </c>
      <c r="E573" s="7">
        <v>0.70833333333333337</v>
      </c>
      <c r="F573" s="40">
        <f>VLOOKUP($C573,cruises!$A$1:$D$507,3,FALSE)</f>
        <v>312</v>
      </c>
      <c r="G573" s="40">
        <f>VLOOKUP($C573,cruises!$A$1:$D$507,4,FALSE)</f>
        <v>374</v>
      </c>
      <c r="H573" s="40">
        <f t="shared" si="8"/>
        <v>343</v>
      </c>
      <c r="I573" s="40">
        <f>VLOOKUP($C573,cruises!$A$1:$E$507,5,FALSE)</f>
        <v>178</v>
      </c>
    </row>
    <row r="574" spans="1:9">
      <c r="A574" s="5" t="s">
        <v>145</v>
      </c>
      <c r="B574" s="10" t="s">
        <v>1063</v>
      </c>
      <c r="C574" s="13" t="s">
        <v>79</v>
      </c>
      <c r="D574" s="7">
        <v>0.75</v>
      </c>
      <c r="E574" s="7">
        <v>0.75</v>
      </c>
      <c r="F574" s="40">
        <f>VLOOKUP($C574,cruises!$A$1:$D$507,3,FALSE)</f>
        <v>710</v>
      </c>
      <c r="G574" s="40">
        <f>VLOOKUP($C574,cruises!$A$1:$D$507,4,FALSE)</f>
        <v>781</v>
      </c>
      <c r="H574" s="40">
        <f t="shared" si="8"/>
        <v>745.5</v>
      </c>
      <c r="I574" s="40">
        <f>VLOOKUP($C574,cruises!$A$1:$E$507,5,FALSE)</f>
        <v>408</v>
      </c>
    </row>
    <row r="575" spans="1:9">
      <c r="A575" s="5" t="s">
        <v>145</v>
      </c>
      <c r="B575" s="10" t="s">
        <v>1063</v>
      </c>
      <c r="C575" s="13" t="s">
        <v>74</v>
      </c>
      <c r="D575" s="5"/>
      <c r="E575" s="5"/>
      <c r="F575" s="40">
        <f>VLOOKUP($C575,cruises!$A$1:$D$507,3,FALSE)</f>
        <v>3014</v>
      </c>
      <c r="G575" s="40">
        <f>VLOOKUP($C575,cruises!$A$1:$D$507,4,FALSE)</f>
        <v>3617</v>
      </c>
      <c r="H575" s="40">
        <f t="shared" si="8"/>
        <v>3315.5</v>
      </c>
      <c r="I575" s="40">
        <f>VLOOKUP($C575,cruises!$A$1:$E$507,5,FALSE)</f>
        <v>1100</v>
      </c>
    </row>
    <row r="576" spans="1:9">
      <c r="A576" s="5" t="s">
        <v>145</v>
      </c>
      <c r="B576" s="10" t="s">
        <v>1064</v>
      </c>
      <c r="C576" s="13" t="s">
        <v>312</v>
      </c>
      <c r="D576" s="7">
        <v>0.375</v>
      </c>
      <c r="E576" s="7">
        <v>0.70833333333333337</v>
      </c>
      <c r="F576" s="40">
        <f>VLOOKUP($C576,cruises!$A$1:$D$507,3,FALSE)</f>
        <v>3274</v>
      </c>
      <c r="G576" s="40">
        <f>VLOOKUP($C576,cruises!$A$1:$D$507,4,FALSE)</f>
        <v>3929</v>
      </c>
      <c r="H576" s="40">
        <f t="shared" si="8"/>
        <v>3601.5</v>
      </c>
      <c r="I576" s="40">
        <f>VLOOKUP($C576,cruises!$A$1:$E$507,5,FALSE)</f>
        <v>1370</v>
      </c>
    </row>
    <row r="577" spans="1:9">
      <c r="A577" s="5" t="s">
        <v>145</v>
      </c>
      <c r="B577" s="10" t="s">
        <v>1064</v>
      </c>
      <c r="C577" s="13" t="s">
        <v>55</v>
      </c>
      <c r="D577" s="7">
        <v>0.20833333333333334</v>
      </c>
      <c r="E577" s="7">
        <v>0.75</v>
      </c>
      <c r="F577" s="40">
        <f>VLOOKUP($C577,cruises!$A$1:$D$507,3,FALSE)</f>
        <v>4228</v>
      </c>
      <c r="G577" s="40">
        <f>VLOOKUP($C577,cruises!$A$1:$D$507,4,FALSE)</f>
        <v>5074</v>
      </c>
      <c r="H577" s="40">
        <f t="shared" si="8"/>
        <v>4651</v>
      </c>
      <c r="I577" s="40">
        <f>VLOOKUP($C577,cruises!$A$1:$E$507,5,FALSE)</f>
        <v>1404</v>
      </c>
    </row>
    <row r="578" spans="1:9">
      <c r="A578" s="5" t="s">
        <v>145</v>
      </c>
      <c r="B578" s="10" t="s">
        <v>1065</v>
      </c>
      <c r="C578" s="13" t="s">
        <v>901</v>
      </c>
      <c r="D578" s="7">
        <v>0.20833333333333334</v>
      </c>
      <c r="E578" s="7">
        <v>0.70833333333333337</v>
      </c>
      <c r="F578" s="40">
        <f>VLOOKUP($C578,cruises!$A$1:$D$507,3,FALSE)</f>
        <v>2144</v>
      </c>
      <c r="G578" s="40">
        <f>VLOOKUP($C578,cruises!$A$1:$D$507,4,FALSE)</f>
        <v>2573</v>
      </c>
      <c r="H578" s="40">
        <f t="shared" si="8"/>
        <v>2358.5</v>
      </c>
      <c r="I578" s="40">
        <f>VLOOKUP($C578,cruises!$A$1:$E$507,5,FALSE)</f>
        <v>859</v>
      </c>
    </row>
    <row r="579" spans="1:9">
      <c r="A579" s="5" t="s">
        <v>145</v>
      </c>
      <c r="B579" s="10" t="s">
        <v>1065</v>
      </c>
      <c r="C579" s="13" t="s">
        <v>247</v>
      </c>
      <c r="D579" s="5"/>
      <c r="E579" s="5"/>
      <c r="F579" s="40">
        <f>VLOOKUP($C579,cruises!$A$1:$D$507,3,FALSE)</f>
        <v>3014</v>
      </c>
      <c r="G579" s="40">
        <f>VLOOKUP($C579,cruises!$A$1:$D$507,4,FALSE)</f>
        <v>3617</v>
      </c>
      <c r="H579" s="40">
        <f t="shared" ref="H579:H642" si="9">AVERAGE(F579:G579)</f>
        <v>3315.5</v>
      </c>
      <c r="I579" s="40">
        <f>VLOOKUP($C579,cruises!$A$1:$E$507,5,FALSE)</f>
        <v>1100</v>
      </c>
    </row>
    <row r="580" spans="1:9">
      <c r="A580" s="5" t="s">
        <v>145</v>
      </c>
      <c r="B580" s="10" t="s">
        <v>1066</v>
      </c>
      <c r="C580" s="13" t="s">
        <v>4</v>
      </c>
      <c r="D580" s="5" t="s">
        <v>1029</v>
      </c>
      <c r="E580" s="5" t="s">
        <v>1030</v>
      </c>
      <c r="F580" s="40">
        <f>VLOOKUP($C580,cruises!$A$1:$D$507,3,FALSE)</f>
        <v>3286</v>
      </c>
      <c r="G580" s="40">
        <f>VLOOKUP($C580,cruises!$A$1:$D$507,4,FALSE)</f>
        <v>3400</v>
      </c>
      <c r="H580" s="40">
        <f t="shared" si="9"/>
        <v>3343</v>
      </c>
      <c r="I580" s="40">
        <f>VLOOKUP($C580,cruises!$A$1:$E$507,5,FALSE)</f>
        <v>900</v>
      </c>
    </row>
    <row r="581" spans="1:9">
      <c r="A581" s="5" t="s">
        <v>145</v>
      </c>
      <c r="B581" s="10" t="s">
        <v>1066</v>
      </c>
      <c r="C581" s="13" t="s">
        <v>862</v>
      </c>
      <c r="D581" s="5"/>
      <c r="E581" s="7"/>
      <c r="F581" s="40">
        <f>VLOOKUP($C581,cruises!$A$1:$D$507,3,FALSE)</f>
        <v>2733</v>
      </c>
      <c r="G581" s="40">
        <f>VLOOKUP($C581,cruises!$A$1:$D$507,4,FALSE)</f>
        <v>2852</v>
      </c>
      <c r="H581" s="40">
        <f t="shared" si="9"/>
        <v>2792.5</v>
      </c>
      <c r="I581" s="40">
        <f>VLOOKUP($C581,cruises!$A$1:$E$507,5,FALSE)</f>
        <v>801</v>
      </c>
    </row>
    <row r="582" spans="1:9">
      <c r="A582" s="5" t="s">
        <v>145</v>
      </c>
      <c r="B582" s="10" t="s">
        <v>1067</v>
      </c>
      <c r="C582" s="13" t="s">
        <v>53</v>
      </c>
      <c r="D582" s="5"/>
      <c r="E582" s="5"/>
      <c r="F582" s="40">
        <f>VLOOKUP($C582,cruises!$A$1:$D$507,3,FALSE)</f>
        <v>2534</v>
      </c>
      <c r="G582" s="40">
        <f>VLOOKUP($C582,cruises!$A$1:$D$507,4,FALSE)</f>
        <v>2700</v>
      </c>
      <c r="H582" s="40">
        <f t="shared" si="9"/>
        <v>2617</v>
      </c>
      <c r="I582" s="40">
        <f>VLOOKUP($C582,cruises!$A$1:$E$507,5,FALSE)</f>
        <v>1000</v>
      </c>
    </row>
    <row r="583" spans="1:9">
      <c r="A583" s="5" t="s">
        <v>145</v>
      </c>
      <c r="B583" s="10" t="s">
        <v>1068</v>
      </c>
      <c r="C583" s="13" t="s">
        <v>86</v>
      </c>
      <c r="D583" s="7">
        <v>0.20833333333333334</v>
      </c>
      <c r="E583" s="7">
        <v>0.70833333333333337</v>
      </c>
      <c r="F583" s="40">
        <f>VLOOKUP($C583,cruises!$A$1:$D$507,3,FALSE)</f>
        <v>2130</v>
      </c>
      <c r="G583" s="40">
        <f>VLOOKUP($C583,cruises!$A$1:$D$507,4,FALSE)</f>
        <v>2556</v>
      </c>
      <c r="H583" s="40">
        <f t="shared" si="9"/>
        <v>2343</v>
      </c>
      <c r="I583" s="40">
        <f>VLOOKUP($C583,cruises!$A$1:$E$507,5,FALSE)</f>
        <v>997</v>
      </c>
    </row>
    <row r="584" spans="1:9">
      <c r="A584" s="5" t="s">
        <v>145</v>
      </c>
      <c r="B584" s="10" t="s">
        <v>1068</v>
      </c>
      <c r="C584" s="13" t="s">
        <v>907</v>
      </c>
      <c r="D584" s="7">
        <v>0.29166666666666669</v>
      </c>
      <c r="E584" s="7">
        <v>0.79166666666666663</v>
      </c>
      <c r="F584" s="40">
        <f>VLOOKUP($C584,cruises!$A$1:$D$507,3,FALSE)</f>
        <v>3784</v>
      </c>
      <c r="G584" s="40">
        <f>VLOOKUP($C584,cruises!$A$1:$D$507,4,FALSE)</f>
        <v>4541</v>
      </c>
      <c r="H584" s="40">
        <f t="shared" si="9"/>
        <v>4162.5</v>
      </c>
      <c r="I584" s="40">
        <f>VLOOKUP($C584,cruises!$A$1:$E$507,5,FALSE)</f>
        <v>1360</v>
      </c>
    </row>
    <row r="585" spans="1:9">
      <c r="A585" s="5" t="s">
        <v>145</v>
      </c>
      <c r="B585" s="10" t="s">
        <v>1068</v>
      </c>
      <c r="C585" s="13" t="s">
        <v>898</v>
      </c>
      <c r="D585" s="7">
        <v>0.29166666666666669</v>
      </c>
      <c r="E585" s="7">
        <v>0.79166666666666663</v>
      </c>
      <c r="F585" s="40">
        <f>VLOOKUP($C585,cruises!$A$1:$D$507,3,FALSE)</f>
        <v>2150</v>
      </c>
      <c r="G585" s="40">
        <f>VLOOKUP($C585,cruises!$A$1:$D$507,4,FALSE)</f>
        <v>2580</v>
      </c>
      <c r="H585" s="40">
        <f t="shared" si="9"/>
        <v>2365</v>
      </c>
      <c r="I585" s="40">
        <f>VLOOKUP($C585,cruises!$A$1:$E$507,5,FALSE)</f>
        <v>858</v>
      </c>
    </row>
    <row r="586" spans="1:9">
      <c r="A586" s="5" t="s">
        <v>145</v>
      </c>
      <c r="B586" s="10" t="s">
        <v>1068</v>
      </c>
      <c r="C586" s="13" t="s">
        <v>10</v>
      </c>
      <c r="D586" s="5"/>
      <c r="E586" s="5"/>
      <c r="F586" s="40">
        <f>VLOOKUP($C586,cruises!$A$1:$D$507,3,FALSE)</f>
        <v>3772</v>
      </c>
      <c r="G586" s="40">
        <f>VLOOKUP($C586,cruises!$A$1:$D$507,4,FALSE)</f>
        <v>4526</v>
      </c>
      <c r="H586" s="40">
        <f t="shared" si="9"/>
        <v>4149</v>
      </c>
      <c r="I586" s="40">
        <f>VLOOKUP($C586,cruises!$A$1:$E$507,5,FALSE)</f>
        <v>1253</v>
      </c>
    </row>
    <row r="587" spans="1:9">
      <c r="A587" s="5" t="s">
        <v>145</v>
      </c>
      <c r="B587" s="10" t="s">
        <v>1069</v>
      </c>
      <c r="C587" s="13" t="s">
        <v>61</v>
      </c>
      <c r="D587" s="7">
        <v>0.20833333333333334</v>
      </c>
      <c r="E587" s="7">
        <v>0.70833333333333337</v>
      </c>
      <c r="F587" s="40">
        <f>VLOOKUP($C587,cruises!$A$1:$D$507,3,FALSE)</f>
        <v>3046</v>
      </c>
      <c r="G587" s="40">
        <f>VLOOKUP($C587,cruises!$A$1:$D$507,4,FALSE)</f>
        <v>3655</v>
      </c>
      <c r="H587" s="40">
        <f t="shared" si="9"/>
        <v>3350.5</v>
      </c>
      <c r="I587" s="40">
        <f>VLOOKUP($C587,cruises!$A$1:$E$507,5,FALSE)</f>
        <v>1000</v>
      </c>
    </row>
    <row r="588" spans="1:9">
      <c r="A588" s="5" t="s">
        <v>145</v>
      </c>
      <c r="B588" s="10" t="s">
        <v>1069</v>
      </c>
      <c r="C588" s="13" t="s">
        <v>16</v>
      </c>
      <c r="D588" s="7">
        <v>0.33333333333333331</v>
      </c>
      <c r="E588" s="7">
        <v>0.75</v>
      </c>
      <c r="F588" s="40">
        <f>VLOOKUP($C588,cruises!$A$1:$D$507,3,FALSE)</f>
        <v>2550</v>
      </c>
      <c r="G588" s="40">
        <f>VLOOKUP($C588,cruises!$A$1:$D$507,4,FALSE)</f>
        <v>3060</v>
      </c>
      <c r="H588" s="40">
        <f t="shared" si="9"/>
        <v>2805</v>
      </c>
      <c r="I588" s="40">
        <f>VLOOKUP($C588,cruises!$A$1:$E$507,5,FALSE)</f>
        <v>1054</v>
      </c>
    </row>
    <row r="589" spans="1:9">
      <c r="A589" s="5" t="s">
        <v>145</v>
      </c>
      <c r="B589" s="10" t="s">
        <v>1069</v>
      </c>
      <c r="C589" s="13" t="s">
        <v>93</v>
      </c>
      <c r="D589" s="7">
        <v>0.33333333333333331</v>
      </c>
      <c r="E589" s="7">
        <v>0.83333333333333337</v>
      </c>
      <c r="F589" s="40">
        <f>VLOOKUP($C589,cruises!$A$1:$D$507,3,FALSE)</f>
        <v>1258</v>
      </c>
      <c r="G589" s="40">
        <f>VLOOKUP($C589,cruises!$A$1:$D$507,4,FALSE)</f>
        <v>1447</v>
      </c>
      <c r="H589" s="40">
        <f t="shared" si="9"/>
        <v>1352.5</v>
      </c>
      <c r="I589" s="40">
        <f>VLOOKUP($C589,cruises!$A$1:$E$507,5,FALSE)</f>
        <v>800</v>
      </c>
    </row>
    <row r="590" spans="1:9">
      <c r="A590" s="5" t="s">
        <v>145</v>
      </c>
      <c r="B590" s="10" t="s">
        <v>1069</v>
      </c>
      <c r="C590" s="13" t="s">
        <v>132</v>
      </c>
      <c r="D590" s="7">
        <v>0.33333333333333331</v>
      </c>
      <c r="E590" s="7">
        <v>0.83333333333333337</v>
      </c>
      <c r="F590" s="40">
        <f>VLOOKUP($C590,cruises!$A$1:$D$507,3,FALSE)</f>
        <v>1258</v>
      </c>
      <c r="G590" s="40">
        <f>VLOOKUP($C590,cruises!$A$1:$D$507,4,FALSE)</f>
        <v>1447</v>
      </c>
      <c r="H590" s="40">
        <f t="shared" si="9"/>
        <v>1352.5</v>
      </c>
      <c r="I590" s="40">
        <f>VLOOKUP($C590,cruises!$A$1:$E$507,5,FALSE)</f>
        <v>800</v>
      </c>
    </row>
    <row r="591" spans="1:9">
      <c r="A591" s="5" t="s">
        <v>145</v>
      </c>
      <c r="B591" s="10" t="s">
        <v>1069</v>
      </c>
      <c r="C591" s="13" t="s">
        <v>139</v>
      </c>
      <c r="D591" s="5"/>
      <c r="E591" s="5"/>
      <c r="F591" s="40">
        <f>VLOOKUP($C591,cruises!$A$1:$D$507,3,FALSE)</f>
        <v>212</v>
      </c>
      <c r="G591" s="40">
        <f>VLOOKUP($C591,cruises!$A$1:$D$507,4,FALSE)</f>
        <v>254</v>
      </c>
      <c r="H591" s="40">
        <f t="shared" si="9"/>
        <v>233</v>
      </c>
      <c r="I591" s="40">
        <f>VLOOKUP($C591,cruises!$A$1:$E$507,5,FALSE)</f>
        <v>140</v>
      </c>
    </row>
    <row r="592" spans="1:9">
      <c r="A592" s="5" t="s">
        <v>145</v>
      </c>
      <c r="B592" s="10" t="s">
        <v>1069</v>
      </c>
      <c r="C592" s="13" t="s">
        <v>139</v>
      </c>
      <c r="D592" s="7">
        <v>0.29166666666666669</v>
      </c>
      <c r="E592" s="7">
        <v>0.29166666666666669</v>
      </c>
      <c r="F592" s="40">
        <f>VLOOKUP($C592,cruises!$A$1:$D$507,3,FALSE)</f>
        <v>212</v>
      </c>
      <c r="G592" s="40">
        <f>VLOOKUP($C592,cruises!$A$1:$D$507,4,FALSE)</f>
        <v>254</v>
      </c>
      <c r="H592" s="40">
        <f t="shared" si="9"/>
        <v>233</v>
      </c>
      <c r="I592" s="40">
        <f>VLOOKUP($C592,cruises!$A$1:$E$507,5,FALSE)</f>
        <v>140</v>
      </c>
    </row>
    <row r="593" spans="1:9">
      <c r="A593" s="5" t="s">
        <v>145</v>
      </c>
      <c r="B593" s="10" t="s">
        <v>1070</v>
      </c>
      <c r="C593" s="13" t="s">
        <v>54</v>
      </c>
      <c r="D593" s="7">
        <v>0.29166666666666669</v>
      </c>
      <c r="E593" s="7">
        <v>0.875</v>
      </c>
      <c r="F593" s="40">
        <f>VLOOKUP($C593,cruises!$A$1:$D$507,3,FALSE)</f>
        <v>2024</v>
      </c>
      <c r="G593" s="40">
        <f>VLOOKUP($C593,cruises!$A$1:$D$507,4,FALSE)</f>
        <v>2429</v>
      </c>
      <c r="H593" s="40">
        <f t="shared" si="9"/>
        <v>2226.5</v>
      </c>
      <c r="I593" s="40">
        <f>VLOOKUP($C593,cruises!$A$1:$E$507,5,FALSE)</f>
        <v>817</v>
      </c>
    </row>
    <row r="594" spans="1:9">
      <c r="A594" s="5" t="s">
        <v>145</v>
      </c>
      <c r="B594" s="10" t="s">
        <v>1070</v>
      </c>
      <c r="C594" s="13" t="s">
        <v>64</v>
      </c>
      <c r="D594" s="7">
        <v>0.375</v>
      </c>
      <c r="E594" s="7">
        <v>0.79166666666666663</v>
      </c>
      <c r="F594" s="40">
        <f>VLOOKUP($C594,cruises!$A$1:$D$507,3,FALSE)</f>
        <v>3274</v>
      </c>
      <c r="G594" s="40">
        <f>VLOOKUP($C594,cruises!$A$1:$D$507,4,FALSE)</f>
        <v>3929</v>
      </c>
      <c r="H594" s="40">
        <f t="shared" si="9"/>
        <v>3601.5</v>
      </c>
      <c r="I594" s="40">
        <f>VLOOKUP($C594,cruises!$A$1:$E$507,5,FALSE)</f>
        <v>1637</v>
      </c>
    </row>
    <row r="595" spans="1:9">
      <c r="A595" s="5" t="s">
        <v>145</v>
      </c>
      <c r="B595" s="10" t="s">
        <v>1070</v>
      </c>
      <c r="C595" s="13" t="s">
        <v>162</v>
      </c>
      <c r="D595" s="7">
        <v>0.29166666666666669</v>
      </c>
      <c r="E595" s="7">
        <v>0.70833333333333337</v>
      </c>
      <c r="F595" s="40">
        <f>VLOOKUP($C595,cruises!$A$1:$D$507,3,FALSE)</f>
        <v>2016</v>
      </c>
      <c r="G595" s="40">
        <f>VLOOKUP($C595,cruises!$A$1:$D$507,4,FALSE)</f>
        <v>2272</v>
      </c>
      <c r="H595" s="40">
        <f t="shared" si="9"/>
        <v>2144</v>
      </c>
      <c r="I595" s="40">
        <f>VLOOKUP($C595,cruises!$A$1:$E$507,5,FALSE)</f>
        <v>900</v>
      </c>
    </row>
    <row r="596" spans="1:9">
      <c r="A596" s="5" t="s">
        <v>145</v>
      </c>
      <c r="B596" s="10" t="s">
        <v>1070</v>
      </c>
      <c r="C596" s="13" t="s">
        <v>50</v>
      </c>
      <c r="D596" s="7">
        <v>0.33333333333333331</v>
      </c>
      <c r="E596" s="7">
        <v>0.79166666666666663</v>
      </c>
      <c r="F596" s="40">
        <f>VLOOKUP($C596,cruises!$A$1:$D$507,3,FALSE)</f>
        <v>754</v>
      </c>
      <c r="G596" s="40">
        <f>VLOOKUP($C596,cruises!$A$1:$D$507,4,FALSE)</f>
        <v>829</v>
      </c>
      <c r="H596" s="40">
        <f t="shared" si="9"/>
        <v>791.5</v>
      </c>
      <c r="I596" s="40">
        <f>VLOOKUP($C596,cruises!$A$1:$E$507,5,FALSE)</f>
        <v>542</v>
      </c>
    </row>
    <row r="597" spans="1:9">
      <c r="A597" s="5" t="s">
        <v>145</v>
      </c>
      <c r="B597" s="10" t="s">
        <v>1070</v>
      </c>
      <c r="C597" s="13" t="s">
        <v>247</v>
      </c>
      <c r="D597" s="5"/>
      <c r="E597" s="5"/>
      <c r="F597" s="40">
        <f>VLOOKUP($C597,cruises!$A$1:$D$507,3,FALSE)</f>
        <v>3014</v>
      </c>
      <c r="G597" s="40">
        <f>VLOOKUP($C597,cruises!$A$1:$D$507,4,FALSE)</f>
        <v>3617</v>
      </c>
      <c r="H597" s="40">
        <f t="shared" si="9"/>
        <v>3315.5</v>
      </c>
      <c r="I597" s="40">
        <f>VLOOKUP($C597,cruises!$A$1:$E$507,5,FALSE)</f>
        <v>1100</v>
      </c>
    </row>
    <row r="598" spans="1:9">
      <c r="A598" s="5" t="s">
        <v>145</v>
      </c>
      <c r="B598" s="10" t="s">
        <v>1070</v>
      </c>
      <c r="C598" s="13" t="s">
        <v>74</v>
      </c>
      <c r="D598" s="5"/>
      <c r="E598" s="7"/>
      <c r="F598" s="40">
        <f>VLOOKUP($C598,cruises!$A$1:$D$507,3,FALSE)</f>
        <v>3014</v>
      </c>
      <c r="G598" s="40">
        <f>VLOOKUP($C598,cruises!$A$1:$D$507,4,FALSE)</f>
        <v>3617</v>
      </c>
      <c r="H598" s="40">
        <f t="shared" si="9"/>
        <v>3315.5</v>
      </c>
      <c r="I598" s="40">
        <f>VLOOKUP($C598,cruises!$A$1:$E$507,5,FALSE)</f>
        <v>1100</v>
      </c>
    </row>
    <row r="599" spans="1:9">
      <c r="A599" s="5" t="s">
        <v>145</v>
      </c>
      <c r="B599" s="10" t="s">
        <v>1071</v>
      </c>
      <c r="C599" s="13" t="s">
        <v>312</v>
      </c>
      <c r="D599" s="7">
        <v>0.29166666666666669</v>
      </c>
      <c r="E599" s="7">
        <v>0.70833333333333337</v>
      </c>
      <c r="F599" s="40">
        <f>VLOOKUP($C599,cruises!$A$1:$D$507,3,FALSE)</f>
        <v>3274</v>
      </c>
      <c r="G599" s="40">
        <f>VLOOKUP($C599,cruises!$A$1:$D$507,4,FALSE)</f>
        <v>3929</v>
      </c>
      <c r="H599" s="40">
        <f t="shared" si="9"/>
        <v>3601.5</v>
      </c>
      <c r="I599" s="40">
        <f>VLOOKUP($C599,cruises!$A$1:$E$507,5,FALSE)</f>
        <v>1370</v>
      </c>
    </row>
    <row r="600" spans="1:9">
      <c r="A600" s="5" t="s">
        <v>145</v>
      </c>
      <c r="B600" s="10" t="s">
        <v>1071</v>
      </c>
      <c r="C600" s="13" t="s">
        <v>45</v>
      </c>
      <c r="D600" s="5"/>
      <c r="E600" s="5"/>
      <c r="F600" s="40">
        <f>VLOOKUP($C600,cruises!$A$1:$D$507,3,FALSE)</f>
        <v>2012</v>
      </c>
      <c r="G600" s="40">
        <f>VLOOKUP($C600,cruises!$A$1:$D$507,4,FALSE)</f>
        <v>2414</v>
      </c>
      <c r="H600" s="40">
        <f t="shared" si="9"/>
        <v>2213</v>
      </c>
      <c r="I600" s="40">
        <f>VLOOKUP($C600,cruises!$A$1:$E$507,5,FALSE)</f>
        <v>1125</v>
      </c>
    </row>
    <row r="601" spans="1:9">
      <c r="A601" s="5" t="s">
        <v>145</v>
      </c>
      <c r="B601" s="10" t="s">
        <v>1071</v>
      </c>
      <c r="C601" s="13" t="s">
        <v>28</v>
      </c>
      <c r="D601" s="5"/>
      <c r="E601" s="5"/>
      <c r="F601" s="40">
        <f>VLOOKUP($C601,cruises!$A$1:$D$507,3,FALSE)</f>
        <v>2698</v>
      </c>
      <c r="G601" s="40">
        <f>VLOOKUP($C601,cruises!$A$1:$D$507,4,FALSE)</f>
        <v>3250</v>
      </c>
      <c r="H601" s="40">
        <f t="shared" si="9"/>
        <v>2974</v>
      </c>
      <c r="I601" s="40">
        <f>VLOOKUP($C601,cruises!$A$1:$E$507,5,FALSE)</f>
        <v>1068</v>
      </c>
    </row>
    <row r="602" spans="1:9">
      <c r="A602" s="5" t="s">
        <v>145</v>
      </c>
      <c r="B602" s="10" t="s">
        <v>1072</v>
      </c>
      <c r="C602" s="13" t="s">
        <v>125</v>
      </c>
      <c r="D602" s="7">
        <v>0.20833333333333334</v>
      </c>
      <c r="E602" s="7">
        <v>0.70833333333333337</v>
      </c>
      <c r="F602" s="40">
        <f>VLOOKUP($C602,cruises!$A$1:$D$507,3,FALSE)</f>
        <v>2886</v>
      </c>
      <c r="G602" s="40">
        <f>VLOOKUP($C602,cruises!$A$1:$D$507,4,FALSE)</f>
        <v>3463</v>
      </c>
      <c r="H602" s="40">
        <f t="shared" si="9"/>
        <v>3174.5</v>
      </c>
      <c r="I602" s="40">
        <f>VLOOKUP($C602,cruises!$A$1:$E$507,5,FALSE)</f>
        <v>1000</v>
      </c>
    </row>
    <row r="603" spans="1:9">
      <c r="A603" s="5" t="s">
        <v>145</v>
      </c>
      <c r="B603" s="10" t="s">
        <v>1072</v>
      </c>
      <c r="C603" s="13" t="s">
        <v>39</v>
      </c>
      <c r="D603" s="7">
        <v>0.29166666666666669</v>
      </c>
      <c r="E603" s="7">
        <v>0.79166666666666663</v>
      </c>
      <c r="F603" s="40">
        <f>VLOOKUP($C603,cruises!$A$1:$D$507,3,FALSE)</f>
        <v>672</v>
      </c>
      <c r="G603" s="40">
        <f>VLOOKUP($C603,cruises!$A$1:$D$507,4,FALSE)</f>
        <v>804</v>
      </c>
      <c r="H603" s="40">
        <f t="shared" si="9"/>
        <v>738</v>
      </c>
      <c r="I603" s="40">
        <f>VLOOKUP($C603,cruises!$A$1:$E$507,5,FALSE)</f>
        <v>373</v>
      </c>
    </row>
    <row r="604" spans="1:9">
      <c r="A604" s="5" t="s">
        <v>145</v>
      </c>
      <c r="B604" s="10" t="s">
        <v>1073</v>
      </c>
      <c r="C604" s="13" t="s">
        <v>4</v>
      </c>
      <c r="D604" s="5" t="s">
        <v>1029</v>
      </c>
      <c r="E604" s="7" t="s">
        <v>1030</v>
      </c>
      <c r="F604" s="40">
        <f>VLOOKUP($C604,cruises!$A$1:$D$507,3,FALSE)</f>
        <v>3286</v>
      </c>
      <c r="G604" s="40">
        <f>VLOOKUP($C604,cruises!$A$1:$D$507,4,FALSE)</f>
        <v>3400</v>
      </c>
      <c r="H604" s="40">
        <f t="shared" si="9"/>
        <v>3343</v>
      </c>
      <c r="I604" s="40">
        <f>VLOOKUP($C604,cruises!$A$1:$E$507,5,FALSE)</f>
        <v>900</v>
      </c>
    </row>
    <row r="605" spans="1:9">
      <c r="A605" s="5" t="s">
        <v>145</v>
      </c>
      <c r="B605" s="10" t="s">
        <v>1073</v>
      </c>
      <c r="C605" s="13" t="s">
        <v>862</v>
      </c>
      <c r="D605" s="5"/>
      <c r="E605" s="5"/>
      <c r="F605" s="40">
        <f>VLOOKUP($C605,cruises!$A$1:$D$507,3,FALSE)</f>
        <v>2733</v>
      </c>
      <c r="G605" s="40">
        <f>VLOOKUP($C605,cruises!$A$1:$D$507,4,FALSE)</f>
        <v>2852</v>
      </c>
      <c r="H605" s="40">
        <f t="shared" si="9"/>
        <v>2792.5</v>
      </c>
      <c r="I605" s="40">
        <f>VLOOKUP($C605,cruises!$A$1:$E$507,5,FALSE)</f>
        <v>801</v>
      </c>
    </row>
    <row r="606" spans="1:9">
      <c r="A606" s="5" t="s">
        <v>145</v>
      </c>
      <c r="B606" s="10" t="s">
        <v>1074</v>
      </c>
      <c r="C606" s="13" t="s">
        <v>901</v>
      </c>
      <c r="D606" s="7">
        <v>0.20833333333333334</v>
      </c>
      <c r="E606" s="7">
        <v>0.70833333333333337</v>
      </c>
      <c r="F606" s="40">
        <f>VLOOKUP($C606,cruises!$A$1:$D$507,3,FALSE)</f>
        <v>2144</v>
      </c>
      <c r="G606" s="40">
        <f>VLOOKUP($C606,cruises!$A$1:$D$507,4,FALSE)</f>
        <v>2573</v>
      </c>
      <c r="H606" s="40">
        <f t="shared" si="9"/>
        <v>2358.5</v>
      </c>
      <c r="I606" s="40">
        <f>VLOOKUP($C606,cruises!$A$1:$E$507,5,FALSE)</f>
        <v>859</v>
      </c>
    </row>
    <row r="607" spans="1:9">
      <c r="A607" s="5" t="s">
        <v>145</v>
      </c>
      <c r="B607" s="10" t="s">
        <v>1074</v>
      </c>
      <c r="C607" s="13" t="s">
        <v>85</v>
      </c>
      <c r="D607" s="5"/>
      <c r="E607" s="5"/>
      <c r="F607" s="40">
        <f>VLOOKUP($C607,cruises!$A$1:$D$507,3,FALSE)</f>
        <v>212</v>
      </c>
      <c r="G607" s="40">
        <f>VLOOKUP($C607,cruises!$A$1:$D$507,4,FALSE)</f>
        <v>254</v>
      </c>
      <c r="H607" s="40">
        <f t="shared" si="9"/>
        <v>233</v>
      </c>
      <c r="I607" s="40">
        <f>VLOOKUP($C607,cruises!$A$1:$E$507,5,FALSE)</f>
        <v>140</v>
      </c>
    </row>
    <row r="608" spans="1:9">
      <c r="A608" s="5" t="s">
        <v>145</v>
      </c>
      <c r="B608" s="10" t="s">
        <v>1074</v>
      </c>
      <c r="C608" s="13" t="s">
        <v>85</v>
      </c>
      <c r="D608" s="7">
        <v>0.70833333333333337</v>
      </c>
      <c r="E608" s="7">
        <v>0.70833333333333337</v>
      </c>
      <c r="F608" s="40">
        <f>VLOOKUP($C608,cruises!$A$1:$D$507,3,FALSE)</f>
        <v>212</v>
      </c>
      <c r="G608" s="40">
        <f>VLOOKUP($C608,cruises!$A$1:$D$507,4,FALSE)</f>
        <v>254</v>
      </c>
      <c r="H608" s="40">
        <f t="shared" si="9"/>
        <v>233</v>
      </c>
      <c r="I608" s="40">
        <f>VLOOKUP($C608,cruises!$A$1:$E$507,5,FALSE)</f>
        <v>140</v>
      </c>
    </row>
    <row r="609" spans="1:9">
      <c r="A609" s="5" t="s">
        <v>145</v>
      </c>
      <c r="B609" s="10" t="s">
        <v>1075</v>
      </c>
      <c r="C609" s="13" t="s">
        <v>484</v>
      </c>
      <c r="D609" s="7">
        <v>0.29166666666666669</v>
      </c>
      <c r="E609" s="7">
        <v>0.75</v>
      </c>
      <c r="F609" s="40">
        <f>VLOOKUP($C609,cruises!$A$1:$D$507,3,FALSE)</f>
        <v>1968</v>
      </c>
      <c r="G609" s="40">
        <f>VLOOKUP($C609,cruises!$A$1:$D$507,4,FALSE)</f>
        <v>2362</v>
      </c>
      <c r="H609" s="40">
        <f t="shared" si="9"/>
        <v>2165</v>
      </c>
      <c r="I609" s="40">
        <f>VLOOKUP($C609,cruises!$A$1:$E$507,5,FALSE)</f>
        <v>817</v>
      </c>
    </row>
    <row r="610" spans="1:9">
      <c r="A610" s="5" t="s">
        <v>145</v>
      </c>
      <c r="B610" s="10" t="s">
        <v>1075</v>
      </c>
      <c r="C610" s="13" t="s">
        <v>10</v>
      </c>
      <c r="D610" s="5"/>
      <c r="E610" s="5"/>
      <c r="F610" s="40">
        <f>VLOOKUP($C610,cruises!$A$1:$D$507,3,FALSE)</f>
        <v>3772</v>
      </c>
      <c r="G610" s="40">
        <f>VLOOKUP($C610,cruises!$A$1:$D$507,4,FALSE)</f>
        <v>4526</v>
      </c>
      <c r="H610" s="40">
        <f t="shared" si="9"/>
        <v>4149</v>
      </c>
      <c r="I610" s="40">
        <f>VLOOKUP($C610,cruises!$A$1:$E$507,5,FALSE)</f>
        <v>1253</v>
      </c>
    </row>
    <row r="611" spans="1:9">
      <c r="A611" s="5" t="s">
        <v>145</v>
      </c>
      <c r="B611" s="10" t="s">
        <v>1075</v>
      </c>
      <c r="C611" s="13" t="s">
        <v>247</v>
      </c>
      <c r="D611" s="5"/>
      <c r="E611" s="5"/>
      <c r="F611" s="40">
        <f>VLOOKUP($C611,cruises!$A$1:$D$507,3,FALSE)</f>
        <v>3014</v>
      </c>
      <c r="G611" s="40">
        <f>VLOOKUP($C611,cruises!$A$1:$D$507,4,FALSE)</f>
        <v>3617</v>
      </c>
      <c r="H611" s="40">
        <f t="shared" si="9"/>
        <v>3315.5</v>
      </c>
      <c r="I611" s="40">
        <f>VLOOKUP($C611,cruises!$A$1:$E$507,5,FALSE)</f>
        <v>1100</v>
      </c>
    </row>
    <row r="612" spans="1:9">
      <c r="A612" s="5" t="s">
        <v>145</v>
      </c>
      <c r="B612" s="10" t="s">
        <v>1076</v>
      </c>
      <c r="C612" s="13" t="s">
        <v>113</v>
      </c>
      <c r="D612" s="7">
        <v>0.33333333333333331</v>
      </c>
      <c r="E612" s="7">
        <v>0.70833333333333337</v>
      </c>
      <c r="F612" s="40">
        <f>VLOOKUP($C612,cruises!$A$1:$D$507,3,FALSE)</f>
        <v>706</v>
      </c>
      <c r="G612" s="40">
        <f>VLOOKUP($C612,cruises!$A$1:$D$507,4,FALSE)</f>
        <v>777</v>
      </c>
      <c r="H612" s="40">
        <f t="shared" si="9"/>
        <v>741.5</v>
      </c>
      <c r="I612" s="40">
        <f>VLOOKUP($C612,cruises!$A$1:$E$507,5,FALSE)</f>
        <v>447</v>
      </c>
    </row>
    <row r="613" spans="1:9">
      <c r="A613" s="5" t="s">
        <v>145</v>
      </c>
      <c r="B613" s="10" t="s">
        <v>1076</v>
      </c>
      <c r="C613" s="13" t="s">
        <v>259</v>
      </c>
      <c r="D613" s="5"/>
      <c r="E613" s="5"/>
      <c r="F613" s="40">
        <f>VLOOKUP($C613,cruises!$A$1:$D$507,3,FALSE)</f>
        <v>212</v>
      </c>
      <c r="G613" s="40">
        <f>VLOOKUP($C613,cruises!$A$1:$D$507,4,FALSE)</f>
        <v>254</v>
      </c>
      <c r="H613" s="40">
        <f t="shared" si="9"/>
        <v>233</v>
      </c>
      <c r="I613" s="40">
        <f>VLOOKUP($C613,cruises!$A$1:$E$507,5,FALSE)</f>
        <v>140</v>
      </c>
    </row>
    <row r="614" spans="1:9">
      <c r="A614" s="5" t="s">
        <v>145</v>
      </c>
      <c r="B614" s="10" t="s">
        <v>1076</v>
      </c>
      <c r="C614" s="13" t="s">
        <v>38</v>
      </c>
      <c r="D614" s="5"/>
      <c r="E614" s="5"/>
      <c r="F614" s="40">
        <f>VLOOKUP($C614,cruises!$A$1:$D$507,3,FALSE)</f>
        <v>2534</v>
      </c>
      <c r="G614" s="40">
        <f>VLOOKUP($C614,cruises!$A$1:$D$507,4,FALSE)</f>
        <v>2894</v>
      </c>
      <c r="H614" s="40">
        <f t="shared" si="9"/>
        <v>2714</v>
      </c>
      <c r="I614" s="40">
        <f>VLOOKUP($C614,cruises!$A$1:$E$507,5,FALSE)</f>
        <v>1000</v>
      </c>
    </row>
    <row r="615" spans="1:9">
      <c r="A615" s="5" t="s">
        <v>145</v>
      </c>
      <c r="B615" s="10" t="s">
        <v>1077</v>
      </c>
      <c r="C615" s="13" t="s">
        <v>79</v>
      </c>
      <c r="D615" s="7">
        <v>0.25</v>
      </c>
      <c r="E615" s="7">
        <v>0.75</v>
      </c>
      <c r="F615" s="40">
        <f>VLOOKUP($C615,cruises!$A$1:$D$507,3,FALSE)</f>
        <v>710</v>
      </c>
      <c r="G615" s="40">
        <f>VLOOKUP($C615,cruises!$A$1:$D$507,4,FALSE)</f>
        <v>781</v>
      </c>
      <c r="H615" s="40">
        <f t="shared" si="9"/>
        <v>745.5</v>
      </c>
      <c r="I615" s="40">
        <f>VLOOKUP($C615,cruises!$A$1:$E$507,5,FALSE)</f>
        <v>408</v>
      </c>
    </row>
    <row r="616" spans="1:9">
      <c r="A616" s="5" t="s">
        <v>145</v>
      </c>
      <c r="B616" s="10" t="s">
        <v>1077</v>
      </c>
      <c r="C616" s="13" t="s">
        <v>117</v>
      </c>
      <c r="D616" s="7">
        <v>0.375</v>
      </c>
      <c r="E616" s="7">
        <v>0.70833333333333337</v>
      </c>
      <c r="F616" s="40">
        <f>VLOOKUP($C616,cruises!$A$1:$D$507,3,FALSE)</f>
        <v>2074</v>
      </c>
      <c r="G616" s="40">
        <f>VLOOKUP($C616,cruises!$A$1:$D$507,4,FALSE)</f>
        <v>2489</v>
      </c>
      <c r="H616" s="40">
        <f t="shared" si="9"/>
        <v>2281.5</v>
      </c>
      <c r="I616" s="40">
        <f>VLOOKUP($C616,cruises!$A$1:$E$507,5,FALSE)</f>
        <v>900</v>
      </c>
    </row>
    <row r="617" spans="1:9">
      <c r="A617" s="5" t="s">
        <v>145</v>
      </c>
      <c r="B617" s="10" t="s">
        <v>1077</v>
      </c>
      <c r="C617" s="13" t="s">
        <v>88</v>
      </c>
      <c r="D617" s="7">
        <v>0.29166666666666669</v>
      </c>
      <c r="E617" s="7">
        <v>0.70833333333333337</v>
      </c>
      <c r="F617" s="40">
        <f>VLOOKUP($C617,cruises!$A$1:$D$507,3,FALSE)</f>
        <v>148</v>
      </c>
      <c r="G617" s="40">
        <f>VLOOKUP($C617,cruises!$A$1:$D$507,4,FALSE)</f>
        <v>178</v>
      </c>
      <c r="H617" s="40">
        <f t="shared" si="9"/>
        <v>163</v>
      </c>
      <c r="I617" s="40">
        <f>VLOOKUP($C617,cruises!$A$1:$E$507,5,FALSE)</f>
        <v>84</v>
      </c>
    </row>
    <row r="618" spans="1:9">
      <c r="A618" s="5" t="s">
        <v>145</v>
      </c>
      <c r="B618" s="10" t="s">
        <v>1077</v>
      </c>
      <c r="C618" s="13" t="s">
        <v>74</v>
      </c>
      <c r="D618" s="5"/>
      <c r="E618" s="5"/>
      <c r="F618" s="40">
        <f>VLOOKUP($C618,cruises!$A$1:$D$507,3,FALSE)</f>
        <v>3014</v>
      </c>
      <c r="G618" s="40">
        <f>VLOOKUP($C618,cruises!$A$1:$D$507,4,FALSE)</f>
        <v>3617</v>
      </c>
      <c r="H618" s="40">
        <f t="shared" si="9"/>
        <v>3315.5</v>
      </c>
      <c r="I618" s="40">
        <f>VLOOKUP($C618,cruises!$A$1:$E$507,5,FALSE)</f>
        <v>1100</v>
      </c>
    </row>
    <row r="619" spans="1:9">
      <c r="A619" s="5" t="s">
        <v>145</v>
      </c>
      <c r="B619" s="10" t="s">
        <v>1078</v>
      </c>
      <c r="C619" s="13" t="s">
        <v>312</v>
      </c>
      <c r="D619" s="7">
        <v>0.29166666666666669</v>
      </c>
      <c r="E619" s="7">
        <v>0.70833333333333337</v>
      </c>
      <c r="F619" s="40">
        <f>VLOOKUP($C619,cruises!$A$1:$D$507,3,FALSE)</f>
        <v>3274</v>
      </c>
      <c r="G619" s="40">
        <f>VLOOKUP($C619,cruises!$A$1:$D$507,4,FALSE)</f>
        <v>3929</v>
      </c>
      <c r="H619" s="40">
        <f t="shared" si="9"/>
        <v>3601.5</v>
      </c>
      <c r="I619" s="40">
        <f>VLOOKUP($C619,cruises!$A$1:$E$507,5,FALSE)</f>
        <v>1370</v>
      </c>
    </row>
    <row r="620" spans="1:9">
      <c r="A620" s="5" t="s">
        <v>145</v>
      </c>
      <c r="B620" s="10" t="s">
        <v>1078</v>
      </c>
      <c r="C620" s="13" t="s">
        <v>55</v>
      </c>
      <c r="D620" s="7">
        <v>0.20833333333333334</v>
      </c>
      <c r="E620" s="7">
        <v>0.75</v>
      </c>
      <c r="F620" s="40">
        <f>VLOOKUP($C620,cruises!$A$1:$D$507,3,FALSE)</f>
        <v>4228</v>
      </c>
      <c r="G620" s="40">
        <f>VLOOKUP($C620,cruises!$A$1:$D$507,4,FALSE)</f>
        <v>5074</v>
      </c>
      <c r="H620" s="40">
        <f t="shared" si="9"/>
        <v>4651</v>
      </c>
      <c r="I620" s="40">
        <f>VLOOKUP($C620,cruises!$A$1:$E$507,5,FALSE)</f>
        <v>1404</v>
      </c>
    </row>
    <row r="621" spans="1:9">
      <c r="A621" s="5" t="s">
        <v>145</v>
      </c>
      <c r="B621" s="10" t="s">
        <v>1079</v>
      </c>
      <c r="C621" s="13" t="s">
        <v>54</v>
      </c>
      <c r="D621" s="7">
        <v>0.33333333333333331</v>
      </c>
      <c r="E621" s="7">
        <v>0.875</v>
      </c>
      <c r="F621" s="40">
        <f>VLOOKUP($C621,cruises!$A$1:$D$507,3,FALSE)</f>
        <v>2024</v>
      </c>
      <c r="G621" s="40">
        <f>VLOOKUP($C621,cruises!$A$1:$D$507,4,FALSE)</f>
        <v>2429</v>
      </c>
      <c r="H621" s="40">
        <f t="shared" si="9"/>
        <v>2226.5</v>
      </c>
      <c r="I621" s="40">
        <f>VLOOKUP($C621,cruises!$A$1:$E$507,5,FALSE)</f>
        <v>817</v>
      </c>
    </row>
    <row r="622" spans="1:9">
      <c r="A622" s="5" t="s">
        <v>145</v>
      </c>
      <c r="B622" s="10" t="s">
        <v>1079</v>
      </c>
      <c r="C622" s="13" t="s">
        <v>93</v>
      </c>
      <c r="D622" s="7">
        <v>0.33333333333333331</v>
      </c>
      <c r="E622" s="7">
        <v>0.83333333333333337</v>
      </c>
      <c r="F622" s="40">
        <f>VLOOKUP($C622,cruises!$A$1:$D$507,3,FALSE)</f>
        <v>1258</v>
      </c>
      <c r="G622" s="40">
        <f>VLOOKUP($C622,cruises!$A$1:$D$507,4,FALSE)</f>
        <v>1447</v>
      </c>
      <c r="H622" s="40">
        <f t="shared" si="9"/>
        <v>1352.5</v>
      </c>
      <c r="I622" s="40">
        <f>VLOOKUP($C622,cruises!$A$1:$E$507,5,FALSE)</f>
        <v>800</v>
      </c>
    </row>
    <row r="623" spans="1:9">
      <c r="A623" s="5" t="s">
        <v>145</v>
      </c>
      <c r="B623" s="10" t="s">
        <v>1079</v>
      </c>
      <c r="C623" s="13" t="s">
        <v>53</v>
      </c>
      <c r="D623" s="5"/>
      <c r="E623" s="5"/>
      <c r="F623" s="40">
        <f>VLOOKUP($C623,cruises!$A$1:$D$507,3,FALSE)</f>
        <v>2534</v>
      </c>
      <c r="G623" s="40">
        <f>VLOOKUP($C623,cruises!$A$1:$D$507,4,FALSE)</f>
        <v>2700</v>
      </c>
      <c r="H623" s="40">
        <f t="shared" si="9"/>
        <v>2617</v>
      </c>
      <c r="I623" s="40">
        <f>VLOOKUP($C623,cruises!$A$1:$E$507,5,FALSE)</f>
        <v>1000</v>
      </c>
    </row>
    <row r="624" spans="1:9">
      <c r="A624" s="5" t="s">
        <v>145</v>
      </c>
      <c r="B624" s="10" t="s">
        <v>1080</v>
      </c>
      <c r="C624" s="13" t="s">
        <v>4</v>
      </c>
      <c r="D624" s="5" t="s">
        <v>1029</v>
      </c>
      <c r="E624" s="5" t="s">
        <v>1030</v>
      </c>
      <c r="F624" s="40">
        <f>VLOOKUP($C624,cruises!$A$1:$D$507,3,FALSE)</f>
        <v>3286</v>
      </c>
      <c r="G624" s="40">
        <f>VLOOKUP($C624,cruises!$A$1:$D$507,4,FALSE)</f>
        <v>3400</v>
      </c>
      <c r="H624" s="40">
        <f t="shared" si="9"/>
        <v>3343</v>
      </c>
      <c r="I624" s="40">
        <f>VLOOKUP($C624,cruises!$A$1:$E$507,5,FALSE)</f>
        <v>900</v>
      </c>
    </row>
    <row r="625" spans="1:9">
      <c r="A625" s="5" t="s">
        <v>145</v>
      </c>
      <c r="B625" s="10" t="s">
        <v>1080</v>
      </c>
      <c r="C625" s="13" t="s">
        <v>898</v>
      </c>
      <c r="D625" s="7">
        <v>0.29166666666666669</v>
      </c>
      <c r="E625" s="7">
        <v>0.79166666666666663</v>
      </c>
      <c r="F625" s="40">
        <f>VLOOKUP($C625,cruises!$A$1:$D$507,3,FALSE)</f>
        <v>2150</v>
      </c>
      <c r="G625" s="40">
        <f>VLOOKUP($C625,cruises!$A$1:$D$507,4,FALSE)</f>
        <v>2580</v>
      </c>
      <c r="H625" s="40">
        <f t="shared" si="9"/>
        <v>2365</v>
      </c>
      <c r="I625" s="40">
        <f>VLOOKUP($C625,cruises!$A$1:$E$507,5,FALSE)</f>
        <v>858</v>
      </c>
    </row>
    <row r="626" spans="1:9">
      <c r="A626" s="5" t="s">
        <v>145</v>
      </c>
      <c r="B626" s="10" t="s">
        <v>1080</v>
      </c>
      <c r="C626" s="13" t="s">
        <v>247</v>
      </c>
      <c r="D626" s="5"/>
      <c r="E626" s="5"/>
      <c r="F626" s="40">
        <f>VLOOKUP($C626,cruises!$A$1:$D$507,3,FALSE)</f>
        <v>3014</v>
      </c>
      <c r="G626" s="40">
        <f>VLOOKUP($C626,cruises!$A$1:$D$507,4,FALSE)</f>
        <v>3617</v>
      </c>
      <c r="H626" s="40">
        <f t="shared" si="9"/>
        <v>3315.5</v>
      </c>
      <c r="I626" s="40">
        <f>VLOOKUP($C626,cruises!$A$1:$E$507,5,FALSE)</f>
        <v>1100</v>
      </c>
    </row>
    <row r="627" spans="1:9">
      <c r="A627" s="5" t="s">
        <v>145</v>
      </c>
      <c r="B627" s="10" t="s">
        <v>1080</v>
      </c>
      <c r="C627" s="13" t="s">
        <v>862</v>
      </c>
      <c r="D627" s="5"/>
      <c r="E627" s="5"/>
      <c r="F627" s="40">
        <f>VLOOKUP($C627,cruises!$A$1:$D$507,3,FALSE)</f>
        <v>2733</v>
      </c>
      <c r="G627" s="40">
        <f>VLOOKUP($C627,cruises!$A$1:$D$507,4,FALSE)</f>
        <v>2852</v>
      </c>
      <c r="H627" s="40">
        <f t="shared" si="9"/>
        <v>2792.5</v>
      </c>
      <c r="I627" s="40">
        <f>VLOOKUP($C627,cruises!$A$1:$E$507,5,FALSE)</f>
        <v>801</v>
      </c>
    </row>
    <row r="628" spans="1:9">
      <c r="A628" s="5" t="s">
        <v>145</v>
      </c>
      <c r="B628" s="10" t="s">
        <v>1081</v>
      </c>
      <c r="C628" s="13" t="s">
        <v>64</v>
      </c>
      <c r="D628" s="7">
        <v>0.375</v>
      </c>
      <c r="E628" s="7">
        <v>0.79166666666666663</v>
      </c>
      <c r="F628" s="40">
        <f>VLOOKUP($C628,cruises!$A$1:$D$507,3,FALSE)</f>
        <v>3274</v>
      </c>
      <c r="G628" s="40">
        <f>VLOOKUP($C628,cruises!$A$1:$D$507,4,FALSE)</f>
        <v>3929</v>
      </c>
      <c r="H628" s="40">
        <f t="shared" si="9"/>
        <v>3601.5</v>
      </c>
      <c r="I628" s="40">
        <f>VLOOKUP($C628,cruises!$A$1:$E$507,5,FALSE)</f>
        <v>1637</v>
      </c>
    </row>
    <row r="629" spans="1:9">
      <c r="A629" s="5" t="s">
        <v>145</v>
      </c>
      <c r="B629" s="10" t="s">
        <v>1081</v>
      </c>
      <c r="C629" s="13" t="s">
        <v>19</v>
      </c>
      <c r="D629" s="7">
        <v>0.29166666666666669</v>
      </c>
      <c r="E629" s="7">
        <v>0.29166666666666669</v>
      </c>
      <c r="F629" s="40">
        <f>VLOOKUP($C629,cruises!$A$1:$D$507,3,FALSE)</f>
        <v>540</v>
      </c>
      <c r="G629" s="40">
        <f>VLOOKUP($C629,cruises!$A$1:$D$507,4,FALSE)</f>
        <v>648</v>
      </c>
      <c r="H629" s="40">
        <f t="shared" si="9"/>
        <v>594</v>
      </c>
      <c r="I629" s="40">
        <f>VLOOKUP($C629,cruises!$A$1:$E$507,5,FALSE)</f>
        <v>376</v>
      </c>
    </row>
    <row r="630" spans="1:9">
      <c r="A630" s="5" t="s">
        <v>145</v>
      </c>
      <c r="B630" s="10" t="s">
        <v>1082</v>
      </c>
      <c r="C630" s="13" t="s">
        <v>44</v>
      </c>
      <c r="D630" s="7">
        <v>0.29166666666666669</v>
      </c>
      <c r="E630" s="7">
        <v>0.66666666666666663</v>
      </c>
      <c r="F630" s="40">
        <f>VLOOKUP($C630,cruises!$A$1:$D$507,3,FALSE)</f>
        <v>838</v>
      </c>
      <c r="G630" s="40">
        <f>VLOOKUP($C630,cruises!$A$1:$D$507,4,FALSE)</f>
        <v>1006</v>
      </c>
      <c r="H630" s="40">
        <f t="shared" si="9"/>
        <v>922</v>
      </c>
      <c r="I630" s="40">
        <f>VLOOKUP($C630,cruises!$A$1:$E$507,5,FALSE)</f>
        <v>470</v>
      </c>
    </row>
    <row r="631" spans="1:9">
      <c r="A631" s="5" t="s">
        <v>145</v>
      </c>
      <c r="B631" s="10" t="s">
        <v>1082</v>
      </c>
      <c r="C631" s="13" t="s">
        <v>45</v>
      </c>
      <c r="D631" s="5"/>
      <c r="E631" s="5"/>
      <c r="F631" s="40">
        <f>VLOOKUP($C631,cruises!$A$1:$D$507,3,FALSE)</f>
        <v>2012</v>
      </c>
      <c r="G631" s="40">
        <f>VLOOKUP($C631,cruises!$A$1:$D$507,4,FALSE)</f>
        <v>2414</v>
      </c>
      <c r="H631" s="40">
        <f t="shared" si="9"/>
        <v>2213</v>
      </c>
      <c r="I631" s="40">
        <f>VLOOKUP($C631,cruises!$A$1:$E$507,5,FALSE)</f>
        <v>1125</v>
      </c>
    </row>
    <row r="632" spans="1:9">
      <c r="A632" s="5" t="s">
        <v>145</v>
      </c>
      <c r="B632" s="10" t="s">
        <v>1082</v>
      </c>
      <c r="C632" s="13" t="s">
        <v>102</v>
      </c>
      <c r="D632" s="5"/>
      <c r="E632" s="5"/>
      <c r="F632" s="40">
        <f>VLOOKUP($C632,cruises!$A$1:$D$507,3,FALSE)</f>
        <v>2026</v>
      </c>
      <c r="G632" s="40">
        <f>VLOOKUP($C632,cruises!$A$1:$D$507,4,FALSE)</f>
        <v>2431</v>
      </c>
      <c r="H632" s="40">
        <f t="shared" si="9"/>
        <v>2228.5</v>
      </c>
      <c r="I632" s="40">
        <f>VLOOKUP($C632,cruises!$A$1:$E$507,5,FALSE)</f>
        <v>765</v>
      </c>
    </row>
    <row r="633" spans="1:9">
      <c r="A633" s="5" t="s">
        <v>145</v>
      </c>
      <c r="B633" s="10" t="s">
        <v>1082</v>
      </c>
      <c r="C633" s="13" t="s">
        <v>10</v>
      </c>
      <c r="D633" s="5"/>
      <c r="E633" s="5"/>
      <c r="F633" s="40">
        <f>VLOOKUP($C633,cruises!$A$1:$D$507,3,FALSE)</f>
        <v>3772</v>
      </c>
      <c r="G633" s="40">
        <f>VLOOKUP($C633,cruises!$A$1:$D$507,4,FALSE)</f>
        <v>4526</v>
      </c>
      <c r="H633" s="40">
        <f t="shared" si="9"/>
        <v>4149</v>
      </c>
      <c r="I633" s="40">
        <f>VLOOKUP($C633,cruises!$A$1:$E$507,5,FALSE)</f>
        <v>1253</v>
      </c>
    </row>
    <row r="634" spans="1:9">
      <c r="A634" s="5" t="s">
        <v>145</v>
      </c>
      <c r="B634" s="10" t="s">
        <v>1082</v>
      </c>
      <c r="C634" s="13" t="s">
        <v>28</v>
      </c>
      <c r="D634" s="5"/>
      <c r="E634" s="5"/>
      <c r="F634" s="40">
        <f>VLOOKUP($C634,cruises!$A$1:$D$507,3,FALSE)</f>
        <v>2698</v>
      </c>
      <c r="G634" s="40">
        <f>VLOOKUP($C634,cruises!$A$1:$D$507,4,FALSE)</f>
        <v>3250</v>
      </c>
      <c r="H634" s="40">
        <f t="shared" si="9"/>
        <v>2974</v>
      </c>
      <c r="I634" s="40">
        <f>VLOOKUP($C634,cruises!$A$1:$E$507,5,FALSE)</f>
        <v>1068</v>
      </c>
    </row>
    <row r="635" spans="1:9">
      <c r="A635" s="5" t="s">
        <v>145</v>
      </c>
      <c r="B635" s="10" t="s">
        <v>1083</v>
      </c>
      <c r="C635" s="13" t="s">
        <v>125</v>
      </c>
      <c r="D635" s="7">
        <v>0.20833333333333334</v>
      </c>
      <c r="E635" s="7">
        <v>0.70833333333333337</v>
      </c>
      <c r="F635" s="40">
        <f>VLOOKUP($C635,cruises!$A$1:$D$507,3,FALSE)</f>
        <v>2886</v>
      </c>
      <c r="G635" s="40">
        <f>VLOOKUP($C635,cruises!$A$1:$D$507,4,FALSE)</f>
        <v>3463</v>
      </c>
      <c r="H635" s="40">
        <f t="shared" si="9"/>
        <v>3174.5</v>
      </c>
      <c r="I635" s="40">
        <f>VLOOKUP($C635,cruises!$A$1:$E$507,5,FALSE)</f>
        <v>1000</v>
      </c>
    </row>
    <row r="636" spans="1:9">
      <c r="A636" s="5" t="s">
        <v>145</v>
      </c>
      <c r="B636" s="10" t="s">
        <v>1083</v>
      </c>
      <c r="C636" s="13" t="s">
        <v>233</v>
      </c>
      <c r="D636" s="7">
        <v>0.20833333333333334</v>
      </c>
      <c r="E636" s="7">
        <v>0.75</v>
      </c>
      <c r="F636" s="40">
        <f>VLOOKUP($C636,cruises!$A$1:$D$507,3,FALSE)</f>
        <v>904</v>
      </c>
      <c r="G636" s="40">
        <f>VLOOKUP($C636,cruises!$A$1:$D$507,4,FALSE)</f>
        <v>1040</v>
      </c>
      <c r="H636" s="40">
        <f t="shared" si="9"/>
        <v>972</v>
      </c>
      <c r="I636" s="40">
        <f>VLOOKUP($C636,cruises!$A$1:$E$507,5,FALSE)</f>
        <v>530</v>
      </c>
    </row>
    <row r="637" spans="1:9">
      <c r="A637" s="5" t="s">
        <v>145</v>
      </c>
      <c r="B637" s="10" t="s">
        <v>1083</v>
      </c>
      <c r="C637" s="13" t="s">
        <v>74</v>
      </c>
      <c r="D637" s="5"/>
      <c r="E637" s="5"/>
      <c r="F637" s="40">
        <f>VLOOKUP($C637,cruises!$A$1:$D$507,3,FALSE)</f>
        <v>3014</v>
      </c>
      <c r="G637" s="40">
        <f>VLOOKUP($C637,cruises!$A$1:$D$507,4,FALSE)</f>
        <v>3617</v>
      </c>
      <c r="H637" s="40">
        <f t="shared" si="9"/>
        <v>3315.5</v>
      </c>
      <c r="I637" s="40">
        <f>VLOOKUP($C637,cruises!$A$1:$E$507,5,FALSE)</f>
        <v>1100</v>
      </c>
    </row>
    <row r="638" spans="1:9">
      <c r="A638" s="5" t="s">
        <v>145</v>
      </c>
      <c r="B638" s="10" t="s">
        <v>1084</v>
      </c>
      <c r="C638" s="13" t="s">
        <v>321</v>
      </c>
      <c r="D638" s="5"/>
      <c r="E638" s="5"/>
      <c r="F638" s="40">
        <f>VLOOKUP($C638,cruises!$A$1:$D$507,3,FALSE)</f>
        <v>1950</v>
      </c>
      <c r="G638" s="40">
        <f>VLOOKUP($C638,cruises!$A$1:$D$507,4,FALSE)</f>
        <v>2340</v>
      </c>
      <c r="H638" s="40">
        <f t="shared" si="9"/>
        <v>2145</v>
      </c>
      <c r="I638" s="40">
        <f>VLOOKUP($C638,cruises!$A$1:$E$507,5,FALSE)</f>
        <v>721</v>
      </c>
    </row>
    <row r="639" spans="1:9">
      <c r="A639" s="5" t="s">
        <v>145</v>
      </c>
      <c r="B639" s="10" t="s">
        <v>1084</v>
      </c>
      <c r="C639" s="13" t="s">
        <v>312</v>
      </c>
      <c r="D639" s="7">
        <v>0.29166666666666669</v>
      </c>
      <c r="E639" s="7">
        <v>0.70833333333333337</v>
      </c>
      <c r="F639" s="40">
        <f>VLOOKUP($C639,cruises!$A$1:$D$507,3,FALSE)</f>
        <v>3274</v>
      </c>
      <c r="G639" s="40">
        <f>VLOOKUP($C639,cruises!$A$1:$D$507,4,FALSE)</f>
        <v>3929</v>
      </c>
      <c r="H639" s="40">
        <f t="shared" si="9"/>
        <v>3601.5</v>
      </c>
      <c r="I639" s="40">
        <f>VLOOKUP($C639,cruises!$A$1:$E$507,5,FALSE)</f>
        <v>1370</v>
      </c>
    </row>
    <row r="640" spans="1:9">
      <c r="A640" s="5" t="s">
        <v>145</v>
      </c>
      <c r="B640" s="10" t="s">
        <v>1084</v>
      </c>
      <c r="C640" s="13" t="s">
        <v>247</v>
      </c>
      <c r="D640" s="5"/>
      <c r="E640" s="5"/>
      <c r="F640" s="40">
        <f>VLOOKUP($C640,cruises!$A$1:$D$507,3,FALSE)</f>
        <v>3014</v>
      </c>
      <c r="G640" s="40">
        <f>VLOOKUP($C640,cruises!$A$1:$D$507,4,FALSE)</f>
        <v>3617</v>
      </c>
      <c r="H640" s="40">
        <f t="shared" si="9"/>
        <v>3315.5</v>
      </c>
      <c r="I640" s="40">
        <f>VLOOKUP($C640,cruises!$A$1:$E$507,5,FALSE)</f>
        <v>1100</v>
      </c>
    </row>
    <row r="641" spans="1:9">
      <c r="A641" s="5" t="s">
        <v>145</v>
      </c>
      <c r="B641" s="10" t="s">
        <v>1084</v>
      </c>
      <c r="C641" s="13" t="s">
        <v>106</v>
      </c>
      <c r="D641" s="5"/>
      <c r="E641" s="5"/>
      <c r="F641" s="40">
        <f>VLOOKUP($C641,cruises!$A$1:$D$507,3,FALSE)</f>
        <v>2344</v>
      </c>
      <c r="G641" s="40">
        <f>VLOOKUP($C641,cruises!$A$1:$D$507,4,FALSE)</f>
        <v>2813</v>
      </c>
      <c r="H641" s="40">
        <f t="shared" si="9"/>
        <v>2578.5</v>
      </c>
      <c r="I641" s="40">
        <f>VLOOKUP($C641,cruises!$A$1:$E$507,5,FALSE)</f>
        <v>1084</v>
      </c>
    </row>
    <row r="642" spans="1:9">
      <c r="A642" s="5" t="s">
        <v>145</v>
      </c>
      <c r="B642" s="10" t="s">
        <v>1085</v>
      </c>
      <c r="C642" s="13" t="s">
        <v>4</v>
      </c>
      <c r="D642" s="5" t="s">
        <v>1029</v>
      </c>
      <c r="E642" s="5" t="s">
        <v>1030</v>
      </c>
      <c r="F642" s="40">
        <f>VLOOKUP($C642,cruises!$A$1:$D$507,3,FALSE)</f>
        <v>3286</v>
      </c>
      <c r="G642" s="40">
        <f>VLOOKUP($C642,cruises!$A$1:$D$507,4,FALSE)</f>
        <v>3400</v>
      </c>
      <c r="H642" s="40">
        <f t="shared" si="9"/>
        <v>3343</v>
      </c>
      <c r="I642" s="40">
        <f>VLOOKUP($C642,cruises!$A$1:$E$507,5,FALSE)</f>
        <v>900</v>
      </c>
    </row>
    <row r="643" spans="1:9">
      <c r="A643" s="5" t="s">
        <v>145</v>
      </c>
      <c r="B643" s="10" t="s">
        <v>1085</v>
      </c>
      <c r="C643" s="13" t="s">
        <v>901</v>
      </c>
      <c r="D643" s="7">
        <v>0.20833333333333334</v>
      </c>
      <c r="E643" s="7">
        <v>0.70833333333333337</v>
      </c>
      <c r="F643" s="40">
        <f>VLOOKUP($C643,cruises!$A$1:$D$507,3,FALSE)</f>
        <v>2144</v>
      </c>
      <c r="G643" s="40">
        <f>VLOOKUP($C643,cruises!$A$1:$D$507,4,FALSE)</f>
        <v>2573</v>
      </c>
      <c r="H643" s="40">
        <f t="shared" ref="H643:H694" si="10">AVERAGE(F643:G643)</f>
        <v>2358.5</v>
      </c>
      <c r="I643" s="40">
        <f>VLOOKUP($C643,cruises!$A$1:$E$507,5,FALSE)</f>
        <v>859</v>
      </c>
    </row>
    <row r="644" spans="1:9">
      <c r="A644" s="5" t="s">
        <v>145</v>
      </c>
      <c r="B644" s="10" t="s">
        <v>1086</v>
      </c>
      <c r="C644" s="13" t="s">
        <v>132</v>
      </c>
      <c r="D644" s="7">
        <v>0.33333333333333331</v>
      </c>
      <c r="E644" s="7">
        <v>0.75</v>
      </c>
      <c r="F644" s="40">
        <f>VLOOKUP($C644,cruises!$A$1:$D$507,3,FALSE)</f>
        <v>1258</v>
      </c>
      <c r="G644" s="40">
        <f>VLOOKUP($C644,cruises!$A$1:$D$507,4,FALSE)</f>
        <v>1447</v>
      </c>
      <c r="H644" s="40">
        <f t="shared" si="10"/>
        <v>1352.5</v>
      </c>
      <c r="I644" s="40">
        <f>VLOOKUP($C644,cruises!$A$1:$E$507,5,FALSE)</f>
        <v>800</v>
      </c>
    </row>
    <row r="645" spans="1:9">
      <c r="A645" s="5" t="s">
        <v>145</v>
      </c>
      <c r="B645" s="10" t="s">
        <v>1087</v>
      </c>
      <c r="C645" s="13" t="s">
        <v>13</v>
      </c>
      <c r="D645" s="5"/>
      <c r="E645" s="5"/>
      <c r="F645" s="40">
        <f>VLOOKUP($C645,cruises!$A$1:$D$507,3,FALSE)</f>
        <v>928</v>
      </c>
      <c r="G645" s="40">
        <f>VLOOKUP($C645,cruises!$A$1:$D$507,4,FALSE)</f>
        <v>928</v>
      </c>
      <c r="H645" s="40">
        <f t="shared" si="10"/>
        <v>928</v>
      </c>
      <c r="I645" s="40">
        <f>VLOOKUP($C645,cruises!$A$1:$E$507,5,FALSE)</f>
        <v>465</v>
      </c>
    </row>
    <row r="646" spans="1:9">
      <c r="A646" s="5" t="s">
        <v>145</v>
      </c>
      <c r="B646" s="10" t="s">
        <v>1088</v>
      </c>
      <c r="C646" s="13" t="s">
        <v>10</v>
      </c>
      <c r="D646" s="5"/>
      <c r="E646" s="5"/>
      <c r="F646" s="40">
        <f>VLOOKUP($C646,cruises!$A$1:$D$507,3,FALSE)</f>
        <v>3772</v>
      </c>
      <c r="G646" s="40">
        <f>VLOOKUP($C646,cruises!$A$1:$D$507,4,FALSE)</f>
        <v>4526</v>
      </c>
      <c r="H646" s="40">
        <f t="shared" si="10"/>
        <v>4149</v>
      </c>
      <c r="I646" s="40">
        <f>VLOOKUP($C646,cruises!$A$1:$E$507,5,FALSE)</f>
        <v>1253</v>
      </c>
    </row>
    <row r="647" spans="1:9">
      <c r="A647" s="5" t="s">
        <v>145</v>
      </c>
      <c r="B647" s="10" t="s">
        <v>1089</v>
      </c>
      <c r="C647" s="13" t="s">
        <v>1119</v>
      </c>
      <c r="D647" s="7">
        <v>0.33333333333333331</v>
      </c>
      <c r="E647" s="7">
        <v>0.83333333333333337</v>
      </c>
      <c r="F647" s="40">
        <f>VLOOKUP($C647,cruises!$A$1:$D$507,3,FALSE)</f>
        <v>1350</v>
      </c>
      <c r="G647" s="40">
        <f>VLOOKUP($C647,cruises!$A$1:$D$507,4,FALSE)</f>
        <v>1620</v>
      </c>
      <c r="H647" s="40">
        <f t="shared" si="10"/>
        <v>1485</v>
      </c>
      <c r="I647" s="40">
        <f>VLOOKUP($C647,cruises!$A$1:$E$507,5,FALSE)</f>
        <v>588</v>
      </c>
    </row>
    <row r="648" spans="1:9">
      <c r="A648" s="5" t="s">
        <v>145</v>
      </c>
      <c r="B648" s="10" t="s">
        <v>1089</v>
      </c>
      <c r="C648" s="13" t="s">
        <v>247</v>
      </c>
      <c r="D648" s="5"/>
      <c r="E648" s="7"/>
      <c r="F648" s="40">
        <f>VLOOKUP($C648,cruises!$A$1:$D$507,3,FALSE)</f>
        <v>3014</v>
      </c>
      <c r="G648" s="40">
        <f>VLOOKUP($C648,cruises!$A$1:$D$507,4,FALSE)</f>
        <v>3617</v>
      </c>
      <c r="H648" s="40">
        <f t="shared" si="10"/>
        <v>3315.5</v>
      </c>
      <c r="I648" s="40">
        <f>VLOOKUP($C648,cruises!$A$1:$E$507,5,FALSE)</f>
        <v>1100</v>
      </c>
    </row>
    <row r="649" spans="1:9">
      <c r="A649" s="5" t="s">
        <v>145</v>
      </c>
      <c r="B649" s="10" t="s">
        <v>1089</v>
      </c>
      <c r="C649" s="13" t="s">
        <v>13</v>
      </c>
      <c r="D649" s="5"/>
      <c r="E649" s="5"/>
      <c r="F649" s="40">
        <f>VLOOKUP($C649,cruises!$A$1:$D$507,3,FALSE)</f>
        <v>928</v>
      </c>
      <c r="G649" s="40">
        <f>VLOOKUP($C649,cruises!$A$1:$D$507,4,FALSE)</f>
        <v>928</v>
      </c>
      <c r="H649" s="40">
        <f t="shared" si="10"/>
        <v>928</v>
      </c>
      <c r="I649" s="40">
        <f>VLOOKUP($C649,cruises!$A$1:$E$507,5,FALSE)</f>
        <v>465</v>
      </c>
    </row>
    <row r="650" spans="1:9">
      <c r="A650" s="5" t="s">
        <v>145</v>
      </c>
      <c r="B650" s="10" t="s">
        <v>1090</v>
      </c>
      <c r="C650" s="13" t="s">
        <v>74</v>
      </c>
      <c r="D650" s="5"/>
      <c r="E650" s="5"/>
      <c r="F650" s="40">
        <f>VLOOKUP($C650,cruises!$A$1:$D$507,3,FALSE)</f>
        <v>3014</v>
      </c>
      <c r="G650" s="40">
        <f>VLOOKUP($C650,cruises!$A$1:$D$507,4,FALSE)</f>
        <v>3617</v>
      </c>
      <c r="H650" s="40">
        <f t="shared" si="10"/>
        <v>3315.5</v>
      </c>
      <c r="I650" s="40">
        <f>VLOOKUP($C650,cruises!$A$1:$E$507,5,FALSE)</f>
        <v>1100</v>
      </c>
    </row>
    <row r="651" spans="1:9">
      <c r="A651" s="5" t="s">
        <v>145</v>
      </c>
      <c r="B651" s="10" t="s">
        <v>1091</v>
      </c>
      <c r="C651" s="13" t="s">
        <v>86</v>
      </c>
      <c r="D651" s="7">
        <v>0.20833333333333334</v>
      </c>
      <c r="E651" s="7">
        <v>0.70833333333333337</v>
      </c>
      <c r="F651" s="40">
        <f>VLOOKUP($C651,cruises!$A$1:$D$507,3,FALSE)</f>
        <v>2130</v>
      </c>
      <c r="G651" s="40">
        <f>VLOOKUP($C651,cruises!$A$1:$D$507,4,FALSE)</f>
        <v>2556</v>
      </c>
      <c r="H651" s="40">
        <f t="shared" si="10"/>
        <v>2343</v>
      </c>
      <c r="I651" s="40">
        <f>VLOOKUP($C651,cruises!$A$1:$E$507,5,FALSE)</f>
        <v>997</v>
      </c>
    </row>
    <row r="652" spans="1:9">
      <c r="A652" s="5" t="s">
        <v>145</v>
      </c>
      <c r="B652" s="10" t="s">
        <v>1091</v>
      </c>
      <c r="C652" s="13" t="s">
        <v>312</v>
      </c>
      <c r="D652" s="7">
        <v>0.29166666666666669</v>
      </c>
      <c r="E652" s="7">
        <v>0.70833333333333337</v>
      </c>
      <c r="F652" s="40">
        <f>VLOOKUP($C652,cruises!$A$1:$D$507,3,FALSE)</f>
        <v>3274</v>
      </c>
      <c r="G652" s="40">
        <f>VLOOKUP($C652,cruises!$A$1:$D$507,4,FALSE)</f>
        <v>3929</v>
      </c>
      <c r="H652" s="40">
        <f t="shared" si="10"/>
        <v>3601.5</v>
      </c>
      <c r="I652" s="40">
        <f>VLOOKUP($C652,cruises!$A$1:$E$507,5,FALSE)</f>
        <v>1370</v>
      </c>
    </row>
    <row r="653" spans="1:9">
      <c r="A653" s="5" t="s">
        <v>145</v>
      </c>
      <c r="B653" s="10" t="s">
        <v>1091</v>
      </c>
      <c r="C653" s="13" t="s">
        <v>45</v>
      </c>
      <c r="D653" s="5"/>
      <c r="E653" s="5"/>
      <c r="F653" s="40">
        <f>VLOOKUP($C653,cruises!$A$1:$D$507,3,FALSE)</f>
        <v>2012</v>
      </c>
      <c r="G653" s="40">
        <f>VLOOKUP($C653,cruises!$A$1:$D$507,4,FALSE)</f>
        <v>2414</v>
      </c>
      <c r="H653" s="40">
        <f t="shared" si="10"/>
        <v>2213</v>
      </c>
      <c r="I653" s="40">
        <f>VLOOKUP($C653,cruises!$A$1:$E$507,5,FALSE)</f>
        <v>1125</v>
      </c>
    </row>
    <row r="654" spans="1:9">
      <c r="A654" s="5" t="s">
        <v>145</v>
      </c>
      <c r="B654" s="10" t="s">
        <v>1091</v>
      </c>
      <c r="C654" s="13" t="s">
        <v>50</v>
      </c>
      <c r="D654" s="7">
        <v>0.33333333333333331</v>
      </c>
      <c r="E654" s="7">
        <v>0.75</v>
      </c>
      <c r="F654" s="40">
        <f>VLOOKUP($C654,cruises!$A$1:$D$507,3,FALSE)</f>
        <v>754</v>
      </c>
      <c r="G654" s="40">
        <f>VLOOKUP($C654,cruises!$A$1:$D$507,4,FALSE)</f>
        <v>829</v>
      </c>
      <c r="H654" s="40">
        <f t="shared" si="10"/>
        <v>791.5</v>
      </c>
      <c r="I654" s="40">
        <f>VLOOKUP($C654,cruises!$A$1:$E$507,5,FALSE)</f>
        <v>542</v>
      </c>
    </row>
    <row r="655" spans="1:9">
      <c r="A655" s="5" t="s">
        <v>145</v>
      </c>
      <c r="B655" s="10" t="s">
        <v>1092</v>
      </c>
      <c r="C655" s="13" t="s">
        <v>4</v>
      </c>
      <c r="D655" s="5" t="s">
        <v>1029</v>
      </c>
      <c r="E655" s="5" t="s">
        <v>1030</v>
      </c>
      <c r="F655" s="40">
        <f>VLOOKUP($C655,cruises!$A$1:$D$507,3,FALSE)</f>
        <v>3286</v>
      </c>
      <c r="G655" s="40">
        <f>VLOOKUP($C655,cruises!$A$1:$D$507,4,FALSE)</f>
        <v>3400</v>
      </c>
      <c r="H655" s="40">
        <f t="shared" si="10"/>
        <v>3343</v>
      </c>
      <c r="I655" s="40">
        <f>VLOOKUP($C655,cruises!$A$1:$E$507,5,FALSE)</f>
        <v>900</v>
      </c>
    </row>
    <row r="656" spans="1:9">
      <c r="A656" s="5" t="s">
        <v>145</v>
      </c>
      <c r="B656" s="10" t="s">
        <v>1092</v>
      </c>
      <c r="C656" s="13" t="s">
        <v>64</v>
      </c>
      <c r="D656" s="7">
        <v>0.375</v>
      </c>
      <c r="E656" s="7">
        <v>0.79166666666666663</v>
      </c>
      <c r="F656" s="40">
        <f>VLOOKUP($C656,cruises!$A$1:$D$507,3,FALSE)</f>
        <v>3274</v>
      </c>
      <c r="G656" s="40">
        <f>VLOOKUP($C656,cruises!$A$1:$D$507,4,FALSE)</f>
        <v>3929</v>
      </c>
      <c r="H656" s="40">
        <f t="shared" si="10"/>
        <v>3601.5</v>
      </c>
      <c r="I656" s="40">
        <f>VLOOKUP($C656,cruises!$A$1:$E$507,5,FALSE)</f>
        <v>1637</v>
      </c>
    </row>
    <row r="657" spans="1:9">
      <c r="A657" s="5" t="s">
        <v>145</v>
      </c>
      <c r="B657" s="10" t="s">
        <v>1092</v>
      </c>
      <c r="C657" s="13" t="s">
        <v>28</v>
      </c>
      <c r="D657" s="5"/>
      <c r="E657" s="5"/>
      <c r="F657" s="40">
        <f>VLOOKUP($C657,cruises!$A$1:$D$507,3,FALSE)</f>
        <v>2698</v>
      </c>
      <c r="G657" s="40">
        <f>VLOOKUP($C657,cruises!$A$1:$D$507,4,FALSE)</f>
        <v>3250</v>
      </c>
      <c r="H657" s="40">
        <f t="shared" si="10"/>
        <v>2974</v>
      </c>
      <c r="I657" s="40">
        <f>VLOOKUP($C657,cruises!$A$1:$E$507,5,FALSE)</f>
        <v>1068</v>
      </c>
    </row>
    <row r="658" spans="1:9">
      <c r="A658" s="5" t="s">
        <v>145</v>
      </c>
      <c r="B658" s="10" t="s">
        <v>1093</v>
      </c>
      <c r="C658" s="13" t="s">
        <v>93</v>
      </c>
      <c r="D658" s="7">
        <v>0.33333333333333331</v>
      </c>
      <c r="E658" s="7">
        <v>0.70833333333333337</v>
      </c>
      <c r="F658" s="40">
        <f>VLOOKUP($C658,cruises!$A$1:$D$507,3,FALSE)</f>
        <v>1258</v>
      </c>
      <c r="G658" s="40">
        <f>VLOOKUP($C658,cruises!$A$1:$D$507,4,FALSE)</f>
        <v>1447</v>
      </c>
      <c r="H658" s="40">
        <f t="shared" si="10"/>
        <v>1352.5</v>
      </c>
      <c r="I658" s="40">
        <f>VLOOKUP($C658,cruises!$A$1:$E$507,5,FALSE)</f>
        <v>800</v>
      </c>
    </row>
    <row r="659" spans="1:9">
      <c r="A659" s="5" t="s">
        <v>145</v>
      </c>
      <c r="B659" s="10" t="s">
        <v>1094</v>
      </c>
      <c r="C659" s="13" t="s">
        <v>19</v>
      </c>
      <c r="D659" s="7">
        <v>0.75</v>
      </c>
      <c r="E659" s="7">
        <v>0.75</v>
      </c>
      <c r="F659" s="40">
        <f>VLOOKUP($C659,cruises!$A$1:$D$507,3,FALSE)</f>
        <v>540</v>
      </c>
      <c r="G659" s="40">
        <f>VLOOKUP($C659,cruises!$A$1:$D$507,4,FALSE)</f>
        <v>648</v>
      </c>
      <c r="H659" s="40">
        <f t="shared" si="10"/>
        <v>594</v>
      </c>
      <c r="I659" s="40">
        <f>VLOOKUP($C659,cruises!$A$1:$E$507,5,FALSE)</f>
        <v>376</v>
      </c>
    </row>
    <row r="660" spans="1:9">
      <c r="A660" s="5" t="s">
        <v>145</v>
      </c>
      <c r="B660" s="10" t="s">
        <v>1094</v>
      </c>
      <c r="C660" s="13" t="s">
        <v>247</v>
      </c>
      <c r="D660" s="5"/>
      <c r="E660" s="5"/>
      <c r="F660" s="40">
        <f>VLOOKUP($C660,cruises!$A$1:$D$507,3,FALSE)</f>
        <v>3014</v>
      </c>
      <c r="G660" s="40">
        <f>VLOOKUP($C660,cruises!$A$1:$D$507,4,FALSE)</f>
        <v>3617</v>
      </c>
      <c r="H660" s="40">
        <f t="shared" si="10"/>
        <v>3315.5</v>
      </c>
      <c r="I660" s="40">
        <f>VLOOKUP($C660,cruises!$A$1:$E$507,5,FALSE)</f>
        <v>1100</v>
      </c>
    </row>
    <row r="661" spans="1:9">
      <c r="A661" s="5" t="s">
        <v>145</v>
      </c>
      <c r="B661" s="10" t="s">
        <v>1095</v>
      </c>
      <c r="C661" s="13" t="s">
        <v>10</v>
      </c>
      <c r="D661" s="5"/>
      <c r="E661" s="5"/>
      <c r="F661" s="40">
        <f>VLOOKUP($C661,cruises!$A$1:$D$507,3,FALSE)</f>
        <v>3772</v>
      </c>
      <c r="G661" s="40">
        <f>VLOOKUP($C661,cruises!$A$1:$D$507,4,FALSE)</f>
        <v>4526</v>
      </c>
      <c r="H661" s="40">
        <f t="shared" si="10"/>
        <v>4149</v>
      </c>
      <c r="I661" s="40">
        <f>VLOOKUP($C661,cruises!$A$1:$E$507,5,FALSE)</f>
        <v>1253</v>
      </c>
    </row>
    <row r="662" spans="1:9">
      <c r="A662" s="5" t="s">
        <v>145</v>
      </c>
      <c r="B662" s="10" t="s">
        <v>1096</v>
      </c>
      <c r="C662" s="13" t="s">
        <v>74</v>
      </c>
      <c r="D662" s="5"/>
      <c r="E662" s="5"/>
      <c r="F662" s="40">
        <f>VLOOKUP($C662,cruises!$A$1:$D$507,3,FALSE)</f>
        <v>3014</v>
      </c>
      <c r="G662" s="40">
        <f>VLOOKUP($C662,cruises!$A$1:$D$507,4,FALSE)</f>
        <v>3617</v>
      </c>
      <c r="H662" s="40">
        <f t="shared" si="10"/>
        <v>3315.5</v>
      </c>
      <c r="I662" s="40">
        <f>VLOOKUP($C662,cruises!$A$1:$E$507,5,FALSE)</f>
        <v>1100</v>
      </c>
    </row>
    <row r="663" spans="1:9">
      <c r="A663" s="5" t="s">
        <v>145</v>
      </c>
      <c r="B663" s="10" t="s">
        <v>1097</v>
      </c>
      <c r="C663" s="13" t="s">
        <v>4</v>
      </c>
      <c r="D663" s="5" t="s">
        <v>1029</v>
      </c>
      <c r="E663" s="7" t="s">
        <v>1030</v>
      </c>
      <c r="F663" s="40">
        <f>VLOOKUP($C663,cruises!$A$1:$D$507,3,FALSE)</f>
        <v>3286</v>
      </c>
      <c r="G663" s="40">
        <f>VLOOKUP($C663,cruises!$A$1:$D$507,4,FALSE)</f>
        <v>3400</v>
      </c>
      <c r="H663" s="40">
        <f t="shared" si="10"/>
        <v>3343</v>
      </c>
      <c r="I663" s="40">
        <f>VLOOKUP($C663,cruises!$A$1:$E$507,5,FALSE)</f>
        <v>900</v>
      </c>
    </row>
    <row r="664" spans="1:9">
      <c r="A664" s="5" t="s">
        <v>145</v>
      </c>
      <c r="B664" s="10" t="s">
        <v>1097</v>
      </c>
      <c r="C664" s="13" t="s">
        <v>141</v>
      </c>
      <c r="D664" s="5"/>
      <c r="E664" s="5"/>
      <c r="F664" s="40">
        <f>VLOOKUP($C664,cruises!$A$1:$D$507,3,FALSE)</f>
        <v>2506</v>
      </c>
      <c r="G664" s="40">
        <f>VLOOKUP($C664,cruises!$A$1:$D$507,4,FALSE)</f>
        <v>3007</v>
      </c>
      <c r="H664" s="40">
        <f t="shared" si="10"/>
        <v>2756.5</v>
      </c>
      <c r="I664" s="40">
        <f>VLOOKUP($C664,cruises!$A$1:$E$507,5,FALSE)</f>
        <v>1038</v>
      </c>
    </row>
    <row r="665" spans="1:9">
      <c r="A665" s="5" t="s">
        <v>145</v>
      </c>
      <c r="B665" s="10" t="s">
        <v>1097</v>
      </c>
      <c r="C665" s="13" t="s">
        <v>247</v>
      </c>
      <c r="D665" s="5"/>
      <c r="E665" s="5"/>
      <c r="F665" s="40">
        <f>VLOOKUP($C665,cruises!$A$1:$D$507,3,FALSE)</f>
        <v>3014</v>
      </c>
      <c r="G665" s="40">
        <f>VLOOKUP($C665,cruises!$A$1:$D$507,4,FALSE)</f>
        <v>3617</v>
      </c>
      <c r="H665" s="40">
        <f t="shared" si="10"/>
        <v>3315.5</v>
      </c>
      <c r="I665" s="40">
        <f>VLOOKUP($C665,cruises!$A$1:$E$507,5,FALSE)</f>
        <v>1100</v>
      </c>
    </row>
    <row r="666" spans="1:9">
      <c r="A666" s="5" t="s">
        <v>145</v>
      </c>
      <c r="B666" s="10" t="s">
        <v>1098</v>
      </c>
      <c r="C666" s="13" t="s">
        <v>10</v>
      </c>
      <c r="D666" s="5"/>
      <c r="E666" s="5"/>
      <c r="F666" s="40">
        <f>VLOOKUP($C666,cruises!$A$1:$D$507,3,FALSE)</f>
        <v>3772</v>
      </c>
      <c r="G666" s="40">
        <f>VLOOKUP($C666,cruises!$A$1:$D$507,4,FALSE)</f>
        <v>4526</v>
      </c>
      <c r="H666" s="40">
        <f t="shared" si="10"/>
        <v>4149</v>
      </c>
      <c r="I666" s="40">
        <f>VLOOKUP($C666,cruises!$A$1:$E$507,5,FALSE)</f>
        <v>1253</v>
      </c>
    </row>
    <row r="667" spans="1:9">
      <c r="A667" s="5" t="s">
        <v>145</v>
      </c>
      <c r="B667" s="10" t="s">
        <v>1099</v>
      </c>
      <c r="C667" s="13" t="s">
        <v>64</v>
      </c>
      <c r="D667" s="7">
        <v>0.33333333333333331</v>
      </c>
      <c r="E667" s="7">
        <v>0.79166666666666663</v>
      </c>
      <c r="F667" s="40">
        <f>VLOOKUP($C667,cruises!$A$1:$D$507,3,FALSE)</f>
        <v>3274</v>
      </c>
      <c r="G667" s="40">
        <f>VLOOKUP($C667,cruises!$A$1:$D$507,4,FALSE)</f>
        <v>3929</v>
      </c>
      <c r="H667" s="40">
        <f t="shared" si="10"/>
        <v>3601.5</v>
      </c>
      <c r="I667" s="40">
        <f>VLOOKUP($C667,cruises!$A$1:$E$507,5,FALSE)</f>
        <v>1637</v>
      </c>
    </row>
    <row r="668" spans="1:9">
      <c r="A668" s="5" t="s">
        <v>145</v>
      </c>
      <c r="B668" s="10" t="s">
        <v>1100</v>
      </c>
      <c r="C668" s="13" t="s">
        <v>23</v>
      </c>
      <c r="D668" s="5"/>
      <c r="E668" s="5"/>
      <c r="F668" s="40">
        <f>VLOOKUP($C668,cruises!$A$1:$D$507,3,FALSE)</f>
        <v>2114</v>
      </c>
      <c r="G668" s="40">
        <f>VLOOKUP($C668,cruises!$A$1:$D$507,4,FALSE)</f>
        <v>2537</v>
      </c>
      <c r="H668" s="40">
        <f t="shared" si="10"/>
        <v>2325.5</v>
      </c>
      <c r="I668" s="40">
        <f>VLOOKUP($C668,cruises!$A$1:$E$507,5,FALSE)</f>
        <v>920</v>
      </c>
    </row>
    <row r="669" spans="1:9">
      <c r="A669" s="5" t="s">
        <v>145</v>
      </c>
      <c r="B669" s="10" t="s">
        <v>1101</v>
      </c>
      <c r="C669" s="13" t="s">
        <v>4</v>
      </c>
      <c r="D669" s="5" t="s">
        <v>1029</v>
      </c>
      <c r="E669" s="7" t="s">
        <v>1030</v>
      </c>
      <c r="F669" s="40">
        <f>VLOOKUP($C669,cruises!$A$1:$D$507,3,FALSE)</f>
        <v>3286</v>
      </c>
      <c r="G669" s="40">
        <f>VLOOKUP($C669,cruises!$A$1:$D$507,4,FALSE)</f>
        <v>3400</v>
      </c>
      <c r="H669" s="40">
        <f t="shared" si="10"/>
        <v>3343</v>
      </c>
      <c r="I669" s="40">
        <f>VLOOKUP($C669,cruises!$A$1:$E$507,5,FALSE)</f>
        <v>900</v>
      </c>
    </row>
    <row r="670" spans="1:9">
      <c r="A670" s="5" t="s">
        <v>145</v>
      </c>
      <c r="B670" s="10" t="s">
        <v>1101</v>
      </c>
      <c r="C670" s="13" t="s">
        <v>141</v>
      </c>
      <c r="D670" s="5"/>
      <c r="E670" s="5"/>
      <c r="F670" s="40">
        <f>VLOOKUP($C670,cruises!$A$1:$D$507,3,FALSE)</f>
        <v>2506</v>
      </c>
      <c r="G670" s="40">
        <f>VLOOKUP($C670,cruises!$A$1:$D$507,4,FALSE)</f>
        <v>3007</v>
      </c>
      <c r="H670" s="40">
        <f t="shared" si="10"/>
        <v>2756.5</v>
      </c>
      <c r="I670" s="40">
        <f>VLOOKUP($C670,cruises!$A$1:$E$507,5,FALSE)</f>
        <v>1038</v>
      </c>
    </row>
    <row r="671" spans="1:9">
      <c r="A671" s="5" t="s">
        <v>145</v>
      </c>
      <c r="B671" s="10" t="s">
        <v>1102</v>
      </c>
      <c r="C671" s="13" t="s">
        <v>286</v>
      </c>
      <c r="D671" s="5"/>
      <c r="E671" s="5"/>
      <c r="F671" s="40">
        <f>VLOOKUP($C671,cruises!$A$1:$D$507,3,FALSE)</f>
        <v>2260</v>
      </c>
      <c r="G671" s="40">
        <f>VLOOKUP($C671,cruises!$A$1:$D$507,4,FALSE)</f>
        <v>2712</v>
      </c>
      <c r="H671" s="40">
        <f t="shared" si="10"/>
        <v>2486</v>
      </c>
      <c r="I671" s="40">
        <f>VLOOKUP($C671,cruises!$A$1:$E$507,5,FALSE)</f>
        <v>1050</v>
      </c>
    </row>
    <row r="672" spans="1:9">
      <c r="A672" s="5" t="s">
        <v>145</v>
      </c>
      <c r="B672" s="10" t="s">
        <v>1102</v>
      </c>
      <c r="C672" s="13" t="s">
        <v>10</v>
      </c>
      <c r="D672" s="5"/>
      <c r="E672" s="7"/>
      <c r="F672" s="40">
        <f>VLOOKUP($C672,cruises!$A$1:$D$507,3,FALSE)</f>
        <v>3772</v>
      </c>
      <c r="G672" s="40">
        <f>VLOOKUP($C672,cruises!$A$1:$D$507,4,FALSE)</f>
        <v>4526</v>
      </c>
      <c r="H672" s="40">
        <f t="shared" si="10"/>
        <v>4149</v>
      </c>
      <c r="I672" s="40">
        <f>VLOOKUP($C672,cruises!$A$1:$E$507,5,FALSE)</f>
        <v>1253</v>
      </c>
    </row>
    <row r="673" spans="1:9">
      <c r="A673" s="5" t="s">
        <v>145</v>
      </c>
      <c r="B673" s="10" t="s">
        <v>1103</v>
      </c>
      <c r="C673" s="13" t="s">
        <v>4</v>
      </c>
      <c r="D673" s="5" t="s">
        <v>1029</v>
      </c>
      <c r="E673" s="5" t="s">
        <v>1030</v>
      </c>
      <c r="F673" s="40">
        <f>VLOOKUP($C673,cruises!$A$1:$D$507,3,FALSE)</f>
        <v>3286</v>
      </c>
      <c r="G673" s="40">
        <f>VLOOKUP($C673,cruises!$A$1:$D$507,4,FALSE)</f>
        <v>3400</v>
      </c>
      <c r="H673" s="40">
        <f t="shared" si="10"/>
        <v>3343</v>
      </c>
      <c r="I673" s="40">
        <f>VLOOKUP($C673,cruises!$A$1:$E$507,5,FALSE)</f>
        <v>900</v>
      </c>
    </row>
    <row r="674" spans="1:9">
      <c r="A674" s="5" t="s">
        <v>145</v>
      </c>
      <c r="B674" s="10" t="s">
        <v>1103</v>
      </c>
      <c r="C674" s="13" t="s">
        <v>141</v>
      </c>
      <c r="D674" s="5"/>
      <c r="E674" s="5"/>
      <c r="F674" s="40">
        <f>VLOOKUP($C674,cruises!$A$1:$D$507,3,FALSE)</f>
        <v>2506</v>
      </c>
      <c r="G674" s="40">
        <f>VLOOKUP($C674,cruises!$A$1:$D$507,4,FALSE)</f>
        <v>3007</v>
      </c>
      <c r="H674" s="40">
        <f t="shared" si="10"/>
        <v>2756.5</v>
      </c>
      <c r="I674" s="40">
        <f>VLOOKUP($C674,cruises!$A$1:$E$507,5,FALSE)</f>
        <v>1038</v>
      </c>
    </row>
    <row r="675" spans="1:9">
      <c r="A675" s="5" t="s">
        <v>145</v>
      </c>
      <c r="B675" s="10" t="s">
        <v>1104</v>
      </c>
      <c r="C675" s="13" t="s">
        <v>39</v>
      </c>
      <c r="D675" s="7">
        <v>0.20833333333333334</v>
      </c>
      <c r="E675" s="7">
        <v>0.79166666666666663</v>
      </c>
      <c r="F675" s="40">
        <f>VLOOKUP($C675,cruises!$A$1:$D$507,3,FALSE)</f>
        <v>672</v>
      </c>
      <c r="G675" s="40">
        <f>VLOOKUP($C675,cruises!$A$1:$D$507,4,FALSE)</f>
        <v>804</v>
      </c>
      <c r="H675" s="40">
        <f t="shared" si="10"/>
        <v>738</v>
      </c>
      <c r="I675" s="40">
        <f>VLOOKUP($C675,cruises!$A$1:$E$507,5,FALSE)</f>
        <v>373</v>
      </c>
    </row>
    <row r="676" spans="1:9">
      <c r="A676" s="5" t="s">
        <v>145</v>
      </c>
      <c r="B676" s="10" t="s">
        <v>1105</v>
      </c>
      <c r="C676" s="13" t="s">
        <v>64</v>
      </c>
      <c r="D676" s="7">
        <v>0.375</v>
      </c>
      <c r="E676" s="7">
        <v>0.79166666666666663</v>
      </c>
      <c r="F676" s="40">
        <f>VLOOKUP($C676,cruises!$A$1:$D$507,3,FALSE)</f>
        <v>3274</v>
      </c>
      <c r="G676" s="40">
        <f>VLOOKUP($C676,cruises!$A$1:$D$507,4,FALSE)</f>
        <v>3929</v>
      </c>
      <c r="H676" s="40">
        <f t="shared" si="10"/>
        <v>3601.5</v>
      </c>
      <c r="I676" s="40">
        <f>VLOOKUP($C676,cruises!$A$1:$E$507,5,FALSE)</f>
        <v>1637</v>
      </c>
    </row>
    <row r="677" spans="1:9">
      <c r="A677" s="5" t="s">
        <v>145</v>
      </c>
      <c r="B677" s="10" t="s">
        <v>1105</v>
      </c>
      <c r="C677" s="13" t="s">
        <v>13</v>
      </c>
      <c r="D677" s="5"/>
      <c r="E677" s="5"/>
      <c r="F677" s="40">
        <f>VLOOKUP($C677,cruises!$A$1:$D$507,3,FALSE)</f>
        <v>928</v>
      </c>
      <c r="G677" s="40">
        <f>VLOOKUP($C677,cruises!$A$1:$D$507,4,FALSE)</f>
        <v>928</v>
      </c>
      <c r="H677" s="40">
        <f t="shared" si="10"/>
        <v>928</v>
      </c>
      <c r="I677" s="40">
        <f>VLOOKUP($C677,cruises!$A$1:$E$507,5,FALSE)</f>
        <v>465</v>
      </c>
    </row>
    <row r="678" spans="1:9">
      <c r="A678" s="5" t="s">
        <v>145</v>
      </c>
      <c r="B678" s="10" t="s">
        <v>1106</v>
      </c>
      <c r="C678" s="13" t="s">
        <v>312</v>
      </c>
      <c r="D678" s="7">
        <v>0</v>
      </c>
      <c r="E678" s="7">
        <v>0.99930555555555556</v>
      </c>
      <c r="F678" s="40">
        <f>VLOOKUP($C678,cruises!$A$1:$D$507,3,FALSE)</f>
        <v>3274</v>
      </c>
      <c r="G678" s="40">
        <f>VLOOKUP($C678,cruises!$A$1:$D$507,4,FALSE)</f>
        <v>3929</v>
      </c>
      <c r="H678" s="40">
        <f t="shared" si="10"/>
        <v>3601.5</v>
      </c>
      <c r="I678" s="40">
        <f>VLOOKUP($C678,cruises!$A$1:$E$507,5,FALSE)</f>
        <v>1370</v>
      </c>
    </row>
    <row r="679" spans="1:9">
      <c r="A679" s="5" t="s">
        <v>145</v>
      </c>
      <c r="B679" s="10" t="s">
        <v>1106</v>
      </c>
      <c r="C679" s="13" t="s">
        <v>10</v>
      </c>
      <c r="D679" s="5"/>
      <c r="E679" s="5"/>
      <c r="F679" s="40">
        <f>VLOOKUP($C679,cruises!$A$1:$D$507,3,FALSE)</f>
        <v>3772</v>
      </c>
      <c r="G679" s="40">
        <f>VLOOKUP($C679,cruises!$A$1:$D$507,4,FALSE)</f>
        <v>4526</v>
      </c>
      <c r="H679" s="40">
        <f t="shared" si="10"/>
        <v>4149</v>
      </c>
      <c r="I679" s="40">
        <f>VLOOKUP($C679,cruises!$A$1:$E$507,5,FALSE)</f>
        <v>1253</v>
      </c>
    </row>
    <row r="680" spans="1:9">
      <c r="A680" s="5" t="s">
        <v>145</v>
      </c>
      <c r="B680" s="10" t="s">
        <v>1107</v>
      </c>
      <c r="C680" s="13" t="s">
        <v>13</v>
      </c>
      <c r="D680" s="5"/>
      <c r="E680" s="7"/>
      <c r="F680" s="40">
        <f>VLOOKUP($C680,cruises!$A$1:$D$507,3,FALSE)</f>
        <v>928</v>
      </c>
      <c r="G680" s="40">
        <f>VLOOKUP($C680,cruises!$A$1:$D$507,4,FALSE)</f>
        <v>928</v>
      </c>
      <c r="H680" s="40">
        <f t="shared" si="10"/>
        <v>928</v>
      </c>
      <c r="I680" s="40">
        <f>VLOOKUP($C680,cruises!$A$1:$E$507,5,FALSE)</f>
        <v>465</v>
      </c>
    </row>
    <row r="681" spans="1:9">
      <c r="A681" s="5" t="s">
        <v>145</v>
      </c>
      <c r="B681" s="10" t="s">
        <v>1108</v>
      </c>
      <c r="C681" s="13" t="s">
        <v>4</v>
      </c>
      <c r="D681" s="5" t="s">
        <v>1029</v>
      </c>
      <c r="E681" s="5" t="s">
        <v>1030</v>
      </c>
      <c r="F681" s="40">
        <f>VLOOKUP($C681,cruises!$A$1:$D$507,3,FALSE)</f>
        <v>3286</v>
      </c>
      <c r="G681" s="40">
        <f>VLOOKUP($C681,cruises!$A$1:$D$507,4,FALSE)</f>
        <v>3400</v>
      </c>
      <c r="H681" s="40">
        <f t="shared" si="10"/>
        <v>3343</v>
      </c>
      <c r="I681" s="40">
        <f>VLOOKUP($C681,cruises!$A$1:$E$507,5,FALSE)</f>
        <v>900</v>
      </c>
    </row>
    <row r="682" spans="1:9">
      <c r="A682" s="5" t="s">
        <v>145</v>
      </c>
      <c r="B682" s="10" t="s">
        <v>1108</v>
      </c>
      <c r="C682" s="13" t="s">
        <v>141</v>
      </c>
      <c r="D682" s="5"/>
      <c r="E682" s="5"/>
      <c r="F682" s="40">
        <f>VLOOKUP($C682,cruises!$A$1:$D$507,3,FALSE)</f>
        <v>2506</v>
      </c>
      <c r="G682" s="40">
        <f>VLOOKUP($C682,cruises!$A$1:$D$507,4,FALSE)</f>
        <v>3007</v>
      </c>
      <c r="H682" s="40">
        <f t="shared" si="10"/>
        <v>2756.5</v>
      </c>
      <c r="I682" s="40">
        <f>VLOOKUP($C682,cruises!$A$1:$E$507,5,FALSE)</f>
        <v>1038</v>
      </c>
    </row>
    <row r="683" spans="1:9">
      <c r="A683" s="5" t="s">
        <v>145</v>
      </c>
      <c r="B683" s="10" t="s">
        <v>1109</v>
      </c>
      <c r="C683" s="13" t="s">
        <v>10</v>
      </c>
      <c r="D683" s="5"/>
      <c r="E683" s="7"/>
      <c r="F683" s="40">
        <f>VLOOKUP($C683,cruises!$A$1:$D$507,3,FALSE)</f>
        <v>3772</v>
      </c>
      <c r="G683" s="40">
        <f>VLOOKUP($C683,cruises!$A$1:$D$507,4,FALSE)</f>
        <v>4526</v>
      </c>
      <c r="H683" s="40">
        <f t="shared" si="10"/>
        <v>4149</v>
      </c>
      <c r="I683" s="40">
        <f>VLOOKUP($C683,cruises!$A$1:$E$507,5,FALSE)</f>
        <v>1253</v>
      </c>
    </row>
    <row r="684" spans="1:9">
      <c r="A684" s="5" t="s">
        <v>145</v>
      </c>
      <c r="B684" s="10" t="s">
        <v>1110</v>
      </c>
      <c r="C684" s="13" t="s">
        <v>64</v>
      </c>
      <c r="D684" s="7">
        <v>0.375</v>
      </c>
      <c r="E684" s="7">
        <v>0.79166666666666663</v>
      </c>
      <c r="F684" s="40">
        <f>VLOOKUP($C684,cruises!$A$1:$D$507,3,FALSE)</f>
        <v>3274</v>
      </c>
      <c r="G684" s="40">
        <f>VLOOKUP($C684,cruises!$A$1:$D$507,4,FALSE)</f>
        <v>3929</v>
      </c>
      <c r="H684" s="40">
        <f t="shared" si="10"/>
        <v>3601.5</v>
      </c>
      <c r="I684" s="40">
        <f>VLOOKUP($C684,cruises!$A$1:$E$507,5,FALSE)</f>
        <v>1637</v>
      </c>
    </row>
    <row r="685" spans="1:9">
      <c r="A685" s="5" t="s">
        <v>145</v>
      </c>
      <c r="B685" s="10" t="s">
        <v>1111</v>
      </c>
      <c r="C685" s="13" t="s">
        <v>4</v>
      </c>
      <c r="D685" s="5" t="s">
        <v>1029</v>
      </c>
      <c r="E685" s="5" t="s">
        <v>1030</v>
      </c>
      <c r="F685" s="40">
        <f>VLOOKUP($C685,cruises!$A$1:$D$507,3,FALSE)</f>
        <v>3286</v>
      </c>
      <c r="G685" s="40">
        <f>VLOOKUP($C685,cruises!$A$1:$D$507,4,FALSE)</f>
        <v>3400</v>
      </c>
      <c r="H685" s="40">
        <f t="shared" si="10"/>
        <v>3343</v>
      </c>
      <c r="I685" s="40">
        <f>VLOOKUP($C685,cruises!$A$1:$E$507,5,FALSE)</f>
        <v>900</v>
      </c>
    </row>
    <row r="686" spans="1:9">
      <c r="A686" s="5" t="s">
        <v>145</v>
      </c>
      <c r="B686" s="10" t="s">
        <v>1111</v>
      </c>
      <c r="C686" s="13" t="s">
        <v>141</v>
      </c>
      <c r="D686" s="5"/>
      <c r="E686" s="5"/>
      <c r="F686" s="40">
        <f>VLOOKUP($C686,cruises!$A$1:$D$507,3,FALSE)</f>
        <v>2506</v>
      </c>
      <c r="G686" s="40">
        <f>VLOOKUP($C686,cruises!$A$1:$D$507,4,FALSE)</f>
        <v>3007</v>
      </c>
      <c r="H686" s="40">
        <f t="shared" si="10"/>
        <v>2756.5</v>
      </c>
      <c r="I686" s="40">
        <f>VLOOKUP($C686,cruises!$A$1:$E$507,5,FALSE)</f>
        <v>1038</v>
      </c>
    </row>
    <row r="687" spans="1:9">
      <c r="A687" s="5" t="s">
        <v>145</v>
      </c>
      <c r="B687" s="10" t="s">
        <v>1112</v>
      </c>
      <c r="C687" s="13" t="s">
        <v>10</v>
      </c>
      <c r="D687" s="5"/>
      <c r="E687" s="5"/>
      <c r="F687" s="40">
        <f>VLOOKUP($C687,cruises!$A$1:$D$507,3,FALSE)</f>
        <v>3772</v>
      </c>
      <c r="G687" s="40">
        <f>VLOOKUP($C687,cruises!$A$1:$D$507,4,FALSE)</f>
        <v>4526</v>
      </c>
      <c r="H687" s="40">
        <f t="shared" si="10"/>
        <v>4149</v>
      </c>
      <c r="I687" s="40">
        <f>VLOOKUP($C687,cruises!$A$1:$E$507,5,FALSE)</f>
        <v>1253</v>
      </c>
    </row>
    <row r="688" spans="1:9">
      <c r="A688" s="5" t="s">
        <v>145</v>
      </c>
      <c r="B688" s="10" t="s">
        <v>1113</v>
      </c>
      <c r="C688" s="13" t="s">
        <v>13</v>
      </c>
      <c r="D688" s="5"/>
      <c r="E688" s="7"/>
      <c r="F688" s="40">
        <f>VLOOKUP($C688,cruises!$A$1:$D$507,3,FALSE)</f>
        <v>928</v>
      </c>
      <c r="G688" s="40">
        <f>VLOOKUP($C688,cruises!$A$1:$D$507,4,FALSE)</f>
        <v>928</v>
      </c>
      <c r="H688" s="40">
        <f t="shared" si="10"/>
        <v>928</v>
      </c>
      <c r="I688" s="40">
        <f>VLOOKUP($C688,cruises!$A$1:$E$507,5,FALSE)</f>
        <v>465</v>
      </c>
    </row>
    <row r="689" spans="1:9">
      <c r="A689" s="5" t="s">
        <v>145</v>
      </c>
      <c r="B689" s="10" t="s">
        <v>1114</v>
      </c>
      <c r="C689" s="13" t="s">
        <v>13</v>
      </c>
      <c r="D689" s="5"/>
      <c r="E689" s="5"/>
      <c r="F689" s="40">
        <f>VLOOKUP($C689,cruises!$A$1:$D$507,3,FALSE)</f>
        <v>928</v>
      </c>
      <c r="G689" s="40">
        <f>VLOOKUP($C689,cruises!$A$1:$D$507,4,FALSE)</f>
        <v>928</v>
      </c>
      <c r="H689" s="40">
        <f t="shared" si="10"/>
        <v>928</v>
      </c>
      <c r="I689" s="40">
        <f>VLOOKUP($C689,cruises!$A$1:$E$507,5,FALSE)</f>
        <v>465</v>
      </c>
    </row>
    <row r="690" spans="1:9">
      <c r="A690" s="5" t="s">
        <v>145</v>
      </c>
      <c r="B690" s="10" t="s">
        <v>1115</v>
      </c>
      <c r="C690" s="13" t="s">
        <v>4</v>
      </c>
      <c r="D690" s="5" t="s">
        <v>1029</v>
      </c>
      <c r="E690" s="5" t="s">
        <v>1030</v>
      </c>
      <c r="F690" s="40">
        <f>VLOOKUP($C690,cruises!$A$1:$D$507,3,FALSE)</f>
        <v>3286</v>
      </c>
      <c r="G690" s="40">
        <f>VLOOKUP($C690,cruises!$A$1:$D$507,4,FALSE)</f>
        <v>3400</v>
      </c>
      <c r="H690" s="40">
        <f t="shared" si="10"/>
        <v>3343</v>
      </c>
      <c r="I690" s="40">
        <f>VLOOKUP($C690,cruises!$A$1:$E$507,5,FALSE)</f>
        <v>900</v>
      </c>
    </row>
    <row r="691" spans="1:9">
      <c r="A691" s="5" t="s">
        <v>145</v>
      </c>
      <c r="B691" s="10" t="s">
        <v>1115</v>
      </c>
      <c r="C691" s="13" t="s">
        <v>141</v>
      </c>
      <c r="D691" s="5"/>
      <c r="E691" s="5"/>
      <c r="F691" s="40">
        <f>VLOOKUP($C691,cruises!$A$1:$D$507,3,FALSE)</f>
        <v>2506</v>
      </c>
      <c r="G691" s="40">
        <f>VLOOKUP($C691,cruises!$A$1:$D$507,4,FALSE)</f>
        <v>3007</v>
      </c>
      <c r="H691" s="40">
        <f t="shared" si="10"/>
        <v>2756.5</v>
      </c>
      <c r="I691" s="40">
        <f>VLOOKUP($C691,cruises!$A$1:$E$507,5,FALSE)</f>
        <v>1038</v>
      </c>
    </row>
    <row r="692" spans="1:9">
      <c r="A692" s="5" t="s">
        <v>145</v>
      </c>
      <c r="B692" s="10" t="s">
        <v>1116</v>
      </c>
      <c r="C692" s="13" t="s">
        <v>64</v>
      </c>
      <c r="D692" s="7">
        <v>0.375</v>
      </c>
      <c r="E692" s="7">
        <v>0.79166666666666663</v>
      </c>
      <c r="F692" s="40">
        <f>VLOOKUP($C692,cruises!$A$1:$D$507,3,FALSE)</f>
        <v>3274</v>
      </c>
      <c r="G692" s="40">
        <f>VLOOKUP($C692,cruises!$A$1:$D$507,4,FALSE)</f>
        <v>3929</v>
      </c>
      <c r="H692" s="40">
        <f t="shared" si="10"/>
        <v>3601.5</v>
      </c>
      <c r="I692" s="40">
        <f>VLOOKUP($C692,cruises!$A$1:$E$507,5,FALSE)</f>
        <v>1637</v>
      </c>
    </row>
    <row r="693" spans="1:9">
      <c r="A693" s="5" t="s">
        <v>145</v>
      </c>
      <c r="B693" s="10" t="s">
        <v>1116</v>
      </c>
      <c r="C693" s="13" t="s">
        <v>10</v>
      </c>
      <c r="D693" s="5"/>
      <c r="E693" s="5"/>
      <c r="F693" s="40">
        <f>VLOOKUP($C693,cruises!$A$1:$D$507,3,FALSE)</f>
        <v>3772</v>
      </c>
      <c r="G693" s="40">
        <f>VLOOKUP($C693,cruises!$A$1:$D$507,4,FALSE)</f>
        <v>4526</v>
      </c>
      <c r="H693" s="40">
        <f t="shared" si="10"/>
        <v>4149</v>
      </c>
      <c r="I693" s="40">
        <f>VLOOKUP($C693,cruises!$A$1:$E$507,5,FALSE)</f>
        <v>1253</v>
      </c>
    </row>
    <row r="694" spans="1:9">
      <c r="A694" s="5" t="s">
        <v>145</v>
      </c>
      <c r="B694" s="10" t="s">
        <v>1117</v>
      </c>
      <c r="C694" s="13" t="s">
        <v>948</v>
      </c>
      <c r="D694" s="5"/>
      <c r="E694" s="5"/>
      <c r="F694" s="40">
        <f>VLOOKUP($C694,cruises!$A$1:$D$507,3,FALSE)</f>
        <v>446</v>
      </c>
      <c r="G694" s="40">
        <f>VLOOKUP($C694,cruises!$A$1:$D$507,4,FALSE)</f>
        <v>512</v>
      </c>
      <c r="H694" s="40">
        <f t="shared" si="10"/>
        <v>479</v>
      </c>
      <c r="I694" s="40">
        <f>VLOOKUP($C694,cruises!$A$1:$E$507,5,FALSE)</f>
        <v>252</v>
      </c>
    </row>
    <row r="695" spans="1:9">
      <c r="G695" s="51">
        <f>SUM(G2:G694)</f>
        <v>1931147</v>
      </c>
    </row>
    <row r="696" spans="1:9">
      <c r="G696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4F6D-5ABF-42CD-91D5-370C45D64CEC}">
  <dimension ref="A1:I708"/>
  <sheetViews>
    <sheetView topLeftCell="A686" workbookViewId="0">
      <selection activeCell="G708" sqref="G708"/>
    </sheetView>
  </sheetViews>
  <sheetFormatPr defaultRowHeight="14.4"/>
  <cols>
    <col min="1" max="1" width="9.109375" style="8" bestFit="1" customWidth="1"/>
    <col min="2" max="2" width="10.33203125" style="12" customWidth="1"/>
    <col min="3" max="3" width="22.33203125" style="15" customWidth="1"/>
    <col min="4" max="4" width="14.33203125" style="8" bestFit="1" customWidth="1"/>
    <col min="5" max="5" width="11.77734375" style="8" bestFit="1" customWidth="1"/>
    <col min="6" max="6" width="11.77734375" style="20" bestFit="1" customWidth="1"/>
    <col min="7" max="7" width="13.109375" bestFit="1" customWidth="1"/>
    <col min="8" max="9" width="12.21875" bestFit="1" customWidth="1"/>
  </cols>
  <sheetData>
    <row r="1" spans="1:9">
      <c r="A1" s="4" t="s">
        <v>0</v>
      </c>
      <c r="B1" s="9" t="s">
        <v>1</v>
      </c>
      <c r="C1" s="4" t="s">
        <v>2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</row>
    <row r="2" spans="1:9">
      <c r="A2" s="5" t="s">
        <v>145</v>
      </c>
      <c r="B2" s="10">
        <v>43101</v>
      </c>
      <c r="C2" s="13" t="s">
        <v>4</v>
      </c>
      <c r="D2" s="5" t="s">
        <v>5</v>
      </c>
      <c r="E2" s="5" t="s">
        <v>6</v>
      </c>
      <c r="F2" s="21">
        <f>VLOOKUP($C2,cruises!$A$1:$D$504,3,FALSE)</f>
        <v>3286</v>
      </c>
      <c r="G2" s="21">
        <f>VLOOKUP($C2,cruises!$A$1:$D$504,4,FALSE)</f>
        <v>3400</v>
      </c>
      <c r="H2" s="21">
        <f>AVERAGE(F2:G2)</f>
        <v>3343</v>
      </c>
      <c r="I2" s="21">
        <f>VLOOKUP($C2,cruises!$A$1:$E$507,5,FALSE)</f>
        <v>900</v>
      </c>
    </row>
    <row r="3" spans="1:9">
      <c r="A3" s="5" t="s">
        <v>145</v>
      </c>
      <c r="B3" s="10">
        <v>43101</v>
      </c>
      <c r="C3" s="13" t="s">
        <v>7</v>
      </c>
      <c r="D3" s="5" t="s">
        <v>8</v>
      </c>
      <c r="E3" s="5" t="s">
        <v>9</v>
      </c>
      <c r="F3" s="21">
        <f>VLOOKUP($C3,cruises!$A$1:$D$504,3,FALSE)</f>
        <v>4488</v>
      </c>
      <c r="G3" s="21">
        <f>VLOOKUP($C3,cruises!$A$1:$D$504,4,FALSE)</f>
        <v>5386</v>
      </c>
      <c r="H3" s="21">
        <f t="shared" ref="H3:H66" si="0">AVERAGE(F3:G3)</f>
        <v>4937</v>
      </c>
      <c r="I3" s="21">
        <f>VLOOKUP($C3,cruises!$A$1:$E$507,5,FALSE)</f>
        <v>1400</v>
      </c>
    </row>
    <row r="4" spans="1:9">
      <c r="A4" s="5" t="s">
        <v>145</v>
      </c>
      <c r="B4" s="10">
        <v>43104</v>
      </c>
      <c r="C4" s="13" t="s">
        <v>10</v>
      </c>
      <c r="D4" s="5" t="s">
        <v>11</v>
      </c>
      <c r="E4" s="5" t="s">
        <v>12</v>
      </c>
      <c r="F4" s="21">
        <f>VLOOKUP($C4,cruises!$A$1:$D$504,3,FALSE)</f>
        <v>3772</v>
      </c>
      <c r="G4" s="21">
        <f>VLOOKUP($C4,cruises!$A$1:$D$504,4,FALSE)</f>
        <v>4526</v>
      </c>
      <c r="H4" s="21">
        <f t="shared" si="0"/>
        <v>4149</v>
      </c>
      <c r="I4" s="21">
        <f>VLOOKUP($C4,cruises!$A$1:$E$507,5,FALSE)</f>
        <v>1253</v>
      </c>
    </row>
    <row r="5" spans="1:9">
      <c r="A5" s="5" t="s">
        <v>145</v>
      </c>
      <c r="B5" s="10">
        <v>43104</v>
      </c>
      <c r="C5" s="6" t="s">
        <v>13</v>
      </c>
      <c r="D5" s="5" t="s">
        <v>14</v>
      </c>
      <c r="E5" s="5" t="s">
        <v>15</v>
      </c>
      <c r="F5" s="21">
        <f>VLOOKUP($C5,cruises!$A$1:$D$504,3,FALSE)</f>
        <v>928</v>
      </c>
      <c r="G5" s="21">
        <f>VLOOKUP($C5,cruises!$A$1:$D$504,4,FALSE)</f>
        <v>928</v>
      </c>
      <c r="H5" s="21">
        <f t="shared" si="0"/>
        <v>928</v>
      </c>
      <c r="I5" s="21">
        <f>VLOOKUP($C5,cruises!$A$1:$E$507,5,FALSE)</f>
        <v>465</v>
      </c>
    </row>
    <row r="6" spans="1:9">
      <c r="A6" s="5" t="s">
        <v>145</v>
      </c>
      <c r="B6" s="10">
        <v>43105</v>
      </c>
      <c r="C6" s="6" t="s">
        <v>13</v>
      </c>
      <c r="D6" s="5" t="s">
        <v>14</v>
      </c>
      <c r="E6" s="5" t="s">
        <v>15</v>
      </c>
      <c r="F6" s="21">
        <f>VLOOKUP($C6,cruises!$A$1:$D$504,3,FALSE)</f>
        <v>928</v>
      </c>
      <c r="G6" s="21">
        <f>VLOOKUP($C6,cruises!$A$1:$D$504,4,FALSE)</f>
        <v>928</v>
      </c>
      <c r="H6" s="21">
        <f t="shared" si="0"/>
        <v>928</v>
      </c>
      <c r="I6" s="21">
        <f>VLOOKUP($C6,cruises!$A$1:$E$507,5,FALSE)</f>
        <v>465</v>
      </c>
    </row>
    <row r="7" spans="1:9">
      <c r="A7" s="5" t="s">
        <v>145</v>
      </c>
      <c r="B7" s="10">
        <v>43108</v>
      </c>
      <c r="C7" s="13" t="s">
        <v>4</v>
      </c>
      <c r="D7" s="5" t="s">
        <v>5</v>
      </c>
      <c r="E7" s="5" t="s">
        <v>6</v>
      </c>
      <c r="F7" s="21">
        <f>VLOOKUP($C7,cruises!$A$1:$D$504,3,FALSE)</f>
        <v>3286</v>
      </c>
      <c r="G7" s="21">
        <f>VLOOKUP($C7,cruises!$A$1:$D$504,4,FALSE)</f>
        <v>3400</v>
      </c>
      <c r="H7" s="21">
        <f t="shared" si="0"/>
        <v>3343</v>
      </c>
      <c r="I7" s="21">
        <f>VLOOKUP($C7,cruises!$A$1:$E$507,5,FALSE)</f>
        <v>900</v>
      </c>
    </row>
    <row r="8" spans="1:9">
      <c r="A8" s="5" t="s">
        <v>145</v>
      </c>
      <c r="B8" s="10">
        <v>43108</v>
      </c>
      <c r="C8" s="13" t="s">
        <v>7</v>
      </c>
      <c r="D8" s="5" t="s">
        <v>8</v>
      </c>
      <c r="E8" s="5" t="s">
        <v>9</v>
      </c>
      <c r="F8" s="21">
        <f>VLOOKUP($C8,cruises!$A$1:$D$504,3,FALSE)</f>
        <v>4488</v>
      </c>
      <c r="G8" s="21">
        <f>VLOOKUP($C8,cruises!$A$1:$D$504,4,FALSE)</f>
        <v>5386</v>
      </c>
      <c r="H8" s="21">
        <f t="shared" si="0"/>
        <v>4937</v>
      </c>
      <c r="I8" s="21">
        <f>VLOOKUP($C8,cruises!$A$1:$E$507,5,FALSE)</f>
        <v>1400</v>
      </c>
    </row>
    <row r="9" spans="1:9">
      <c r="A9" s="5" t="s">
        <v>145</v>
      </c>
      <c r="B9" s="10">
        <v>43108</v>
      </c>
      <c r="C9" s="13" t="s">
        <v>16</v>
      </c>
      <c r="D9" s="5" t="s">
        <v>8</v>
      </c>
      <c r="E9" s="5" t="s">
        <v>17</v>
      </c>
      <c r="F9" s="21">
        <f>VLOOKUP($C9,cruises!$A$1:$D$504,3,FALSE)</f>
        <v>2550</v>
      </c>
      <c r="G9" s="21">
        <f>VLOOKUP($C9,cruises!$A$1:$D$504,4,FALSE)</f>
        <v>3060</v>
      </c>
      <c r="H9" s="21">
        <f t="shared" si="0"/>
        <v>2805</v>
      </c>
      <c r="I9" s="21">
        <f>VLOOKUP($C9,cruises!$A$1:$E$507,5,FALSE)</f>
        <v>1054</v>
      </c>
    </row>
    <row r="10" spans="1:9">
      <c r="A10" s="5" t="s">
        <v>145</v>
      </c>
      <c r="B10" s="10">
        <v>43109</v>
      </c>
      <c r="C10" s="13" t="s">
        <v>18</v>
      </c>
      <c r="D10" s="5" t="s">
        <v>11</v>
      </c>
      <c r="E10" s="7">
        <v>0.33333333333333331</v>
      </c>
      <c r="F10" s="21">
        <f>VLOOKUP($C10,cruises!$A$1:$D$504,3,FALSE)</f>
        <v>2260</v>
      </c>
      <c r="G10" s="21">
        <f>VLOOKUP($C10,cruises!$A$1:$D$504,4,FALSE)</f>
        <v>2712</v>
      </c>
      <c r="H10" s="21">
        <f t="shared" si="0"/>
        <v>2486</v>
      </c>
      <c r="I10" s="21">
        <f>VLOOKUP($C10,cruises!$A$1:$E$507,5,FALSE)</f>
        <v>1050</v>
      </c>
    </row>
    <row r="11" spans="1:9">
      <c r="A11" s="5" t="s">
        <v>145</v>
      </c>
      <c r="B11" s="10">
        <v>43111</v>
      </c>
      <c r="C11" s="13" t="s">
        <v>10</v>
      </c>
      <c r="D11" s="5" t="s">
        <v>11</v>
      </c>
      <c r="E11" s="5" t="s">
        <v>12</v>
      </c>
      <c r="F11" s="21">
        <f>VLOOKUP($C11,cruises!$A$1:$D$504,3,FALSE)</f>
        <v>3772</v>
      </c>
      <c r="G11" s="21">
        <f>VLOOKUP($C11,cruises!$A$1:$D$504,4,FALSE)</f>
        <v>4526</v>
      </c>
      <c r="H11" s="21">
        <f t="shared" si="0"/>
        <v>4149</v>
      </c>
      <c r="I11" s="21">
        <f>VLOOKUP($C11,cruises!$A$1:$E$507,5,FALSE)</f>
        <v>1253</v>
      </c>
    </row>
    <row r="12" spans="1:9">
      <c r="A12" s="5" t="s">
        <v>145</v>
      </c>
      <c r="B12" s="10">
        <v>43115</v>
      </c>
      <c r="C12" s="13" t="s">
        <v>4</v>
      </c>
      <c r="D12" s="5" t="s">
        <v>5</v>
      </c>
      <c r="E12" s="5" t="s">
        <v>6</v>
      </c>
      <c r="F12" s="21">
        <f>VLOOKUP($C12,cruises!$A$1:$D$504,3,FALSE)</f>
        <v>3286</v>
      </c>
      <c r="G12" s="21">
        <f>VLOOKUP($C12,cruises!$A$1:$D$504,4,FALSE)</f>
        <v>3400</v>
      </c>
      <c r="H12" s="21">
        <f t="shared" si="0"/>
        <v>3343</v>
      </c>
      <c r="I12" s="21">
        <f>VLOOKUP($C12,cruises!$A$1:$E$507,5,FALSE)</f>
        <v>900</v>
      </c>
    </row>
    <row r="13" spans="1:9">
      <c r="A13" s="5" t="s">
        <v>145</v>
      </c>
      <c r="B13" s="10">
        <v>43115</v>
      </c>
      <c r="C13" s="13" t="s">
        <v>7</v>
      </c>
      <c r="D13" s="5" t="s">
        <v>8</v>
      </c>
      <c r="E13" s="5" t="s">
        <v>9</v>
      </c>
      <c r="F13" s="21">
        <f>VLOOKUP($C13,cruises!$A$1:$D$504,3,FALSE)</f>
        <v>4488</v>
      </c>
      <c r="G13" s="21">
        <f>VLOOKUP($C13,cruises!$A$1:$D$504,4,FALSE)</f>
        <v>5386</v>
      </c>
      <c r="H13" s="21">
        <f t="shared" si="0"/>
        <v>4937</v>
      </c>
      <c r="I13" s="21">
        <f>VLOOKUP($C13,cruises!$A$1:$E$507,5,FALSE)</f>
        <v>1400</v>
      </c>
    </row>
    <row r="14" spans="1:9">
      <c r="A14" s="5" t="s">
        <v>145</v>
      </c>
      <c r="B14" s="10">
        <v>43117</v>
      </c>
      <c r="C14" s="13" t="s">
        <v>16</v>
      </c>
      <c r="D14" s="5" t="s">
        <v>8</v>
      </c>
      <c r="E14" s="5" t="s">
        <v>17</v>
      </c>
      <c r="F14" s="21">
        <f>VLOOKUP($C14,cruises!$A$1:$D$504,3,FALSE)</f>
        <v>2550</v>
      </c>
      <c r="G14" s="21">
        <f>VLOOKUP($C14,cruises!$A$1:$D$504,4,FALSE)</f>
        <v>3060</v>
      </c>
      <c r="H14" s="21">
        <f t="shared" si="0"/>
        <v>2805</v>
      </c>
      <c r="I14" s="21">
        <f>VLOOKUP($C14,cruises!$A$1:$E$507,5,FALSE)</f>
        <v>1054</v>
      </c>
    </row>
    <row r="15" spans="1:9">
      <c r="A15" s="5" t="s">
        <v>145</v>
      </c>
      <c r="B15" s="10">
        <v>43118</v>
      </c>
      <c r="C15" s="13" t="s">
        <v>10</v>
      </c>
      <c r="D15" s="5" t="s">
        <v>11</v>
      </c>
      <c r="E15" s="5" t="s">
        <v>12</v>
      </c>
      <c r="F15" s="21">
        <f>VLOOKUP($C15,cruises!$A$1:$D$504,3,FALSE)</f>
        <v>3772</v>
      </c>
      <c r="G15" s="21">
        <f>VLOOKUP($C15,cruises!$A$1:$D$504,4,FALSE)</f>
        <v>4526</v>
      </c>
      <c r="H15" s="21">
        <f t="shared" si="0"/>
        <v>4149</v>
      </c>
      <c r="I15" s="21">
        <f>VLOOKUP($C15,cruises!$A$1:$E$507,5,FALSE)</f>
        <v>1253</v>
      </c>
    </row>
    <row r="16" spans="1:9">
      <c r="A16" s="5" t="s">
        <v>145</v>
      </c>
      <c r="B16" s="10">
        <v>43118</v>
      </c>
      <c r="C16" s="6" t="s">
        <v>13</v>
      </c>
      <c r="D16" s="5" t="s">
        <v>14</v>
      </c>
      <c r="E16" s="5" t="s">
        <v>15</v>
      </c>
      <c r="F16" s="21">
        <f>VLOOKUP($C16,cruises!$A$1:$D$504,3,FALSE)</f>
        <v>928</v>
      </c>
      <c r="G16" s="21">
        <f>VLOOKUP($C16,cruises!$A$1:$D$504,4,FALSE)</f>
        <v>928</v>
      </c>
      <c r="H16" s="21">
        <f t="shared" si="0"/>
        <v>928</v>
      </c>
      <c r="I16" s="21">
        <f>VLOOKUP($C16,cruises!$A$1:$E$507,5,FALSE)</f>
        <v>465</v>
      </c>
    </row>
    <row r="17" spans="1:9">
      <c r="A17" s="5" t="s">
        <v>145</v>
      </c>
      <c r="B17" s="10">
        <v>43119</v>
      </c>
      <c r="C17" s="6" t="s">
        <v>13</v>
      </c>
      <c r="D17" s="5" t="s">
        <v>14</v>
      </c>
      <c r="E17" s="5" t="s">
        <v>15</v>
      </c>
      <c r="F17" s="21">
        <f>VLOOKUP($C17,cruises!$A$1:$D$504,3,FALSE)</f>
        <v>928</v>
      </c>
      <c r="G17" s="21">
        <f>VLOOKUP($C17,cruises!$A$1:$D$504,4,FALSE)</f>
        <v>928</v>
      </c>
      <c r="H17" s="21">
        <f t="shared" si="0"/>
        <v>928</v>
      </c>
      <c r="I17" s="21">
        <f>VLOOKUP($C17,cruises!$A$1:$E$507,5,FALSE)</f>
        <v>465</v>
      </c>
    </row>
    <row r="18" spans="1:9">
      <c r="A18" s="5" t="s">
        <v>145</v>
      </c>
      <c r="B18" s="10">
        <v>43122</v>
      </c>
      <c r="C18" s="13" t="s">
        <v>4</v>
      </c>
      <c r="D18" s="5" t="s">
        <v>5</v>
      </c>
      <c r="E18" s="5" t="s">
        <v>6</v>
      </c>
      <c r="F18" s="21">
        <f>VLOOKUP($C18,cruises!$A$1:$D$504,3,FALSE)</f>
        <v>3286</v>
      </c>
      <c r="G18" s="21">
        <f>VLOOKUP($C18,cruises!$A$1:$D$504,4,FALSE)</f>
        <v>3400</v>
      </c>
      <c r="H18" s="21">
        <f t="shared" si="0"/>
        <v>3343</v>
      </c>
      <c r="I18" s="21">
        <f>VLOOKUP($C18,cruises!$A$1:$E$507,5,FALSE)</f>
        <v>900</v>
      </c>
    </row>
    <row r="19" spans="1:9">
      <c r="A19" s="5" t="s">
        <v>145</v>
      </c>
      <c r="B19" s="10">
        <v>43122</v>
      </c>
      <c r="C19" s="13" t="s">
        <v>7</v>
      </c>
      <c r="D19" s="5" t="s">
        <v>8</v>
      </c>
      <c r="E19" s="5" t="s">
        <v>9</v>
      </c>
      <c r="F19" s="21">
        <f>VLOOKUP($C19,cruises!$A$1:$D$504,3,FALSE)</f>
        <v>4488</v>
      </c>
      <c r="G19" s="21">
        <f>VLOOKUP($C19,cruises!$A$1:$D$504,4,FALSE)</f>
        <v>5386</v>
      </c>
      <c r="H19" s="21">
        <f t="shared" si="0"/>
        <v>4937</v>
      </c>
      <c r="I19" s="21">
        <f>VLOOKUP($C19,cruises!$A$1:$E$507,5,FALSE)</f>
        <v>1400</v>
      </c>
    </row>
    <row r="20" spans="1:9">
      <c r="A20" s="5" t="s">
        <v>145</v>
      </c>
      <c r="B20" s="10">
        <v>43125</v>
      </c>
      <c r="C20" s="13" t="s">
        <v>10</v>
      </c>
      <c r="D20" s="5" t="s">
        <v>11</v>
      </c>
      <c r="E20" s="5" t="s">
        <v>12</v>
      </c>
      <c r="F20" s="21">
        <f>VLOOKUP($C20,cruises!$A$1:$D$504,3,FALSE)</f>
        <v>3772</v>
      </c>
      <c r="G20" s="21">
        <f>VLOOKUP($C20,cruises!$A$1:$D$504,4,FALSE)</f>
        <v>4526</v>
      </c>
      <c r="H20" s="21">
        <f t="shared" si="0"/>
        <v>4149</v>
      </c>
      <c r="I20" s="21">
        <f>VLOOKUP($C20,cruises!$A$1:$E$507,5,FALSE)</f>
        <v>1253</v>
      </c>
    </row>
    <row r="21" spans="1:9">
      <c r="A21" s="5" t="s">
        <v>145</v>
      </c>
      <c r="B21" s="10">
        <v>43129</v>
      </c>
      <c r="C21" s="13" t="s">
        <v>4</v>
      </c>
      <c r="D21" s="5" t="s">
        <v>5</v>
      </c>
      <c r="E21" s="5" t="s">
        <v>6</v>
      </c>
      <c r="F21" s="21">
        <f>VLOOKUP($C21,cruises!$A$1:$D$504,3,FALSE)</f>
        <v>3286</v>
      </c>
      <c r="G21" s="21">
        <f>VLOOKUP($C21,cruises!$A$1:$D$504,4,FALSE)</f>
        <v>3400</v>
      </c>
      <c r="H21" s="21">
        <f t="shared" si="0"/>
        <v>3343</v>
      </c>
      <c r="I21" s="21">
        <f>VLOOKUP($C21,cruises!$A$1:$E$507,5,FALSE)</f>
        <v>900</v>
      </c>
    </row>
    <row r="22" spans="1:9">
      <c r="A22" s="5" t="s">
        <v>145</v>
      </c>
      <c r="B22" s="10">
        <v>43129</v>
      </c>
      <c r="C22" s="13" t="s">
        <v>7</v>
      </c>
      <c r="D22" s="5" t="s">
        <v>8</v>
      </c>
      <c r="E22" s="5" t="s">
        <v>9</v>
      </c>
      <c r="F22" s="21">
        <f>VLOOKUP($C22,cruises!$A$1:$D$504,3,FALSE)</f>
        <v>4488</v>
      </c>
      <c r="G22" s="21">
        <f>VLOOKUP($C22,cruises!$A$1:$D$504,4,FALSE)</f>
        <v>5386</v>
      </c>
      <c r="H22" s="21">
        <f t="shared" si="0"/>
        <v>4937</v>
      </c>
      <c r="I22" s="21">
        <f>VLOOKUP($C22,cruises!$A$1:$E$507,5,FALSE)</f>
        <v>1400</v>
      </c>
    </row>
    <row r="23" spans="1:9">
      <c r="A23" s="5" t="s">
        <v>145</v>
      </c>
      <c r="B23" s="10">
        <v>43129</v>
      </c>
      <c r="C23" s="13" t="s">
        <v>16</v>
      </c>
      <c r="D23" s="5" t="s">
        <v>8</v>
      </c>
      <c r="E23" s="5" t="s">
        <v>17</v>
      </c>
      <c r="F23" s="21">
        <f>VLOOKUP($C23,cruises!$A$1:$D$504,3,FALSE)</f>
        <v>2550</v>
      </c>
      <c r="G23" s="21">
        <f>VLOOKUP($C23,cruises!$A$1:$D$504,4,FALSE)</f>
        <v>3060</v>
      </c>
      <c r="H23" s="21">
        <f t="shared" si="0"/>
        <v>2805</v>
      </c>
      <c r="I23" s="21">
        <f>VLOOKUP($C23,cruises!$A$1:$E$507,5,FALSE)</f>
        <v>1054</v>
      </c>
    </row>
    <row r="24" spans="1:9">
      <c r="A24" s="5" t="s">
        <v>145</v>
      </c>
      <c r="B24" s="10">
        <v>43132</v>
      </c>
      <c r="C24" s="13" t="s">
        <v>10</v>
      </c>
      <c r="D24" s="5" t="s">
        <v>11</v>
      </c>
      <c r="E24" s="5" t="s">
        <v>12</v>
      </c>
      <c r="F24" s="21">
        <f>VLOOKUP($C24,cruises!$A$1:$D$504,3,FALSE)</f>
        <v>3772</v>
      </c>
      <c r="G24" s="21">
        <f>VLOOKUP($C24,cruises!$A$1:$D$504,4,FALSE)</f>
        <v>4526</v>
      </c>
      <c r="H24" s="21">
        <f t="shared" si="0"/>
        <v>4149</v>
      </c>
      <c r="I24" s="21">
        <f>VLOOKUP($C24,cruises!$A$1:$E$507,5,FALSE)</f>
        <v>1253</v>
      </c>
    </row>
    <row r="25" spans="1:9">
      <c r="A25" s="5" t="s">
        <v>145</v>
      </c>
      <c r="B25" s="10">
        <v>43132</v>
      </c>
      <c r="C25" s="6" t="s">
        <v>13</v>
      </c>
      <c r="D25" s="5" t="s">
        <v>14</v>
      </c>
      <c r="E25" s="5" t="s">
        <v>15</v>
      </c>
      <c r="F25" s="21">
        <f>VLOOKUP($C25,cruises!$A$1:$D$504,3,FALSE)</f>
        <v>928</v>
      </c>
      <c r="G25" s="21">
        <f>VLOOKUP($C25,cruises!$A$1:$D$504,4,FALSE)</f>
        <v>928</v>
      </c>
      <c r="H25" s="21">
        <f t="shared" si="0"/>
        <v>928</v>
      </c>
      <c r="I25" s="21">
        <f>VLOOKUP($C25,cruises!$A$1:$E$507,5,FALSE)</f>
        <v>465</v>
      </c>
    </row>
    <row r="26" spans="1:9">
      <c r="A26" s="5" t="s">
        <v>145</v>
      </c>
      <c r="B26" s="10">
        <v>43133</v>
      </c>
      <c r="C26" s="6" t="s">
        <v>13</v>
      </c>
      <c r="D26" s="5" t="s">
        <v>14</v>
      </c>
      <c r="E26" s="5" t="s">
        <v>15</v>
      </c>
      <c r="F26" s="21">
        <f>VLOOKUP($C26,cruises!$A$1:$D$504,3,FALSE)</f>
        <v>928</v>
      </c>
      <c r="G26" s="21">
        <f>VLOOKUP($C26,cruises!$A$1:$D$504,4,FALSE)</f>
        <v>928</v>
      </c>
      <c r="H26" s="21">
        <f t="shared" si="0"/>
        <v>928</v>
      </c>
      <c r="I26" s="21">
        <f>VLOOKUP($C26,cruises!$A$1:$E$507,5,FALSE)</f>
        <v>465</v>
      </c>
    </row>
    <row r="27" spans="1:9">
      <c r="A27" s="5" t="s">
        <v>145</v>
      </c>
      <c r="B27" s="10">
        <v>43136</v>
      </c>
      <c r="C27" s="13" t="s">
        <v>4</v>
      </c>
      <c r="D27" s="5" t="s">
        <v>5</v>
      </c>
      <c r="E27" s="5" t="s">
        <v>6</v>
      </c>
      <c r="F27" s="21">
        <f>VLOOKUP($C27,cruises!$A$1:$D$504,3,FALSE)</f>
        <v>3286</v>
      </c>
      <c r="G27" s="21">
        <f>VLOOKUP($C27,cruises!$A$1:$D$504,4,FALSE)</f>
        <v>3400</v>
      </c>
      <c r="H27" s="21">
        <f t="shared" si="0"/>
        <v>3343</v>
      </c>
      <c r="I27" s="21">
        <f>VLOOKUP($C27,cruises!$A$1:$E$507,5,FALSE)</f>
        <v>900</v>
      </c>
    </row>
    <row r="28" spans="1:9">
      <c r="A28" s="5" t="s">
        <v>145</v>
      </c>
      <c r="B28" s="10">
        <v>43136</v>
      </c>
      <c r="C28" s="13" t="s">
        <v>7</v>
      </c>
      <c r="D28" s="5" t="s">
        <v>8</v>
      </c>
      <c r="E28" s="5" t="s">
        <v>9</v>
      </c>
      <c r="F28" s="21">
        <f>VLOOKUP($C28,cruises!$A$1:$D$504,3,FALSE)</f>
        <v>4488</v>
      </c>
      <c r="G28" s="21">
        <f>VLOOKUP($C28,cruises!$A$1:$D$504,4,FALSE)</f>
        <v>5386</v>
      </c>
      <c r="H28" s="21">
        <f t="shared" si="0"/>
        <v>4937</v>
      </c>
      <c r="I28" s="21">
        <f>VLOOKUP($C28,cruises!$A$1:$E$507,5,FALSE)</f>
        <v>1400</v>
      </c>
    </row>
    <row r="29" spans="1:9">
      <c r="A29" s="5" t="s">
        <v>145</v>
      </c>
      <c r="B29" s="10">
        <v>43139</v>
      </c>
      <c r="C29" s="13" t="s">
        <v>10</v>
      </c>
      <c r="D29" s="5" t="s">
        <v>11</v>
      </c>
      <c r="E29" s="5" t="s">
        <v>12</v>
      </c>
      <c r="F29" s="21">
        <f>VLOOKUP($C29,cruises!$A$1:$D$504,3,FALSE)</f>
        <v>3772</v>
      </c>
      <c r="G29" s="21">
        <f>VLOOKUP($C29,cruises!$A$1:$D$504,4,FALSE)</f>
        <v>4526</v>
      </c>
      <c r="H29" s="21">
        <f t="shared" si="0"/>
        <v>4149</v>
      </c>
      <c r="I29" s="21">
        <f>VLOOKUP($C29,cruises!$A$1:$E$507,5,FALSE)</f>
        <v>1253</v>
      </c>
    </row>
    <row r="30" spans="1:9">
      <c r="A30" s="5" t="s">
        <v>145</v>
      </c>
      <c r="B30" s="10">
        <v>43141</v>
      </c>
      <c r="C30" s="13" t="s">
        <v>16</v>
      </c>
      <c r="D30" s="5" t="s">
        <v>8</v>
      </c>
      <c r="E30" s="5" t="s">
        <v>17</v>
      </c>
      <c r="F30" s="21">
        <f>VLOOKUP($C30,cruises!$A$1:$D$504,3,FALSE)</f>
        <v>2550</v>
      </c>
      <c r="G30" s="21">
        <f>VLOOKUP($C30,cruises!$A$1:$D$504,4,FALSE)</f>
        <v>3060</v>
      </c>
      <c r="H30" s="21">
        <f t="shared" si="0"/>
        <v>2805</v>
      </c>
      <c r="I30" s="21">
        <f>VLOOKUP($C30,cruises!$A$1:$E$507,5,FALSE)</f>
        <v>1054</v>
      </c>
    </row>
    <row r="31" spans="1:9">
      <c r="A31" s="5" t="s">
        <v>145</v>
      </c>
      <c r="B31" s="10">
        <v>43143</v>
      </c>
      <c r="C31" s="13" t="s">
        <v>4</v>
      </c>
      <c r="D31" s="5" t="s">
        <v>5</v>
      </c>
      <c r="E31" s="5" t="s">
        <v>6</v>
      </c>
      <c r="F31" s="21">
        <f>VLOOKUP($C31,cruises!$A$1:$D$504,3,FALSE)</f>
        <v>3286</v>
      </c>
      <c r="G31" s="21">
        <f>VLOOKUP($C31,cruises!$A$1:$D$504,4,FALSE)</f>
        <v>3400</v>
      </c>
      <c r="H31" s="21">
        <f t="shared" si="0"/>
        <v>3343</v>
      </c>
      <c r="I31" s="21">
        <f>VLOOKUP($C31,cruises!$A$1:$E$507,5,FALSE)</f>
        <v>900</v>
      </c>
    </row>
    <row r="32" spans="1:9">
      <c r="A32" s="5" t="s">
        <v>145</v>
      </c>
      <c r="B32" s="10">
        <v>43143</v>
      </c>
      <c r="C32" s="13" t="s">
        <v>7</v>
      </c>
      <c r="D32" s="5" t="s">
        <v>8</v>
      </c>
      <c r="E32" s="5" t="s">
        <v>9</v>
      </c>
      <c r="F32" s="21">
        <f>VLOOKUP($C32,cruises!$A$1:$D$504,3,FALSE)</f>
        <v>4488</v>
      </c>
      <c r="G32" s="21">
        <f>VLOOKUP($C32,cruises!$A$1:$D$504,4,FALSE)</f>
        <v>5386</v>
      </c>
      <c r="H32" s="21">
        <f t="shared" si="0"/>
        <v>4937</v>
      </c>
      <c r="I32" s="21">
        <f>VLOOKUP($C32,cruises!$A$1:$E$507,5,FALSE)</f>
        <v>1400</v>
      </c>
    </row>
    <row r="33" spans="1:9">
      <c r="A33" s="5" t="s">
        <v>145</v>
      </c>
      <c r="B33" s="10">
        <v>43146</v>
      </c>
      <c r="C33" s="13" t="s">
        <v>10</v>
      </c>
      <c r="D33" s="5" t="s">
        <v>11</v>
      </c>
      <c r="E33" s="5" t="s">
        <v>12</v>
      </c>
      <c r="F33" s="21">
        <f>VLOOKUP($C33,cruises!$A$1:$D$504,3,FALSE)</f>
        <v>3772</v>
      </c>
      <c r="G33" s="21">
        <f>VLOOKUP($C33,cruises!$A$1:$D$504,4,FALSE)</f>
        <v>4526</v>
      </c>
      <c r="H33" s="21">
        <f t="shared" si="0"/>
        <v>4149</v>
      </c>
      <c r="I33" s="21">
        <f>VLOOKUP($C33,cruises!$A$1:$E$507,5,FALSE)</f>
        <v>1253</v>
      </c>
    </row>
    <row r="34" spans="1:9">
      <c r="A34" s="5" t="s">
        <v>145</v>
      </c>
      <c r="B34" s="10">
        <v>43146</v>
      </c>
      <c r="C34" s="6" t="s">
        <v>13</v>
      </c>
      <c r="D34" s="5" t="s">
        <v>14</v>
      </c>
      <c r="E34" s="5" t="s">
        <v>15</v>
      </c>
      <c r="F34" s="21">
        <f>VLOOKUP($C34,cruises!$A$1:$D$504,3,FALSE)</f>
        <v>928</v>
      </c>
      <c r="G34" s="21">
        <f>VLOOKUP($C34,cruises!$A$1:$D$504,4,FALSE)</f>
        <v>928</v>
      </c>
      <c r="H34" s="21">
        <f t="shared" si="0"/>
        <v>928</v>
      </c>
      <c r="I34" s="21">
        <f>VLOOKUP($C34,cruises!$A$1:$E$507,5,FALSE)</f>
        <v>465</v>
      </c>
    </row>
    <row r="35" spans="1:9">
      <c r="A35" s="5" t="s">
        <v>145</v>
      </c>
      <c r="B35" s="10">
        <v>43147</v>
      </c>
      <c r="C35" s="6" t="s">
        <v>13</v>
      </c>
      <c r="D35" s="5" t="s">
        <v>14</v>
      </c>
      <c r="E35" s="5" t="s">
        <v>15</v>
      </c>
      <c r="F35" s="21">
        <f>VLOOKUP($C35,cruises!$A$1:$D$504,3,FALSE)</f>
        <v>928</v>
      </c>
      <c r="G35" s="21">
        <f>VLOOKUP($C35,cruises!$A$1:$D$504,4,FALSE)</f>
        <v>928</v>
      </c>
      <c r="H35" s="21">
        <f t="shared" si="0"/>
        <v>928</v>
      </c>
      <c r="I35" s="21">
        <f>VLOOKUP($C35,cruises!$A$1:$E$507,5,FALSE)</f>
        <v>465</v>
      </c>
    </row>
    <row r="36" spans="1:9">
      <c r="A36" s="5" t="s">
        <v>145</v>
      </c>
      <c r="B36" s="10">
        <v>43150</v>
      </c>
      <c r="C36" s="13" t="s">
        <v>7</v>
      </c>
      <c r="D36" s="5" t="s">
        <v>8</v>
      </c>
      <c r="E36" s="5" t="s">
        <v>9</v>
      </c>
      <c r="F36" s="21">
        <f>VLOOKUP($C36,cruises!$A$1:$D$504,3,FALSE)</f>
        <v>4488</v>
      </c>
      <c r="G36" s="21">
        <f>VLOOKUP($C36,cruises!$A$1:$D$504,4,FALSE)</f>
        <v>5386</v>
      </c>
      <c r="H36" s="21">
        <f t="shared" si="0"/>
        <v>4937</v>
      </c>
      <c r="I36" s="21">
        <f>VLOOKUP($C36,cruises!$A$1:$E$507,5,FALSE)</f>
        <v>1400</v>
      </c>
    </row>
    <row r="37" spans="1:9">
      <c r="A37" s="5" t="s">
        <v>145</v>
      </c>
      <c r="B37" s="10">
        <v>43152</v>
      </c>
      <c r="C37" s="13" t="s">
        <v>16</v>
      </c>
      <c r="D37" s="5" t="s">
        <v>8</v>
      </c>
      <c r="E37" s="5" t="s">
        <v>17</v>
      </c>
      <c r="F37" s="21">
        <f>VLOOKUP($C37,cruises!$A$1:$D$504,3,FALSE)</f>
        <v>2550</v>
      </c>
      <c r="G37" s="21">
        <f>VLOOKUP($C37,cruises!$A$1:$D$504,4,FALSE)</f>
        <v>3060</v>
      </c>
      <c r="H37" s="21">
        <f t="shared" si="0"/>
        <v>2805</v>
      </c>
      <c r="I37" s="21">
        <f>VLOOKUP($C37,cruises!$A$1:$E$507,5,FALSE)</f>
        <v>1054</v>
      </c>
    </row>
    <row r="38" spans="1:9">
      <c r="A38" s="5" t="s">
        <v>145</v>
      </c>
      <c r="B38" s="10">
        <v>43153</v>
      </c>
      <c r="C38" s="13" t="s">
        <v>10</v>
      </c>
      <c r="D38" s="5" t="s">
        <v>11</v>
      </c>
      <c r="E38" s="5" t="s">
        <v>12</v>
      </c>
      <c r="F38" s="21">
        <f>VLOOKUP($C38,cruises!$A$1:$D$504,3,FALSE)</f>
        <v>3772</v>
      </c>
      <c r="G38" s="21">
        <f>VLOOKUP($C38,cruises!$A$1:$D$504,4,FALSE)</f>
        <v>4526</v>
      </c>
      <c r="H38" s="21">
        <f t="shared" si="0"/>
        <v>4149</v>
      </c>
      <c r="I38" s="21">
        <f>VLOOKUP($C38,cruises!$A$1:$E$507,5,FALSE)</f>
        <v>1253</v>
      </c>
    </row>
    <row r="39" spans="1:9">
      <c r="A39" s="5" t="s">
        <v>145</v>
      </c>
      <c r="B39" s="10">
        <v>43157</v>
      </c>
      <c r="C39" s="13" t="s">
        <v>7</v>
      </c>
      <c r="D39" s="5" t="s">
        <v>8</v>
      </c>
      <c r="E39" s="5" t="s">
        <v>9</v>
      </c>
      <c r="F39" s="21">
        <f>VLOOKUP($C39,cruises!$A$1:$D$504,3,FALSE)</f>
        <v>4488</v>
      </c>
      <c r="G39" s="21">
        <f>VLOOKUP($C39,cruises!$A$1:$D$504,4,FALSE)</f>
        <v>5386</v>
      </c>
      <c r="H39" s="21">
        <f t="shared" si="0"/>
        <v>4937</v>
      </c>
      <c r="I39" s="21">
        <f>VLOOKUP($C39,cruises!$A$1:$E$507,5,FALSE)</f>
        <v>1400</v>
      </c>
    </row>
    <row r="40" spans="1:9">
      <c r="A40" s="5" t="s">
        <v>145</v>
      </c>
      <c r="B40" s="10">
        <v>43160</v>
      </c>
      <c r="C40" s="13" t="s">
        <v>10</v>
      </c>
      <c r="D40" s="5" t="s">
        <v>11</v>
      </c>
      <c r="E40" s="5" t="s">
        <v>12</v>
      </c>
      <c r="F40" s="21">
        <f>VLOOKUP($C40,cruises!$A$1:$D$504,3,FALSE)</f>
        <v>3772</v>
      </c>
      <c r="G40" s="21">
        <f>VLOOKUP($C40,cruises!$A$1:$D$504,4,FALSE)</f>
        <v>4526</v>
      </c>
      <c r="H40" s="21">
        <f t="shared" si="0"/>
        <v>4149</v>
      </c>
      <c r="I40" s="21">
        <f>VLOOKUP($C40,cruises!$A$1:$E$507,5,FALSE)</f>
        <v>1253</v>
      </c>
    </row>
    <row r="41" spans="1:9">
      <c r="A41" s="5" t="s">
        <v>145</v>
      </c>
      <c r="B41" s="10">
        <v>43160</v>
      </c>
      <c r="C41" s="6" t="s">
        <v>13</v>
      </c>
      <c r="D41" s="5" t="s">
        <v>14</v>
      </c>
      <c r="E41" s="5" t="s">
        <v>15</v>
      </c>
      <c r="F41" s="21">
        <f>VLOOKUP($C41,cruises!$A$1:$D$504,3,FALSE)</f>
        <v>928</v>
      </c>
      <c r="G41" s="21">
        <f>VLOOKUP($C41,cruises!$A$1:$D$504,4,FALSE)</f>
        <v>928</v>
      </c>
      <c r="H41" s="21">
        <f t="shared" si="0"/>
        <v>928</v>
      </c>
      <c r="I41" s="21">
        <f>VLOOKUP($C41,cruises!$A$1:$E$507,5,FALSE)</f>
        <v>465</v>
      </c>
    </row>
    <row r="42" spans="1:9">
      <c r="A42" s="5" t="s">
        <v>145</v>
      </c>
      <c r="B42" s="10">
        <v>43161</v>
      </c>
      <c r="C42" s="6" t="s">
        <v>13</v>
      </c>
      <c r="D42" s="5" t="s">
        <v>14</v>
      </c>
      <c r="E42" s="5" t="s">
        <v>15</v>
      </c>
      <c r="F42" s="21">
        <f>VLOOKUP($C42,cruises!$A$1:$D$504,3,FALSE)</f>
        <v>928</v>
      </c>
      <c r="G42" s="21">
        <f>VLOOKUP($C42,cruises!$A$1:$D$504,4,FALSE)</f>
        <v>928</v>
      </c>
      <c r="H42" s="21">
        <f t="shared" si="0"/>
        <v>928</v>
      </c>
      <c r="I42" s="21">
        <f>VLOOKUP($C42,cruises!$A$1:$E$507,5,FALSE)</f>
        <v>465</v>
      </c>
    </row>
    <row r="43" spans="1:9">
      <c r="A43" s="5" t="s">
        <v>145</v>
      </c>
      <c r="B43" s="10">
        <v>43164</v>
      </c>
      <c r="C43" s="13" t="s">
        <v>7</v>
      </c>
      <c r="D43" s="5" t="s">
        <v>8</v>
      </c>
      <c r="E43" s="5" t="s">
        <v>9</v>
      </c>
      <c r="F43" s="21">
        <f>VLOOKUP($C43,cruises!$A$1:$D$504,3,FALSE)</f>
        <v>4488</v>
      </c>
      <c r="G43" s="21">
        <f>VLOOKUP($C43,cruises!$A$1:$D$504,4,FALSE)</f>
        <v>5386</v>
      </c>
      <c r="H43" s="21">
        <f t="shared" si="0"/>
        <v>4937</v>
      </c>
      <c r="I43" s="21">
        <f>VLOOKUP($C43,cruises!$A$1:$E$507,5,FALSE)</f>
        <v>1400</v>
      </c>
    </row>
    <row r="44" spans="1:9">
      <c r="A44" s="5" t="s">
        <v>145</v>
      </c>
      <c r="B44" s="10">
        <v>43164</v>
      </c>
      <c r="C44" s="13" t="s">
        <v>16</v>
      </c>
      <c r="D44" s="5" t="s">
        <v>8</v>
      </c>
      <c r="E44" s="5" t="s">
        <v>17</v>
      </c>
      <c r="F44" s="21">
        <f>VLOOKUP($C44,cruises!$A$1:$D$504,3,FALSE)</f>
        <v>2550</v>
      </c>
      <c r="G44" s="21">
        <f>VLOOKUP($C44,cruises!$A$1:$D$504,4,FALSE)</f>
        <v>3060</v>
      </c>
      <c r="H44" s="21">
        <f t="shared" si="0"/>
        <v>2805</v>
      </c>
      <c r="I44" s="21">
        <f>VLOOKUP($C44,cruises!$A$1:$E$507,5,FALSE)</f>
        <v>1054</v>
      </c>
    </row>
    <row r="45" spans="1:9">
      <c r="A45" s="5" t="s">
        <v>145</v>
      </c>
      <c r="B45" s="10">
        <v>43167</v>
      </c>
      <c r="C45" s="13" t="s">
        <v>10</v>
      </c>
      <c r="D45" s="5" t="s">
        <v>11</v>
      </c>
      <c r="E45" s="5" t="s">
        <v>12</v>
      </c>
      <c r="F45" s="21">
        <f>VLOOKUP($C45,cruises!$A$1:$D$504,3,FALSE)</f>
        <v>3772</v>
      </c>
      <c r="G45" s="21">
        <f>VLOOKUP($C45,cruises!$A$1:$D$504,4,FALSE)</f>
        <v>4526</v>
      </c>
      <c r="H45" s="21">
        <f t="shared" si="0"/>
        <v>4149</v>
      </c>
      <c r="I45" s="21">
        <f>VLOOKUP($C45,cruises!$A$1:$E$507,5,FALSE)</f>
        <v>1253</v>
      </c>
    </row>
    <row r="46" spans="1:9">
      <c r="A46" s="5" t="s">
        <v>145</v>
      </c>
      <c r="B46" s="10">
        <v>43171</v>
      </c>
      <c r="C46" s="13" t="s">
        <v>7</v>
      </c>
      <c r="D46" s="5" t="s">
        <v>8</v>
      </c>
      <c r="E46" s="5" t="s">
        <v>9</v>
      </c>
      <c r="F46" s="21">
        <f>VLOOKUP($C46,cruises!$A$1:$D$504,3,FALSE)</f>
        <v>4488</v>
      </c>
      <c r="G46" s="21">
        <f>VLOOKUP($C46,cruises!$A$1:$D$504,4,FALSE)</f>
        <v>5386</v>
      </c>
      <c r="H46" s="21">
        <f t="shared" si="0"/>
        <v>4937</v>
      </c>
      <c r="I46" s="21">
        <f>VLOOKUP($C46,cruises!$A$1:$E$507,5,FALSE)</f>
        <v>1400</v>
      </c>
    </row>
    <row r="47" spans="1:9">
      <c r="A47" s="5" t="s">
        <v>145</v>
      </c>
      <c r="B47" s="10">
        <v>43171</v>
      </c>
      <c r="C47" s="13" t="s">
        <v>19</v>
      </c>
      <c r="D47" s="5" t="s">
        <v>20</v>
      </c>
      <c r="E47" s="5" t="s">
        <v>15</v>
      </c>
      <c r="F47" s="21">
        <f>VLOOKUP($C47,cruises!$A$1:$D$504,3,FALSE)</f>
        <v>540</v>
      </c>
      <c r="G47" s="21">
        <f>VLOOKUP($C47,cruises!$A$1:$D$504,4,FALSE)</f>
        <v>648</v>
      </c>
      <c r="H47" s="21">
        <f t="shared" si="0"/>
        <v>594</v>
      </c>
      <c r="I47" s="21">
        <f>VLOOKUP($C47,cruises!$A$1:$E$507,5,FALSE)</f>
        <v>376</v>
      </c>
    </row>
    <row r="48" spans="1:9">
      <c r="A48" s="5" t="s">
        <v>145</v>
      </c>
      <c r="B48" s="10">
        <v>43172</v>
      </c>
      <c r="C48" s="13" t="s">
        <v>13</v>
      </c>
      <c r="D48" s="5" t="s">
        <v>14</v>
      </c>
      <c r="E48" s="5" t="s">
        <v>15</v>
      </c>
      <c r="F48" s="21">
        <f>VLOOKUP($C48,cruises!$A$1:$D$504,3,FALSE)</f>
        <v>928</v>
      </c>
      <c r="G48" s="21">
        <f>VLOOKUP($C48,cruises!$A$1:$D$504,4,FALSE)</f>
        <v>928</v>
      </c>
      <c r="H48" s="21">
        <f t="shared" si="0"/>
        <v>928</v>
      </c>
      <c r="I48" s="21">
        <f>VLOOKUP($C48,cruises!$A$1:$E$507,5,FALSE)</f>
        <v>465</v>
      </c>
    </row>
    <row r="49" spans="1:9">
      <c r="A49" s="5" t="s">
        <v>145</v>
      </c>
      <c r="B49" s="10">
        <v>43173</v>
      </c>
      <c r="C49" s="13" t="s">
        <v>16</v>
      </c>
      <c r="D49" s="5" t="s">
        <v>8</v>
      </c>
      <c r="E49" s="5" t="s">
        <v>17</v>
      </c>
      <c r="F49" s="21">
        <f>VLOOKUP($C49,cruises!$A$1:$D$504,3,FALSE)</f>
        <v>2550</v>
      </c>
      <c r="G49" s="21">
        <f>VLOOKUP($C49,cruises!$A$1:$D$504,4,FALSE)</f>
        <v>3060</v>
      </c>
      <c r="H49" s="21">
        <f t="shared" si="0"/>
        <v>2805</v>
      </c>
      <c r="I49" s="21">
        <f>VLOOKUP($C49,cruises!$A$1:$E$507,5,FALSE)</f>
        <v>1054</v>
      </c>
    </row>
    <row r="50" spans="1:9">
      <c r="A50" s="5" t="s">
        <v>145</v>
      </c>
      <c r="B50" s="10">
        <v>43174</v>
      </c>
      <c r="C50" s="13" t="s">
        <v>10</v>
      </c>
      <c r="D50" s="5" t="s">
        <v>11</v>
      </c>
      <c r="E50" s="5" t="s">
        <v>12</v>
      </c>
      <c r="F50" s="21">
        <f>VLOOKUP($C50,cruises!$A$1:$D$504,3,FALSE)</f>
        <v>3772</v>
      </c>
      <c r="G50" s="21">
        <f>VLOOKUP($C50,cruises!$A$1:$D$504,4,FALSE)</f>
        <v>4526</v>
      </c>
      <c r="H50" s="21">
        <f t="shared" si="0"/>
        <v>4149</v>
      </c>
      <c r="I50" s="21">
        <f>VLOOKUP($C50,cruises!$A$1:$E$507,5,FALSE)</f>
        <v>1253</v>
      </c>
    </row>
    <row r="51" spans="1:9">
      <c r="A51" s="5" t="s">
        <v>145</v>
      </c>
      <c r="B51" s="10">
        <v>43178</v>
      </c>
      <c r="C51" s="13" t="s">
        <v>7</v>
      </c>
      <c r="D51" s="5" t="s">
        <v>8</v>
      </c>
      <c r="E51" s="5" t="s">
        <v>9</v>
      </c>
      <c r="F51" s="21">
        <f>VLOOKUP($C51,cruises!$A$1:$D$504,3,FALSE)</f>
        <v>4488</v>
      </c>
      <c r="G51" s="21">
        <f>VLOOKUP($C51,cruises!$A$1:$D$504,4,FALSE)</f>
        <v>5386</v>
      </c>
      <c r="H51" s="21">
        <f t="shared" si="0"/>
        <v>4937</v>
      </c>
      <c r="I51" s="21">
        <f>VLOOKUP($C51,cruises!$A$1:$E$507,5,FALSE)</f>
        <v>1400</v>
      </c>
    </row>
    <row r="52" spans="1:9">
      <c r="A52" s="5" t="s">
        <v>145</v>
      </c>
      <c r="B52" s="10">
        <v>43181</v>
      </c>
      <c r="C52" s="13" t="s">
        <v>10</v>
      </c>
      <c r="D52" s="5" t="s">
        <v>11</v>
      </c>
      <c r="E52" s="5" t="s">
        <v>12</v>
      </c>
      <c r="F52" s="21">
        <f>VLOOKUP($C52,cruises!$A$1:$D$504,3,FALSE)</f>
        <v>3772</v>
      </c>
      <c r="G52" s="21">
        <f>VLOOKUP($C52,cruises!$A$1:$D$504,4,FALSE)</f>
        <v>4526</v>
      </c>
      <c r="H52" s="21">
        <f t="shared" si="0"/>
        <v>4149</v>
      </c>
      <c r="I52" s="21">
        <f>VLOOKUP($C52,cruises!$A$1:$E$507,5,FALSE)</f>
        <v>1253</v>
      </c>
    </row>
    <row r="53" spans="1:9">
      <c r="A53" s="5" t="s">
        <v>145</v>
      </c>
      <c r="B53" s="10">
        <v>43182</v>
      </c>
      <c r="C53" s="13" t="s">
        <v>19</v>
      </c>
      <c r="D53" s="5" t="s">
        <v>20</v>
      </c>
      <c r="E53" s="5" t="s">
        <v>15</v>
      </c>
      <c r="F53" s="21">
        <f>VLOOKUP($C53,cruises!$A$1:$D$504,3,FALSE)</f>
        <v>540</v>
      </c>
      <c r="G53" s="21">
        <f>VLOOKUP($C53,cruises!$A$1:$D$504,4,FALSE)</f>
        <v>648</v>
      </c>
      <c r="H53" s="21">
        <f t="shared" si="0"/>
        <v>594</v>
      </c>
      <c r="I53" s="21">
        <f>VLOOKUP($C53,cruises!$A$1:$E$507,5,FALSE)</f>
        <v>376</v>
      </c>
    </row>
    <row r="54" spans="1:9">
      <c r="A54" s="5" t="s">
        <v>145</v>
      </c>
      <c r="B54" s="10">
        <v>43182</v>
      </c>
      <c r="C54" s="13" t="s">
        <v>21</v>
      </c>
      <c r="D54" s="5" t="s">
        <v>14</v>
      </c>
      <c r="E54" s="5" t="s">
        <v>15</v>
      </c>
      <c r="F54" s="21">
        <f>VLOOKUP($C54,cruises!$A$1:$D$504,3,FALSE)</f>
        <v>928</v>
      </c>
      <c r="G54" s="21">
        <f>VLOOKUP($C54,cruises!$A$1:$D$504,4,FALSE)</f>
        <v>928</v>
      </c>
      <c r="H54" s="21">
        <f t="shared" si="0"/>
        <v>928</v>
      </c>
      <c r="I54" s="21">
        <f>VLOOKUP($C54,cruises!$A$1:$E$507,5,FALSE)</f>
        <v>465</v>
      </c>
    </row>
    <row r="55" spans="1:9">
      <c r="A55" s="5" t="s">
        <v>145</v>
      </c>
      <c r="B55" s="10">
        <v>43184</v>
      </c>
      <c r="C55" s="13" t="s">
        <v>359</v>
      </c>
      <c r="D55" s="5" t="s">
        <v>11</v>
      </c>
      <c r="E55" s="5" t="s">
        <v>17</v>
      </c>
      <c r="F55" s="21">
        <f>VLOOKUP($C55,cruises!$A$1:$D$504,3,FALSE)</f>
        <v>1248</v>
      </c>
      <c r="G55" s="21">
        <f>VLOOKUP($C55,cruises!$A$1:$D$504,4,FALSE)</f>
        <v>1498</v>
      </c>
      <c r="H55" s="21">
        <f t="shared" si="0"/>
        <v>1373</v>
      </c>
      <c r="I55" s="21">
        <f>VLOOKUP($C55,cruises!$A$1:$E$507,5,FALSE)</f>
        <v>670</v>
      </c>
    </row>
    <row r="56" spans="1:9">
      <c r="A56" s="5" t="s">
        <v>145</v>
      </c>
      <c r="B56" s="10">
        <v>43185</v>
      </c>
      <c r="C56" s="13" t="s">
        <v>7</v>
      </c>
      <c r="D56" s="5" t="s">
        <v>8</v>
      </c>
      <c r="E56" s="5" t="s">
        <v>9</v>
      </c>
      <c r="F56" s="21">
        <f>VLOOKUP($C56,cruises!$A$1:$D$504,3,FALSE)</f>
        <v>4488</v>
      </c>
      <c r="G56" s="21">
        <f>VLOOKUP($C56,cruises!$A$1:$D$504,4,FALSE)</f>
        <v>5386</v>
      </c>
      <c r="H56" s="21">
        <f t="shared" si="0"/>
        <v>4937</v>
      </c>
      <c r="I56" s="21">
        <f>VLOOKUP($C56,cruises!$A$1:$E$507,5,FALSE)</f>
        <v>1400</v>
      </c>
    </row>
    <row r="57" spans="1:9">
      <c r="A57" s="5" t="s">
        <v>145</v>
      </c>
      <c r="B57" s="10">
        <v>43185</v>
      </c>
      <c r="C57" s="13" t="s">
        <v>16</v>
      </c>
      <c r="D57" s="5" t="s">
        <v>8</v>
      </c>
      <c r="E57" s="5" t="s">
        <v>17</v>
      </c>
      <c r="F57" s="21">
        <f>VLOOKUP($C57,cruises!$A$1:$D$504,3,FALSE)</f>
        <v>2550</v>
      </c>
      <c r="G57" s="21">
        <f>VLOOKUP($C57,cruises!$A$1:$D$504,4,FALSE)</f>
        <v>3060</v>
      </c>
      <c r="H57" s="21">
        <f t="shared" si="0"/>
        <v>2805</v>
      </c>
      <c r="I57" s="21">
        <f>VLOOKUP($C57,cruises!$A$1:$E$507,5,FALSE)</f>
        <v>1054</v>
      </c>
    </row>
    <row r="58" spans="1:9">
      <c r="A58" s="5" t="s">
        <v>145</v>
      </c>
      <c r="B58" s="10">
        <v>43187</v>
      </c>
      <c r="C58" s="13" t="s">
        <v>23</v>
      </c>
      <c r="D58" s="5" t="s">
        <v>11</v>
      </c>
      <c r="E58" s="5" t="s">
        <v>9</v>
      </c>
      <c r="F58" s="21">
        <f>VLOOKUP($C58,cruises!$A$1:$D$504,3,FALSE)</f>
        <v>2114</v>
      </c>
      <c r="G58" s="21">
        <f>VLOOKUP($C58,cruises!$A$1:$D$504,4,FALSE)</f>
        <v>2537</v>
      </c>
      <c r="H58" s="21">
        <f t="shared" si="0"/>
        <v>2325.5</v>
      </c>
      <c r="I58" s="21">
        <f>VLOOKUP($C58,cruises!$A$1:$E$507,5,FALSE)</f>
        <v>920</v>
      </c>
    </row>
    <row r="59" spans="1:9">
      <c r="A59" s="5" t="s">
        <v>145</v>
      </c>
      <c r="B59" s="10">
        <v>43188</v>
      </c>
      <c r="C59" s="13" t="s">
        <v>10</v>
      </c>
      <c r="D59" s="5" t="s">
        <v>11</v>
      </c>
      <c r="E59" s="5" t="s">
        <v>12</v>
      </c>
      <c r="F59" s="21">
        <f>VLOOKUP($C59,cruises!$A$1:$D$504,3,FALSE)</f>
        <v>3772</v>
      </c>
      <c r="G59" s="21">
        <f>VLOOKUP($C59,cruises!$A$1:$D$504,4,FALSE)</f>
        <v>4526</v>
      </c>
      <c r="H59" s="21">
        <f t="shared" si="0"/>
        <v>4149</v>
      </c>
      <c r="I59" s="21">
        <f>VLOOKUP($C59,cruises!$A$1:$E$507,5,FALSE)</f>
        <v>1253</v>
      </c>
    </row>
    <row r="60" spans="1:9">
      <c r="A60" s="5" t="s">
        <v>145</v>
      </c>
      <c r="B60" s="10">
        <v>43188</v>
      </c>
      <c r="C60" s="13" t="s">
        <v>24</v>
      </c>
      <c r="D60" s="5" t="s">
        <v>8</v>
      </c>
      <c r="E60" s="5" t="s">
        <v>25</v>
      </c>
      <c r="F60" s="21">
        <f>VLOOKUP($C60,cruises!$A$1:$D$504,3,FALSE)</f>
        <v>3502</v>
      </c>
      <c r="G60" s="21">
        <f>VLOOKUP($C60,cruises!$A$1:$D$504,4,FALSE)</f>
        <v>4202</v>
      </c>
      <c r="H60" s="21">
        <f t="shared" si="0"/>
        <v>3852</v>
      </c>
      <c r="I60" s="21">
        <f>VLOOKUP($C60,cruises!$A$1:$E$507,5,FALSE)</f>
        <v>1388</v>
      </c>
    </row>
    <row r="61" spans="1:9">
      <c r="A61" s="5" t="s">
        <v>145</v>
      </c>
      <c r="B61" s="10">
        <v>43188</v>
      </c>
      <c r="C61" s="13" t="s">
        <v>862</v>
      </c>
      <c r="D61" s="5" t="s">
        <v>26</v>
      </c>
      <c r="E61" s="5" t="s">
        <v>15</v>
      </c>
      <c r="F61" s="21">
        <f>VLOOKUP($C61,cruises!$A$1:$D$504,3,FALSE)</f>
        <v>2733</v>
      </c>
      <c r="G61" s="21">
        <f>VLOOKUP($C61,cruises!$A$1:$D$504,4,FALSE)</f>
        <v>2852</v>
      </c>
      <c r="H61" s="21">
        <f t="shared" si="0"/>
        <v>2792.5</v>
      </c>
      <c r="I61" s="21">
        <f>VLOOKUP($C61,cruises!$A$1:$E$507,5,FALSE)</f>
        <v>801</v>
      </c>
    </row>
    <row r="62" spans="1:9">
      <c r="A62" s="5" t="s">
        <v>145</v>
      </c>
      <c r="B62" s="10">
        <v>43190</v>
      </c>
      <c r="C62" s="13" t="s">
        <v>185</v>
      </c>
      <c r="D62" s="5" t="s">
        <v>27</v>
      </c>
      <c r="E62" s="5" t="s">
        <v>15</v>
      </c>
      <c r="F62" s="21">
        <f>VLOOKUP($C62,cruises!$A$1:$D$504,3,FALSE)</f>
        <v>3096</v>
      </c>
      <c r="G62" s="21">
        <f>VLOOKUP($C62,cruises!$A$1:$D$504,4,FALSE)</f>
        <v>3737</v>
      </c>
      <c r="H62" s="21">
        <f t="shared" si="0"/>
        <v>3416.5</v>
      </c>
      <c r="I62" s="21">
        <f>VLOOKUP($C62,cruises!$A$1:$E$507,5,FALSE)</f>
        <v>1226</v>
      </c>
    </row>
    <row r="63" spans="1:9">
      <c r="A63" s="5" t="s">
        <v>145</v>
      </c>
      <c r="B63" s="10">
        <v>43191</v>
      </c>
      <c r="C63" s="6" t="s">
        <v>28</v>
      </c>
      <c r="D63" s="5" t="s">
        <v>11</v>
      </c>
      <c r="E63" s="5" t="s">
        <v>15</v>
      </c>
      <c r="F63" s="21">
        <f>VLOOKUP($C63,cruises!$A$1:$D$504,3,FALSE)</f>
        <v>2698</v>
      </c>
      <c r="G63" s="21">
        <f>VLOOKUP($C63,cruises!$A$1:$D$504,4,FALSE)</f>
        <v>3250</v>
      </c>
      <c r="H63" s="21">
        <f t="shared" si="0"/>
        <v>2974</v>
      </c>
      <c r="I63" s="21">
        <f>VLOOKUP($C63,cruises!$A$1:$E$507,5,FALSE)</f>
        <v>1068</v>
      </c>
    </row>
    <row r="64" spans="1:9">
      <c r="A64" s="5" t="s">
        <v>145</v>
      </c>
      <c r="B64" s="10">
        <v>43191</v>
      </c>
      <c r="C64" s="13" t="s">
        <v>24</v>
      </c>
      <c r="D64" s="5" t="s">
        <v>8</v>
      </c>
      <c r="E64" s="5" t="s">
        <v>25</v>
      </c>
      <c r="F64" s="21">
        <f>VLOOKUP($C64,cruises!$A$1:$D$504,3,FALSE)</f>
        <v>3502</v>
      </c>
      <c r="G64" s="21">
        <f>VLOOKUP($C64,cruises!$A$1:$D$504,4,FALSE)</f>
        <v>4202</v>
      </c>
      <c r="H64" s="21">
        <f t="shared" si="0"/>
        <v>3852</v>
      </c>
      <c r="I64" s="21">
        <f>VLOOKUP($C64,cruises!$A$1:$E$507,5,FALSE)</f>
        <v>1388</v>
      </c>
    </row>
    <row r="65" spans="1:9">
      <c r="A65" s="5" t="s">
        <v>145</v>
      </c>
      <c r="B65" s="10">
        <v>43192</v>
      </c>
      <c r="C65" s="6" t="s">
        <v>28</v>
      </c>
      <c r="D65" s="5" t="s">
        <v>11</v>
      </c>
      <c r="E65" s="7">
        <v>0.33333333333333331</v>
      </c>
      <c r="F65" s="21">
        <f>VLOOKUP($C65,cruises!$A$1:$D$504,3,FALSE)</f>
        <v>2698</v>
      </c>
      <c r="G65" s="21">
        <f>VLOOKUP($C65,cruises!$A$1:$D$504,4,FALSE)</f>
        <v>3250</v>
      </c>
      <c r="H65" s="21">
        <f t="shared" si="0"/>
        <v>2974</v>
      </c>
      <c r="I65" s="21">
        <f>VLOOKUP($C65,cruises!$A$1:$E$507,5,FALSE)</f>
        <v>1068</v>
      </c>
    </row>
    <row r="66" spans="1:9">
      <c r="A66" s="5" t="s">
        <v>145</v>
      </c>
      <c r="B66" s="10">
        <v>43192</v>
      </c>
      <c r="C66" s="13" t="s">
        <v>7</v>
      </c>
      <c r="D66" s="5" t="s">
        <v>8</v>
      </c>
      <c r="E66" s="5" t="s">
        <v>9</v>
      </c>
      <c r="F66" s="21">
        <f>VLOOKUP($C66,cruises!$A$1:$D$504,3,FALSE)</f>
        <v>4488</v>
      </c>
      <c r="G66" s="21">
        <f>VLOOKUP($C66,cruises!$A$1:$D$504,4,FALSE)</f>
        <v>5386</v>
      </c>
      <c r="H66" s="21">
        <f t="shared" si="0"/>
        <v>4937</v>
      </c>
      <c r="I66" s="21">
        <f>VLOOKUP($C66,cruises!$A$1:$E$507,5,FALSE)</f>
        <v>1400</v>
      </c>
    </row>
    <row r="67" spans="1:9">
      <c r="A67" s="5" t="s">
        <v>145</v>
      </c>
      <c r="B67" s="10">
        <v>43193</v>
      </c>
      <c r="C67" s="13" t="s">
        <v>162</v>
      </c>
      <c r="D67" s="5" t="s">
        <v>27</v>
      </c>
      <c r="E67" s="5" t="s">
        <v>15</v>
      </c>
      <c r="F67" s="21">
        <f>VLOOKUP($C67,cruises!$A$1:$D$504,3,FALSE)</f>
        <v>2016</v>
      </c>
      <c r="G67" s="21">
        <f>VLOOKUP($C67,cruises!$A$1:$D$504,4,FALSE)</f>
        <v>2272</v>
      </c>
      <c r="H67" s="21">
        <f t="shared" ref="H67:H130" si="1">AVERAGE(F67:G67)</f>
        <v>2144</v>
      </c>
      <c r="I67" s="21">
        <f>VLOOKUP($C67,cruises!$A$1:$E$507,5,FALSE)</f>
        <v>900</v>
      </c>
    </row>
    <row r="68" spans="1:9">
      <c r="A68" s="5" t="s">
        <v>145</v>
      </c>
      <c r="B68" s="10">
        <v>43193</v>
      </c>
      <c r="C68" s="13" t="s">
        <v>29</v>
      </c>
      <c r="D68" s="5" t="s">
        <v>30</v>
      </c>
      <c r="E68" s="5" t="s">
        <v>31</v>
      </c>
      <c r="F68" s="21">
        <f>VLOOKUP($C68,cruises!$A$1:$D$504,3,FALSE)</f>
        <v>5518</v>
      </c>
      <c r="G68" s="21">
        <f>VLOOKUP($C68,cruises!$A$1:$D$504,4,FALSE)</f>
        <v>6370</v>
      </c>
      <c r="H68" s="21">
        <f t="shared" si="1"/>
        <v>5944</v>
      </c>
      <c r="I68" s="21">
        <f>VLOOKUP($C68,cruises!$A$1:$E$507,5,FALSE)</f>
        <v>2394</v>
      </c>
    </row>
    <row r="69" spans="1:9">
      <c r="A69" s="5" t="s">
        <v>145</v>
      </c>
      <c r="B69" s="10">
        <v>43195</v>
      </c>
      <c r="C69" s="13" t="s">
        <v>32</v>
      </c>
      <c r="D69" s="5" t="s">
        <v>33</v>
      </c>
      <c r="E69" s="5" t="s">
        <v>34</v>
      </c>
      <c r="F69" s="21">
        <f>VLOOKUP($C69,cruises!$A$1:$D$504,3,FALSE)</f>
        <v>3930</v>
      </c>
      <c r="G69" s="21">
        <f>VLOOKUP($C69,cruises!$A$1:$D$504,4,FALSE)</f>
        <v>4716</v>
      </c>
      <c r="H69" s="21">
        <f t="shared" si="1"/>
        <v>4323</v>
      </c>
      <c r="I69" s="21">
        <f>VLOOKUP($C69,cruises!$A$1:$E$507,5,FALSE)</f>
        <v>1450</v>
      </c>
    </row>
    <row r="70" spans="1:9">
      <c r="A70" s="5" t="s">
        <v>145</v>
      </c>
      <c r="B70" s="10">
        <v>43195</v>
      </c>
      <c r="C70" s="13" t="s">
        <v>10</v>
      </c>
      <c r="D70" s="5" t="s">
        <v>11</v>
      </c>
      <c r="E70" s="5" t="s">
        <v>12</v>
      </c>
      <c r="F70" s="21">
        <f>VLOOKUP($C70,cruises!$A$1:$D$504,3,FALSE)</f>
        <v>3772</v>
      </c>
      <c r="G70" s="21">
        <f>VLOOKUP($C70,cruises!$A$1:$D$504,4,FALSE)</f>
        <v>4526</v>
      </c>
      <c r="H70" s="21">
        <f t="shared" si="1"/>
        <v>4149</v>
      </c>
      <c r="I70" s="21">
        <f>VLOOKUP($C70,cruises!$A$1:$E$507,5,FALSE)</f>
        <v>1253</v>
      </c>
    </row>
    <row r="71" spans="1:9">
      <c r="A71" s="5" t="s">
        <v>145</v>
      </c>
      <c r="B71" s="10">
        <v>43195</v>
      </c>
      <c r="C71" s="13" t="s">
        <v>862</v>
      </c>
      <c r="D71" s="5" t="s">
        <v>26</v>
      </c>
      <c r="E71" s="5" t="s">
        <v>15</v>
      </c>
      <c r="F71" s="21">
        <f>VLOOKUP($C71,cruises!$A$1:$D$504,3,FALSE)</f>
        <v>2733</v>
      </c>
      <c r="G71" s="21">
        <f>VLOOKUP($C71,cruises!$A$1:$D$504,4,FALSE)</f>
        <v>2852</v>
      </c>
      <c r="H71" s="21">
        <f t="shared" si="1"/>
        <v>2792.5</v>
      </c>
      <c r="I71" s="21">
        <f>VLOOKUP($C71,cruises!$A$1:$E$507,5,FALSE)</f>
        <v>801</v>
      </c>
    </row>
    <row r="72" spans="1:9">
      <c r="A72" s="5" t="s">
        <v>145</v>
      </c>
      <c r="B72" s="10">
        <v>43196</v>
      </c>
      <c r="C72" s="13" t="s">
        <v>21</v>
      </c>
      <c r="D72" s="5" t="s">
        <v>14</v>
      </c>
      <c r="E72" s="5" t="s">
        <v>15</v>
      </c>
      <c r="F72" s="21">
        <f>VLOOKUP($C72,cruises!$A$1:$D$504,3,FALSE)</f>
        <v>928</v>
      </c>
      <c r="G72" s="21">
        <f>VLOOKUP($C72,cruises!$A$1:$D$504,4,FALSE)</f>
        <v>928</v>
      </c>
      <c r="H72" s="21">
        <f t="shared" si="1"/>
        <v>928</v>
      </c>
      <c r="I72" s="21">
        <f>VLOOKUP($C72,cruises!$A$1:$E$507,5,FALSE)</f>
        <v>465</v>
      </c>
    </row>
    <row r="73" spans="1:9">
      <c r="A73" s="5" t="s">
        <v>145</v>
      </c>
      <c r="B73" s="10">
        <v>43197</v>
      </c>
      <c r="C73" s="13" t="s">
        <v>16</v>
      </c>
      <c r="D73" s="5" t="s">
        <v>8</v>
      </c>
      <c r="E73" s="5" t="s">
        <v>17</v>
      </c>
      <c r="F73" s="21">
        <f>VLOOKUP($C73,cruises!$A$1:$D$504,3,FALSE)</f>
        <v>2550</v>
      </c>
      <c r="G73" s="21">
        <f>VLOOKUP($C73,cruises!$A$1:$D$504,4,FALSE)</f>
        <v>3060</v>
      </c>
      <c r="H73" s="21">
        <f t="shared" si="1"/>
        <v>2805</v>
      </c>
      <c r="I73" s="21">
        <f>VLOOKUP($C73,cruises!$A$1:$E$507,5,FALSE)</f>
        <v>1054</v>
      </c>
    </row>
    <row r="74" spans="1:9">
      <c r="A74" s="5" t="s">
        <v>145</v>
      </c>
      <c r="B74" s="10">
        <v>43197</v>
      </c>
      <c r="C74" s="13" t="s">
        <v>35</v>
      </c>
      <c r="D74" s="5" t="s">
        <v>36</v>
      </c>
      <c r="E74" s="5" t="s">
        <v>37</v>
      </c>
      <c r="F74" s="21">
        <f>VLOOKUP($C74,cruises!$A$1:$D$504,3,FALSE)</f>
        <v>2534</v>
      </c>
      <c r="G74" s="21">
        <f>VLOOKUP($C74,cruises!$A$1:$D$504,4,FALSE)</f>
        <v>2894</v>
      </c>
      <c r="H74" s="21">
        <f t="shared" si="1"/>
        <v>2714</v>
      </c>
      <c r="I74" s="21">
        <f>VLOOKUP($C74,cruises!$A$1:$E$507,5,FALSE)</f>
        <v>1000</v>
      </c>
    </row>
    <row r="75" spans="1:9">
      <c r="A75" s="5" t="s">
        <v>145</v>
      </c>
      <c r="B75" s="10">
        <v>43198</v>
      </c>
      <c r="C75" s="13" t="s">
        <v>24</v>
      </c>
      <c r="D75" s="5" t="s">
        <v>8</v>
      </c>
      <c r="E75" s="5" t="s">
        <v>25</v>
      </c>
      <c r="F75" s="21">
        <f>VLOOKUP($C75,cruises!$A$1:$D$504,3,FALSE)</f>
        <v>3502</v>
      </c>
      <c r="G75" s="21">
        <f>VLOOKUP($C75,cruises!$A$1:$D$504,4,FALSE)</f>
        <v>4202</v>
      </c>
      <c r="H75" s="21">
        <f t="shared" si="1"/>
        <v>3852</v>
      </c>
      <c r="I75" s="21">
        <f>VLOOKUP($C75,cruises!$A$1:$E$507,5,FALSE)</f>
        <v>1388</v>
      </c>
    </row>
    <row r="76" spans="1:9">
      <c r="A76" s="5" t="s">
        <v>145</v>
      </c>
      <c r="B76" s="10">
        <v>43198</v>
      </c>
      <c r="C76" s="13" t="s">
        <v>38</v>
      </c>
      <c r="D76" s="5" t="s">
        <v>36</v>
      </c>
      <c r="E76" s="5" t="s">
        <v>34</v>
      </c>
      <c r="F76" s="21">
        <f>VLOOKUP($C76,cruises!$A$1:$D$504,3,FALSE)</f>
        <v>2534</v>
      </c>
      <c r="G76" s="21">
        <f>VLOOKUP($C76,cruises!$A$1:$D$504,4,FALSE)</f>
        <v>2894</v>
      </c>
      <c r="H76" s="21">
        <f t="shared" si="1"/>
        <v>2714</v>
      </c>
      <c r="I76" s="21">
        <f>VLOOKUP($C76,cruises!$A$1:$E$507,5,FALSE)</f>
        <v>1000</v>
      </c>
    </row>
    <row r="77" spans="1:9">
      <c r="A77" s="5" t="s">
        <v>145</v>
      </c>
      <c r="B77" s="10">
        <v>43199</v>
      </c>
      <c r="C77" s="13" t="s">
        <v>7</v>
      </c>
      <c r="D77" s="5" t="s">
        <v>8</v>
      </c>
      <c r="E77" s="5" t="s">
        <v>9</v>
      </c>
      <c r="F77" s="21">
        <f>VLOOKUP($C77,cruises!$A$1:$D$504,3,FALSE)</f>
        <v>4488</v>
      </c>
      <c r="G77" s="21">
        <f>VLOOKUP($C77,cruises!$A$1:$D$504,4,FALSE)</f>
        <v>5386</v>
      </c>
      <c r="H77" s="21">
        <f t="shared" si="1"/>
        <v>4937</v>
      </c>
      <c r="I77" s="21">
        <f>VLOOKUP($C77,cruises!$A$1:$E$507,5,FALSE)</f>
        <v>1400</v>
      </c>
    </row>
    <row r="78" spans="1:9">
      <c r="A78" s="5" t="s">
        <v>145</v>
      </c>
      <c r="B78" s="10">
        <v>43199</v>
      </c>
      <c r="C78" s="13" t="s">
        <v>39</v>
      </c>
      <c r="D78" s="5" t="s">
        <v>40</v>
      </c>
      <c r="E78" s="5" t="s">
        <v>37</v>
      </c>
      <c r="F78" s="21">
        <f>VLOOKUP($C78,cruises!$A$1:$D$504,3,FALSE)</f>
        <v>672</v>
      </c>
      <c r="G78" s="21">
        <f>VLOOKUP($C78,cruises!$A$1:$D$504,4,FALSE)</f>
        <v>804</v>
      </c>
      <c r="H78" s="21">
        <f t="shared" si="1"/>
        <v>738</v>
      </c>
      <c r="I78" s="21">
        <f>VLOOKUP($C78,cruises!$A$1:$E$507,5,FALSE)</f>
        <v>373</v>
      </c>
    </row>
    <row r="79" spans="1:9">
      <c r="A79" s="5" t="s">
        <v>145</v>
      </c>
      <c r="B79" s="10">
        <v>43200</v>
      </c>
      <c r="C79" s="13" t="s">
        <v>19</v>
      </c>
      <c r="D79" s="5" t="s">
        <v>20</v>
      </c>
      <c r="E79" s="5" t="s">
        <v>12</v>
      </c>
      <c r="F79" s="21">
        <f>VLOOKUP($C79,cruises!$A$1:$D$504,3,FALSE)</f>
        <v>540</v>
      </c>
      <c r="G79" s="21">
        <f>VLOOKUP($C79,cruises!$A$1:$D$504,4,FALSE)</f>
        <v>648</v>
      </c>
      <c r="H79" s="21">
        <f t="shared" si="1"/>
        <v>594</v>
      </c>
      <c r="I79" s="21">
        <f>VLOOKUP($C79,cruises!$A$1:$E$507,5,FALSE)</f>
        <v>376</v>
      </c>
    </row>
    <row r="80" spans="1:9">
      <c r="A80" s="5" t="s">
        <v>145</v>
      </c>
      <c r="B80" s="10">
        <v>43201</v>
      </c>
      <c r="C80" s="13" t="s">
        <v>41</v>
      </c>
      <c r="D80" s="5" t="s">
        <v>42</v>
      </c>
      <c r="E80" s="5" t="s">
        <v>43</v>
      </c>
      <c r="F80" s="21">
        <f>VLOOKUP($C80,cruises!$A$1:$D$504,3,FALSE)</f>
        <v>2650</v>
      </c>
      <c r="G80" s="21">
        <f>VLOOKUP($C80,cruises!$A$1:$D$504,4,FALSE)</f>
        <v>3194</v>
      </c>
      <c r="H80" s="21">
        <f t="shared" si="1"/>
        <v>2922</v>
      </c>
      <c r="I80" s="21">
        <f>VLOOKUP($C80,cruises!$A$1:$E$507,5,FALSE)</f>
        <v>1025</v>
      </c>
    </row>
    <row r="81" spans="1:9">
      <c r="A81" s="5" t="s">
        <v>145</v>
      </c>
      <c r="B81" s="10">
        <v>43201</v>
      </c>
      <c r="C81" s="13" t="s">
        <v>29</v>
      </c>
      <c r="D81" s="5" t="s">
        <v>30</v>
      </c>
      <c r="E81" s="5" t="s">
        <v>31</v>
      </c>
      <c r="F81" s="21">
        <f>VLOOKUP($C81,cruises!$A$1:$D$504,3,FALSE)</f>
        <v>5518</v>
      </c>
      <c r="G81" s="21">
        <f>VLOOKUP($C81,cruises!$A$1:$D$504,4,FALSE)</f>
        <v>6370</v>
      </c>
      <c r="H81" s="21">
        <f t="shared" si="1"/>
        <v>5944</v>
      </c>
      <c r="I81" s="21">
        <f>VLOOKUP($C81,cruises!$A$1:$E$507,5,FALSE)</f>
        <v>2394</v>
      </c>
    </row>
    <row r="82" spans="1:9">
      <c r="A82" s="5" t="s">
        <v>145</v>
      </c>
      <c r="B82" s="10">
        <v>43202</v>
      </c>
      <c r="C82" s="13" t="s">
        <v>862</v>
      </c>
      <c r="D82" s="5" t="s">
        <v>26</v>
      </c>
      <c r="E82" s="5" t="s">
        <v>15</v>
      </c>
      <c r="F82" s="21">
        <f>VLOOKUP($C82,cruises!$A$1:$D$504,3,FALSE)</f>
        <v>2733</v>
      </c>
      <c r="G82" s="21">
        <f>VLOOKUP($C82,cruises!$A$1:$D$504,4,FALSE)</f>
        <v>2852</v>
      </c>
      <c r="H82" s="21">
        <f t="shared" si="1"/>
        <v>2792.5</v>
      </c>
      <c r="I82" s="21">
        <f>VLOOKUP($C82,cruises!$A$1:$E$507,5,FALSE)</f>
        <v>801</v>
      </c>
    </row>
    <row r="83" spans="1:9">
      <c r="A83" s="5" t="s">
        <v>145</v>
      </c>
      <c r="B83" s="10">
        <v>43204</v>
      </c>
      <c r="C83" s="13" t="s">
        <v>44</v>
      </c>
      <c r="D83" s="5" t="s">
        <v>42</v>
      </c>
      <c r="E83" s="5" t="s">
        <v>34</v>
      </c>
      <c r="F83" s="21">
        <f>VLOOKUP($C83,cruises!$A$1:$D$504,3,FALSE)</f>
        <v>838</v>
      </c>
      <c r="G83" s="21">
        <f>VLOOKUP($C83,cruises!$A$1:$D$504,4,FALSE)</f>
        <v>1006</v>
      </c>
      <c r="H83" s="21">
        <f t="shared" si="1"/>
        <v>922</v>
      </c>
      <c r="I83" s="21">
        <f>VLOOKUP($C83,cruises!$A$1:$E$507,5,FALSE)</f>
        <v>470</v>
      </c>
    </row>
    <row r="84" spans="1:9">
      <c r="A84" s="5" t="s">
        <v>145</v>
      </c>
      <c r="B84" s="10">
        <v>43204</v>
      </c>
      <c r="C84" s="13" t="s">
        <v>13</v>
      </c>
      <c r="D84" s="5" t="s">
        <v>14</v>
      </c>
      <c r="E84" s="5" t="s">
        <v>15</v>
      </c>
      <c r="F84" s="21">
        <f>VLOOKUP($C84,cruises!$A$1:$D$504,3,FALSE)</f>
        <v>928</v>
      </c>
      <c r="G84" s="21">
        <f>VLOOKUP($C84,cruises!$A$1:$D$504,4,FALSE)</f>
        <v>928</v>
      </c>
      <c r="H84" s="21">
        <f t="shared" si="1"/>
        <v>928</v>
      </c>
      <c r="I84" s="21">
        <f>VLOOKUP($C84,cruises!$A$1:$E$507,5,FALSE)</f>
        <v>465</v>
      </c>
    </row>
    <row r="85" spans="1:9">
      <c r="A85" s="5" t="s">
        <v>145</v>
      </c>
      <c r="B85" s="10">
        <v>43205</v>
      </c>
      <c r="C85" s="13" t="s">
        <v>24</v>
      </c>
      <c r="D85" s="5" t="s">
        <v>8</v>
      </c>
      <c r="E85" s="5" t="s">
        <v>25</v>
      </c>
      <c r="F85" s="21">
        <f>VLOOKUP($C85,cruises!$A$1:$D$504,3,FALSE)</f>
        <v>3502</v>
      </c>
      <c r="G85" s="21">
        <f>VLOOKUP($C85,cruises!$A$1:$D$504,4,FALSE)</f>
        <v>4202</v>
      </c>
      <c r="H85" s="21">
        <f t="shared" si="1"/>
        <v>3852</v>
      </c>
      <c r="I85" s="21">
        <f>VLOOKUP($C85,cruises!$A$1:$E$507,5,FALSE)</f>
        <v>1388</v>
      </c>
    </row>
    <row r="86" spans="1:9">
      <c r="A86" s="5" t="s">
        <v>145</v>
      </c>
      <c r="B86" s="10">
        <v>43205</v>
      </c>
      <c r="C86" s="13" t="s">
        <v>45</v>
      </c>
      <c r="D86" s="5" t="s">
        <v>46</v>
      </c>
      <c r="E86" s="5" t="s">
        <v>47</v>
      </c>
      <c r="F86" s="21">
        <f>VLOOKUP($C86,cruises!$A$1:$D$504,3,FALSE)</f>
        <v>2012</v>
      </c>
      <c r="G86" s="21">
        <f>VLOOKUP($C86,cruises!$A$1:$D$504,4,FALSE)</f>
        <v>2414</v>
      </c>
      <c r="H86" s="21">
        <f t="shared" si="1"/>
        <v>2213</v>
      </c>
      <c r="I86" s="21">
        <f>VLOOKUP($C86,cruises!$A$1:$E$507,5,FALSE)</f>
        <v>1125</v>
      </c>
    </row>
    <row r="87" spans="1:9">
      <c r="A87" s="5" t="s">
        <v>145</v>
      </c>
      <c r="B87" s="10">
        <v>43206</v>
      </c>
      <c r="C87" s="13" t="s">
        <v>48</v>
      </c>
      <c r="D87" s="5" t="s">
        <v>49</v>
      </c>
      <c r="E87" s="5" t="s">
        <v>15</v>
      </c>
      <c r="F87" s="21">
        <f>VLOOKUP($C87,cruises!$A$1:$D$504,3,FALSE)</f>
        <v>820</v>
      </c>
      <c r="G87" s="21">
        <f>VLOOKUP($C87,cruises!$A$1:$D$504,4,FALSE)</f>
        <v>820</v>
      </c>
      <c r="H87" s="21">
        <f t="shared" si="1"/>
        <v>820</v>
      </c>
      <c r="I87" s="21">
        <f>VLOOKUP($C87,cruises!$A$1:$E$507,5,FALSE)</f>
        <v>0</v>
      </c>
    </row>
    <row r="88" spans="1:9">
      <c r="A88" s="5" t="s">
        <v>145</v>
      </c>
      <c r="B88" s="10">
        <v>43206</v>
      </c>
      <c r="C88" s="13" t="s">
        <v>7</v>
      </c>
      <c r="D88" s="5" t="s">
        <v>8</v>
      </c>
      <c r="E88" s="5" t="s">
        <v>12</v>
      </c>
      <c r="F88" s="21">
        <f>VLOOKUP($C88,cruises!$A$1:$D$504,3,FALSE)</f>
        <v>4488</v>
      </c>
      <c r="G88" s="21">
        <f>VLOOKUP($C88,cruises!$A$1:$D$504,4,FALSE)</f>
        <v>5386</v>
      </c>
      <c r="H88" s="21">
        <f t="shared" si="1"/>
        <v>4937</v>
      </c>
      <c r="I88" s="21">
        <f>VLOOKUP($C88,cruises!$A$1:$E$507,5,FALSE)</f>
        <v>1400</v>
      </c>
    </row>
    <row r="89" spans="1:9">
      <c r="A89" s="5" t="s">
        <v>145</v>
      </c>
      <c r="B89" s="10">
        <v>43206</v>
      </c>
      <c r="C89" s="13" t="s">
        <v>16</v>
      </c>
      <c r="D89" s="5" t="s">
        <v>8</v>
      </c>
      <c r="E89" s="5" t="s">
        <v>17</v>
      </c>
      <c r="F89" s="21">
        <f>VLOOKUP($C89,cruises!$A$1:$D$504,3,FALSE)</f>
        <v>2550</v>
      </c>
      <c r="G89" s="21">
        <f>VLOOKUP($C89,cruises!$A$1:$D$504,4,FALSE)</f>
        <v>3060</v>
      </c>
      <c r="H89" s="21">
        <f t="shared" si="1"/>
        <v>2805</v>
      </c>
      <c r="I89" s="21">
        <f>VLOOKUP($C89,cruises!$A$1:$E$507,5,FALSE)</f>
        <v>1054</v>
      </c>
    </row>
    <row r="90" spans="1:9">
      <c r="A90" s="5" t="s">
        <v>145</v>
      </c>
      <c r="B90" s="10">
        <v>43206</v>
      </c>
      <c r="C90" s="13" t="s">
        <v>50</v>
      </c>
      <c r="D90" s="5" t="s">
        <v>51</v>
      </c>
      <c r="E90" s="5" t="s">
        <v>52</v>
      </c>
      <c r="F90" s="21">
        <f>VLOOKUP($C90,cruises!$A$1:$D$504,3,FALSE)</f>
        <v>754</v>
      </c>
      <c r="G90" s="21">
        <f>VLOOKUP($C90,cruises!$A$1:$D$504,4,FALSE)</f>
        <v>829</v>
      </c>
      <c r="H90" s="21">
        <f t="shared" si="1"/>
        <v>791.5</v>
      </c>
      <c r="I90" s="21">
        <f>VLOOKUP($C90,cruises!$A$1:$E$507,5,FALSE)</f>
        <v>542</v>
      </c>
    </row>
    <row r="91" spans="1:9">
      <c r="A91" s="5" t="s">
        <v>145</v>
      </c>
      <c r="B91" s="10">
        <v>43208</v>
      </c>
      <c r="C91" s="13" t="s">
        <v>29</v>
      </c>
      <c r="D91" s="5" t="s">
        <v>30</v>
      </c>
      <c r="E91" s="5" t="s">
        <v>31</v>
      </c>
      <c r="F91" s="21">
        <f>VLOOKUP($C91,cruises!$A$1:$D$504,3,FALSE)</f>
        <v>5518</v>
      </c>
      <c r="G91" s="21">
        <f>VLOOKUP($C91,cruises!$A$1:$D$504,4,FALSE)</f>
        <v>6370</v>
      </c>
      <c r="H91" s="21">
        <f t="shared" si="1"/>
        <v>5944</v>
      </c>
      <c r="I91" s="21">
        <f>VLOOKUP($C91,cruises!$A$1:$E$507,5,FALSE)</f>
        <v>2394</v>
      </c>
    </row>
    <row r="92" spans="1:9">
      <c r="A92" s="5" t="s">
        <v>145</v>
      </c>
      <c r="B92" s="10">
        <v>43209</v>
      </c>
      <c r="C92" s="13" t="s">
        <v>32</v>
      </c>
      <c r="D92" s="5" t="s">
        <v>33</v>
      </c>
      <c r="E92" s="5" t="s">
        <v>34</v>
      </c>
      <c r="F92" s="21">
        <f>VLOOKUP($C92,cruises!$A$1:$D$504,3,FALSE)</f>
        <v>3930</v>
      </c>
      <c r="G92" s="21">
        <f>VLOOKUP($C92,cruises!$A$1:$D$504,4,FALSE)</f>
        <v>4716</v>
      </c>
      <c r="H92" s="21">
        <f t="shared" si="1"/>
        <v>4323</v>
      </c>
      <c r="I92" s="21">
        <f>VLOOKUP($C92,cruises!$A$1:$E$507,5,FALSE)</f>
        <v>1450</v>
      </c>
    </row>
    <row r="93" spans="1:9">
      <c r="A93" s="5" t="s">
        <v>145</v>
      </c>
      <c r="B93" s="10">
        <v>43209</v>
      </c>
      <c r="C93" s="13" t="s">
        <v>862</v>
      </c>
      <c r="D93" s="5" t="s">
        <v>26</v>
      </c>
      <c r="E93" s="5" t="s">
        <v>15</v>
      </c>
      <c r="F93" s="21">
        <f>VLOOKUP($C93,cruises!$A$1:$D$504,3,FALSE)</f>
        <v>2733</v>
      </c>
      <c r="G93" s="21">
        <f>VLOOKUP($C93,cruises!$A$1:$D$504,4,FALSE)</f>
        <v>2852</v>
      </c>
      <c r="H93" s="21">
        <f t="shared" si="1"/>
        <v>2792.5</v>
      </c>
      <c r="I93" s="21">
        <f>VLOOKUP($C93,cruises!$A$1:$E$507,5,FALSE)</f>
        <v>801</v>
      </c>
    </row>
    <row r="94" spans="1:9">
      <c r="A94" s="5" t="s">
        <v>145</v>
      </c>
      <c r="B94" s="10">
        <v>43210</v>
      </c>
      <c r="C94" s="13" t="s">
        <v>53</v>
      </c>
      <c r="D94" s="5" t="s">
        <v>36</v>
      </c>
      <c r="E94" s="5" t="s">
        <v>34</v>
      </c>
      <c r="F94" s="21">
        <f>VLOOKUP($C94,cruises!$A$1:$D$504,3,FALSE)</f>
        <v>2534</v>
      </c>
      <c r="G94" s="21">
        <f>VLOOKUP($C94,cruises!$A$1:$D$504,4,FALSE)</f>
        <v>2700</v>
      </c>
      <c r="H94" s="21">
        <f t="shared" si="1"/>
        <v>2617</v>
      </c>
      <c r="I94" s="21">
        <f>VLOOKUP($C94,cruises!$A$1:$E$507,5,FALSE)</f>
        <v>1000</v>
      </c>
    </row>
    <row r="95" spans="1:9">
      <c r="A95" s="5" t="s">
        <v>145</v>
      </c>
      <c r="B95" s="10">
        <v>43211</v>
      </c>
      <c r="C95" s="13" t="s">
        <v>41</v>
      </c>
      <c r="D95" s="5" t="s">
        <v>42</v>
      </c>
      <c r="E95" s="5" t="s">
        <v>43</v>
      </c>
      <c r="F95" s="21">
        <f>VLOOKUP($C95,cruises!$A$1:$D$504,3,FALSE)</f>
        <v>2650</v>
      </c>
      <c r="G95" s="21">
        <f>VLOOKUP($C95,cruises!$A$1:$D$504,4,FALSE)</f>
        <v>3194</v>
      </c>
      <c r="H95" s="21">
        <f t="shared" si="1"/>
        <v>2922</v>
      </c>
      <c r="I95" s="21">
        <f>VLOOKUP($C95,cruises!$A$1:$E$507,5,FALSE)</f>
        <v>1025</v>
      </c>
    </row>
    <row r="96" spans="1:9">
      <c r="A96" s="5" t="s">
        <v>145</v>
      </c>
      <c r="B96" s="10">
        <v>43211</v>
      </c>
      <c r="C96" s="13" t="s">
        <v>185</v>
      </c>
      <c r="D96" s="5" t="s">
        <v>27</v>
      </c>
      <c r="E96" s="5" t="s">
        <v>15</v>
      </c>
      <c r="F96" s="21">
        <f>VLOOKUP($C96,cruises!$A$1:$D$504,3,FALSE)</f>
        <v>3096</v>
      </c>
      <c r="G96" s="21">
        <f>VLOOKUP($C96,cruises!$A$1:$D$504,4,FALSE)</f>
        <v>3737</v>
      </c>
      <c r="H96" s="21">
        <f t="shared" si="1"/>
        <v>3416.5</v>
      </c>
      <c r="I96" s="21">
        <f>VLOOKUP($C96,cruises!$A$1:$E$507,5,FALSE)</f>
        <v>1226</v>
      </c>
    </row>
    <row r="97" spans="1:9">
      <c r="A97" s="5" t="s">
        <v>145</v>
      </c>
      <c r="B97" s="10">
        <v>43211</v>
      </c>
      <c r="C97" s="13" t="s">
        <v>162</v>
      </c>
      <c r="D97" s="5" t="s">
        <v>27</v>
      </c>
      <c r="E97" s="5" t="s">
        <v>15</v>
      </c>
      <c r="F97" s="21">
        <f>VLOOKUP($C97,cruises!$A$1:$D$504,3,FALSE)</f>
        <v>2016</v>
      </c>
      <c r="G97" s="21">
        <f>VLOOKUP($C97,cruises!$A$1:$D$504,4,FALSE)</f>
        <v>2272</v>
      </c>
      <c r="H97" s="21">
        <f t="shared" si="1"/>
        <v>2144</v>
      </c>
      <c r="I97" s="21">
        <f>VLOOKUP($C97,cruises!$A$1:$E$507,5,FALSE)</f>
        <v>900</v>
      </c>
    </row>
    <row r="98" spans="1:9">
      <c r="A98" s="5" t="s">
        <v>145</v>
      </c>
      <c r="B98" s="10">
        <v>43212</v>
      </c>
      <c r="C98" s="13" t="s">
        <v>54</v>
      </c>
      <c r="D98" s="5" t="s">
        <v>42</v>
      </c>
      <c r="E98" s="5" t="s">
        <v>37</v>
      </c>
      <c r="F98" s="21">
        <f>VLOOKUP($C98,cruises!$A$1:$D$504,3,FALSE)</f>
        <v>2024</v>
      </c>
      <c r="G98" s="21">
        <f>VLOOKUP($C98,cruises!$A$1:$D$504,4,FALSE)</f>
        <v>2429</v>
      </c>
      <c r="H98" s="21">
        <f t="shared" si="1"/>
        <v>2226.5</v>
      </c>
      <c r="I98" s="21">
        <f>VLOOKUP($C98,cruises!$A$1:$E$507,5,FALSE)</f>
        <v>817</v>
      </c>
    </row>
    <row r="99" spans="1:9">
      <c r="A99" s="5" t="s">
        <v>145</v>
      </c>
      <c r="B99" s="10">
        <v>43212</v>
      </c>
      <c r="C99" s="13" t="s">
        <v>24</v>
      </c>
      <c r="D99" s="5" t="s">
        <v>8</v>
      </c>
      <c r="E99" s="5" t="s">
        <v>25</v>
      </c>
      <c r="F99" s="21">
        <f>VLOOKUP($C99,cruises!$A$1:$D$504,3,FALSE)</f>
        <v>3502</v>
      </c>
      <c r="G99" s="21">
        <f>VLOOKUP($C99,cruises!$A$1:$D$504,4,FALSE)</f>
        <v>4202</v>
      </c>
      <c r="H99" s="21">
        <f t="shared" si="1"/>
        <v>3852</v>
      </c>
      <c r="I99" s="21">
        <f>VLOOKUP($C99,cruises!$A$1:$E$507,5,FALSE)</f>
        <v>1388</v>
      </c>
    </row>
    <row r="100" spans="1:9">
      <c r="A100" s="5" t="s">
        <v>145</v>
      </c>
      <c r="B100" s="10">
        <v>43215</v>
      </c>
      <c r="C100" s="13" t="s">
        <v>55</v>
      </c>
      <c r="D100" s="5" t="s">
        <v>46</v>
      </c>
      <c r="E100" s="5" t="s">
        <v>56</v>
      </c>
      <c r="F100" s="21">
        <f>VLOOKUP($C100,cruises!$A$1:$D$504,3,FALSE)</f>
        <v>4228</v>
      </c>
      <c r="G100" s="21">
        <f>VLOOKUP($C100,cruises!$A$1:$D$504,4,FALSE)</f>
        <v>5074</v>
      </c>
      <c r="H100" s="21">
        <f t="shared" si="1"/>
        <v>4651</v>
      </c>
      <c r="I100" s="21">
        <f>VLOOKUP($C100,cruises!$A$1:$E$507,5,FALSE)</f>
        <v>1404</v>
      </c>
    </row>
    <row r="101" spans="1:9">
      <c r="A101" s="5" t="s">
        <v>145</v>
      </c>
      <c r="B101" s="10">
        <v>43215</v>
      </c>
      <c r="C101" s="13" t="s">
        <v>57</v>
      </c>
      <c r="D101" s="5" t="s">
        <v>40</v>
      </c>
      <c r="E101" s="5" t="s">
        <v>58</v>
      </c>
      <c r="F101" s="21">
        <f>VLOOKUP($C101,cruises!$A$1:$D$504,3,FALSE)</f>
        <v>2678</v>
      </c>
      <c r="G101" s="21">
        <f>VLOOKUP($C101,cruises!$A$1:$D$504,4,FALSE)</f>
        <v>3214</v>
      </c>
      <c r="H101" s="21">
        <f t="shared" si="1"/>
        <v>2946</v>
      </c>
      <c r="I101" s="21">
        <f>VLOOKUP($C101,cruises!$A$1:$E$507,5,FALSE)</f>
        <v>1100</v>
      </c>
    </row>
    <row r="102" spans="1:9">
      <c r="A102" s="5" t="s">
        <v>145</v>
      </c>
      <c r="B102" s="10">
        <v>43215</v>
      </c>
      <c r="C102" s="13" t="s">
        <v>53</v>
      </c>
      <c r="D102" s="5" t="s">
        <v>36</v>
      </c>
      <c r="E102" s="5" t="s">
        <v>34</v>
      </c>
      <c r="F102" s="21">
        <f>VLOOKUP($C102,cruises!$A$1:$D$504,3,FALSE)</f>
        <v>2534</v>
      </c>
      <c r="G102" s="21">
        <f>VLOOKUP($C102,cruises!$A$1:$D$504,4,FALSE)</f>
        <v>2700</v>
      </c>
      <c r="H102" s="21">
        <f t="shared" si="1"/>
        <v>2617</v>
      </c>
      <c r="I102" s="21">
        <f>VLOOKUP($C102,cruises!$A$1:$E$507,5,FALSE)</f>
        <v>1000</v>
      </c>
    </row>
    <row r="103" spans="1:9">
      <c r="A103" s="5" t="s">
        <v>145</v>
      </c>
      <c r="B103" s="10">
        <v>43215</v>
      </c>
      <c r="C103" s="13" t="s">
        <v>59</v>
      </c>
      <c r="D103" s="5" t="s">
        <v>60</v>
      </c>
      <c r="E103" s="5" t="s">
        <v>25</v>
      </c>
      <c r="F103" s="21">
        <f>VLOOKUP($C103,cruises!$A$1:$D$504,3,FALSE)</f>
        <v>450</v>
      </c>
      <c r="G103" s="21">
        <f>VLOOKUP($C103,cruises!$A$1:$D$504,4,FALSE)</f>
        <v>540</v>
      </c>
      <c r="H103" s="21">
        <f t="shared" si="1"/>
        <v>495</v>
      </c>
      <c r="I103" s="21">
        <f>VLOOKUP($C103,cruises!$A$1:$E$507,5,FALSE)</f>
        <v>330</v>
      </c>
    </row>
    <row r="104" spans="1:9">
      <c r="A104" s="5" t="s">
        <v>145</v>
      </c>
      <c r="B104" s="10">
        <v>43216</v>
      </c>
      <c r="C104" s="13" t="s">
        <v>32</v>
      </c>
      <c r="D104" s="5" t="s">
        <v>33</v>
      </c>
      <c r="E104" s="5" t="s">
        <v>34</v>
      </c>
      <c r="F104" s="21">
        <f>VLOOKUP($C104,cruises!$A$1:$D$504,3,FALSE)</f>
        <v>3930</v>
      </c>
      <c r="G104" s="21">
        <f>VLOOKUP($C104,cruises!$A$1:$D$504,4,FALSE)</f>
        <v>4716</v>
      </c>
      <c r="H104" s="21">
        <f t="shared" si="1"/>
        <v>4323</v>
      </c>
      <c r="I104" s="21">
        <f>VLOOKUP($C104,cruises!$A$1:$E$507,5,FALSE)</f>
        <v>1450</v>
      </c>
    </row>
    <row r="105" spans="1:9">
      <c r="A105" s="5" t="s">
        <v>145</v>
      </c>
      <c r="B105" s="10">
        <v>43216</v>
      </c>
      <c r="C105" s="13" t="s">
        <v>45</v>
      </c>
      <c r="D105" s="5" t="s">
        <v>46</v>
      </c>
      <c r="E105" s="5" t="s">
        <v>47</v>
      </c>
      <c r="F105" s="21">
        <f>VLOOKUP($C105,cruises!$A$1:$D$504,3,FALSE)</f>
        <v>2012</v>
      </c>
      <c r="G105" s="21">
        <f>VLOOKUP($C105,cruises!$A$1:$D$504,4,FALSE)</f>
        <v>2414</v>
      </c>
      <c r="H105" s="21">
        <f t="shared" si="1"/>
        <v>2213</v>
      </c>
      <c r="I105" s="21">
        <f>VLOOKUP($C105,cruises!$A$1:$E$507,5,FALSE)</f>
        <v>1125</v>
      </c>
    </row>
    <row r="106" spans="1:9">
      <c r="A106" s="5" t="s">
        <v>145</v>
      </c>
      <c r="B106" s="10">
        <v>43216</v>
      </c>
      <c r="C106" s="13" t="s">
        <v>862</v>
      </c>
      <c r="D106" s="5" t="s">
        <v>26</v>
      </c>
      <c r="E106" s="5" t="s">
        <v>15</v>
      </c>
      <c r="F106" s="21">
        <f>VLOOKUP($C106,cruises!$A$1:$D$504,3,FALSE)</f>
        <v>2733</v>
      </c>
      <c r="G106" s="21">
        <f>VLOOKUP($C106,cruises!$A$1:$D$504,4,FALSE)</f>
        <v>2852</v>
      </c>
      <c r="H106" s="21">
        <f t="shared" si="1"/>
        <v>2792.5</v>
      </c>
      <c r="I106" s="21">
        <f>VLOOKUP($C106,cruises!$A$1:$E$507,5,FALSE)</f>
        <v>801</v>
      </c>
    </row>
    <row r="107" spans="1:9">
      <c r="A107" s="5" t="s">
        <v>145</v>
      </c>
      <c r="B107" s="10">
        <v>43216</v>
      </c>
      <c r="C107" s="13" t="s">
        <v>13</v>
      </c>
      <c r="D107" s="5" t="s">
        <v>14</v>
      </c>
      <c r="E107" s="5" t="s">
        <v>15</v>
      </c>
      <c r="F107" s="21">
        <f>VLOOKUP($C107,cruises!$A$1:$D$504,3,FALSE)</f>
        <v>928</v>
      </c>
      <c r="G107" s="21">
        <f>VLOOKUP($C107,cruises!$A$1:$D$504,4,FALSE)</f>
        <v>928</v>
      </c>
      <c r="H107" s="21">
        <f t="shared" si="1"/>
        <v>928</v>
      </c>
      <c r="I107" s="21">
        <f>VLOOKUP($C107,cruises!$A$1:$E$507,5,FALSE)</f>
        <v>465</v>
      </c>
    </row>
    <row r="108" spans="1:9">
      <c r="A108" s="5" t="s">
        <v>145</v>
      </c>
      <c r="B108" s="10">
        <v>43217</v>
      </c>
      <c r="C108" s="13" t="s">
        <v>61</v>
      </c>
      <c r="D108" s="5" t="s">
        <v>62</v>
      </c>
      <c r="E108" s="5" t="s">
        <v>63</v>
      </c>
      <c r="F108" s="21">
        <f>VLOOKUP($C108,cruises!$A$1:$D$504,3,FALSE)</f>
        <v>3046</v>
      </c>
      <c r="G108" s="21">
        <f>VLOOKUP($C108,cruises!$A$1:$D$504,4,FALSE)</f>
        <v>3655</v>
      </c>
      <c r="H108" s="21">
        <f t="shared" si="1"/>
        <v>3350.5</v>
      </c>
      <c r="I108" s="21">
        <f>VLOOKUP($C108,cruises!$A$1:$E$507,5,FALSE)</f>
        <v>1000</v>
      </c>
    </row>
    <row r="109" spans="1:9">
      <c r="A109" s="5" t="s">
        <v>145</v>
      </c>
      <c r="B109" s="10">
        <v>43217</v>
      </c>
      <c r="C109" s="13" t="s">
        <v>64</v>
      </c>
      <c r="D109" s="5" t="s">
        <v>8</v>
      </c>
      <c r="E109" s="5" t="s">
        <v>37</v>
      </c>
      <c r="F109" s="21">
        <f>VLOOKUP($C109,cruises!$A$1:$D$504,3,FALSE)</f>
        <v>3274</v>
      </c>
      <c r="G109" s="21">
        <f>VLOOKUP($C109,cruises!$A$1:$D$504,4,FALSE)</f>
        <v>3929</v>
      </c>
      <c r="H109" s="21">
        <f t="shared" si="1"/>
        <v>3601.5</v>
      </c>
      <c r="I109" s="21">
        <f>VLOOKUP($C109,cruises!$A$1:$E$507,5,FALSE)</f>
        <v>1637</v>
      </c>
    </row>
    <row r="110" spans="1:9">
      <c r="A110" s="5" t="s">
        <v>145</v>
      </c>
      <c r="B110" s="10">
        <v>43217</v>
      </c>
      <c r="C110" s="13" t="s">
        <v>65</v>
      </c>
      <c r="D110" s="5" t="s">
        <v>20</v>
      </c>
      <c r="E110" s="5" t="s">
        <v>15</v>
      </c>
      <c r="F110" s="21">
        <f>VLOOKUP($C110,cruises!$A$1:$D$504,3,FALSE)</f>
        <v>296</v>
      </c>
      <c r="G110" s="21">
        <f>VLOOKUP($C110,cruises!$A$1:$D$504,4,FALSE)</f>
        <v>355</v>
      </c>
      <c r="H110" s="21">
        <f t="shared" si="1"/>
        <v>325.5</v>
      </c>
      <c r="I110" s="21">
        <f>VLOOKUP($C110,cruises!$A$1:$E$507,5,FALSE)</f>
        <v>197</v>
      </c>
    </row>
    <row r="111" spans="1:9">
      <c r="A111" s="5" t="s">
        <v>145</v>
      </c>
      <c r="B111" s="10">
        <v>43218</v>
      </c>
      <c r="C111" s="13" t="s">
        <v>16</v>
      </c>
      <c r="D111" s="5" t="s">
        <v>8</v>
      </c>
      <c r="E111" s="5" t="s">
        <v>17</v>
      </c>
      <c r="F111" s="21">
        <f>VLOOKUP($C111,cruises!$A$1:$D$504,3,FALSE)</f>
        <v>2550</v>
      </c>
      <c r="G111" s="21">
        <f>VLOOKUP($C111,cruises!$A$1:$D$504,4,FALSE)</f>
        <v>3060</v>
      </c>
      <c r="H111" s="21">
        <f t="shared" si="1"/>
        <v>2805</v>
      </c>
      <c r="I111" s="21">
        <f>VLOOKUP($C111,cruises!$A$1:$E$507,5,FALSE)</f>
        <v>1054</v>
      </c>
    </row>
    <row r="112" spans="1:9">
      <c r="A112" s="5" t="s">
        <v>145</v>
      </c>
      <c r="B112" s="10">
        <v>43218</v>
      </c>
      <c r="C112" s="13" t="s">
        <v>66</v>
      </c>
      <c r="D112" s="5" t="s">
        <v>40</v>
      </c>
      <c r="E112" s="5" t="s">
        <v>67</v>
      </c>
      <c r="F112" s="21">
        <f>VLOOKUP($C112,cruises!$A$1:$D$504,3,FALSE)</f>
        <v>3062</v>
      </c>
      <c r="G112" s="21">
        <f>VLOOKUP($C112,cruises!$A$1:$D$504,4,FALSE)</f>
        <v>3674</v>
      </c>
      <c r="H112" s="21">
        <f t="shared" si="1"/>
        <v>3368</v>
      </c>
      <c r="I112" s="21">
        <f>VLOOKUP($C112,cruises!$A$1:$E$507,5,FALSE)</f>
        <v>1200</v>
      </c>
    </row>
    <row r="113" spans="1:9">
      <c r="A113" s="5" t="s">
        <v>145</v>
      </c>
      <c r="B113" s="10">
        <v>43219</v>
      </c>
      <c r="C113" s="13" t="s">
        <v>24</v>
      </c>
      <c r="D113" s="5" t="s">
        <v>8</v>
      </c>
      <c r="E113" s="5" t="s">
        <v>25</v>
      </c>
      <c r="F113" s="21">
        <f>VLOOKUP($C113,cruises!$A$1:$D$504,3,FALSE)</f>
        <v>3502</v>
      </c>
      <c r="G113" s="21">
        <f>VLOOKUP($C113,cruises!$A$1:$D$504,4,FALSE)</f>
        <v>4202</v>
      </c>
      <c r="H113" s="21">
        <f t="shared" si="1"/>
        <v>3852</v>
      </c>
      <c r="I113" s="21">
        <f>VLOOKUP($C113,cruises!$A$1:$E$507,5,FALSE)</f>
        <v>1388</v>
      </c>
    </row>
    <row r="114" spans="1:9">
      <c r="A114" s="5" t="s">
        <v>145</v>
      </c>
      <c r="B114" s="10">
        <v>43219</v>
      </c>
      <c r="C114" s="13" t="s">
        <v>68</v>
      </c>
      <c r="D114" s="5" t="s">
        <v>69</v>
      </c>
      <c r="E114" s="5" t="s">
        <v>34</v>
      </c>
      <c r="F114" s="21">
        <f>VLOOKUP($C114,cruises!$A$1:$D$504,3,FALSE)</f>
        <v>508</v>
      </c>
      <c r="G114" s="21">
        <f>VLOOKUP($C114,cruises!$A$1:$D$504,4,FALSE)</f>
        <v>624</v>
      </c>
      <c r="H114" s="21">
        <f t="shared" si="1"/>
        <v>566</v>
      </c>
      <c r="I114" s="21">
        <f>VLOOKUP($C114,cruises!$A$1:$E$507,5,FALSE)</f>
        <v>280</v>
      </c>
    </row>
    <row r="115" spans="1:9">
      <c r="A115" s="5" t="s">
        <v>145</v>
      </c>
      <c r="B115" s="10">
        <v>43219</v>
      </c>
      <c r="C115" s="13" t="s">
        <v>70</v>
      </c>
      <c r="D115" s="5" t="s">
        <v>71</v>
      </c>
      <c r="E115" s="7">
        <v>0.29166666666666669</v>
      </c>
      <c r="F115" s="21">
        <f>VLOOKUP($C115,cruises!$A$1:$D$504,3,FALSE)</f>
        <v>312</v>
      </c>
      <c r="G115" s="21">
        <f>VLOOKUP($C115,cruises!$A$1:$D$504,4,FALSE)</f>
        <v>374</v>
      </c>
      <c r="H115" s="21">
        <f t="shared" si="1"/>
        <v>343</v>
      </c>
      <c r="I115" s="21">
        <f>VLOOKUP($C115,cruises!$A$1:$E$507,5,FALSE)</f>
        <v>178</v>
      </c>
    </row>
    <row r="116" spans="1:9">
      <c r="A116" s="5" t="s">
        <v>145</v>
      </c>
      <c r="B116" s="10">
        <v>43220</v>
      </c>
      <c r="C116" s="13" t="s">
        <v>38</v>
      </c>
      <c r="D116" s="5" t="s">
        <v>36</v>
      </c>
      <c r="E116" s="5" t="s">
        <v>34</v>
      </c>
      <c r="F116" s="21">
        <f>VLOOKUP($C116,cruises!$A$1:$D$504,3,FALSE)</f>
        <v>2534</v>
      </c>
      <c r="G116" s="21">
        <f>VLOOKUP($C116,cruises!$A$1:$D$504,4,FALSE)</f>
        <v>2894</v>
      </c>
      <c r="H116" s="21">
        <f t="shared" si="1"/>
        <v>2714</v>
      </c>
      <c r="I116" s="21">
        <f>VLOOKUP($C116,cruises!$A$1:$E$507,5,FALSE)</f>
        <v>1000</v>
      </c>
    </row>
    <row r="117" spans="1:9">
      <c r="A117" s="5" t="s">
        <v>145</v>
      </c>
      <c r="B117" s="10">
        <v>43221</v>
      </c>
      <c r="C117" s="13" t="s">
        <v>72</v>
      </c>
      <c r="D117" s="5" t="s">
        <v>5</v>
      </c>
      <c r="E117" s="5" t="s">
        <v>6</v>
      </c>
      <c r="F117" s="21">
        <f>VLOOKUP($C117,cruises!$A$1:$D$504,3,FALSE)</f>
        <v>3286</v>
      </c>
      <c r="G117" s="21">
        <f>VLOOKUP($C117,cruises!$A$1:$D$504,4,FALSE)</f>
        <v>3400</v>
      </c>
      <c r="H117" s="21">
        <f t="shared" si="1"/>
        <v>3343</v>
      </c>
      <c r="I117" s="21">
        <f>VLOOKUP($C117,cruises!$A$1:$E$507,5,FALSE)</f>
        <v>900</v>
      </c>
    </row>
    <row r="118" spans="1:9">
      <c r="A118" s="5" t="s">
        <v>145</v>
      </c>
      <c r="B118" s="10">
        <v>43221</v>
      </c>
      <c r="C118" s="13" t="s">
        <v>73</v>
      </c>
      <c r="D118" s="5" t="s">
        <v>5</v>
      </c>
      <c r="E118" s="5" t="s">
        <v>6</v>
      </c>
      <c r="F118" s="21">
        <f>VLOOKUP($C118,cruises!$A$1:$D$504,3,FALSE)</f>
        <v>2194</v>
      </c>
      <c r="G118" s="21">
        <f>VLOOKUP($C118,cruises!$A$1:$D$504,4,FALSE)</f>
        <v>2700</v>
      </c>
      <c r="H118" s="21">
        <f t="shared" si="1"/>
        <v>2447</v>
      </c>
      <c r="I118" s="21">
        <f>VLOOKUP($C118,cruises!$A$1:$E$507,5,FALSE)</f>
        <v>609</v>
      </c>
    </row>
    <row r="119" spans="1:9">
      <c r="A119" s="5" t="s">
        <v>145</v>
      </c>
      <c r="B119" s="10">
        <v>43221</v>
      </c>
      <c r="C119" s="13" t="s">
        <v>41</v>
      </c>
      <c r="D119" s="5" t="s">
        <v>42</v>
      </c>
      <c r="E119" s="5" t="s">
        <v>43</v>
      </c>
      <c r="F119" s="21">
        <f>VLOOKUP($C119,cruises!$A$1:$D$504,3,FALSE)</f>
        <v>2650</v>
      </c>
      <c r="G119" s="21">
        <f>VLOOKUP($C119,cruises!$A$1:$D$504,4,FALSE)</f>
        <v>3194</v>
      </c>
      <c r="H119" s="21">
        <f t="shared" si="1"/>
        <v>2922</v>
      </c>
      <c r="I119" s="21">
        <f>VLOOKUP($C119,cruises!$A$1:$E$507,5,FALSE)</f>
        <v>1025</v>
      </c>
    </row>
    <row r="120" spans="1:9">
      <c r="A120" s="5" t="s">
        <v>145</v>
      </c>
      <c r="B120" s="10">
        <v>43221</v>
      </c>
      <c r="C120" s="13" t="s">
        <v>50</v>
      </c>
      <c r="D120" s="5" t="s">
        <v>51</v>
      </c>
      <c r="E120" s="5" t="s">
        <v>52</v>
      </c>
      <c r="F120" s="21">
        <f>VLOOKUP($C120,cruises!$A$1:$D$504,3,FALSE)</f>
        <v>754</v>
      </c>
      <c r="G120" s="21">
        <f>VLOOKUP($C120,cruises!$A$1:$D$504,4,FALSE)</f>
        <v>829</v>
      </c>
      <c r="H120" s="21">
        <f t="shared" si="1"/>
        <v>791.5</v>
      </c>
      <c r="I120" s="21">
        <f>VLOOKUP($C120,cruises!$A$1:$E$507,5,FALSE)</f>
        <v>542</v>
      </c>
    </row>
    <row r="121" spans="1:9">
      <c r="A121" s="5" t="s">
        <v>145</v>
      </c>
      <c r="B121" s="10">
        <v>43222</v>
      </c>
      <c r="C121" s="13" t="s">
        <v>32</v>
      </c>
      <c r="D121" s="5" t="s">
        <v>33</v>
      </c>
      <c r="E121" s="5" t="s">
        <v>34</v>
      </c>
      <c r="F121" s="21">
        <f>VLOOKUP($C121,cruises!$A$1:$D$504,3,FALSE)</f>
        <v>3930</v>
      </c>
      <c r="G121" s="21">
        <f>VLOOKUP($C121,cruises!$A$1:$D$504,4,FALSE)</f>
        <v>4716</v>
      </c>
      <c r="H121" s="21">
        <f t="shared" si="1"/>
        <v>4323</v>
      </c>
      <c r="I121" s="21">
        <f>VLOOKUP($C121,cruises!$A$1:$E$507,5,FALSE)</f>
        <v>1450</v>
      </c>
    </row>
    <row r="122" spans="1:9">
      <c r="A122" s="5" t="s">
        <v>145</v>
      </c>
      <c r="B122" s="10">
        <v>43222</v>
      </c>
      <c r="C122" s="13" t="s">
        <v>74</v>
      </c>
      <c r="D122" s="5" t="s">
        <v>11</v>
      </c>
      <c r="E122" s="5" t="s">
        <v>15</v>
      </c>
      <c r="F122" s="21">
        <f>VLOOKUP($C122,cruises!$A$1:$D$504,3,FALSE)</f>
        <v>3014</v>
      </c>
      <c r="G122" s="21">
        <f>VLOOKUP($C122,cruises!$A$1:$D$504,4,FALSE)</f>
        <v>3617</v>
      </c>
      <c r="H122" s="21">
        <f t="shared" si="1"/>
        <v>3315.5</v>
      </c>
      <c r="I122" s="21">
        <f>VLOOKUP($C122,cruises!$A$1:$E$507,5,FALSE)</f>
        <v>1100</v>
      </c>
    </row>
    <row r="123" spans="1:9">
      <c r="A123" s="5" t="s">
        <v>145</v>
      </c>
      <c r="B123" s="10">
        <v>43222</v>
      </c>
      <c r="C123" s="13" t="s">
        <v>55</v>
      </c>
      <c r="D123" s="5" t="s">
        <v>46</v>
      </c>
      <c r="E123" s="5" t="s">
        <v>56</v>
      </c>
      <c r="F123" s="21">
        <f>VLOOKUP($C123,cruises!$A$1:$D$504,3,FALSE)</f>
        <v>4228</v>
      </c>
      <c r="G123" s="21">
        <f>VLOOKUP($C123,cruises!$A$1:$D$504,4,FALSE)</f>
        <v>5074</v>
      </c>
      <c r="H123" s="21">
        <f t="shared" si="1"/>
        <v>4651</v>
      </c>
      <c r="I123" s="21">
        <f>VLOOKUP($C123,cruises!$A$1:$E$507,5,FALSE)</f>
        <v>1404</v>
      </c>
    </row>
    <row r="124" spans="1:9">
      <c r="A124" s="5" t="s">
        <v>145</v>
      </c>
      <c r="B124" s="10">
        <v>43222</v>
      </c>
      <c r="C124" s="13" t="s">
        <v>75</v>
      </c>
      <c r="D124" s="5" t="s">
        <v>36</v>
      </c>
      <c r="E124" s="5" t="s">
        <v>34</v>
      </c>
      <c r="F124" s="21">
        <f>VLOOKUP($C124,cruises!$A$1:$D$504,3,FALSE)</f>
        <v>2534</v>
      </c>
      <c r="G124" s="21">
        <f>VLOOKUP($C124,cruises!$A$1:$D$504,4,FALSE)</f>
        <v>2700</v>
      </c>
      <c r="H124" s="21">
        <f t="shared" si="1"/>
        <v>2617</v>
      </c>
      <c r="I124" s="21">
        <f>VLOOKUP($C124,cruises!$A$1:$E$507,5,FALSE)</f>
        <v>1000</v>
      </c>
    </row>
    <row r="125" spans="1:9">
      <c r="A125" s="5" t="s">
        <v>145</v>
      </c>
      <c r="B125" s="10">
        <v>43223</v>
      </c>
      <c r="C125" s="13" t="s">
        <v>76</v>
      </c>
      <c r="D125" s="5" t="s">
        <v>5</v>
      </c>
      <c r="E125" s="7">
        <v>0.33333333333333331</v>
      </c>
      <c r="F125" s="21">
        <f>VLOOKUP($C125,cruises!$A$1:$D$504,3,FALSE)</f>
        <v>1266</v>
      </c>
      <c r="G125" s="21">
        <f>VLOOKUP($C125,cruises!$A$1:$D$504,4,FALSE)</f>
        <v>1300</v>
      </c>
      <c r="H125" s="21">
        <f t="shared" si="1"/>
        <v>1283</v>
      </c>
      <c r="I125" s="21">
        <f>VLOOKUP($C125,cruises!$A$1:$E$507,5,FALSE)</f>
        <v>418</v>
      </c>
    </row>
    <row r="126" spans="1:9">
      <c r="A126" s="5" t="s">
        <v>145</v>
      </c>
      <c r="B126" s="10">
        <v>43223</v>
      </c>
      <c r="C126" s="13" t="s">
        <v>77</v>
      </c>
      <c r="D126" s="5" t="s">
        <v>78</v>
      </c>
      <c r="E126" s="5" t="s">
        <v>15</v>
      </c>
      <c r="F126" s="21">
        <f>VLOOKUP($C126,cruises!$A$1:$D$504,3,FALSE)</f>
        <v>2726</v>
      </c>
      <c r="G126" s="21">
        <f>VLOOKUP($C126,cruises!$A$1:$D$504,4,FALSE)</f>
        <v>3271</v>
      </c>
      <c r="H126" s="21">
        <f t="shared" si="1"/>
        <v>2998.5</v>
      </c>
      <c r="I126" s="21">
        <f>VLOOKUP($C126,cruises!$A$1:$E$507,5,FALSE)</f>
        <v>1253</v>
      </c>
    </row>
    <row r="127" spans="1:9">
      <c r="A127" s="5" t="s">
        <v>145</v>
      </c>
      <c r="B127" s="10">
        <v>43223</v>
      </c>
      <c r="C127" s="13" t="s">
        <v>862</v>
      </c>
      <c r="D127" s="5" t="s">
        <v>26</v>
      </c>
      <c r="E127" s="5" t="s">
        <v>15</v>
      </c>
      <c r="F127" s="21">
        <f>VLOOKUP($C127,cruises!$A$1:$D$504,3,FALSE)</f>
        <v>2733</v>
      </c>
      <c r="G127" s="21">
        <f>VLOOKUP($C127,cruises!$A$1:$D$504,4,FALSE)</f>
        <v>2852</v>
      </c>
      <c r="H127" s="21">
        <f t="shared" si="1"/>
        <v>2792.5</v>
      </c>
      <c r="I127" s="21">
        <f>VLOOKUP($C127,cruises!$A$1:$E$507,5,FALSE)</f>
        <v>801</v>
      </c>
    </row>
    <row r="128" spans="1:9">
      <c r="A128" s="5" t="s">
        <v>145</v>
      </c>
      <c r="B128" s="10">
        <v>43224</v>
      </c>
      <c r="C128" s="13" t="s">
        <v>10</v>
      </c>
      <c r="D128" s="5" t="s">
        <v>11</v>
      </c>
      <c r="E128" s="7">
        <v>0.33333333333333331</v>
      </c>
      <c r="F128" s="21">
        <f>VLOOKUP($C128,cruises!$A$1:$D$504,3,FALSE)</f>
        <v>3772</v>
      </c>
      <c r="G128" s="21">
        <f>VLOOKUP($C128,cruises!$A$1:$D$504,4,FALSE)</f>
        <v>4526</v>
      </c>
      <c r="H128" s="21">
        <f t="shared" si="1"/>
        <v>4149</v>
      </c>
      <c r="I128" s="21">
        <f>VLOOKUP($C128,cruises!$A$1:$E$507,5,FALSE)</f>
        <v>1253</v>
      </c>
    </row>
    <row r="129" spans="1:9">
      <c r="A129" s="5" t="s">
        <v>145</v>
      </c>
      <c r="B129" s="10">
        <v>43224</v>
      </c>
      <c r="C129" s="13" t="s">
        <v>64</v>
      </c>
      <c r="D129" s="5" t="s">
        <v>8</v>
      </c>
      <c r="E129" s="5" t="s">
        <v>37</v>
      </c>
      <c r="F129" s="21">
        <f>VLOOKUP($C129,cruises!$A$1:$D$504,3,FALSE)</f>
        <v>3274</v>
      </c>
      <c r="G129" s="21">
        <f>VLOOKUP($C129,cruises!$A$1:$D$504,4,FALSE)</f>
        <v>3929</v>
      </c>
      <c r="H129" s="21">
        <f t="shared" si="1"/>
        <v>3601.5</v>
      </c>
      <c r="I129" s="21">
        <f>VLOOKUP($C129,cruises!$A$1:$E$507,5,FALSE)</f>
        <v>1637</v>
      </c>
    </row>
    <row r="130" spans="1:9">
      <c r="A130" s="5" t="s">
        <v>145</v>
      </c>
      <c r="B130" s="10">
        <v>43224</v>
      </c>
      <c r="C130" s="13" t="s">
        <v>53</v>
      </c>
      <c r="D130" s="5" t="s">
        <v>36</v>
      </c>
      <c r="E130" s="5" t="s">
        <v>34</v>
      </c>
      <c r="F130" s="21">
        <f>VLOOKUP($C130,cruises!$A$1:$D$504,3,FALSE)</f>
        <v>2534</v>
      </c>
      <c r="G130" s="21">
        <f>VLOOKUP($C130,cruises!$A$1:$D$504,4,FALSE)</f>
        <v>2700</v>
      </c>
      <c r="H130" s="21">
        <f t="shared" si="1"/>
        <v>2617</v>
      </c>
      <c r="I130" s="21">
        <f>VLOOKUP($C130,cruises!$A$1:$E$507,5,FALSE)</f>
        <v>1000</v>
      </c>
    </row>
    <row r="131" spans="1:9">
      <c r="A131" s="5" t="s">
        <v>145</v>
      </c>
      <c r="B131" s="10">
        <v>43225</v>
      </c>
      <c r="C131" s="13" t="s">
        <v>79</v>
      </c>
      <c r="D131" s="5" t="s">
        <v>80</v>
      </c>
      <c r="E131" s="5" t="s">
        <v>15</v>
      </c>
      <c r="F131" s="21">
        <f>VLOOKUP($C131,cruises!$A$1:$D$504,3,FALSE)</f>
        <v>710</v>
      </c>
      <c r="G131" s="21">
        <f>VLOOKUP($C131,cruises!$A$1:$D$504,4,FALSE)</f>
        <v>781</v>
      </c>
      <c r="H131" s="21">
        <f t="shared" ref="H131:H194" si="2">AVERAGE(F131:G131)</f>
        <v>745.5</v>
      </c>
      <c r="I131" s="21">
        <f>VLOOKUP($C131,cruises!$A$1:$E$507,5,FALSE)</f>
        <v>408</v>
      </c>
    </row>
    <row r="132" spans="1:9">
      <c r="A132" s="5" t="s">
        <v>145</v>
      </c>
      <c r="B132" s="10">
        <v>43225</v>
      </c>
      <c r="C132" s="13" t="s">
        <v>81</v>
      </c>
      <c r="D132" s="5" t="s">
        <v>30</v>
      </c>
      <c r="E132" s="5" t="s">
        <v>82</v>
      </c>
      <c r="F132" s="21">
        <f>VLOOKUP($C132,cruises!$A$1:$D$504,3,FALSE)</f>
        <v>2036</v>
      </c>
      <c r="G132" s="21">
        <f>VLOOKUP($C132,cruises!$A$1:$D$504,4,FALSE)</f>
        <v>2443</v>
      </c>
      <c r="H132" s="21">
        <f t="shared" si="2"/>
        <v>2239.5</v>
      </c>
      <c r="I132" s="21">
        <f>VLOOKUP($C132,cruises!$A$1:$E$507,5,FALSE)</f>
        <v>765</v>
      </c>
    </row>
    <row r="133" spans="1:9">
      <c r="A133" s="5" t="s">
        <v>145</v>
      </c>
      <c r="B133" s="10">
        <v>43225</v>
      </c>
      <c r="C133" s="13" t="s">
        <v>83</v>
      </c>
      <c r="D133" s="5" t="s">
        <v>84</v>
      </c>
      <c r="E133" s="5" t="s">
        <v>82</v>
      </c>
      <c r="F133" s="21">
        <f>VLOOKUP($C133,cruises!$A$1:$D$504,3,FALSE)</f>
        <v>1533</v>
      </c>
      <c r="G133" s="21">
        <f>VLOOKUP($C133,cruises!$A$1:$D$504,4,FALSE)</f>
        <v>1773</v>
      </c>
      <c r="H133" s="21">
        <f t="shared" si="2"/>
        <v>1653</v>
      </c>
      <c r="I133" s="21">
        <f>VLOOKUP($C133,cruises!$A$1:$E$507,5,FALSE)</f>
        <v>600</v>
      </c>
    </row>
    <row r="134" spans="1:9">
      <c r="A134" s="5" t="s">
        <v>145</v>
      </c>
      <c r="B134" s="10">
        <v>43225</v>
      </c>
      <c r="C134" s="13" t="s">
        <v>85</v>
      </c>
      <c r="D134" s="5" t="s">
        <v>71</v>
      </c>
      <c r="E134" s="7">
        <v>0.29166666666666669</v>
      </c>
      <c r="F134" s="21">
        <f>VLOOKUP($C134,cruises!$A$1:$D$504,3,FALSE)</f>
        <v>212</v>
      </c>
      <c r="G134" s="21">
        <f>VLOOKUP($C134,cruises!$A$1:$D$504,4,FALSE)</f>
        <v>254</v>
      </c>
      <c r="H134" s="21">
        <f t="shared" si="2"/>
        <v>233</v>
      </c>
      <c r="I134" s="21">
        <f>VLOOKUP($C134,cruises!$A$1:$E$507,5,FALSE)</f>
        <v>140</v>
      </c>
    </row>
    <row r="135" spans="1:9">
      <c r="A135" s="5" t="s">
        <v>145</v>
      </c>
      <c r="B135" s="10">
        <v>43226</v>
      </c>
      <c r="C135" s="13" t="s">
        <v>24</v>
      </c>
      <c r="D135" s="5" t="s">
        <v>8</v>
      </c>
      <c r="E135" s="5" t="s">
        <v>25</v>
      </c>
      <c r="F135" s="21">
        <f>VLOOKUP($C135,cruises!$A$1:$D$504,3,FALSE)</f>
        <v>3502</v>
      </c>
      <c r="G135" s="21">
        <f>VLOOKUP($C135,cruises!$A$1:$D$504,4,FALSE)</f>
        <v>4202</v>
      </c>
      <c r="H135" s="21">
        <f t="shared" si="2"/>
        <v>3852</v>
      </c>
      <c r="I135" s="21">
        <f>VLOOKUP($C135,cruises!$A$1:$E$507,5,FALSE)</f>
        <v>1388</v>
      </c>
    </row>
    <row r="136" spans="1:9">
      <c r="A136" s="5" t="s">
        <v>145</v>
      </c>
      <c r="B136" s="10">
        <v>43226</v>
      </c>
      <c r="C136" s="13" t="s">
        <v>45</v>
      </c>
      <c r="D136" s="5" t="s">
        <v>46</v>
      </c>
      <c r="E136" s="5" t="s">
        <v>47</v>
      </c>
      <c r="F136" s="21">
        <f>VLOOKUP($C136,cruises!$A$1:$D$504,3,FALSE)</f>
        <v>2012</v>
      </c>
      <c r="G136" s="21">
        <f>VLOOKUP($C136,cruises!$A$1:$D$504,4,FALSE)</f>
        <v>2414</v>
      </c>
      <c r="H136" s="21">
        <f t="shared" si="2"/>
        <v>2213</v>
      </c>
      <c r="I136" s="21">
        <f>VLOOKUP($C136,cruises!$A$1:$E$507,5,FALSE)</f>
        <v>1125</v>
      </c>
    </row>
    <row r="137" spans="1:9">
      <c r="A137" s="5" t="s">
        <v>145</v>
      </c>
      <c r="B137" s="10">
        <v>43226</v>
      </c>
      <c r="C137" s="13" t="s">
        <v>19</v>
      </c>
      <c r="D137" s="5" t="s">
        <v>20</v>
      </c>
      <c r="E137" s="5" t="s">
        <v>15</v>
      </c>
      <c r="F137" s="21">
        <f>VLOOKUP($C137,cruises!$A$1:$D$504,3,FALSE)</f>
        <v>540</v>
      </c>
      <c r="G137" s="21">
        <f>VLOOKUP($C137,cruises!$A$1:$D$504,4,FALSE)</f>
        <v>648</v>
      </c>
      <c r="H137" s="21">
        <f t="shared" si="2"/>
        <v>594</v>
      </c>
      <c r="I137" s="21">
        <f>VLOOKUP($C137,cruises!$A$1:$E$507,5,FALSE)</f>
        <v>376</v>
      </c>
    </row>
    <row r="138" spans="1:9">
      <c r="A138" s="5" t="s">
        <v>145</v>
      </c>
      <c r="B138" s="10">
        <v>43227</v>
      </c>
      <c r="C138" s="13" t="s">
        <v>86</v>
      </c>
      <c r="D138" s="5" t="s">
        <v>62</v>
      </c>
      <c r="E138" s="5" t="s">
        <v>37</v>
      </c>
      <c r="F138" s="21">
        <f>VLOOKUP($C138,cruises!$A$1:$D$504,3,FALSE)</f>
        <v>2130</v>
      </c>
      <c r="G138" s="21">
        <f>VLOOKUP($C138,cruises!$A$1:$D$504,4,FALSE)</f>
        <v>2556</v>
      </c>
      <c r="H138" s="21">
        <f t="shared" si="2"/>
        <v>2343</v>
      </c>
      <c r="I138" s="21">
        <f>VLOOKUP($C138,cruises!$A$1:$E$507,5,FALSE)</f>
        <v>997</v>
      </c>
    </row>
    <row r="139" spans="1:9">
      <c r="A139" s="5" t="s">
        <v>145</v>
      </c>
      <c r="B139" s="10">
        <v>43227</v>
      </c>
      <c r="C139" s="13" t="s">
        <v>61</v>
      </c>
      <c r="D139" s="5" t="s">
        <v>62</v>
      </c>
      <c r="E139" s="5" t="s">
        <v>63</v>
      </c>
      <c r="F139" s="21">
        <f>VLOOKUP($C139,cruises!$A$1:$D$504,3,FALSE)</f>
        <v>3046</v>
      </c>
      <c r="G139" s="21">
        <f>VLOOKUP($C139,cruises!$A$1:$D$504,4,FALSE)</f>
        <v>3655</v>
      </c>
      <c r="H139" s="21">
        <f t="shared" si="2"/>
        <v>3350.5</v>
      </c>
      <c r="I139" s="21">
        <f>VLOOKUP($C139,cruises!$A$1:$E$507,5,FALSE)</f>
        <v>1000</v>
      </c>
    </row>
    <row r="140" spans="1:9">
      <c r="A140" s="5" t="s">
        <v>145</v>
      </c>
      <c r="B140" s="10">
        <v>43228</v>
      </c>
      <c r="C140" s="13" t="s">
        <v>72</v>
      </c>
      <c r="D140" s="5" t="s">
        <v>5</v>
      </c>
      <c r="E140" s="5" t="s">
        <v>6</v>
      </c>
      <c r="F140" s="21">
        <f>VLOOKUP($C140,cruises!$A$1:$D$504,3,FALSE)</f>
        <v>3286</v>
      </c>
      <c r="G140" s="21">
        <f>VLOOKUP($C140,cruises!$A$1:$D$504,4,FALSE)</f>
        <v>3400</v>
      </c>
      <c r="H140" s="21">
        <f t="shared" si="2"/>
        <v>3343</v>
      </c>
      <c r="I140" s="21">
        <f>VLOOKUP($C140,cruises!$A$1:$E$507,5,FALSE)</f>
        <v>900</v>
      </c>
    </row>
    <row r="141" spans="1:9">
      <c r="A141" s="5" t="s">
        <v>145</v>
      </c>
      <c r="B141" s="10">
        <v>43228</v>
      </c>
      <c r="C141" s="13" t="s">
        <v>87</v>
      </c>
      <c r="D141" s="5" t="s">
        <v>20</v>
      </c>
      <c r="E141" s="7">
        <v>0.33333333333333331</v>
      </c>
      <c r="F141" s="21">
        <f>VLOOKUP($C141,cruises!$A$1:$D$504,3,FALSE)</f>
        <v>388</v>
      </c>
      <c r="G141" s="21">
        <f>VLOOKUP($C141,cruises!$A$1:$D$504,4,FALSE)</f>
        <v>466</v>
      </c>
      <c r="H141" s="21">
        <f t="shared" si="2"/>
        <v>427</v>
      </c>
      <c r="I141" s="21">
        <f>VLOOKUP($C141,cruises!$A$1:$E$507,5,FALSE)</f>
        <v>295</v>
      </c>
    </row>
    <row r="142" spans="1:9">
      <c r="A142" s="5" t="s">
        <v>145</v>
      </c>
      <c r="B142" s="10">
        <v>43229</v>
      </c>
      <c r="C142" s="13" t="s">
        <v>55</v>
      </c>
      <c r="D142" s="5" t="s">
        <v>46</v>
      </c>
      <c r="E142" s="5" t="s">
        <v>56</v>
      </c>
      <c r="F142" s="21">
        <f>VLOOKUP($C142,cruises!$A$1:$D$504,3,FALSE)</f>
        <v>4228</v>
      </c>
      <c r="G142" s="21">
        <f>VLOOKUP($C142,cruises!$A$1:$D$504,4,FALSE)</f>
        <v>5074</v>
      </c>
      <c r="H142" s="21">
        <f t="shared" si="2"/>
        <v>4651</v>
      </c>
      <c r="I142" s="21">
        <f>VLOOKUP($C142,cruises!$A$1:$E$507,5,FALSE)</f>
        <v>1404</v>
      </c>
    </row>
    <row r="143" spans="1:9">
      <c r="A143" s="5" t="s">
        <v>145</v>
      </c>
      <c r="B143" s="10">
        <v>43230</v>
      </c>
      <c r="C143" s="13" t="s">
        <v>170</v>
      </c>
      <c r="D143" s="5" t="s">
        <v>27</v>
      </c>
      <c r="E143" s="5" t="s">
        <v>15</v>
      </c>
      <c r="F143" s="21">
        <f>VLOOKUP($C143,cruises!$A$1:$D$504,3,FALSE)</f>
        <v>1882</v>
      </c>
      <c r="G143" s="21">
        <f>VLOOKUP($C143,cruises!$A$1:$D$504,4,FALSE)</f>
        <v>2258</v>
      </c>
      <c r="H143" s="21">
        <f t="shared" si="2"/>
        <v>2070</v>
      </c>
      <c r="I143" s="21">
        <f>VLOOKUP($C143,cruises!$A$1:$E$507,5,FALSE)</f>
        <v>850</v>
      </c>
    </row>
    <row r="144" spans="1:9">
      <c r="A144" s="5" t="s">
        <v>145</v>
      </c>
      <c r="B144" s="10">
        <v>43230</v>
      </c>
      <c r="C144" s="13" t="s">
        <v>862</v>
      </c>
      <c r="D144" s="5" t="s">
        <v>26</v>
      </c>
      <c r="E144" s="5" t="s">
        <v>15</v>
      </c>
      <c r="F144" s="21">
        <f>VLOOKUP($C144,cruises!$A$1:$D$504,3,FALSE)</f>
        <v>2733</v>
      </c>
      <c r="G144" s="21">
        <f>VLOOKUP($C144,cruises!$A$1:$D$504,4,FALSE)</f>
        <v>2852</v>
      </c>
      <c r="H144" s="21">
        <f t="shared" si="2"/>
        <v>2792.5</v>
      </c>
      <c r="I144" s="21">
        <f>VLOOKUP($C144,cruises!$A$1:$E$507,5,FALSE)</f>
        <v>801</v>
      </c>
    </row>
    <row r="145" spans="1:9">
      <c r="A145" s="5" t="s">
        <v>145</v>
      </c>
      <c r="B145" s="10">
        <v>43231</v>
      </c>
      <c r="C145" s="13" t="s">
        <v>10</v>
      </c>
      <c r="D145" s="5" t="s">
        <v>11</v>
      </c>
      <c r="E145" s="7">
        <v>0.375</v>
      </c>
      <c r="F145" s="21">
        <f>VLOOKUP($C145,cruises!$A$1:$D$504,3,FALSE)</f>
        <v>3772</v>
      </c>
      <c r="G145" s="21">
        <f>VLOOKUP($C145,cruises!$A$1:$D$504,4,FALSE)</f>
        <v>4526</v>
      </c>
      <c r="H145" s="21">
        <f t="shared" si="2"/>
        <v>4149</v>
      </c>
      <c r="I145" s="21">
        <f>VLOOKUP($C145,cruises!$A$1:$E$507,5,FALSE)</f>
        <v>1253</v>
      </c>
    </row>
    <row r="146" spans="1:9">
      <c r="A146" s="5" t="s">
        <v>145</v>
      </c>
      <c r="B146" s="10">
        <v>43231</v>
      </c>
      <c r="C146" s="13" t="s">
        <v>64</v>
      </c>
      <c r="D146" s="5" t="s">
        <v>8</v>
      </c>
      <c r="E146" s="5" t="s">
        <v>37</v>
      </c>
      <c r="F146" s="21">
        <f>VLOOKUP($C146,cruises!$A$1:$D$504,3,FALSE)</f>
        <v>3274</v>
      </c>
      <c r="G146" s="21">
        <f>VLOOKUP($C146,cruises!$A$1:$D$504,4,FALSE)</f>
        <v>3929</v>
      </c>
      <c r="H146" s="21">
        <f t="shared" si="2"/>
        <v>3601.5</v>
      </c>
      <c r="I146" s="21">
        <f>VLOOKUP($C146,cruises!$A$1:$E$507,5,FALSE)</f>
        <v>1637</v>
      </c>
    </row>
    <row r="147" spans="1:9">
      <c r="A147" s="5" t="s">
        <v>145</v>
      </c>
      <c r="B147" s="10">
        <v>43231</v>
      </c>
      <c r="C147" s="13" t="s">
        <v>53</v>
      </c>
      <c r="D147" s="5" t="s">
        <v>36</v>
      </c>
      <c r="E147" s="5" t="s">
        <v>34</v>
      </c>
      <c r="F147" s="21">
        <f>VLOOKUP($C147,cruises!$A$1:$D$504,3,FALSE)</f>
        <v>2534</v>
      </c>
      <c r="G147" s="21">
        <f>VLOOKUP($C147,cruises!$A$1:$D$504,4,FALSE)</f>
        <v>2700</v>
      </c>
      <c r="H147" s="21">
        <f t="shared" si="2"/>
        <v>2617</v>
      </c>
      <c r="I147" s="21">
        <f>VLOOKUP($C147,cruises!$A$1:$E$507,5,FALSE)</f>
        <v>1000</v>
      </c>
    </row>
    <row r="148" spans="1:9">
      <c r="A148" s="5" t="s">
        <v>145</v>
      </c>
      <c r="B148" s="10">
        <v>43232</v>
      </c>
      <c r="C148" s="13" t="s">
        <v>54</v>
      </c>
      <c r="D148" s="5" t="s">
        <v>42</v>
      </c>
      <c r="E148" s="5" t="s">
        <v>43</v>
      </c>
      <c r="F148" s="21">
        <f>VLOOKUP($C148,cruises!$A$1:$D$504,3,FALSE)</f>
        <v>2024</v>
      </c>
      <c r="G148" s="21">
        <f>VLOOKUP($C148,cruises!$A$1:$D$504,4,FALSE)</f>
        <v>2429</v>
      </c>
      <c r="H148" s="21">
        <f t="shared" si="2"/>
        <v>2226.5</v>
      </c>
      <c r="I148" s="21">
        <f>VLOOKUP($C148,cruises!$A$1:$E$507,5,FALSE)</f>
        <v>817</v>
      </c>
    </row>
    <row r="149" spans="1:9">
      <c r="A149" s="5" t="s">
        <v>145</v>
      </c>
      <c r="B149" s="10">
        <v>43233</v>
      </c>
      <c r="C149" s="13" t="s">
        <v>74</v>
      </c>
      <c r="D149" s="5" t="s">
        <v>11</v>
      </c>
      <c r="E149" s="7">
        <v>0.375</v>
      </c>
      <c r="F149" s="21">
        <f>VLOOKUP($C149,cruises!$A$1:$D$504,3,FALSE)</f>
        <v>3014</v>
      </c>
      <c r="G149" s="21">
        <f>VLOOKUP($C149,cruises!$A$1:$D$504,4,FALSE)</f>
        <v>3617</v>
      </c>
      <c r="H149" s="21">
        <f t="shared" si="2"/>
        <v>3315.5</v>
      </c>
      <c r="I149" s="21">
        <f>VLOOKUP($C149,cruises!$A$1:$E$507,5,FALSE)</f>
        <v>1100</v>
      </c>
    </row>
    <row r="150" spans="1:9">
      <c r="A150" s="5" t="s">
        <v>145</v>
      </c>
      <c r="B150" s="10">
        <v>43233</v>
      </c>
      <c r="C150" s="13" t="s">
        <v>24</v>
      </c>
      <c r="D150" s="5" t="s">
        <v>8</v>
      </c>
      <c r="E150" s="5" t="s">
        <v>25</v>
      </c>
      <c r="F150" s="21">
        <f>VLOOKUP($C150,cruises!$A$1:$D$504,3,FALSE)</f>
        <v>3502</v>
      </c>
      <c r="G150" s="21">
        <f>VLOOKUP($C150,cruises!$A$1:$D$504,4,FALSE)</f>
        <v>4202</v>
      </c>
      <c r="H150" s="21">
        <f t="shared" si="2"/>
        <v>3852</v>
      </c>
      <c r="I150" s="21">
        <f>VLOOKUP($C150,cruises!$A$1:$E$507,5,FALSE)</f>
        <v>1388</v>
      </c>
    </row>
    <row r="151" spans="1:9">
      <c r="A151" s="5" t="s">
        <v>145</v>
      </c>
      <c r="B151" s="10">
        <v>43233</v>
      </c>
      <c r="C151" s="13" t="s">
        <v>88</v>
      </c>
      <c r="D151" s="5" t="s">
        <v>71</v>
      </c>
      <c r="E151" s="7">
        <v>0.29166666666666669</v>
      </c>
      <c r="F151" s="21">
        <f>VLOOKUP($C151,cruises!$A$1:$D$504,3,FALSE)</f>
        <v>148</v>
      </c>
      <c r="G151" s="21">
        <f>VLOOKUP($C151,cruises!$A$1:$D$504,4,FALSE)</f>
        <v>178</v>
      </c>
      <c r="H151" s="21">
        <f t="shared" si="2"/>
        <v>163</v>
      </c>
      <c r="I151" s="21">
        <f>VLOOKUP($C151,cruises!$A$1:$E$507,5,FALSE)</f>
        <v>84</v>
      </c>
    </row>
    <row r="152" spans="1:9">
      <c r="A152" s="5" t="s">
        <v>145</v>
      </c>
      <c r="B152" s="10">
        <v>43234</v>
      </c>
      <c r="C152" s="13" t="s">
        <v>162</v>
      </c>
      <c r="D152" s="5" t="s">
        <v>27</v>
      </c>
      <c r="E152" s="5" t="s">
        <v>15</v>
      </c>
      <c r="F152" s="21">
        <f>VLOOKUP($C152,cruises!$A$1:$D$504,3,FALSE)</f>
        <v>2016</v>
      </c>
      <c r="G152" s="21">
        <f>VLOOKUP($C152,cruises!$A$1:$D$504,4,FALSE)</f>
        <v>2272</v>
      </c>
      <c r="H152" s="21">
        <f t="shared" si="2"/>
        <v>2144</v>
      </c>
      <c r="I152" s="21">
        <f>VLOOKUP($C152,cruises!$A$1:$E$507,5,FALSE)</f>
        <v>900</v>
      </c>
    </row>
    <row r="153" spans="1:9">
      <c r="A153" s="5" t="s">
        <v>145</v>
      </c>
      <c r="B153" s="10">
        <v>43235</v>
      </c>
      <c r="C153" s="13" t="s">
        <v>72</v>
      </c>
      <c r="D153" s="5" t="s">
        <v>5</v>
      </c>
      <c r="E153" s="5" t="s">
        <v>6</v>
      </c>
      <c r="F153" s="21">
        <f>VLOOKUP($C153,cruises!$A$1:$D$504,3,FALSE)</f>
        <v>3286</v>
      </c>
      <c r="G153" s="21">
        <f>VLOOKUP($C153,cruises!$A$1:$D$504,4,FALSE)</f>
        <v>3400</v>
      </c>
      <c r="H153" s="21">
        <f t="shared" si="2"/>
        <v>3343</v>
      </c>
      <c r="I153" s="21">
        <f>VLOOKUP($C153,cruises!$A$1:$E$507,5,FALSE)</f>
        <v>900</v>
      </c>
    </row>
    <row r="154" spans="1:9">
      <c r="A154" s="5" t="s">
        <v>145</v>
      </c>
      <c r="B154" s="10">
        <v>43235</v>
      </c>
      <c r="C154" s="13" t="s">
        <v>89</v>
      </c>
      <c r="D154" s="5" t="s">
        <v>90</v>
      </c>
      <c r="E154" s="5" t="s">
        <v>91</v>
      </c>
      <c r="F154" s="21">
        <f>VLOOKUP($C154,cruises!$A$1:$D$504,3,FALSE)</f>
        <v>1090</v>
      </c>
      <c r="G154" s="21">
        <f>VLOOKUP($C154,cruises!$A$1:$D$504,4,FALSE)</f>
        <v>1254</v>
      </c>
      <c r="H154" s="21">
        <f t="shared" si="2"/>
        <v>1172</v>
      </c>
      <c r="I154" s="21">
        <f>VLOOKUP($C154,cruises!$A$1:$E$507,5,FALSE)</f>
        <v>635</v>
      </c>
    </row>
    <row r="155" spans="1:9">
      <c r="A155" s="5" t="s">
        <v>145</v>
      </c>
      <c r="B155" s="10">
        <v>43235</v>
      </c>
      <c r="C155" s="13" t="s">
        <v>85</v>
      </c>
      <c r="D155" s="5" t="s">
        <v>71</v>
      </c>
      <c r="E155" s="7">
        <v>0.29166666666666669</v>
      </c>
      <c r="F155" s="21">
        <f>VLOOKUP($C155,cruises!$A$1:$D$504,3,FALSE)</f>
        <v>212</v>
      </c>
      <c r="G155" s="21">
        <f>VLOOKUP($C155,cruises!$A$1:$D$504,4,FALSE)</f>
        <v>254</v>
      </c>
      <c r="H155" s="21">
        <f t="shared" si="2"/>
        <v>233</v>
      </c>
      <c r="I155" s="21">
        <f>VLOOKUP($C155,cruises!$A$1:$E$507,5,FALSE)</f>
        <v>140</v>
      </c>
    </row>
    <row r="156" spans="1:9">
      <c r="A156" s="5" t="s">
        <v>145</v>
      </c>
      <c r="B156" s="10">
        <v>43235</v>
      </c>
      <c r="C156" s="13" t="s">
        <v>70</v>
      </c>
      <c r="D156" s="5" t="s">
        <v>71</v>
      </c>
      <c r="E156" s="7">
        <v>0.29166666666666669</v>
      </c>
      <c r="F156" s="21">
        <f>VLOOKUP($C156,cruises!$A$1:$D$504,3,FALSE)</f>
        <v>312</v>
      </c>
      <c r="G156" s="21">
        <f>VLOOKUP($C156,cruises!$A$1:$D$504,4,FALSE)</f>
        <v>374</v>
      </c>
      <c r="H156" s="21">
        <f t="shared" si="2"/>
        <v>343</v>
      </c>
      <c r="I156" s="21">
        <f>VLOOKUP($C156,cruises!$A$1:$E$507,5,FALSE)</f>
        <v>178</v>
      </c>
    </row>
    <row r="157" spans="1:9">
      <c r="A157" s="5" t="s">
        <v>145</v>
      </c>
      <c r="B157" s="10">
        <v>43236</v>
      </c>
      <c r="C157" s="13" t="s">
        <v>55</v>
      </c>
      <c r="D157" s="5" t="s">
        <v>46</v>
      </c>
      <c r="E157" s="5" t="s">
        <v>56</v>
      </c>
      <c r="F157" s="21">
        <f>VLOOKUP($C157,cruises!$A$1:$D$504,3,FALSE)</f>
        <v>4228</v>
      </c>
      <c r="G157" s="21">
        <f>VLOOKUP($C157,cruises!$A$1:$D$504,4,FALSE)</f>
        <v>5074</v>
      </c>
      <c r="H157" s="21">
        <f t="shared" si="2"/>
        <v>4651</v>
      </c>
      <c r="I157" s="21">
        <f>VLOOKUP($C157,cruises!$A$1:$E$507,5,FALSE)</f>
        <v>1404</v>
      </c>
    </row>
    <row r="158" spans="1:9">
      <c r="A158" s="5" t="s">
        <v>145</v>
      </c>
      <c r="B158" s="10">
        <v>43236</v>
      </c>
      <c r="C158" s="13" t="s">
        <v>92</v>
      </c>
      <c r="D158" s="5" t="s">
        <v>60</v>
      </c>
      <c r="E158" s="7">
        <v>0.29166666666666669</v>
      </c>
      <c r="F158" s="21">
        <f>VLOOKUP($C158,cruises!$A$1:$D$504,3,FALSE)</f>
        <v>450</v>
      </c>
      <c r="G158" s="21">
        <f>VLOOKUP($C158,cruises!$A$1:$D$504,4,FALSE)</f>
        <v>540</v>
      </c>
      <c r="H158" s="21">
        <f t="shared" si="2"/>
        <v>495</v>
      </c>
      <c r="I158" s="21">
        <f>VLOOKUP($C158,cruises!$A$1:$E$507,5,FALSE)</f>
        <v>330</v>
      </c>
    </row>
    <row r="159" spans="1:9">
      <c r="A159" s="5" t="s">
        <v>145</v>
      </c>
      <c r="B159" s="10">
        <v>43237</v>
      </c>
      <c r="C159" s="13" t="s">
        <v>79</v>
      </c>
      <c r="D159" s="5" t="s">
        <v>80</v>
      </c>
      <c r="E159" s="5" t="s">
        <v>91</v>
      </c>
      <c r="F159" s="21">
        <f>VLOOKUP($C159,cruises!$A$1:$D$504,3,FALSE)</f>
        <v>710</v>
      </c>
      <c r="G159" s="21">
        <f>VLOOKUP($C159,cruises!$A$1:$D$504,4,FALSE)</f>
        <v>781</v>
      </c>
      <c r="H159" s="21">
        <f t="shared" si="2"/>
        <v>745.5</v>
      </c>
      <c r="I159" s="21">
        <f>VLOOKUP($C159,cruises!$A$1:$E$507,5,FALSE)</f>
        <v>408</v>
      </c>
    </row>
    <row r="160" spans="1:9">
      <c r="A160" s="5" t="s">
        <v>145</v>
      </c>
      <c r="B160" s="10">
        <v>43237</v>
      </c>
      <c r="C160" s="13" t="s">
        <v>89</v>
      </c>
      <c r="D160" s="5" t="s">
        <v>90</v>
      </c>
      <c r="E160" s="5" t="s">
        <v>91</v>
      </c>
      <c r="F160" s="21">
        <f>VLOOKUP($C160,cruises!$A$1:$D$504,3,FALSE)</f>
        <v>1090</v>
      </c>
      <c r="G160" s="21">
        <f>VLOOKUP($C160,cruises!$A$1:$D$504,4,FALSE)</f>
        <v>1254</v>
      </c>
      <c r="H160" s="21">
        <f t="shared" si="2"/>
        <v>1172</v>
      </c>
      <c r="I160" s="21">
        <f>VLOOKUP($C160,cruises!$A$1:$E$507,5,FALSE)</f>
        <v>635</v>
      </c>
    </row>
    <row r="161" spans="1:9">
      <c r="A161" s="5" t="s">
        <v>145</v>
      </c>
      <c r="B161" s="10">
        <v>43237</v>
      </c>
      <c r="C161" s="13" t="s">
        <v>45</v>
      </c>
      <c r="D161" s="5" t="s">
        <v>46</v>
      </c>
      <c r="E161" s="5" t="s">
        <v>47</v>
      </c>
      <c r="F161" s="21">
        <f>VLOOKUP($C161,cruises!$A$1:$D$504,3,FALSE)</f>
        <v>2012</v>
      </c>
      <c r="G161" s="21">
        <f>VLOOKUP($C161,cruises!$A$1:$D$504,4,FALSE)</f>
        <v>2414</v>
      </c>
      <c r="H161" s="21">
        <f t="shared" si="2"/>
        <v>2213</v>
      </c>
      <c r="I161" s="21">
        <f>VLOOKUP($C161,cruises!$A$1:$E$507,5,FALSE)</f>
        <v>1125</v>
      </c>
    </row>
    <row r="162" spans="1:9">
      <c r="A162" s="5" t="s">
        <v>145</v>
      </c>
      <c r="B162" s="10">
        <v>43237</v>
      </c>
      <c r="C162" s="13" t="s">
        <v>93</v>
      </c>
      <c r="D162" s="5" t="s">
        <v>94</v>
      </c>
      <c r="E162" s="5" t="s">
        <v>15</v>
      </c>
      <c r="F162" s="21">
        <f>VLOOKUP($C162,cruises!$A$1:$D$504,3,FALSE)</f>
        <v>1258</v>
      </c>
      <c r="G162" s="21">
        <f>VLOOKUP($C162,cruises!$A$1:$D$504,4,FALSE)</f>
        <v>1447</v>
      </c>
      <c r="H162" s="21">
        <f t="shared" si="2"/>
        <v>1352.5</v>
      </c>
      <c r="I162" s="21">
        <f>VLOOKUP($C162,cruises!$A$1:$E$507,5,FALSE)</f>
        <v>800</v>
      </c>
    </row>
    <row r="163" spans="1:9">
      <c r="A163" s="5" t="s">
        <v>145</v>
      </c>
      <c r="B163" s="10">
        <v>43237</v>
      </c>
      <c r="C163" s="13" t="s">
        <v>862</v>
      </c>
      <c r="D163" s="5" t="s">
        <v>26</v>
      </c>
      <c r="E163" s="5" t="s">
        <v>15</v>
      </c>
      <c r="F163" s="21">
        <f>VLOOKUP($C163,cruises!$A$1:$D$504,3,FALSE)</f>
        <v>2733</v>
      </c>
      <c r="G163" s="21">
        <f>VLOOKUP($C163,cruises!$A$1:$D$504,4,FALSE)</f>
        <v>2852</v>
      </c>
      <c r="H163" s="21">
        <f t="shared" si="2"/>
        <v>2792.5</v>
      </c>
      <c r="I163" s="21">
        <f>VLOOKUP($C163,cruises!$A$1:$E$507,5,FALSE)</f>
        <v>801</v>
      </c>
    </row>
    <row r="164" spans="1:9">
      <c r="A164" s="5" t="s">
        <v>145</v>
      </c>
      <c r="B164" s="10">
        <v>43237</v>
      </c>
      <c r="C164" s="13" t="s">
        <v>29</v>
      </c>
      <c r="D164" s="5" t="s">
        <v>30</v>
      </c>
      <c r="E164" s="5" t="s">
        <v>95</v>
      </c>
      <c r="F164" s="21">
        <f>VLOOKUP($C164,cruises!$A$1:$D$504,3,FALSE)</f>
        <v>5518</v>
      </c>
      <c r="G164" s="21">
        <f>VLOOKUP($C164,cruises!$A$1:$D$504,4,FALSE)</f>
        <v>6370</v>
      </c>
      <c r="H164" s="21">
        <f t="shared" si="2"/>
        <v>5944</v>
      </c>
      <c r="I164" s="21">
        <f>VLOOKUP($C164,cruises!$A$1:$E$507,5,FALSE)</f>
        <v>2394</v>
      </c>
    </row>
    <row r="165" spans="1:9">
      <c r="A165" s="5" t="s">
        <v>145</v>
      </c>
      <c r="B165" s="10">
        <v>43237</v>
      </c>
      <c r="C165" s="13" t="s">
        <v>81</v>
      </c>
      <c r="D165" s="5" t="s">
        <v>30</v>
      </c>
      <c r="E165" s="5" t="s">
        <v>82</v>
      </c>
      <c r="F165" s="21">
        <f>VLOOKUP($C165,cruises!$A$1:$D$504,3,FALSE)</f>
        <v>2036</v>
      </c>
      <c r="G165" s="21">
        <f>VLOOKUP($C165,cruises!$A$1:$D$504,4,FALSE)</f>
        <v>2443</v>
      </c>
      <c r="H165" s="21">
        <f t="shared" si="2"/>
        <v>2239.5</v>
      </c>
      <c r="I165" s="21">
        <f>VLOOKUP($C165,cruises!$A$1:$E$507,5,FALSE)</f>
        <v>765</v>
      </c>
    </row>
    <row r="166" spans="1:9">
      <c r="A166" s="5" t="s">
        <v>145</v>
      </c>
      <c r="B166" s="10">
        <v>43238</v>
      </c>
      <c r="C166" s="13" t="s">
        <v>61</v>
      </c>
      <c r="D166" s="5" t="s">
        <v>62</v>
      </c>
      <c r="E166" s="5" t="s">
        <v>63</v>
      </c>
      <c r="F166" s="21">
        <f>VLOOKUP($C166,cruises!$A$1:$D$504,3,FALSE)</f>
        <v>3046</v>
      </c>
      <c r="G166" s="21">
        <f>VLOOKUP($C166,cruises!$A$1:$D$504,4,FALSE)</f>
        <v>3655</v>
      </c>
      <c r="H166" s="21">
        <f t="shared" si="2"/>
        <v>3350.5</v>
      </c>
      <c r="I166" s="21">
        <f>VLOOKUP($C166,cruises!$A$1:$E$507,5,FALSE)</f>
        <v>1000</v>
      </c>
    </row>
    <row r="167" spans="1:9">
      <c r="A167" s="5" t="s">
        <v>145</v>
      </c>
      <c r="B167" s="10">
        <v>43238</v>
      </c>
      <c r="C167" s="13" t="s">
        <v>10</v>
      </c>
      <c r="D167" s="5" t="s">
        <v>11</v>
      </c>
      <c r="E167" s="7">
        <v>0.375</v>
      </c>
      <c r="F167" s="21">
        <f>VLOOKUP($C167,cruises!$A$1:$D$504,3,FALSE)</f>
        <v>3772</v>
      </c>
      <c r="G167" s="21">
        <f>VLOOKUP($C167,cruises!$A$1:$D$504,4,FALSE)</f>
        <v>4526</v>
      </c>
      <c r="H167" s="21">
        <f t="shared" si="2"/>
        <v>4149</v>
      </c>
      <c r="I167" s="21">
        <f>VLOOKUP($C167,cruises!$A$1:$E$507,5,FALSE)</f>
        <v>1253</v>
      </c>
    </row>
    <row r="168" spans="1:9">
      <c r="A168" s="5" t="s">
        <v>145</v>
      </c>
      <c r="B168" s="10">
        <v>43238</v>
      </c>
      <c r="C168" s="13" t="s">
        <v>64</v>
      </c>
      <c r="D168" s="5" t="s">
        <v>8</v>
      </c>
      <c r="E168" s="5" t="s">
        <v>37</v>
      </c>
      <c r="F168" s="21">
        <f>VLOOKUP($C168,cruises!$A$1:$D$504,3,FALSE)</f>
        <v>3274</v>
      </c>
      <c r="G168" s="21">
        <f>VLOOKUP($C168,cruises!$A$1:$D$504,4,FALSE)</f>
        <v>3929</v>
      </c>
      <c r="H168" s="21">
        <f t="shared" si="2"/>
        <v>3601.5</v>
      </c>
      <c r="I168" s="21">
        <f>VLOOKUP($C168,cruises!$A$1:$E$507,5,FALSE)</f>
        <v>1637</v>
      </c>
    </row>
    <row r="169" spans="1:9">
      <c r="A169" s="5" t="s">
        <v>145</v>
      </c>
      <c r="B169" s="10">
        <v>43238</v>
      </c>
      <c r="C169" s="13" t="s">
        <v>57</v>
      </c>
      <c r="D169" s="5" t="s">
        <v>40</v>
      </c>
      <c r="E169" s="5" t="s">
        <v>37</v>
      </c>
      <c r="F169" s="21">
        <f>VLOOKUP($C169,cruises!$A$1:$D$504,3,FALSE)</f>
        <v>2678</v>
      </c>
      <c r="G169" s="21">
        <f>VLOOKUP($C169,cruises!$A$1:$D$504,4,FALSE)</f>
        <v>3214</v>
      </c>
      <c r="H169" s="21">
        <f t="shared" si="2"/>
        <v>2946</v>
      </c>
      <c r="I169" s="21">
        <f>VLOOKUP($C169,cruises!$A$1:$E$507,5,FALSE)</f>
        <v>1100</v>
      </c>
    </row>
    <row r="170" spans="1:9">
      <c r="A170" s="5" t="s">
        <v>145</v>
      </c>
      <c r="B170" s="10">
        <v>43239</v>
      </c>
      <c r="C170" s="13" t="s">
        <v>207</v>
      </c>
      <c r="D170" s="5" t="s">
        <v>27</v>
      </c>
      <c r="E170" s="5" t="s">
        <v>15</v>
      </c>
      <c r="F170" s="21">
        <f>VLOOKUP($C170,cruises!$A$1:$D$504,3,FALSE)</f>
        <v>3106</v>
      </c>
      <c r="G170" s="21">
        <f>VLOOKUP($C170,cruises!$A$1:$D$504,4,FALSE)</f>
        <v>3727</v>
      </c>
      <c r="H170" s="21">
        <f t="shared" si="2"/>
        <v>3416.5</v>
      </c>
      <c r="I170" s="21">
        <f>VLOOKUP($C170,cruises!$A$1:$E$507,5,FALSE)</f>
        <v>1226</v>
      </c>
    </row>
    <row r="171" spans="1:9">
      <c r="A171" s="5" t="s">
        <v>145</v>
      </c>
      <c r="B171" s="10">
        <v>43239</v>
      </c>
      <c r="C171" s="13" t="s">
        <v>66</v>
      </c>
      <c r="D171" s="5" t="s">
        <v>40</v>
      </c>
      <c r="E171" s="5" t="s">
        <v>67</v>
      </c>
      <c r="F171" s="21">
        <f>VLOOKUP($C171,cruises!$A$1:$D$504,3,FALSE)</f>
        <v>3062</v>
      </c>
      <c r="G171" s="21">
        <f>VLOOKUP($C171,cruises!$A$1:$D$504,4,FALSE)</f>
        <v>3674</v>
      </c>
      <c r="H171" s="21">
        <f t="shared" si="2"/>
        <v>3368</v>
      </c>
      <c r="I171" s="21">
        <f>VLOOKUP($C171,cruises!$A$1:$E$507,5,FALSE)</f>
        <v>1200</v>
      </c>
    </row>
    <row r="172" spans="1:9">
      <c r="A172" s="5" t="s">
        <v>145</v>
      </c>
      <c r="B172" s="10">
        <v>43239</v>
      </c>
      <c r="C172" s="13" t="s">
        <v>96</v>
      </c>
      <c r="D172" s="5" t="s">
        <v>30</v>
      </c>
      <c r="E172" s="5" t="s">
        <v>82</v>
      </c>
      <c r="F172" s="21">
        <f>VLOOKUP($C172,cruises!$A$1:$D$504,3,FALSE)</f>
        <v>3272</v>
      </c>
      <c r="G172" s="21">
        <f>VLOOKUP($C172,cruises!$A$1:$D$504,4,FALSE)</f>
        <v>3926</v>
      </c>
      <c r="H172" s="21">
        <f t="shared" si="2"/>
        <v>3599</v>
      </c>
      <c r="I172" s="21">
        <f>VLOOKUP($C172,cruises!$A$1:$E$507,5,FALSE)</f>
        <v>1213</v>
      </c>
    </row>
    <row r="173" spans="1:9">
      <c r="A173" s="5" t="s">
        <v>145</v>
      </c>
      <c r="B173" s="10">
        <v>43239</v>
      </c>
      <c r="C173" s="6" t="s">
        <v>97</v>
      </c>
      <c r="D173" s="5" t="s">
        <v>98</v>
      </c>
      <c r="E173" s="5" t="s">
        <v>15</v>
      </c>
      <c r="F173" s="21">
        <f>VLOOKUP($C173,cruises!$A$1:$D$504,3,FALSE)</f>
        <v>94</v>
      </c>
      <c r="G173" s="21">
        <f>VLOOKUP($C173,cruises!$A$1:$D$504,4,FALSE)</f>
        <v>112</v>
      </c>
      <c r="H173" s="21">
        <f t="shared" si="2"/>
        <v>103</v>
      </c>
      <c r="I173" s="21">
        <f>VLOOKUP($C173,cruises!$A$1:$E$507,5,FALSE)</f>
        <v>100</v>
      </c>
    </row>
    <row r="174" spans="1:9">
      <c r="A174" s="5" t="s">
        <v>145</v>
      </c>
      <c r="B174" s="10">
        <v>43239</v>
      </c>
      <c r="C174" s="13" t="s">
        <v>83</v>
      </c>
      <c r="D174" s="5" t="s">
        <v>84</v>
      </c>
      <c r="E174" s="5" t="s">
        <v>82</v>
      </c>
      <c r="F174" s="21">
        <f>VLOOKUP($C174,cruises!$A$1:$D$504,3,FALSE)</f>
        <v>1533</v>
      </c>
      <c r="G174" s="21">
        <f>VLOOKUP($C174,cruises!$A$1:$D$504,4,FALSE)</f>
        <v>1773</v>
      </c>
      <c r="H174" s="21">
        <f t="shared" si="2"/>
        <v>1653</v>
      </c>
      <c r="I174" s="21">
        <f>VLOOKUP($C174,cruises!$A$1:$E$507,5,FALSE)</f>
        <v>600</v>
      </c>
    </row>
    <row r="175" spans="1:9">
      <c r="A175" s="5" t="s">
        <v>145</v>
      </c>
      <c r="B175" s="10">
        <v>43240</v>
      </c>
      <c r="C175" s="13" t="s">
        <v>24</v>
      </c>
      <c r="D175" s="5" t="s">
        <v>8</v>
      </c>
      <c r="E175" s="5" t="s">
        <v>25</v>
      </c>
      <c r="F175" s="21">
        <f>VLOOKUP($C175,cruises!$A$1:$D$504,3,FALSE)</f>
        <v>3502</v>
      </c>
      <c r="G175" s="21">
        <f>VLOOKUP($C175,cruises!$A$1:$D$504,4,FALSE)</f>
        <v>4202</v>
      </c>
      <c r="H175" s="21">
        <f t="shared" si="2"/>
        <v>3852</v>
      </c>
      <c r="I175" s="21">
        <f>VLOOKUP($C175,cruises!$A$1:$E$507,5,FALSE)</f>
        <v>1388</v>
      </c>
    </row>
    <row r="176" spans="1:9">
      <c r="A176" s="5" t="s">
        <v>145</v>
      </c>
      <c r="B176" s="10">
        <v>43240</v>
      </c>
      <c r="C176" s="13" t="s">
        <v>99</v>
      </c>
      <c r="D176" s="5" t="s">
        <v>30</v>
      </c>
      <c r="E176" s="5" t="s">
        <v>100</v>
      </c>
      <c r="F176" s="21">
        <f>VLOOKUP($C176,cruises!$A$1:$D$504,3,FALSE)</f>
        <v>2144</v>
      </c>
      <c r="G176" s="21">
        <f>VLOOKUP($C176,cruises!$A$1:$D$504,4,FALSE)</f>
        <v>2573</v>
      </c>
      <c r="H176" s="21">
        <f t="shared" si="2"/>
        <v>2358.5</v>
      </c>
      <c r="I176" s="21">
        <f>VLOOKUP($C176,cruises!$A$1:$E$507,5,FALSE)</f>
        <v>859</v>
      </c>
    </row>
    <row r="177" spans="1:9">
      <c r="A177" s="5" t="s">
        <v>145</v>
      </c>
      <c r="B177" s="10">
        <v>43241</v>
      </c>
      <c r="C177" s="13" t="s">
        <v>73</v>
      </c>
      <c r="D177" s="5" t="s">
        <v>5</v>
      </c>
      <c r="E177" s="5" t="s">
        <v>6</v>
      </c>
      <c r="F177" s="21">
        <f>VLOOKUP($C177,cruises!$A$1:$D$504,3,FALSE)</f>
        <v>2194</v>
      </c>
      <c r="G177" s="21">
        <f>VLOOKUP($C177,cruises!$A$1:$D$504,4,FALSE)</f>
        <v>2700</v>
      </c>
      <c r="H177" s="21">
        <f t="shared" si="2"/>
        <v>2447</v>
      </c>
      <c r="I177" s="21">
        <f>VLOOKUP($C177,cruises!$A$1:$E$507,5,FALSE)</f>
        <v>609</v>
      </c>
    </row>
    <row r="178" spans="1:9">
      <c r="A178" s="5" t="s">
        <v>145</v>
      </c>
      <c r="B178" s="10">
        <v>43241</v>
      </c>
      <c r="C178" s="13" t="s">
        <v>101</v>
      </c>
      <c r="D178" s="5" t="s">
        <v>80</v>
      </c>
      <c r="E178" s="5" t="s">
        <v>15</v>
      </c>
      <c r="F178" s="21">
        <f>VLOOKUP($C178,cruises!$A$1:$D$504,3,FALSE)</f>
        <v>710</v>
      </c>
      <c r="G178" s="21">
        <f>VLOOKUP($C178,cruises!$A$1:$D$504,4,FALSE)</f>
        <v>781</v>
      </c>
      <c r="H178" s="21">
        <f t="shared" si="2"/>
        <v>745.5</v>
      </c>
      <c r="I178" s="21">
        <f>VLOOKUP($C178,cruises!$A$1:$E$507,5,FALSE)</f>
        <v>408</v>
      </c>
    </row>
    <row r="179" spans="1:9">
      <c r="A179" s="5" t="s">
        <v>145</v>
      </c>
      <c r="B179" s="10">
        <v>43241</v>
      </c>
      <c r="C179" s="13" t="s">
        <v>75</v>
      </c>
      <c r="D179" s="5" t="s">
        <v>36</v>
      </c>
      <c r="E179" s="5" t="s">
        <v>34</v>
      </c>
      <c r="F179" s="21">
        <f>VLOOKUP($C179,cruises!$A$1:$D$504,3,FALSE)</f>
        <v>2534</v>
      </c>
      <c r="G179" s="21">
        <f>VLOOKUP($C179,cruises!$A$1:$D$504,4,FALSE)</f>
        <v>2700</v>
      </c>
      <c r="H179" s="21">
        <f t="shared" si="2"/>
        <v>2617</v>
      </c>
      <c r="I179" s="21">
        <f>VLOOKUP($C179,cruises!$A$1:$E$507,5,FALSE)</f>
        <v>1000</v>
      </c>
    </row>
    <row r="180" spans="1:9">
      <c r="A180" s="5" t="s">
        <v>145</v>
      </c>
      <c r="B180" s="10">
        <v>43242</v>
      </c>
      <c r="C180" s="13" t="s">
        <v>72</v>
      </c>
      <c r="D180" s="5" t="s">
        <v>5</v>
      </c>
      <c r="E180" s="5" t="s">
        <v>6</v>
      </c>
      <c r="F180" s="21">
        <f>VLOOKUP($C180,cruises!$A$1:$D$504,3,FALSE)</f>
        <v>3286</v>
      </c>
      <c r="G180" s="21">
        <f>VLOOKUP($C180,cruises!$A$1:$D$504,4,FALSE)</f>
        <v>3400</v>
      </c>
      <c r="H180" s="21">
        <f t="shared" si="2"/>
        <v>3343</v>
      </c>
      <c r="I180" s="21">
        <f>VLOOKUP($C180,cruises!$A$1:$E$507,5,FALSE)</f>
        <v>900</v>
      </c>
    </row>
    <row r="181" spans="1:9">
      <c r="A181" s="5" t="s">
        <v>145</v>
      </c>
      <c r="B181" s="10">
        <v>43242</v>
      </c>
      <c r="C181" s="13" t="s">
        <v>86</v>
      </c>
      <c r="D181" s="5" t="s">
        <v>62</v>
      </c>
      <c r="E181" s="5" t="s">
        <v>37</v>
      </c>
      <c r="F181" s="21">
        <f>VLOOKUP($C181,cruises!$A$1:$D$504,3,FALSE)</f>
        <v>2130</v>
      </c>
      <c r="G181" s="21">
        <f>VLOOKUP($C181,cruises!$A$1:$D$504,4,FALSE)</f>
        <v>2556</v>
      </c>
      <c r="H181" s="21">
        <f t="shared" si="2"/>
        <v>2343</v>
      </c>
      <c r="I181" s="21">
        <f>VLOOKUP($C181,cruises!$A$1:$E$507,5,FALSE)</f>
        <v>997</v>
      </c>
    </row>
    <row r="182" spans="1:9">
      <c r="A182" s="5" t="s">
        <v>145</v>
      </c>
      <c r="B182" s="10">
        <v>43242</v>
      </c>
      <c r="C182" s="13" t="s">
        <v>102</v>
      </c>
      <c r="D182" s="5" t="s">
        <v>30</v>
      </c>
      <c r="E182" s="5" t="s">
        <v>103</v>
      </c>
      <c r="F182" s="21">
        <f>VLOOKUP($C182,cruises!$A$1:$D$504,3,FALSE)</f>
        <v>2026</v>
      </c>
      <c r="G182" s="21">
        <f>VLOOKUP($C182,cruises!$A$1:$D$504,4,FALSE)</f>
        <v>2431</v>
      </c>
      <c r="H182" s="21">
        <f t="shared" si="2"/>
        <v>2228.5</v>
      </c>
      <c r="I182" s="21">
        <f>VLOOKUP($C182,cruises!$A$1:$E$507,5,FALSE)</f>
        <v>765</v>
      </c>
    </row>
    <row r="183" spans="1:9">
      <c r="A183" s="5" t="s">
        <v>145</v>
      </c>
      <c r="B183" s="10">
        <v>43242</v>
      </c>
      <c r="C183" s="13" t="s">
        <v>87</v>
      </c>
      <c r="D183" s="5" t="s">
        <v>20</v>
      </c>
      <c r="E183" s="5" t="s">
        <v>82</v>
      </c>
      <c r="F183" s="21">
        <f>VLOOKUP($C183,cruises!$A$1:$D$504,3,FALSE)</f>
        <v>388</v>
      </c>
      <c r="G183" s="21">
        <f>VLOOKUP($C183,cruises!$A$1:$D$504,4,FALSE)</f>
        <v>466</v>
      </c>
      <c r="H183" s="21">
        <f t="shared" si="2"/>
        <v>427</v>
      </c>
      <c r="I183" s="21">
        <f>VLOOKUP($C183,cruises!$A$1:$E$507,5,FALSE)</f>
        <v>295</v>
      </c>
    </row>
    <row r="184" spans="1:9">
      <c r="A184" s="5" t="s">
        <v>145</v>
      </c>
      <c r="B184" s="10">
        <v>43243</v>
      </c>
      <c r="C184" s="13" t="s">
        <v>55</v>
      </c>
      <c r="D184" s="5" t="s">
        <v>46</v>
      </c>
      <c r="E184" s="5" t="s">
        <v>56</v>
      </c>
      <c r="F184" s="21">
        <f>VLOOKUP($C184,cruises!$A$1:$D$504,3,FALSE)</f>
        <v>4228</v>
      </c>
      <c r="G184" s="21">
        <f>VLOOKUP($C184,cruises!$A$1:$D$504,4,FALSE)</f>
        <v>5074</v>
      </c>
      <c r="H184" s="21">
        <f t="shared" si="2"/>
        <v>4651</v>
      </c>
      <c r="I184" s="21">
        <f>VLOOKUP($C184,cruises!$A$1:$E$507,5,FALSE)</f>
        <v>1404</v>
      </c>
    </row>
    <row r="185" spans="1:9">
      <c r="A185" s="5" t="s">
        <v>145</v>
      </c>
      <c r="B185" s="10">
        <v>43244</v>
      </c>
      <c r="C185" s="13" t="s">
        <v>74</v>
      </c>
      <c r="D185" s="5" t="s">
        <v>11</v>
      </c>
      <c r="E185" s="7">
        <v>0.33333333333333331</v>
      </c>
      <c r="F185" s="21">
        <f>VLOOKUP($C185,cruises!$A$1:$D$504,3,FALSE)</f>
        <v>3014</v>
      </c>
      <c r="G185" s="21">
        <f>VLOOKUP($C185,cruises!$A$1:$D$504,4,FALSE)</f>
        <v>3617</v>
      </c>
      <c r="H185" s="21">
        <f t="shared" si="2"/>
        <v>3315.5</v>
      </c>
      <c r="I185" s="21">
        <f>VLOOKUP($C185,cruises!$A$1:$E$507,5,FALSE)</f>
        <v>1100</v>
      </c>
    </row>
    <row r="186" spans="1:9">
      <c r="A186" s="5" t="s">
        <v>145</v>
      </c>
      <c r="B186" s="10">
        <v>43244</v>
      </c>
      <c r="C186" s="13" t="s">
        <v>862</v>
      </c>
      <c r="D186" s="5" t="s">
        <v>26</v>
      </c>
      <c r="E186" s="5" t="s">
        <v>15</v>
      </c>
      <c r="F186" s="21">
        <f>VLOOKUP($C186,cruises!$A$1:$D$504,3,FALSE)</f>
        <v>2733</v>
      </c>
      <c r="G186" s="21">
        <f>VLOOKUP($C186,cruises!$A$1:$D$504,4,FALSE)</f>
        <v>2852</v>
      </c>
      <c r="H186" s="21">
        <f t="shared" si="2"/>
        <v>2792.5</v>
      </c>
      <c r="I186" s="21">
        <f>VLOOKUP($C186,cruises!$A$1:$E$507,5,FALSE)</f>
        <v>801</v>
      </c>
    </row>
    <row r="187" spans="1:9">
      <c r="A187" s="5" t="s">
        <v>145</v>
      </c>
      <c r="B187" s="10">
        <v>43244</v>
      </c>
      <c r="C187" s="13" t="s">
        <v>29</v>
      </c>
      <c r="D187" s="5" t="s">
        <v>30</v>
      </c>
      <c r="E187" s="5" t="s">
        <v>95</v>
      </c>
      <c r="F187" s="21">
        <f>VLOOKUP($C187,cruises!$A$1:$D$504,3,FALSE)</f>
        <v>5518</v>
      </c>
      <c r="G187" s="21">
        <f>VLOOKUP($C187,cruises!$A$1:$D$504,4,FALSE)</f>
        <v>6370</v>
      </c>
      <c r="H187" s="21">
        <f t="shared" si="2"/>
        <v>5944</v>
      </c>
      <c r="I187" s="21">
        <f>VLOOKUP($C187,cruises!$A$1:$E$507,5,FALSE)</f>
        <v>2394</v>
      </c>
    </row>
    <row r="188" spans="1:9">
      <c r="A188" s="5" t="s">
        <v>145</v>
      </c>
      <c r="B188" s="10">
        <v>43245</v>
      </c>
      <c r="C188" s="13" t="s">
        <v>10</v>
      </c>
      <c r="D188" s="5" t="s">
        <v>11</v>
      </c>
      <c r="E188" s="7">
        <v>0.375</v>
      </c>
      <c r="F188" s="21">
        <f>VLOOKUP($C188,cruises!$A$1:$D$504,3,FALSE)</f>
        <v>3772</v>
      </c>
      <c r="G188" s="21">
        <f>VLOOKUP($C188,cruises!$A$1:$D$504,4,FALSE)</f>
        <v>4526</v>
      </c>
      <c r="H188" s="21">
        <f t="shared" si="2"/>
        <v>4149</v>
      </c>
      <c r="I188" s="21">
        <f>VLOOKUP($C188,cruises!$A$1:$E$507,5,FALSE)</f>
        <v>1253</v>
      </c>
    </row>
    <row r="189" spans="1:9">
      <c r="A189" s="5" t="s">
        <v>145</v>
      </c>
      <c r="B189" s="10">
        <v>43245</v>
      </c>
      <c r="C189" s="13" t="s">
        <v>64</v>
      </c>
      <c r="D189" s="5" t="s">
        <v>8</v>
      </c>
      <c r="E189" s="5" t="s">
        <v>37</v>
      </c>
      <c r="F189" s="21">
        <f>VLOOKUP($C189,cruises!$A$1:$D$504,3,FALSE)</f>
        <v>3274</v>
      </c>
      <c r="G189" s="21">
        <f>VLOOKUP($C189,cruises!$A$1:$D$504,4,FALSE)</f>
        <v>3929</v>
      </c>
      <c r="H189" s="21">
        <f t="shared" si="2"/>
        <v>3601.5</v>
      </c>
      <c r="I189" s="21">
        <f>VLOOKUP($C189,cruises!$A$1:$E$507,5,FALSE)</f>
        <v>1637</v>
      </c>
    </row>
    <row r="190" spans="1:9">
      <c r="A190" s="5" t="s">
        <v>145</v>
      </c>
      <c r="B190" s="10">
        <v>43245</v>
      </c>
      <c r="C190" s="13" t="s">
        <v>70</v>
      </c>
      <c r="D190" s="5" t="s">
        <v>71</v>
      </c>
      <c r="E190" s="7">
        <v>0.29166666666666669</v>
      </c>
      <c r="F190" s="21">
        <f>VLOOKUP($C190,cruises!$A$1:$D$504,3,FALSE)</f>
        <v>312</v>
      </c>
      <c r="G190" s="21">
        <f>VLOOKUP($C190,cruises!$A$1:$D$504,4,FALSE)</f>
        <v>374</v>
      </c>
      <c r="H190" s="21">
        <f t="shared" si="2"/>
        <v>343</v>
      </c>
      <c r="I190" s="21">
        <f>VLOOKUP($C190,cruises!$A$1:$E$507,5,FALSE)</f>
        <v>178</v>
      </c>
    </row>
    <row r="191" spans="1:9">
      <c r="A191" s="5" t="s">
        <v>145</v>
      </c>
      <c r="B191" s="10">
        <v>43246</v>
      </c>
      <c r="C191" s="13" t="s">
        <v>104</v>
      </c>
      <c r="D191" s="5" t="s">
        <v>60</v>
      </c>
      <c r="E191" s="5" t="s">
        <v>105</v>
      </c>
      <c r="F191" s="21">
        <f>VLOOKUP($C191,cruises!$A$1:$D$504,3,FALSE)</f>
        <v>532</v>
      </c>
      <c r="G191" s="21">
        <f>VLOOKUP($C191,cruises!$A$1:$D$504,4,FALSE)</f>
        <v>638</v>
      </c>
      <c r="H191" s="21">
        <f t="shared" si="2"/>
        <v>585</v>
      </c>
      <c r="I191" s="21">
        <f>VLOOKUP($C191,cruises!$A$1:$E$507,5,FALSE)</f>
        <v>330</v>
      </c>
    </row>
    <row r="192" spans="1:9">
      <c r="A192" s="5" t="s">
        <v>145</v>
      </c>
      <c r="B192" s="10">
        <v>43247</v>
      </c>
      <c r="C192" s="13" t="s">
        <v>24</v>
      </c>
      <c r="D192" s="5" t="s">
        <v>8</v>
      </c>
      <c r="E192" s="5" t="s">
        <v>25</v>
      </c>
      <c r="F192" s="21">
        <f>VLOOKUP($C192,cruises!$A$1:$D$504,3,FALSE)</f>
        <v>3502</v>
      </c>
      <c r="G192" s="21">
        <f>VLOOKUP($C192,cruises!$A$1:$D$504,4,FALSE)</f>
        <v>4202</v>
      </c>
      <c r="H192" s="21">
        <f t="shared" si="2"/>
        <v>3852</v>
      </c>
      <c r="I192" s="21">
        <f>VLOOKUP($C192,cruises!$A$1:$E$507,5,FALSE)</f>
        <v>1388</v>
      </c>
    </row>
    <row r="193" spans="1:9">
      <c r="A193" s="5" t="s">
        <v>145</v>
      </c>
      <c r="B193" s="10">
        <v>43247</v>
      </c>
      <c r="C193" s="13" t="s">
        <v>45</v>
      </c>
      <c r="D193" s="5" t="s">
        <v>46</v>
      </c>
      <c r="E193" s="5" t="s">
        <v>47</v>
      </c>
      <c r="F193" s="21">
        <f>VLOOKUP($C193,cruises!$A$1:$D$504,3,FALSE)</f>
        <v>2012</v>
      </c>
      <c r="G193" s="21">
        <f>VLOOKUP($C193,cruises!$A$1:$D$504,4,FALSE)</f>
        <v>2414</v>
      </c>
      <c r="H193" s="21">
        <f t="shared" si="2"/>
        <v>2213</v>
      </c>
      <c r="I193" s="21">
        <f>VLOOKUP($C193,cruises!$A$1:$E$507,5,FALSE)</f>
        <v>1125</v>
      </c>
    </row>
    <row r="194" spans="1:9">
      <c r="A194" s="5" t="s">
        <v>145</v>
      </c>
      <c r="B194" s="10">
        <v>43247</v>
      </c>
      <c r="C194" s="13" t="s">
        <v>106</v>
      </c>
      <c r="D194" s="5" t="s">
        <v>46</v>
      </c>
      <c r="E194" s="5" t="s">
        <v>52</v>
      </c>
      <c r="F194" s="21">
        <f>VLOOKUP($C194,cruises!$A$1:$D$504,3,FALSE)</f>
        <v>2344</v>
      </c>
      <c r="G194" s="21">
        <f>VLOOKUP($C194,cruises!$A$1:$D$504,4,FALSE)</f>
        <v>2813</v>
      </c>
      <c r="H194" s="21">
        <f t="shared" si="2"/>
        <v>2578.5</v>
      </c>
      <c r="I194" s="21">
        <f>VLOOKUP($C194,cruises!$A$1:$E$507,5,FALSE)</f>
        <v>1084</v>
      </c>
    </row>
    <row r="195" spans="1:9">
      <c r="A195" s="5" t="s">
        <v>145</v>
      </c>
      <c r="B195" s="10">
        <v>43247</v>
      </c>
      <c r="C195" s="13" t="s">
        <v>107</v>
      </c>
      <c r="D195" s="5" t="s">
        <v>94</v>
      </c>
      <c r="E195" s="5" t="s">
        <v>43</v>
      </c>
      <c r="F195" s="21">
        <f>VLOOKUP($C195,cruises!$A$1:$D$504,3,FALSE)</f>
        <v>698</v>
      </c>
      <c r="G195" s="21">
        <f>VLOOKUP($C195,cruises!$A$1:$D$504,4,FALSE)</f>
        <v>803</v>
      </c>
      <c r="H195" s="21">
        <f t="shared" ref="H195:H258" si="3">AVERAGE(F195:G195)</f>
        <v>750.5</v>
      </c>
      <c r="I195" s="21">
        <f>VLOOKUP($C195,cruises!$A$1:$E$507,5,FALSE)</f>
        <v>372</v>
      </c>
    </row>
    <row r="196" spans="1:9">
      <c r="A196" s="5" t="s">
        <v>145</v>
      </c>
      <c r="B196" s="10">
        <v>43248</v>
      </c>
      <c r="C196" s="13" t="s">
        <v>61</v>
      </c>
      <c r="D196" s="5" t="s">
        <v>62</v>
      </c>
      <c r="E196" s="5" t="s">
        <v>63</v>
      </c>
      <c r="F196" s="21">
        <f>VLOOKUP($C196,cruises!$A$1:$D$504,3,FALSE)</f>
        <v>3046</v>
      </c>
      <c r="G196" s="21">
        <f>VLOOKUP($C196,cruises!$A$1:$D$504,4,FALSE)</f>
        <v>3655</v>
      </c>
      <c r="H196" s="21">
        <f t="shared" si="3"/>
        <v>3350.5</v>
      </c>
      <c r="I196" s="21">
        <f>VLOOKUP($C196,cruises!$A$1:$E$507,5,FALSE)</f>
        <v>1000</v>
      </c>
    </row>
    <row r="197" spans="1:9">
      <c r="A197" s="5" t="s">
        <v>145</v>
      </c>
      <c r="B197" s="10">
        <v>43248</v>
      </c>
      <c r="C197" s="13" t="s">
        <v>13</v>
      </c>
      <c r="D197" s="5" t="s">
        <v>14</v>
      </c>
      <c r="E197" s="5" t="s">
        <v>15</v>
      </c>
      <c r="F197" s="21">
        <f>VLOOKUP($C197,cruises!$A$1:$D$504,3,FALSE)</f>
        <v>928</v>
      </c>
      <c r="G197" s="21">
        <f>VLOOKUP($C197,cruises!$A$1:$D$504,4,FALSE)</f>
        <v>928</v>
      </c>
      <c r="H197" s="21">
        <f t="shared" si="3"/>
        <v>928</v>
      </c>
      <c r="I197" s="21">
        <f>VLOOKUP($C197,cruises!$A$1:$E$507,5,FALSE)</f>
        <v>465</v>
      </c>
    </row>
    <row r="198" spans="1:9">
      <c r="A198" s="5" t="s">
        <v>145</v>
      </c>
      <c r="B198" s="10">
        <v>43249</v>
      </c>
      <c r="C198" s="13" t="s">
        <v>72</v>
      </c>
      <c r="D198" s="5" t="s">
        <v>5</v>
      </c>
      <c r="E198" s="5" t="s">
        <v>6</v>
      </c>
      <c r="F198" s="21">
        <f>VLOOKUP($C198,cruises!$A$1:$D$504,3,FALSE)</f>
        <v>3286</v>
      </c>
      <c r="G198" s="21">
        <f>VLOOKUP($C198,cruises!$A$1:$D$504,4,FALSE)</f>
        <v>3400</v>
      </c>
      <c r="H198" s="21">
        <f t="shared" si="3"/>
        <v>3343</v>
      </c>
      <c r="I198" s="21">
        <f>VLOOKUP($C198,cruises!$A$1:$E$507,5,FALSE)</f>
        <v>900</v>
      </c>
    </row>
    <row r="199" spans="1:9">
      <c r="A199" s="5" t="s">
        <v>145</v>
      </c>
      <c r="B199" s="10">
        <v>43249</v>
      </c>
      <c r="C199" s="13" t="s">
        <v>108</v>
      </c>
      <c r="D199" s="5" t="s">
        <v>109</v>
      </c>
      <c r="E199" s="5" t="s">
        <v>43</v>
      </c>
      <c r="F199" s="21">
        <f>VLOOKUP($C199,cruises!$A$1:$D$504,3,FALSE)</f>
        <v>1754</v>
      </c>
      <c r="G199" s="21">
        <f>VLOOKUP($C199,cruises!$A$1:$D$504,4,FALSE)</f>
        <v>2456</v>
      </c>
      <c r="H199" s="21">
        <f t="shared" si="3"/>
        <v>2105</v>
      </c>
      <c r="I199" s="21">
        <f>VLOOKUP($C199,cruises!$A$1:$E$507,5,FALSE)</f>
        <v>947</v>
      </c>
    </row>
    <row r="200" spans="1:9">
      <c r="A200" s="5" t="s">
        <v>145</v>
      </c>
      <c r="B200" s="10">
        <v>43249</v>
      </c>
      <c r="C200" s="13" t="s">
        <v>162</v>
      </c>
      <c r="D200" s="5" t="s">
        <v>27</v>
      </c>
      <c r="E200" s="5" t="s">
        <v>15</v>
      </c>
      <c r="F200" s="21">
        <f>VLOOKUP($C200,cruises!$A$1:$D$504,3,FALSE)</f>
        <v>2016</v>
      </c>
      <c r="G200" s="21">
        <f>VLOOKUP($C200,cruises!$A$1:$D$504,4,FALSE)</f>
        <v>2272</v>
      </c>
      <c r="H200" s="21">
        <f t="shared" si="3"/>
        <v>2144</v>
      </c>
      <c r="I200" s="21">
        <f>VLOOKUP($C200,cruises!$A$1:$E$507,5,FALSE)</f>
        <v>900</v>
      </c>
    </row>
    <row r="201" spans="1:9">
      <c r="A201" s="5" t="s">
        <v>145</v>
      </c>
      <c r="B201" s="10">
        <v>43249</v>
      </c>
      <c r="C201" s="13" t="s">
        <v>81</v>
      </c>
      <c r="D201" s="5" t="s">
        <v>30</v>
      </c>
      <c r="E201" s="5" t="s">
        <v>82</v>
      </c>
      <c r="F201" s="21">
        <f>VLOOKUP($C201,cruises!$A$1:$D$504,3,FALSE)</f>
        <v>2036</v>
      </c>
      <c r="G201" s="21">
        <f>VLOOKUP($C201,cruises!$A$1:$D$504,4,FALSE)</f>
        <v>2443</v>
      </c>
      <c r="H201" s="21">
        <f t="shared" si="3"/>
        <v>2239.5</v>
      </c>
      <c r="I201" s="21">
        <f>VLOOKUP($C201,cruises!$A$1:$E$507,5,FALSE)</f>
        <v>765</v>
      </c>
    </row>
    <row r="202" spans="1:9">
      <c r="A202" s="5" t="s">
        <v>145</v>
      </c>
      <c r="B202" s="10">
        <v>43249</v>
      </c>
      <c r="C202" s="13" t="s">
        <v>110</v>
      </c>
      <c r="D202" s="5" t="s">
        <v>20</v>
      </c>
      <c r="E202" s="5" t="s">
        <v>15</v>
      </c>
      <c r="F202" s="21">
        <f>VLOOKUP($C202,cruises!$A$1:$D$504,3,FALSE)</f>
        <v>576</v>
      </c>
      <c r="G202" s="21">
        <f>VLOOKUP($C202,cruises!$A$1:$D$504,4,FALSE)</f>
        <v>691</v>
      </c>
      <c r="H202" s="21">
        <f t="shared" si="3"/>
        <v>633.5</v>
      </c>
      <c r="I202" s="21">
        <f>VLOOKUP($C202,cruises!$A$1:$E$507,5,FALSE)</f>
        <v>408</v>
      </c>
    </row>
    <row r="203" spans="1:9">
      <c r="A203" s="5" t="s">
        <v>145</v>
      </c>
      <c r="B203" s="10">
        <v>43249</v>
      </c>
      <c r="C203" s="13" t="s">
        <v>111</v>
      </c>
      <c r="D203" s="5" t="s">
        <v>84</v>
      </c>
      <c r="E203" s="5" t="s">
        <v>82</v>
      </c>
      <c r="F203" s="21">
        <f>VLOOKUP($C203,cruises!$A$1:$D$504,3,FALSE)</f>
        <v>1924</v>
      </c>
      <c r="G203" s="21">
        <f>VLOOKUP($C203,cruises!$A$1:$D$504,4,FALSE)</f>
        <v>2681</v>
      </c>
      <c r="H203" s="21">
        <f t="shared" si="3"/>
        <v>2302.5</v>
      </c>
      <c r="I203" s="21">
        <f>VLOOKUP($C203,cruises!$A$1:$E$507,5,FALSE)</f>
        <v>900</v>
      </c>
    </row>
    <row r="204" spans="1:9">
      <c r="A204" s="5" t="s">
        <v>145</v>
      </c>
      <c r="B204" s="10">
        <v>43250</v>
      </c>
      <c r="C204" s="13" t="s">
        <v>73</v>
      </c>
      <c r="D204" s="5" t="s">
        <v>5</v>
      </c>
      <c r="E204" s="5" t="s">
        <v>6</v>
      </c>
      <c r="F204" s="21">
        <f>VLOOKUP($C204,cruises!$A$1:$D$504,3,FALSE)</f>
        <v>2194</v>
      </c>
      <c r="G204" s="21">
        <f>VLOOKUP($C204,cruises!$A$1:$D$504,4,FALSE)</f>
        <v>2700</v>
      </c>
      <c r="H204" s="21">
        <f t="shared" si="3"/>
        <v>2447</v>
      </c>
      <c r="I204" s="21">
        <f>VLOOKUP($C204,cruises!$A$1:$E$507,5,FALSE)</f>
        <v>609</v>
      </c>
    </row>
    <row r="205" spans="1:9">
      <c r="A205" s="5" t="s">
        <v>145</v>
      </c>
      <c r="B205" s="10">
        <v>43250</v>
      </c>
      <c r="C205" s="13" t="s">
        <v>55</v>
      </c>
      <c r="D205" s="5" t="s">
        <v>46</v>
      </c>
      <c r="E205" s="5" t="s">
        <v>56</v>
      </c>
      <c r="F205" s="21">
        <f>VLOOKUP($C205,cruises!$A$1:$D$504,3,FALSE)</f>
        <v>4228</v>
      </c>
      <c r="G205" s="21">
        <f>VLOOKUP($C205,cruises!$A$1:$D$504,4,FALSE)</f>
        <v>5074</v>
      </c>
      <c r="H205" s="21">
        <f t="shared" si="3"/>
        <v>4651</v>
      </c>
      <c r="I205" s="21">
        <f>VLOOKUP($C205,cruises!$A$1:$E$507,5,FALSE)</f>
        <v>1404</v>
      </c>
    </row>
    <row r="206" spans="1:9">
      <c r="A206" s="5" t="s">
        <v>145</v>
      </c>
      <c r="B206" s="10">
        <v>43250</v>
      </c>
      <c r="C206" s="13" t="s">
        <v>99</v>
      </c>
      <c r="D206" s="5" t="s">
        <v>30</v>
      </c>
      <c r="E206" s="5" t="s">
        <v>100</v>
      </c>
      <c r="F206" s="21">
        <f>VLOOKUP($C206,cruises!$A$1:$D$504,3,FALSE)</f>
        <v>2144</v>
      </c>
      <c r="G206" s="21">
        <f>VLOOKUP($C206,cruises!$A$1:$D$504,4,FALSE)</f>
        <v>2573</v>
      </c>
      <c r="H206" s="21">
        <f t="shared" si="3"/>
        <v>2358.5</v>
      </c>
      <c r="I206" s="21">
        <f>VLOOKUP($C206,cruises!$A$1:$E$507,5,FALSE)</f>
        <v>859</v>
      </c>
    </row>
    <row r="207" spans="1:9">
      <c r="A207" s="5" t="s">
        <v>145</v>
      </c>
      <c r="B207" s="10">
        <v>43251</v>
      </c>
      <c r="C207" s="13" t="s">
        <v>54</v>
      </c>
      <c r="D207" s="5" t="s">
        <v>42</v>
      </c>
      <c r="E207" s="5" t="s">
        <v>34</v>
      </c>
      <c r="F207" s="21">
        <f>VLOOKUP($C207,cruises!$A$1:$D$504,3,FALSE)</f>
        <v>2024</v>
      </c>
      <c r="G207" s="21">
        <f>VLOOKUP($C207,cruises!$A$1:$D$504,4,FALSE)</f>
        <v>2429</v>
      </c>
      <c r="H207" s="21">
        <f t="shared" si="3"/>
        <v>2226.5</v>
      </c>
      <c r="I207" s="21">
        <f>VLOOKUP($C207,cruises!$A$1:$E$507,5,FALSE)</f>
        <v>817</v>
      </c>
    </row>
    <row r="208" spans="1:9">
      <c r="A208" s="5" t="s">
        <v>145</v>
      </c>
      <c r="B208" s="10">
        <v>43251</v>
      </c>
      <c r="C208" s="13" t="s">
        <v>862</v>
      </c>
      <c r="D208" s="5" t="s">
        <v>26</v>
      </c>
      <c r="E208" s="5" t="s">
        <v>15</v>
      </c>
      <c r="F208" s="21">
        <f>VLOOKUP($C208,cruises!$A$1:$D$504,3,FALSE)</f>
        <v>2733</v>
      </c>
      <c r="G208" s="21">
        <f>VLOOKUP($C208,cruises!$A$1:$D$504,4,FALSE)</f>
        <v>2852</v>
      </c>
      <c r="H208" s="21">
        <f t="shared" si="3"/>
        <v>2792.5</v>
      </c>
      <c r="I208" s="21">
        <f>VLOOKUP($C208,cruises!$A$1:$E$507,5,FALSE)</f>
        <v>801</v>
      </c>
    </row>
    <row r="209" spans="1:9">
      <c r="A209" s="5" t="s">
        <v>145</v>
      </c>
      <c r="B209" s="10">
        <v>43251</v>
      </c>
      <c r="C209" s="13" t="s">
        <v>29</v>
      </c>
      <c r="D209" s="5" t="s">
        <v>30</v>
      </c>
      <c r="E209" s="5" t="s">
        <v>95</v>
      </c>
      <c r="F209" s="21">
        <f>VLOOKUP($C209,cruises!$A$1:$D$504,3,FALSE)</f>
        <v>5518</v>
      </c>
      <c r="G209" s="21">
        <f>VLOOKUP($C209,cruises!$A$1:$D$504,4,FALSE)</f>
        <v>6370</v>
      </c>
      <c r="H209" s="21">
        <f t="shared" si="3"/>
        <v>5944</v>
      </c>
      <c r="I209" s="21">
        <f>VLOOKUP($C209,cruises!$A$1:$E$507,5,FALSE)</f>
        <v>2394</v>
      </c>
    </row>
    <row r="210" spans="1:9">
      <c r="A210" s="5" t="s">
        <v>145</v>
      </c>
      <c r="B210" s="10">
        <v>43251</v>
      </c>
      <c r="C210" s="13" t="s">
        <v>65</v>
      </c>
      <c r="D210" s="5" t="s">
        <v>20</v>
      </c>
      <c r="E210" s="5" t="s">
        <v>15</v>
      </c>
      <c r="F210" s="21">
        <f>VLOOKUP($C210,cruises!$A$1:$D$504,3,FALSE)</f>
        <v>296</v>
      </c>
      <c r="G210" s="21">
        <f>VLOOKUP($C210,cruises!$A$1:$D$504,4,FALSE)</f>
        <v>355</v>
      </c>
      <c r="H210" s="21">
        <f t="shared" si="3"/>
        <v>325.5</v>
      </c>
      <c r="I210" s="21">
        <f>VLOOKUP($C210,cruises!$A$1:$E$507,5,FALSE)</f>
        <v>197</v>
      </c>
    </row>
    <row r="211" spans="1:9">
      <c r="A211" s="5" t="s">
        <v>145</v>
      </c>
      <c r="B211" s="10">
        <v>43251</v>
      </c>
      <c r="C211" s="13" t="s">
        <v>75</v>
      </c>
      <c r="D211" s="5" t="s">
        <v>36</v>
      </c>
      <c r="E211" s="5" t="s">
        <v>34</v>
      </c>
      <c r="F211" s="21">
        <f>VLOOKUP($C211,cruises!$A$1:$D$504,3,FALSE)</f>
        <v>2534</v>
      </c>
      <c r="G211" s="21">
        <f>VLOOKUP($C211,cruises!$A$1:$D$504,4,FALSE)</f>
        <v>2700</v>
      </c>
      <c r="H211" s="21">
        <f t="shared" si="3"/>
        <v>2617</v>
      </c>
      <c r="I211" s="21">
        <f>VLOOKUP($C211,cruises!$A$1:$E$507,5,FALSE)</f>
        <v>1000</v>
      </c>
    </row>
    <row r="212" spans="1:9">
      <c r="A212" s="5" t="s">
        <v>145</v>
      </c>
      <c r="B212" s="10">
        <v>43251</v>
      </c>
      <c r="C212" s="13" t="s">
        <v>92</v>
      </c>
      <c r="D212" s="5" t="s">
        <v>60</v>
      </c>
      <c r="E212" s="5" t="s">
        <v>112</v>
      </c>
      <c r="F212" s="21">
        <f>VLOOKUP($C212,cruises!$A$1:$D$504,3,FALSE)</f>
        <v>450</v>
      </c>
      <c r="G212" s="21">
        <f>VLOOKUP($C212,cruises!$A$1:$D$504,4,FALSE)</f>
        <v>540</v>
      </c>
      <c r="H212" s="21">
        <f t="shared" si="3"/>
        <v>495</v>
      </c>
      <c r="I212" s="21">
        <f>VLOOKUP($C212,cruises!$A$1:$E$507,5,FALSE)</f>
        <v>330</v>
      </c>
    </row>
    <row r="213" spans="1:9">
      <c r="A213" s="5" t="s">
        <v>145</v>
      </c>
      <c r="B213" s="10">
        <v>43252</v>
      </c>
      <c r="C213" s="13" t="s">
        <v>10</v>
      </c>
      <c r="D213" s="5" t="s">
        <v>11</v>
      </c>
      <c r="E213" s="7">
        <v>0.375</v>
      </c>
      <c r="F213" s="21">
        <f>VLOOKUP($C213,cruises!$A$1:$D$504,3,FALSE)</f>
        <v>3772</v>
      </c>
      <c r="G213" s="21">
        <f>VLOOKUP($C213,cruises!$A$1:$D$504,4,FALSE)</f>
        <v>4526</v>
      </c>
      <c r="H213" s="21">
        <f t="shared" si="3"/>
        <v>4149</v>
      </c>
      <c r="I213" s="21">
        <f>VLOOKUP($C213,cruises!$A$1:$E$507,5,FALSE)</f>
        <v>1253</v>
      </c>
    </row>
    <row r="214" spans="1:9">
      <c r="A214" s="5" t="s">
        <v>145</v>
      </c>
      <c r="B214" s="10">
        <v>43252</v>
      </c>
      <c r="C214" s="13" t="s">
        <v>64</v>
      </c>
      <c r="D214" s="5" t="s">
        <v>8</v>
      </c>
      <c r="E214" s="5" t="s">
        <v>37</v>
      </c>
      <c r="F214" s="21">
        <f>VLOOKUP($C214,cruises!$A$1:$D$504,3,FALSE)</f>
        <v>3274</v>
      </c>
      <c r="G214" s="21">
        <f>VLOOKUP($C214,cruises!$A$1:$D$504,4,FALSE)</f>
        <v>3929</v>
      </c>
      <c r="H214" s="21">
        <f t="shared" si="3"/>
        <v>3601.5</v>
      </c>
      <c r="I214" s="21">
        <f>VLOOKUP($C214,cruises!$A$1:$E$507,5,FALSE)</f>
        <v>1637</v>
      </c>
    </row>
    <row r="215" spans="1:9">
      <c r="A215" s="5" t="s">
        <v>145</v>
      </c>
      <c r="B215" s="10">
        <v>43252</v>
      </c>
      <c r="C215" s="13" t="s">
        <v>113</v>
      </c>
      <c r="D215" s="5" t="s">
        <v>51</v>
      </c>
      <c r="E215" s="5" t="s">
        <v>15</v>
      </c>
      <c r="F215" s="21">
        <f>VLOOKUP($C215,cruises!$A$1:$D$504,3,FALSE)</f>
        <v>706</v>
      </c>
      <c r="G215" s="21">
        <f>VLOOKUP($C215,cruises!$A$1:$D$504,4,FALSE)</f>
        <v>777</v>
      </c>
      <c r="H215" s="21">
        <f t="shared" si="3"/>
        <v>741.5</v>
      </c>
      <c r="I215" s="21">
        <f>VLOOKUP($C215,cruises!$A$1:$E$507,5,FALSE)</f>
        <v>447</v>
      </c>
    </row>
    <row r="216" spans="1:9">
      <c r="A216" s="5" t="s">
        <v>145</v>
      </c>
      <c r="B216" s="10">
        <v>43253</v>
      </c>
      <c r="C216" s="13" t="s">
        <v>93</v>
      </c>
      <c r="D216" s="5" t="s">
        <v>94</v>
      </c>
      <c r="E216" s="5" t="s">
        <v>52</v>
      </c>
      <c r="F216" s="21">
        <f>VLOOKUP($C216,cruises!$A$1:$D$504,3,FALSE)</f>
        <v>1258</v>
      </c>
      <c r="G216" s="21">
        <f>VLOOKUP($C216,cruises!$A$1:$D$504,4,FALSE)</f>
        <v>1447</v>
      </c>
      <c r="H216" s="21">
        <f t="shared" si="3"/>
        <v>1352.5</v>
      </c>
      <c r="I216" s="21">
        <f>VLOOKUP($C216,cruises!$A$1:$E$507,5,FALSE)</f>
        <v>800</v>
      </c>
    </row>
    <row r="217" spans="1:9">
      <c r="A217" s="5" t="s">
        <v>145</v>
      </c>
      <c r="B217" s="10">
        <v>43253</v>
      </c>
      <c r="C217" s="13" t="s">
        <v>83</v>
      </c>
      <c r="D217" s="5" t="s">
        <v>84</v>
      </c>
      <c r="E217" s="5" t="s">
        <v>82</v>
      </c>
      <c r="F217" s="21">
        <f>VLOOKUP($C217,cruises!$A$1:$D$504,3,FALSE)</f>
        <v>1533</v>
      </c>
      <c r="G217" s="21">
        <f>VLOOKUP($C217,cruises!$A$1:$D$504,4,FALSE)</f>
        <v>1773</v>
      </c>
      <c r="H217" s="21">
        <f t="shared" si="3"/>
        <v>1653</v>
      </c>
      <c r="I217" s="21">
        <f>VLOOKUP($C217,cruises!$A$1:$E$507,5,FALSE)</f>
        <v>600</v>
      </c>
    </row>
    <row r="218" spans="1:9">
      <c r="A218" s="5" t="s">
        <v>145</v>
      </c>
      <c r="B218" s="10">
        <v>43254</v>
      </c>
      <c r="C218" s="13" t="s">
        <v>24</v>
      </c>
      <c r="D218" s="5" t="s">
        <v>8</v>
      </c>
      <c r="E218" s="5" t="s">
        <v>25</v>
      </c>
      <c r="F218" s="21">
        <f>VLOOKUP($C218,cruises!$A$1:$D$504,3,FALSE)</f>
        <v>3502</v>
      </c>
      <c r="G218" s="21">
        <f>VLOOKUP($C218,cruises!$A$1:$D$504,4,FALSE)</f>
        <v>4202</v>
      </c>
      <c r="H218" s="21">
        <f t="shared" si="3"/>
        <v>3852</v>
      </c>
      <c r="I218" s="21">
        <f>VLOOKUP($C218,cruises!$A$1:$E$507,5,FALSE)</f>
        <v>1388</v>
      </c>
    </row>
    <row r="219" spans="1:9">
      <c r="A219" s="5" t="s">
        <v>145</v>
      </c>
      <c r="B219" s="10">
        <v>43256</v>
      </c>
      <c r="C219" s="13" t="s">
        <v>72</v>
      </c>
      <c r="D219" s="5" t="s">
        <v>5</v>
      </c>
      <c r="E219" s="5" t="s">
        <v>6</v>
      </c>
      <c r="F219" s="21">
        <f>VLOOKUP($C219,cruises!$A$1:$D$504,3,FALSE)</f>
        <v>3286</v>
      </c>
      <c r="G219" s="21">
        <f>VLOOKUP($C219,cruises!$A$1:$D$504,4,FALSE)</f>
        <v>3400</v>
      </c>
      <c r="H219" s="21">
        <f t="shared" si="3"/>
        <v>3343</v>
      </c>
      <c r="I219" s="21">
        <f>VLOOKUP($C219,cruises!$A$1:$E$507,5,FALSE)</f>
        <v>900</v>
      </c>
    </row>
    <row r="220" spans="1:9">
      <c r="A220" s="5" t="s">
        <v>145</v>
      </c>
      <c r="B220" s="10">
        <v>43256</v>
      </c>
      <c r="C220" s="13" t="s">
        <v>108</v>
      </c>
      <c r="D220" s="5" t="s">
        <v>109</v>
      </c>
      <c r="E220" s="5" t="s">
        <v>43</v>
      </c>
      <c r="F220" s="21">
        <f>VLOOKUP($C220,cruises!$A$1:$D$504,3,FALSE)</f>
        <v>1754</v>
      </c>
      <c r="G220" s="21">
        <f>VLOOKUP($C220,cruises!$A$1:$D$504,4,FALSE)</f>
        <v>2456</v>
      </c>
      <c r="H220" s="21">
        <f t="shared" si="3"/>
        <v>2105</v>
      </c>
      <c r="I220" s="21">
        <f>VLOOKUP($C220,cruises!$A$1:$E$507,5,FALSE)</f>
        <v>947</v>
      </c>
    </row>
    <row r="221" spans="1:9">
      <c r="A221" s="5" t="s">
        <v>145</v>
      </c>
      <c r="B221" s="10">
        <v>43256</v>
      </c>
      <c r="C221" s="13" t="s">
        <v>202</v>
      </c>
      <c r="D221" s="5" t="s">
        <v>27</v>
      </c>
      <c r="E221" s="5" t="s">
        <v>15</v>
      </c>
      <c r="F221" s="21">
        <f>VLOOKUP($C221,cruises!$A$1:$D$504,3,FALSE)</f>
        <v>1904</v>
      </c>
      <c r="G221" s="21">
        <f>VLOOKUP($C221,cruises!$A$1:$D$504,4,FALSE)</f>
        <v>1904</v>
      </c>
      <c r="H221" s="21">
        <f t="shared" si="3"/>
        <v>1904</v>
      </c>
      <c r="I221" s="21">
        <f>VLOOKUP($C221,cruises!$A$1:$E$507,5,FALSE)</f>
        <v>880</v>
      </c>
    </row>
    <row r="222" spans="1:9">
      <c r="A222" s="5" t="s">
        <v>145</v>
      </c>
      <c r="B222" s="10">
        <v>43257</v>
      </c>
      <c r="C222" s="13" t="s">
        <v>79</v>
      </c>
      <c r="D222" s="5" t="s">
        <v>80</v>
      </c>
      <c r="E222" s="5" t="s">
        <v>15</v>
      </c>
      <c r="F222" s="21">
        <f>VLOOKUP($C222,cruises!$A$1:$D$504,3,FALSE)</f>
        <v>710</v>
      </c>
      <c r="G222" s="21">
        <f>VLOOKUP($C222,cruises!$A$1:$D$504,4,FALSE)</f>
        <v>781</v>
      </c>
      <c r="H222" s="21">
        <f t="shared" si="3"/>
        <v>745.5</v>
      </c>
      <c r="I222" s="21">
        <f>VLOOKUP($C222,cruises!$A$1:$E$507,5,FALSE)</f>
        <v>408</v>
      </c>
    </row>
    <row r="223" spans="1:9">
      <c r="A223" s="5" t="s">
        <v>145</v>
      </c>
      <c r="B223" s="10">
        <v>43257</v>
      </c>
      <c r="C223" s="13" t="s">
        <v>55</v>
      </c>
      <c r="D223" s="5" t="s">
        <v>46</v>
      </c>
      <c r="E223" s="5" t="s">
        <v>56</v>
      </c>
      <c r="F223" s="21">
        <f>VLOOKUP($C223,cruises!$A$1:$D$504,3,FALSE)</f>
        <v>4228</v>
      </c>
      <c r="G223" s="21">
        <f>VLOOKUP($C223,cruises!$A$1:$D$504,4,FALSE)</f>
        <v>5074</v>
      </c>
      <c r="H223" s="21">
        <f t="shared" si="3"/>
        <v>4651</v>
      </c>
      <c r="I223" s="21">
        <f>VLOOKUP($C223,cruises!$A$1:$E$507,5,FALSE)</f>
        <v>1404</v>
      </c>
    </row>
    <row r="224" spans="1:9">
      <c r="A224" s="5" t="s">
        <v>145</v>
      </c>
      <c r="B224" s="10">
        <v>43258</v>
      </c>
      <c r="C224" s="13" t="s">
        <v>45</v>
      </c>
      <c r="D224" s="5" t="s">
        <v>46</v>
      </c>
      <c r="E224" s="5" t="s">
        <v>47</v>
      </c>
      <c r="F224" s="21">
        <f>VLOOKUP($C224,cruises!$A$1:$D$504,3,FALSE)</f>
        <v>2012</v>
      </c>
      <c r="G224" s="21">
        <f>VLOOKUP($C224,cruises!$A$1:$D$504,4,FALSE)</f>
        <v>2414</v>
      </c>
      <c r="H224" s="21">
        <f t="shared" si="3"/>
        <v>2213</v>
      </c>
      <c r="I224" s="21">
        <f>VLOOKUP($C224,cruises!$A$1:$E$507,5,FALSE)</f>
        <v>1125</v>
      </c>
    </row>
    <row r="225" spans="1:9">
      <c r="A225" s="5" t="s">
        <v>145</v>
      </c>
      <c r="B225" s="10">
        <v>43258</v>
      </c>
      <c r="C225" s="13" t="s">
        <v>862</v>
      </c>
      <c r="D225" s="5" t="s">
        <v>26</v>
      </c>
      <c r="E225" s="5" t="s">
        <v>15</v>
      </c>
      <c r="F225" s="21">
        <f>VLOOKUP($C225,cruises!$A$1:$D$504,3,FALSE)</f>
        <v>2733</v>
      </c>
      <c r="G225" s="21">
        <f>VLOOKUP($C225,cruises!$A$1:$D$504,4,FALSE)</f>
        <v>2852</v>
      </c>
      <c r="H225" s="21">
        <f t="shared" si="3"/>
        <v>2792.5</v>
      </c>
      <c r="I225" s="21">
        <f>VLOOKUP($C225,cruises!$A$1:$E$507,5,FALSE)</f>
        <v>801</v>
      </c>
    </row>
    <row r="226" spans="1:9">
      <c r="A226" s="5" t="s">
        <v>145</v>
      </c>
      <c r="B226" s="10">
        <v>43258</v>
      </c>
      <c r="C226" s="13" t="s">
        <v>29</v>
      </c>
      <c r="D226" s="5" t="s">
        <v>30</v>
      </c>
      <c r="E226" s="5" t="s">
        <v>95</v>
      </c>
      <c r="F226" s="21">
        <f>VLOOKUP($C226,cruises!$A$1:$D$504,3,FALSE)</f>
        <v>5518</v>
      </c>
      <c r="G226" s="21">
        <f>VLOOKUP($C226,cruises!$A$1:$D$504,4,FALSE)</f>
        <v>6370</v>
      </c>
      <c r="H226" s="21">
        <f t="shared" si="3"/>
        <v>5944</v>
      </c>
      <c r="I226" s="21">
        <f>VLOOKUP($C226,cruises!$A$1:$E$507,5,FALSE)</f>
        <v>2394</v>
      </c>
    </row>
    <row r="227" spans="1:9">
      <c r="A227" s="5" t="s">
        <v>145</v>
      </c>
      <c r="B227" s="10">
        <v>43258</v>
      </c>
      <c r="C227" s="13" t="s">
        <v>87</v>
      </c>
      <c r="D227" s="5" t="s">
        <v>20</v>
      </c>
      <c r="E227" s="5" t="s">
        <v>15</v>
      </c>
      <c r="F227" s="21">
        <f>VLOOKUP($C227,cruises!$A$1:$D$504,3,FALSE)</f>
        <v>388</v>
      </c>
      <c r="G227" s="21">
        <f>VLOOKUP($C227,cruises!$A$1:$D$504,4,FALSE)</f>
        <v>466</v>
      </c>
      <c r="H227" s="21">
        <f t="shared" si="3"/>
        <v>427</v>
      </c>
      <c r="I227" s="21">
        <f>VLOOKUP($C227,cruises!$A$1:$E$507,5,FALSE)</f>
        <v>295</v>
      </c>
    </row>
    <row r="228" spans="1:9">
      <c r="A228" s="5" t="s">
        <v>145</v>
      </c>
      <c r="B228" s="10">
        <v>43259</v>
      </c>
      <c r="C228" s="13" t="s">
        <v>61</v>
      </c>
      <c r="D228" s="5" t="s">
        <v>62</v>
      </c>
      <c r="E228" s="5" t="s">
        <v>63</v>
      </c>
      <c r="F228" s="21">
        <f>VLOOKUP($C228,cruises!$A$1:$D$504,3,FALSE)</f>
        <v>3046</v>
      </c>
      <c r="G228" s="21">
        <f>VLOOKUP($C228,cruises!$A$1:$D$504,4,FALSE)</f>
        <v>3655</v>
      </c>
      <c r="H228" s="21">
        <f t="shared" si="3"/>
        <v>3350.5</v>
      </c>
      <c r="I228" s="21">
        <f>VLOOKUP($C228,cruises!$A$1:$E$507,5,FALSE)</f>
        <v>1000</v>
      </c>
    </row>
    <row r="229" spans="1:9">
      <c r="A229" s="5" t="s">
        <v>145</v>
      </c>
      <c r="B229" s="10">
        <v>43259</v>
      </c>
      <c r="C229" s="13" t="s">
        <v>10</v>
      </c>
      <c r="D229" s="5" t="s">
        <v>11</v>
      </c>
      <c r="E229" s="7">
        <v>0.375</v>
      </c>
      <c r="F229" s="21">
        <f>VLOOKUP($C229,cruises!$A$1:$D$504,3,FALSE)</f>
        <v>3772</v>
      </c>
      <c r="G229" s="21">
        <f>VLOOKUP($C229,cruises!$A$1:$D$504,4,FALSE)</f>
        <v>4526</v>
      </c>
      <c r="H229" s="21">
        <f t="shared" si="3"/>
        <v>4149</v>
      </c>
      <c r="I229" s="21">
        <f>VLOOKUP($C229,cruises!$A$1:$E$507,5,FALSE)</f>
        <v>1253</v>
      </c>
    </row>
    <row r="230" spans="1:9">
      <c r="A230" s="5" t="s">
        <v>145</v>
      </c>
      <c r="B230" s="10">
        <v>43259</v>
      </c>
      <c r="C230" s="13" t="s">
        <v>64</v>
      </c>
      <c r="D230" s="5" t="s">
        <v>8</v>
      </c>
      <c r="E230" s="5" t="s">
        <v>37</v>
      </c>
      <c r="F230" s="21">
        <f>VLOOKUP($C230,cruises!$A$1:$D$504,3,FALSE)</f>
        <v>3274</v>
      </c>
      <c r="G230" s="21">
        <f>VLOOKUP($C230,cruises!$A$1:$D$504,4,FALSE)</f>
        <v>3929</v>
      </c>
      <c r="H230" s="21">
        <f t="shared" si="3"/>
        <v>3601.5</v>
      </c>
      <c r="I230" s="21">
        <f>VLOOKUP($C230,cruises!$A$1:$E$507,5,FALSE)</f>
        <v>1637</v>
      </c>
    </row>
    <row r="231" spans="1:9">
      <c r="A231" s="5" t="s">
        <v>145</v>
      </c>
      <c r="B231" s="10">
        <v>43259</v>
      </c>
      <c r="C231" s="13" t="s">
        <v>99</v>
      </c>
      <c r="D231" s="5" t="s">
        <v>30</v>
      </c>
      <c r="E231" s="5" t="s">
        <v>100</v>
      </c>
      <c r="F231" s="21">
        <f>VLOOKUP($C231,cruises!$A$1:$D$504,3,FALSE)</f>
        <v>2144</v>
      </c>
      <c r="G231" s="21">
        <f>VLOOKUP($C231,cruises!$A$1:$D$504,4,FALSE)</f>
        <v>2573</v>
      </c>
      <c r="H231" s="21">
        <f t="shared" si="3"/>
        <v>2358.5</v>
      </c>
      <c r="I231" s="21">
        <f>VLOOKUP($C231,cruises!$A$1:$E$507,5,FALSE)</f>
        <v>859</v>
      </c>
    </row>
    <row r="232" spans="1:9">
      <c r="A232" s="5" t="s">
        <v>145</v>
      </c>
      <c r="B232" s="10">
        <v>43260</v>
      </c>
      <c r="C232" s="13" t="s">
        <v>114</v>
      </c>
      <c r="D232" s="5" t="s">
        <v>49</v>
      </c>
      <c r="E232" s="5" t="s">
        <v>15</v>
      </c>
      <c r="F232" s="21">
        <f>VLOOKUP($C232,cruises!$A$1:$D$504,3,FALSE)</f>
        <v>880</v>
      </c>
      <c r="G232" s="21">
        <f>VLOOKUP($C232,cruises!$A$1:$D$504,4,FALSE)</f>
        <v>924</v>
      </c>
      <c r="H232" s="21">
        <f t="shared" si="3"/>
        <v>902</v>
      </c>
      <c r="I232" s="21">
        <f>VLOOKUP($C232,cruises!$A$1:$E$507,5,FALSE)</f>
        <v>329</v>
      </c>
    </row>
    <row r="233" spans="1:9">
      <c r="A233" s="5" t="s">
        <v>145</v>
      </c>
      <c r="B233" s="10">
        <v>43260</v>
      </c>
      <c r="C233" s="13" t="s">
        <v>54</v>
      </c>
      <c r="D233" s="5" t="s">
        <v>42</v>
      </c>
      <c r="E233" s="5" t="s">
        <v>37</v>
      </c>
      <c r="F233" s="21">
        <f>VLOOKUP($C233,cruises!$A$1:$D$504,3,FALSE)</f>
        <v>2024</v>
      </c>
      <c r="G233" s="21">
        <f>VLOOKUP($C233,cruises!$A$1:$D$504,4,FALSE)</f>
        <v>2429</v>
      </c>
      <c r="H233" s="21">
        <f t="shared" si="3"/>
        <v>2226.5</v>
      </c>
      <c r="I233" s="21">
        <f>VLOOKUP($C233,cruises!$A$1:$E$507,5,FALSE)</f>
        <v>817</v>
      </c>
    </row>
    <row r="234" spans="1:9">
      <c r="A234" s="5" t="s">
        <v>145</v>
      </c>
      <c r="B234" s="10">
        <v>43260</v>
      </c>
      <c r="C234" s="13" t="s">
        <v>66</v>
      </c>
      <c r="D234" s="5" t="s">
        <v>40</v>
      </c>
      <c r="E234" s="5" t="s">
        <v>115</v>
      </c>
      <c r="F234" s="21">
        <f>VLOOKUP($C234,cruises!$A$1:$D$504,3,FALSE)</f>
        <v>3062</v>
      </c>
      <c r="G234" s="21">
        <f>VLOOKUP($C234,cruises!$A$1:$D$504,4,FALSE)</f>
        <v>3674</v>
      </c>
      <c r="H234" s="21">
        <f t="shared" si="3"/>
        <v>3368</v>
      </c>
      <c r="I234" s="21">
        <f>VLOOKUP($C234,cruises!$A$1:$E$507,5,FALSE)</f>
        <v>1200</v>
      </c>
    </row>
    <row r="235" spans="1:9">
      <c r="A235" s="5" t="s">
        <v>145</v>
      </c>
      <c r="B235" s="10">
        <v>43260</v>
      </c>
      <c r="C235" s="6" t="s">
        <v>116</v>
      </c>
      <c r="D235" s="5" t="s">
        <v>98</v>
      </c>
      <c r="E235" s="5" t="s">
        <v>15</v>
      </c>
      <c r="F235" s="21">
        <f>VLOOKUP($C235,cruises!$A$1:$D$504,3,FALSE)</f>
        <v>94</v>
      </c>
      <c r="G235" s="21">
        <f>VLOOKUP($C235,cruises!$A$1:$D$504,4,FALSE)</f>
        <v>112</v>
      </c>
      <c r="H235" s="21">
        <f t="shared" si="3"/>
        <v>103</v>
      </c>
      <c r="I235" s="21">
        <f>VLOOKUP($C235,cruises!$A$1:$E$507,5,FALSE)</f>
        <v>100</v>
      </c>
    </row>
    <row r="236" spans="1:9">
      <c r="A236" s="5" t="s">
        <v>145</v>
      </c>
      <c r="B236" s="10">
        <v>43260</v>
      </c>
      <c r="C236" s="13" t="s">
        <v>13</v>
      </c>
      <c r="D236" s="5" t="s">
        <v>14</v>
      </c>
      <c r="E236" s="5" t="s">
        <v>15</v>
      </c>
      <c r="F236" s="21">
        <f>VLOOKUP($C236,cruises!$A$1:$D$504,3,FALSE)</f>
        <v>928</v>
      </c>
      <c r="G236" s="21">
        <f>VLOOKUP($C236,cruises!$A$1:$D$504,4,FALSE)</f>
        <v>928</v>
      </c>
      <c r="H236" s="21">
        <f t="shared" si="3"/>
        <v>928</v>
      </c>
      <c r="I236" s="21">
        <f>VLOOKUP($C236,cruises!$A$1:$E$507,5,FALSE)</f>
        <v>465</v>
      </c>
    </row>
    <row r="237" spans="1:9">
      <c r="A237" s="5" t="s">
        <v>145</v>
      </c>
      <c r="B237" s="10">
        <v>43261</v>
      </c>
      <c r="C237" s="13" t="s">
        <v>24</v>
      </c>
      <c r="D237" s="5" t="s">
        <v>8</v>
      </c>
      <c r="E237" s="5" t="s">
        <v>25</v>
      </c>
      <c r="F237" s="21">
        <f>VLOOKUP($C237,cruises!$A$1:$D$504,3,FALSE)</f>
        <v>3502</v>
      </c>
      <c r="G237" s="21">
        <f>VLOOKUP($C237,cruises!$A$1:$D$504,4,FALSE)</f>
        <v>4202</v>
      </c>
      <c r="H237" s="21">
        <f t="shared" si="3"/>
        <v>3852</v>
      </c>
      <c r="I237" s="21">
        <f>VLOOKUP($C237,cruises!$A$1:$E$507,5,FALSE)</f>
        <v>1388</v>
      </c>
    </row>
    <row r="238" spans="1:9">
      <c r="A238" s="5" t="s">
        <v>145</v>
      </c>
      <c r="B238" s="10">
        <v>43261</v>
      </c>
      <c r="C238" s="13" t="s">
        <v>93</v>
      </c>
      <c r="D238" s="5" t="s">
        <v>94</v>
      </c>
      <c r="E238" s="5" t="s">
        <v>52</v>
      </c>
      <c r="F238" s="21">
        <f>VLOOKUP($C238,cruises!$A$1:$D$504,3,FALSE)</f>
        <v>1258</v>
      </c>
      <c r="G238" s="21">
        <f>VLOOKUP($C238,cruises!$A$1:$D$504,4,FALSE)</f>
        <v>1447</v>
      </c>
      <c r="H238" s="21">
        <f t="shared" si="3"/>
        <v>1352.5</v>
      </c>
      <c r="I238" s="21">
        <f>VLOOKUP($C238,cruises!$A$1:$E$507,5,FALSE)</f>
        <v>800</v>
      </c>
    </row>
    <row r="239" spans="1:9">
      <c r="A239" s="5" t="s">
        <v>145</v>
      </c>
      <c r="B239" s="10">
        <v>43261</v>
      </c>
      <c r="C239" s="13" t="s">
        <v>75</v>
      </c>
      <c r="D239" s="5" t="s">
        <v>36</v>
      </c>
      <c r="E239" s="5" t="s">
        <v>34</v>
      </c>
      <c r="F239" s="21">
        <f>VLOOKUP($C239,cruises!$A$1:$D$504,3,FALSE)</f>
        <v>2534</v>
      </c>
      <c r="G239" s="21">
        <f>VLOOKUP($C239,cruises!$A$1:$D$504,4,FALSE)</f>
        <v>2700</v>
      </c>
      <c r="H239" s="21">
        <f t="shared" si="3"/>
        <v>2617</v>
      </c>
      <c r="I239" s="21">
        <f>VLOOKUP($C239,cruises!$A$1:$E$507,5,FALSE)</f>
        <v>1000</v>
      </c>
    </row>
    <row r="240" spans="1:9">
      <c r="A240" s="5" t="s">
        <v>145</v>
      </c>
      <c r="B240" s="10">
        <v>43262</v>
      </c>
      <c r="C240" s="13" t="s">
        <v>175</v>
      </c>
      <c r="D240" s="5" t="s">
        <v>27</v>
      </c>
      <c r="E240" s="5" t="s">
        <v>15</v>
      </c>
      <c r="F240" s="21">
        <f>VLOOKUP($C240,cruises!$A$1:$D$504,3,FALSE)</f>
        <v>3645</v>
      </c>
      <c r="G240" s="21">
        <f>VLOOKUP($C240,cruises!$A$1:$D$504,4,FALSE)</f>
        <v>4406</v>
      </c>
      <c r="H240" s="21">
        <f t="shared" si="3"/>
        <v>4025.5</v>
      </c>
      <c r="I240" s="21">
        <f>VLOOKUP($C240,cruises!$A$1:$E$507,5,FALSE)</f>
        <v>1350</v>
      </c>
    </row>
    <row r="241" spans="1:9">
      <c r="A241" s="5" t="s">
        <v>145</v>
      </c>
      <c r="B241" s="10">
        <v>43263</v>
      </c>
      <c r="C241" s="13" t="s">
        <v>72</v>
      </c>
      <c r="D241" s="5" t="s">
        <v>5</v>
      </c>
      <c r="E241" s="5" t="s">
        <v>6</v>
      </c>
      <c r="F241" s="21">
        <f>VLOOKUP($C241,cruises!$A$1:$D$504,3,FALSE)</f>
        <v>3286</v>
      </c>
      <c r="G241" s="21">
        <f>VLOOKUP($C241,cruises!$A$1:$D$504,4,FALSE)</f>
        <v>3400</v>
      </c>
      <c r="H241" s="21">
        <f t="shared" si="3"/>
        <v>3343</v>
      </c>
      <c r="I241" s="21">
        <f>VLOOKUP($C241,cruises!$A$1:$E$507,5,FALSE)</f>
        <v>900</v>
      </c>
    </row>
    <row r="242" spans="1:9">
      <c r="A242" s="5" t="s">
        <v>145</v>
      </c>
      <c r="B242" s="10">
        <v>43263</v>
      </c>
      <c r="C242" s="13" t="s">
        <v>73</v>
      </c>
      <c r="D242" s="5" t="s">
        <v>5</v>
      </c>
      <c r="E242" s="5" t="s">
        <v>6</v>
      </c>
      <c r="F242" s="21">
        <f>VLOOKUP($C242,cruises!$A$1:$D$504,3,FALSE)</f>
        <v>2194</v>
      </c>
      <c r="G242" s="21">
        <f>VLOOKUP($C242,cruises!$A$1:$D$504,4,FALSE)</f>
        <v>2700</v>
      </c>
      <c r="H242" s="21">
        <f t="shared" si="3"/>
        <v>2447</v>
      </c>
      <c r="I242" s="21">
        <f>VLOOKUP($C242,cruises!$A$1:$E$507,5,FALSE)</f>
        <v>609</v>
      </c>
    </row>
    <row r="243" spans="1:9">
      <c r="A243" s="5" t="s">
        <v>145</v>
      </c>
      <c r="B243" s="10">
        <v>43263</v>
      </c>
      <c r="C243" s="13" t="s">
        <v>108</v>
      </c>
      <c r="D243" s="5" t="s">
        <v>109</v>
      </c>
      <c r="E243" s="5" t="s">
        <v>43</v>
      </c>
      <c r="F243" s="21">
        <f>VLOOKUP($C243,cruises!$A$1:$D$504,3,FALSE)</f>
        <v>1754</v>
      </c>
      <c r="G243" s="21">
        <f>VLOOKUP($C243,cruises!$A$1:$D$504,4,FALSE)</f>
        <v>2456</v>
      </c>
      <c r="H243" s="21">
        <f t="shared" si="3"/>
        <v>2105</v>
      </c>
      <c r="I243" s="21">
        <f>VLOOKUP($C243,cruises!$A$1:$E$507,5,FALSE)</f>
        <v>947</v>
      </c>
    </row>
    <row r="244" spans="1:9">
      <c r="A244" s="5" t="s">
        <v>145</v>
      </c>
      <c r="B244" s="10">
        <v>43263</v>
      </c>
      <c r="C244" s="13" t="s">
        <v>111</v>
      </c>
      <c r="D244" s="5" t="s">
        <v>84</v>
      </c>
      <c r="E244" s="5" t="s">
        <v>82</v>
      </c>
      <c r="F244" s="21">
        <f>VLOOKUP($C244,cruises!$A$1:$D$504,3,FALSE)</f>
        <v>1924</v>
      </c>
      <c r="G244" s="21">
        <f>VLOOKUP($C244,cruises!$A$1:$D$504,4,FALSE)</f>
        <v>2681</v>
      </c>
      <c r="H244" s="21">
        <f t="shared" si="3"/>
        <v>2302.5</v>
      </c>
      <c r="I244" s="21">
        <f>VLOOKUP($C244,cruises!$A$1:$E$507,5,FALSE)</f>
        <v>900</v>
      </c>
    </row>
    <row r="245" spans="1:9">
      <c r="A245" s="5" t="s">
        <v>145</v>
      </c>
      <c r="B245" s="10">
        <v>43264</v>
      </c>
      <c r="C245" s="13" t="s">
        <v>55</v>
      </c>
      <c r="D245" s="5" t="s">
        <v>46</v>
      </c>
      <c r="E245" s="5" t="s">
        <v>56</v>
      </c>
      <c r="F245" s="21">
        <f>VLOOKUP($C245,cruises!$A$1:$D$504,3,FALSE)</f>
        <v>4228</v>
      </c>
      <c r="G245" s="21">
        <f>VLOOKUP($C245,cruises!$A$1:$D$504,4,FALSE)</f>
        <v>5074</v>
      </c>
      <c r="H245" s="21">
        <f t="shared" si="3"/>
        <v>4651</v>
      </c>
      <c r="I245" s="21">
        <f>VLOOKUP($C245,cruises!$A$1:$E$507,5,FALSE)</f>
        <v>1404</v>
      </c>
    </row>
    <row r="246" spans="1:9">
      <c r="A246" s="5" t="s">
        <v>145</v>
      </c>
      <c r="B246" s="10">
        <v>43264</v>
      </c>
      <c r="C246" s="13" t="s">
        <v>70</v>
      </c>
      <c r="D246" s="5" t="s">
        <v>71</v>
      </c>
      <c r="E246" s="7">
        <v>0.29166666666666669</v>
      </c>
      <c r="F246" s="21">
        <f>VLOOKUP($C246,cruises!$A$1:$D$504,3,FALSE)</f>
        <v>312</v>
      </c>
      <c r="G246" s="21">
        <f>VLOOKUP($C246,cruises!$A$1:$D$504,4,FALSE)</f>
        <v>374</v>
      </c>
      <c r="H246" s="21">
        <f t="shared" si="3"/>
        <v>343</v>
      </c>
      <c r="I246" s="21">
        <f>VLOOKUP($C246,cruises!$A$1:$E$507,5,FALSE)</f>
        <v>178</v>
      </c>
    </row>
    <row r="247" spans="1:9">
      <c r="A247" s="5" t="s">
        <v>145</v>
      </c>
      <c r="B247" s="10">
        <v>43265</v>
      </c>
      <c r="C247" s="13" t="s">
        <v>862</v>
      </c>
      <c r="D247" s="5" t="s">
        <v>26</v>
      </c>
      <c r="E247" s="5" t="s">
        <v>15</v>
      </c>
      <c r="F247" s="21">
        <f>VLOOKUP($C247,cruises!$A$1:$D$504,3,FALSE)</f>
        <v>2733</v>
      </c>
      <c r="G247" s="21">
        <f>VLOOKUP($C247,cruises!$A$1:$D$504,4,FALSE)</f>
        <v>2852</v>
      </c>
      <c r="H247" s="21">
        <f t="shared" si="3"/>
        <v>2792.5</v>
      </c>
      <c r="I247" s="21">
        <f>VLOOKUP($C247,cruises!$A$1:$E$507,5,FALSE)</f>
        <v>801</v>
      </c>
    </row>
    <row r="248" spans="1:9">
      <c r="A248" s="5" t="s">
        <v>145</v>
      </c>
      <c r="B248" s="10">
        <v>43265</v>
      </c>
      <c r="C248" s="13" t="s">
        <v>29</v>
      </c>
      <c r="D248" s="5" t="s">
        <v>30</v>
      </c>
      <c r="E248" s="5" t="s">
        <v>95</v>
      </c>
      <c r="F248" s="21">
        <f>VLOOKUP($C248,cruises!$A$1:$D$504,3,FALSE)</f>
        <v>5518</v>
      </c>
      <c r="G248" s="21">
        <f>VLOOKUP($C248,cruises!$A$1:$D$504,4,FALSE)</f>
        <v>6370</v>
      </c>
      <c r="H248" s="21">
        <f t="shared" si="3"/>
        <v>5944</v>
      </c>
      <c r="I248" s="21">
        <f>VLOOKUP($C248,cruises!$A$1:$E$507,5,FALSE)</f>
        <v>2394</v>
      </c>
    </row>
    <row r="249" spans="1:9">
      <c r="A249" s="5" t="s">
        <v>145</v>
      </c>
      <c r="B249" s="10">
        <v>43266</v>
      </c>
      <c r="C249" s="13" t="s">
        <v>10</v>
      </c>
      <c r="D249" s="5" t="s">
        <v>11</v>
      </c>
      <c r="E249" s="7">
        <v>0.33333333333333331</v>
      </c>
      <c r="F249" s="21">
        <f>VLOOKUP($C249,cruises!$A$1:$D$504,3,FALSE)</f>
        <v>3772</v>
      </c>
      <c r="G249" s="21">
        <f>VLOOKUP($C249,cruises!$A$1:$D$504,4,FALSE)</f>
        <v>4526</v>
      </c>
      <c r="H249" s="21">
        <f t="shared" si="3"/>
        <v>4149</v>
      </c>
      <c r="I249" s="21">
        <f>VLOOKUP($C249,cruises!$A$1:$E$507,5,FALSE)</f>
        <v>1253</v>
      </c>
    </row>
    <row r="250" spans="1:9">
      <c r="A250" s="5" t="s">
        <v>145</v>
      </c>
      <c r="B250" s="10">
        <v>43266</v>
      </c>
      <c r="C250" s="13" t="s">
        <v>64</v>
      </c>
      <c r="D250" s="5" t="s">
        <v>8</v>
      </c>
      <c r="E250" s="5" t="s">
        <v>37</v>
      </c>
      <c r="F250" s="21">
        <f>VLOOKUP($C250,cruises!$A$1:$D$504,3,FALSE)</f>
        <v>3274</v>
      </c>
      <c r="G250" s="21">
        <f>VLOOKUP($C250,cruises!$A$1:$D$504,4,FALSE)</f>
        <v>3929</v>
      </c>
      <c r="H250" s="21">
        <f t="shared" si="3"/>
        <v>3601.5</v>
      </c>
      <c r="I250" s="21">
        <f>VLOOKUP($C250,cruises!$A$1:$E$507,5,FALSE)</f>
        <v>1637</v>
      </c>
    </row>
    <row r="251" spans="1:9">
      <c r="A251" s="5" t="s">
        <v>145</v>
      </c>
      <c r="B251" s="10">
        <v>43267</v>
      </c>
      <c r="C251" s="13" t="s">
        <v>117</v>
      </c>
      <c r="D251" s="5" t="s">
        <v>78</v>
      </c>
      <c r="E251" s="5" t="s">
        <v>15</v>
      </c>
      <c r="F251" s="21">
        <f>VLOOKUP($C251,cruises!$A$1:$D$504,3,FALSE)</f>
        <v>2074</v>
      </c>
      <c r="G251" s="21">
        <f>VLOOKUP($C251,cruises!$A$1:$D$504,4,FALSE)</f>
        <v>2489</v>
      </c>
      <c r="H251" s="21">
        <f t="shared" si="3"/>
        <v>2281.5</v>
      </c>
      <c r="I251" s="21">
        <f>VLOOKUP($C251,cruises!$A$1:$E$507,5,FALSE)</f>
        <v>900</v>
      </c>
    </row>
    <row r="252" spans="1:9">
      <c r="A252" s="5" t="s">
        <v>145</v>
      </c>
      <c r="B252" s="10">
        <v>43267</v>
      </c>
      <c r="C252" s="6" t="s">
        <v>116</v>
      </c>
      <c r="D252" s="5" t="s">
        <v>98</v>
      </c>
      <c r="E252" s="5" t="s">
        <v>15</v>
      </c>
      <c r="F252" s="21">
        <f>VLOOKUP($C252,cruises!$A$1:$D$504,3,FALSE)</f>
        <v>94</v>
      </c>
      <c r="G252" s="21">
        <f>VLOOKUP($C252,cruises!$A$1:$D$504,4,FALSE)</f>
        <v>112</v>
      </c>
      <c r="H252" s="21">
        <f t="shared" si="3"/>
        <v>103</v>
      </c>
      <c r="I252" s="21">
        <f>VLOOKUP($C252,cruises!$A$1:$E$507,5,FALSE)</f>
        <v>100</v>
      </c>
    </row>
    <row r="253" spans="1:9">
      <c r="A253" s="5" t="s">
        <v>145</v>
      </c>
      <c r="B253" s="10">
        <v>43267</v>
      </c>
      <c r="C253" s="6" t="s">
        <v>97</v>
      </c>
      <c r="D253" s="5" t="s">
        <v>98</v>
      </c>
      <c r="E253" s="5" t="s">
        <v>15</v>
      </c>
      <c r="F253" s="21">
        <f>VLOOKUP($C253,cruises!$A$1:$D$504,3,FALSE)</f>
        <v>94</v>
      </c>
      <c r="G253" s="21">
        <f>VLOOKUP($C253,cruises!$A$1:$D$504,4,FALSE)</f>
        <v>112</v>
      </c>
      <c r="H253" s="21">
        <f t="shared" si="3"/>
        <v>103</v>
      </c>
      <c r="I253" s="21">
        <f>VLOOKUP($C253,cruises!$A$1:$E$507,5,FALSE)</f>
        <v>100</v>
      </c>
    </row>
    <row r="254" spans="1:9">
      <c r="A254" s="5" t="s">
        <v>145</v>
      </c>
      <c r="B254" s="10">
        <v>43267</v>
      </c>
      <c r="C254" s="13" t="s">
        <v>83</v>
      </c>
      <c r="D254" s="5" t="s">
        <v>84</v>
      </c>
      <c r="E254" s="5" t="s">
        <v>82</v>
      </c>
      <c r="F254" s="21">
        <f>VLOOKUP($C254,cruises!$A$1:$D$504,3,FALSE)</f>
        <v>1533</v>
      </c>
      <c r="G254" s="21">
        <f>VLOOKUP($C254,cruises!$A$1:$D$504,4,FALSE)</f>
        <v>1773</v>
      </c>
      <c r="H254" s="21">
        <f t="shared" si="3"/>
        <v>1653</v>
      </c>
      <c r="I254" s="21">
        <f>VLOOKUP($C254,cruises!$A$1:$E$507,5,FALSE)</f>
        <v>600</v>
      </c>
    </row>
    <row r="255" spans="1:9">
      <c r="A255" s="5" t="s">
        <v>145</v>
      </c>
      <c r="B255" s="10">
        <v>43267</v>
      </c>
      <c r="C255" s="13" t="s">
        <v>104</v>
      </c>
      <c r="D255" s="5" t="s">
        <v>60</v>
      </c>
      <c r="E255" s="5" t="s">
        <v>25</v>
      </c>
      <c r="F255" s="21">
        <f>VLOOKUP($C255,cruises!$A$1:$D$504,3,FALSE)</f>
        <v>532</v>
      </c>
      <c r="G255" s="21">
        <f>VLOOKUP($C255,cruises!$A$1:$D$504,4,FALSE)</f>
        <v>638</v>
      </c>
      <c r="H255" s="21">
        <f t="shared" si="3"/>
        <v>585</v>
      </c>
      <c r="I255" s="21">
        <f>VLOOKUP($C255,cruises!$A$1:$E$507,5,FALSE)</f>
        <v>330</v>
      </c>
    </row>
    <row r="256" spans="1:9">
      <c r="A256" s="5" t="s">
        <v>145</v>
      </c>
      <c r="B256" s="10">
        <v>43268</v>
      </c>
      <c r="C256" s="13" t="s">
        <v>24</v>
      </c>
      <c r="D256" s="5" t="s">
        <v>8</v>
      </c>
      <c r="E256" s="5" t="s">
        <v>25</v>
      </c>
      <c r="F256" s="21">
        <f>VLOOKUP($C256,cruises!$A$1:$D$504,3,FALSE)</f>
        <v>3502</v>
      </c>
      <c r="G256" s="21">
        <f>VLOOKUP($C256,cruises!$A$1:$D$504,4,FALSE)</f>
        <v>4202</v>
      </c>
      <c r="H256" s="21">
        <f t="shared" si="3"/>
        <v>3852</v>
      </c>
      <c r="I256" s="21">
        <f>VLOOKUP($C256,cruises!$A$1:$E$507,5,FALSE)</f>
        <v>1388</v>
      </c>
    </row>
    <row r="257" spans="1:9">
      <c r="A257" s="5" t="s">
        <v>145</v>
      </c>
      <c r="B257" s="10">
        <v>43268</v>
      </c>
      <c r="C257" s="13" t="s">
        <v>45</v>
      </c>
      <c r="D257" s="5" t="s">
        <v>46</v>
      </c>
      <c r="E257" s="5" t="s">
        <v>47</v>
      </c>
      <c r="F257" s="21">
        <f>VLOOKUP($C257,cruises!$A$1:$D$504,3,FALSE)</f>
        <v>2012</v>
      </c>
      <c r="G257" s="21">
        <f>VLOOKUP($C257,cruises!$A$1:$D$504,4,FALSE)</f>
        <v>2414</v>
      </c>
      <c r="H257" s="21">
        <f t="shared" si="3"/>
        <v>2213</v>
      </c>
      <c r="I257" s="21">
        <f>VLOOKUP($C257,cruises!$A$1:$E$507,5,FALSE)</f>
        <v>1125</v>
      </c>
    </row>
    <row r="258" spans="1:9">
      <c r="A258" s="5" t="s">
        <v>145</v>
      </c>
      <c r="B258" s="10">
        <v>43268</v>
      </c>
      <c r="C258" s="13" t="s">
        <v>99</v>
      </c>
      <c r="D258" s="5" t="s">
        <v>30</v>
      </c>
      <c r="E258" s="5" t="s">
        <v>100</v>
      </c>
      <c r="F258" s="21">
        <f>VLOOKUP($C258,cruises!$A$1:$D$504,3,FALSE)</f>
        <v>2144</v>
      </c>
      <c r="G258" s="21">
        <f>VLOOKUP($C258,cruises!$A$1:$D$504,4,FALSE)</f>
        <v>2573</v>
      </c>
      <c r="H258" s="21">
        <f t="shared" si="3"/>
        <v>2358.5</v>
      </c>
      <c r="I258" s="21">
        <f>VLOOKUP($C258,cruises!$A$1:$E$507,5,FALSE)</f>
        <v>859</v>
      </c>
    </row>
    <row r="259" spans="1:9">
      <c r="A259" s="5" t="s">
        <v>145</v>
      </c>
      <c r="B259" s="10">
        <v>43269</v>
      </c>
      <c r="C259" s="13" t="s">
        <v>61</v>
      </c>
      <c r="D259" s="5" t="s">
        <v>62</v>
      </c>
      <c r="E259" s="5" t="s">
        <v>63</v>
      </c>
      <c r="F259" s="21">
        <f>VLOOKUP($C259,cruises!$A$1:$D$504,3,FALSE)</f>
        <v>3046</v>
      </c>
      <c r="G259" s="21">
        <f>VLOOKUP($C259,cruises!$A$1:$D$504,4,FALSE)</f>
        <v>3655</v>
      </c>
      <c r="H259" s="21">
        <f t="shared" ref="H259:H322" si="4">AVERAGE(F259:G259)</f>
        <v>3350.5</v>
      </c>
      <c r="I259" s="21">
        <f>VLOOKUP($C259,cruises!$A$1:$E$507,5,FALSE)</f>
        <v>1000</v>
      </c>
    </row>
    <row r="260" spans="1:9">
      <c r="A260" s="5" t="s">
        <v>145</v>
      </c>
      <c r="B260" s="10">
        <v>43270</v>
      </c>
      <c r="C260" s="13" t="s">
        <v>72</v>
      </c>
      <c r="D260" s="5" t="s">
        <v>5</v>
      </c>
      <c r="E260" s="5" t="s">
        <v>6</v>
      </c>
      <c r="F260" s="21">
        <f>VLOOKUP($C260,cruises!$A$1:$D$504,3,FALSE)</f>
        <v>3286</v>
      </c>
      <c r="G260" s="21">
        <f>VLOOKUP($C260,cruises!$A$1:$D$504,4,FALSE)</f>
        <v>3400</v>
      </c>
      <c r="H260" s="21">
        <f t="shared" si="4"/>
        <v>3343</v>
      </c>
      <c r="I260" s="21">
        <f>VLOOKUP($C260,cruises!$A$1:$E$507,5,FALSE)</f>
        <v>900</v>
      </c>
    </row>
    <row r="261" spans="1:9">
      <c r="A261" s="5" t="s">
        <v>145</v>
      </c>
      <c r="B261" s="10">
        <v>43271</v>
      </c>
      <c r="C261" s="13" t="s">
        <v>79</v>
      </c>
      <c r="D261" s="5" t="s">
        <v>80</v>
      </c>
      <c r="E261" s="5" t="s">
        <v>91</v>
      </c>
      <c r="F261" s="21">
        <f>VLOOKUP($C261,cruises!$A$1:$D$504,3,FALSE)</f>
        <v>710</v>
      </c>
      <c r="G261" s="21">
        <f>VLOOKUP($C261,cruises!$A$1:$D$504,4,FALSE)</f>
        <v>781</v>
      </c>
      <c r="H261" s="21">
        <f t="shared" si="4"/>
        <v>745.5</v>
      </c>
      <c r="I261" s="21">
        <f>VLOOKUP($C261,cruises!$A$1:$E$507,5,FALSE)</f>
        <v>408</v>
      </c>
    </row>
    <row r="262" spans="1:9">
      <c r="A262" s="5" t="s">
        <v>145</v>
      </c>
      <c r="B262" s="10">
        <v>43271</v>
      </c>
      <c r="C262" s="13" t="s">
        <v>55</v>
      </c>
      <c r="D262" s="5" t="s">
        <v>46</v>
      </c>
      <c r="E262" s="5" t="s">
        <v>56</v>
      </c>
      <c r="F262" s="21">
        <f>VLOOKUP($C262,cruises!$A$1:$D$504,3,FALSE)</f>
        <v>4228</v>
      </c>
      <c r="G262" s="21">
        <f>VLOOKUP($C262,cruises!$A$1:$D$504,4,FALSE)</f>
        <v>5074</v>
      </c>
      <c r="H262" s="21">
        <f t="shared" si="4"/>
        <v>4651</v>
      </c>
      <c r="I262" s="21">
        <f>VLOOKUP($C262,cruises!$A$1:$E$507,5,FALSE)</f>
        <v>1404</v>
      </c>
    </row>
    <row r="263" spans="1:9">
      <c r="A263" s="5" t="s">
        <v>145</v>
      </c>
      <c r="B263" s="10">
        <v>43271</v>
      </c>
      <c r="C263" s="13" t="s">
        <v>75</v>
      </c>
      <c r="D263" s="5" t="s">
        <v>36</v>
      </c>
      <c r="E263" s="5" t="s">
        <v>34</v>
      </c>
      <c r="F263" s="21">
        <f>VLOOKUP($C263,cruises!$A$1:$D$504,3,FALSE)</f>
        <v>2534</v>
      </c>
      <c r="G263" s="21">
        <f>VLOOKUP($C263,cruises!$A$1:$D$504,4,FALSE)</f>
        <v>2700</v>
      </c>
      <c r="H263" s="21">
        <f t="shared" si="4"/>
        <v>2617</v>
      </c>
      <c r="I263" s="21">
        <f>VLOOKUP($C263,cruises!$A$1:$E$507,5,FALSE)</f>
        <v>1000</v>
      </c>
    </row>
    <row r="264" spans="1:9">
      <c r="A264" s="5" t="s">
        <v>145</v>
      </c>
      <c r="B264" s="10">
        <v>43272</v>
      </c>
      <c r="C264" s="13" t="s">
        <v>862</v>
      </c>
      <c r="D264" s="5" t="s">
        <v>26</v>
      </c>
      <c r="E264" s="5" t="s">
        <v>15</v>
      </c>
      <c r="F264" s="21">
        <f>VLOOKUP($C264,cruises!$A$1:$D$504,3,FALSE)</f>
        <v>2733</v>
      </c>
      <c r="G264" s="21">
        <f>VLOOKUP($C264,cruises!$A$1:$D$504,4,FALSE)</f>
        <v>2852</v>
      </c>
      <c r="H264" s="21">
        <f t="shared" si="4"/>
        <v>2792.5</v>
      </c>
      <c r="I264" s="21">
        <f>VLOOKUP($C264,cruises!$A$1:$E$507,5,FALSE)</f>
        <v>801</v>
      </c>
    </row>
    <row r="265" spans="1:9">
      <c r="A265" s="5" t="s">
        <v>145</v>
      </c>
      <c r="B265" s="10">
        <v>43272</v>
      </c>
      <c r="C265" s="13" t="s">
        <v>29</v>
      </c>
      <c r="D265" s="5" t="s">
        <v>30</v>
      </c>
      <c r="E265" s="5" t="s">
        <v>95</v>
      </c>
      <c r="F265" s="21">
        <f>VLOOKUP($C265,cruises!$A$1:$D$504,3,FALSE)</f>
        <v>5518</v>
      </c>
      <c r="G265" s="21">
        <f>VLOOKUP($C265,cruises!$A$1:$D$504,4,FALSE)</f>
        <v>6370</v>
      </c>
      <c r="H265" s="21">
        <f t="shared" si="4"/>
        <v>5944</v>
      </c>
      <c r="I265" s="21">
        <f>VLOOKUP($C265,cruises!$A$1:$E$507,5,FALSE)</f>
        <v>2394</v>
      </c>
    </row>
    <row r="266" spans="1:9">
      <c r="A266" s="5" t="s">
        <v>145</v>
      </c>
      <c r="B266" s="10">
        <v>43273</v>
      </c>
      <c r="C266" s="13" t="s">
        <v>10</v>
      </c>
      <c r="D266" s="5" t="s">
        <v>11</v>
      </c>
      <c r="E266" s="7">
        <v>0.33333333333333331</v>
      </c>
      <c r="F266" s="21">
        <f>VLOOKUP($C266,cruises!$A$1:$D$504,3,FALSE)</f>
        <v>3772</v>
      </c>
      <c r="G266" s="21">
        <f>VLOOKUP($C266,cruises!$A$1:$D$504,4,FALSE)</f>
        <v>4526</v>
      </c>
      <c r="H266" s="21">
        <f t="shared" si="4"/>
        <v>4149</v>
      </c>
      <c r="I266" s="21">
        <f>VLOOKUP($C266,cruises!$A$1:$E$507,5,FALSE)</f>
        <v>1253</v>
      </c>
    </row>
    <row r="267" spans="1:9">
      <c r="A267" s="5" t="s">
        <v>145</v>
      </c>
      <c r="B267" s="10">
        <v>43273</v>
      </c>
      <c r="C267" s="13" t="s">
        <v>64</v>
      </c>
      <c r="D267" s="5" t="s">
        <v>8</v>
      </c>
      <c r="E267" s="5" t="s">
        <v>37</v>
      </c>
      <c r="F267" s="21">
        <f>VLOOKUP($C267,cruises!$A$1:$D$504,3,FALSE)</f>
        <v>3274</v>
      </c>
      <c r="G267" s="21">
        <f>VLOOKUP($C267,cruises!$A$1:$D$504,4,FALSE)</f>
        <v>3929</v>
      </c>
      <c r="H267" s="21">
        <f t="shared" si="4"/>
        <v>3601.5</v>
      </c>
      <c r="I267" s="21">
        <f>VLOOKUP($C267,cruises!$A$1:$E$507,5,FALSE)</f>
        <v>1637</v>
      </c>
    </row>
    <row r="268" spans="1:9">
      <c r="A268" s="5" t="s">
        <v>145</v>
      </c>
      <c r="B268" s="10">
        <v>43273</v>
      </c>
      <c r="C268" s="13" t="s">
        <v>81</v>
      </c>
      <c r="D268" s="5" t="s">
        <v>30</v>
      </c>
      <c r="E268" s="5" t="s">
        <v>82</v>
      </c>
      <c r="F268" s="21">
        <f>VLOOKUP($C268,cruises!$A$1:$D$504,3,FALSE)</f>
        <v>2036</v>
      </c>
      <c r="G268" s="21">
        <f>VLOOKUP($C268,cruises!$A$1:$D$504,4,FALSE)</f>
        <v>2443</v>
      </c>
      <c r="H268" s="21">
        <f t="shared" si="4"/>
        <v>2239.5</v>
      </c>
      <c r="I268" s="21">
        <f>VLOOKUP($C268,cruises!$A$1:$E$507,5,FALSE)</f>
        <v>765</v>
      </c>
    </row>
    <row r="269" spans="1:9">
      <c r="A269" s="5" t="s">
        <v>145</v>
      </c>
      <c r="B269" s="10">
        <v>43274</v>
      </c>
      <c r="C269" s="13" t="s">
        <v>86</v>
      </c>
      <c r="D269" s="5" t="s">
        <v>62</v>
      </c>
      <c r="E269" s="5" t="s">
        <v>37</v>
      </c>
      <c r="F269" s="21">
        <f>VLOOKUP($C269,cruises!$A$1:$D$504,3,FALSE)</f>
        <v>2130</v>
      </c>
      <c r="G269" s="21">
        <f>VLOOKUP($C269,cruises!$A$1:$D$504,4,FALSE)</f>
        <v>2556</v>
      </c>
      <c r="H269" s="21">
        <f t="shared" si="4"/>
        <v>2343</v>
      </c>
      <c r="I269" s="21">
        <f>VLOOKUP($C269,cruises!$A$1:$E$507,5,FALSE)</f>
        <v>997</v>
      </c>
    </row>
    <row r="270" spans="1:9">
      <c r="A270" s="5" t="s">
        <v>145</v>
      </c>
      <c r="B270" s="10">
        <v>43274</v>
      </c>
      <c r="C270" s="13" t="s">
        <v>108</v>
      </c>
      <c r="D270" s="5" t="s">
        <v>109</v>
      </c>
      <c r="E270" s="5" t="s">
        <v>15</v>
      </c>
      <c r="F270" s="21">
        <f>VLOOKUP($C270,cruises!$A$1:$D$504,3,FALSE)</f>
        <v>1754</v>
      </c>
      <c r="G270" s="21">
        <f>VLOOKUP($C270,cruises!$A$1:$D$504,4,FALSE)</f>
        <v>2456</v>
      </c>
      <c r="H270" s="21">
        <f t="shared" si="4"/>
        <v>2105</v>
      </c>
      <c r="I270" s="21">
        <f>VLOOKUP($C270,cruises!$A$1:$E$507,5,FALSE)</f>
        <v>947</v>
      </c>
    </row>
    <row r="271" spans="1:9">
      <c r="A271" s="5" t="s">
        <v>145</v>
      </c>
      <c r="B271" s="10">
        <v>43274</v>
      </c>
      <c r="C271" s="6" t="s">
        <v>97</v>
      </c>
      <c r="D271" s="5" t="s">
        <v>98</v>
      </c>
      <c r="E271" s="5" t="s">
        <v>15</v>
      </c>
      <c r="F271" s="21">
        <f>VLOOKUP($C271,cruises!$A$1:$D$504,3,FALSE)</f>
        <v>94</v>
      </c>
      <c r="G271" s="21">
        <f>VLOOKUP($C271,cruises!$A$1:$D$504,4,FALSE)</f>
        <v>112</v>
      </c>
      <c r="H271" s="21">
        <f t="shared" si="4"/>
        <v>103</v>
      </c>
      <c r="I271" s="21">
        <f>VLOOKUP($C271,cruises!$A$1:$E$507,5,FALSE)</f>
        <v>100</v>
      </c>
    </row>
    <row r="272" spans="1:9">
      <c r="A272" s="5" t="s">
        <v>145</v>
      </c>
      <c r="B272" s="10">
        <v>43275</v>
      </c>
      <c r="C272" s="13" t="s">
        <v>24</v>
      </c>
      <c r="D272" s="5" t="s">
        <v>8</v>
      </c>
      <c r="E272" s="5" t="s">
        <v>25</v>
      </c>
      <c r="F272" s="21">
        <f>VLOOKUP($C272,cruises!$A$1:$D$504,3,FALSE)</f>
        <v>3502</v>
      </c>
      <c r="G272" s="21">
        <f>VLOOKUP($C272,cruises!$A$1:$D$504,4,FALSE)</f>
        <v>4202</v>
      </c>
      <c r="H272" s="21">
        <f t="shared" si="4"/>
        <v>3852</v>
      </c>
      <c r="I272" s="21">
        <f>VLOOKUP($C272,cruises!$A$1:$E$507,5,FALSE)</f>
        <v>1388</v>
      </c>
    </row>
    <row r="273" spans="1:9">
      <c r="A273" s="5" t="s">
        <v>145</v>
      </c>
      <c r="B273" s="10">
        <v>43275</v>
      </c>
      <c r="C273" s="13" t="s">
        <v>99</v>
      </c>
      <c r="D273" s="5" t="s">
        <v>30</v>
      </c>
      <c r="E273" s="5" t="s">
        <v>100</v>
      </c>
      <c r="F273" s="21">
        <f>VLOOKUP($C273,cruises!$A$1:$D$504,3,FALSE)</f>
        <v>2144</v>
      </c>
      <c r="G273" s="21">
        <f>VLOOKUP($C273,cruises!$A$1:$D$504,4,FALSE)</f>
        <v>2573</v>
      </c>
      <c r="H273" s="21">
        <f t="shared" si="4"/>
        <v>2358.5</v>
      </c>
      <c r="I273" s="21">
        <f>VLOOKUP($C273,cruises!$A$1:$E$507,5,FALSE)</f>
        <v>859</v>
      </c>
    </row>
    <row r="274" spans="1:9">
      <c r="A274" s="5" t="s">
        <v>145</v>
      </c>
      <c r="B274" s="10">
        <v>43275</v>
      </c>
      <c r="C274" s="13" t="s">
        <v>110</v>
      </c>
      <c r="D274" s="5" t="s">
        <v>20</v>
      </c>
      <c r="E274" s="5" t="s">
        <v>15</v>
      </c>
      <c r="F274" s="21">
        <f>VLOOKUP($C274,cruises!$A$1:$D$504,3,FALSE)</f>
        <v>576</v>
      </c>
      <c r="G274" s="21">
        <f>VLOOKUP($C274,cruises!$A$1:$D$504,4,FALSE)</f>
        <v>691</v>
      </c>
      <c r="H274" s="21">
        <f t="shared" si="4"/>
        <v>633.5</v>
      </c>
      <c r="I274" s="21">
        <f>VLOOKUP($C274,cruises!$A$1:$E$507,5,FALSE)</f>
        <v>408</v>
      </c>
    </row>
    <row r="275" spans="1:9">
      <c r="A275" s="5" t="s">
        <v>145</v>
      </c>
      <c r="B275" s="10">
        <v>43275</v>
      </c>
      <c r="C275" s="13" t="s">
        <v>118</v>
      </c>
      <c r="D275" s="5" t="s">
        <v>14</v>
      </c>
      <c r="E275" s="5" t="s">
        <v>15</v>
      </c>
      <c r="F275" s="21">
        <f>VLOOKUP($C275,cruises!$A$1:$D$504,3,FALSE)</f>
        <v>928</v>
      </c>
      <c r="G275" s="21">
        <f>VLOOKUP($C275,cruises!$A$1:$D$504,4,FALSE)</f>
        <v>928</v>
      </c>
      <c r="H275" s="21">
        <f t="shared" si="4"/>
        <v>928</v>
      </c>
      <c r="I275" s="21">
        <f>VLOOKUP($C275,cruises!$A$1:$E$507,5,FALSE)</f>
        <v>465</v>
      </c>
    </row>
    <row r="276" spans="1:9">
      <c r="A276" s="5" t="s">
        <v>145</v>
      </c>
      <c r="B276" s="10">
        <v>43276</v>
      </c>
      <c r="C276" s="13" t="s">
        <v>207</v>
      </c>
      <c r="D276" s="5" t="s">
        <v>27</v>
      </c>
      <c r="E276" s="5" t="s">
        <v>15</v>
      </c>
      <c r="F276" s="21">
        <f>VLOOKUP($C276,cruises!$A$1:$D$504,3,FALSE)</f>
        <v>3106</v>
      </c>
      <c r="G276" s="21">
        <f>VLOOKUP($C276,cruises!$A$1:$D$504,4,FALSE)</f>
        <v>3727</v>
      </c>
      <c r="H276" s="21">
        <f t="shared" si="4"/>
        <v>3416.5</v>
      </c>
      <c r="I276" s="21">
        <f>VLOOKUP($C276,cruises!$A$1:$E$507,5,FALSE)</f>
        <v>1226</v>
      </c>
    </row>
    <row r="277" spans="1:9">
      <c r="A277" s="5" t="s">
        <v>145</v>
      </c>
      <c r="B277" s="10">
        <v>43277</v>
      </c>
      <c r="C277" s="13" t="s">
        <v>72</v>
      </c>
      <c r="D277" s="5" t="s">
        <v>5</v>
      </c>
      <c r="E277" s="5" t="s">
        <v>6</v>
      </c>
      <c r="F277" s="21">
        <f>VLOOKUP($C277,cruises!$A$1:$D$504,3,FALSE)</f>
        <v>3286</v>
      </c>
      <c r="G277" s="21">
        <f>VLOOKUP($C277,cruises!$A$1:$D$504,4,FALSE)</f>
        <v>3400</v>
      </c>
      <c r="H277" s="21">
        <f t="shared" si="4"/>
        <v>3343</v>
      </c>
      <c r="I277" s="21">
        <f>VLOOKUP($C277,cruises!$A$1:$E$507,5,FALSE)</f>
        <v>900</v>
      </c>
    </row>
    <row r="278" spans="1:9">
      <c r="A278" s="5" t="s">
        <v>145</v>
      </c>
      <c r="B278" s="10">
        <v>43277</v>
      </c>
      <c r="C278" s="13" t="s">
        <v>93</v>
      </c>
      <c r="D278" s="5" t="s">
        <v>94</v>
      </c>
      <c r="E278" s="5" t="s">
        <v>119</v>
      </c>
      <c r="F278" s="21">
        <f>VLOOKUP($C278,cruises!$A$1:$D$504,3,FALSE)</f>
        <v>1258</v>
      </c>
      <c r="G278" s="21">
        <f>VLOOKUP($C278,cruises!$A$1:$D$504,4,FALSE)</f>
        <v>1447</v>
      </c>
      <c r="H278" s="21">
        <f t="shared" si="4"/>
        <v>1352.5</v>
      </c>
      <c r="I278" s="21">
        <f>VLOOKUP($C278,cruises!$A$1:$E$507,5,FALSE)</f>
        <v>800</v>
      </c>
    </row>
    <row r="279" spans="1:9">
      <c r="A279" s="5" t="s">
        <v>145</v>
      </c>
      <c r="B279" s="10">
        <v>43277</v>
      </c>
      <c r="C279" s="13" t="s">
        <v>111</v>
      </c>
      <c r="D279" s="5" t="s">
        <v>84</v>
      </c>
      <c r="E279" s="5" t="s">
        <v>82</v>
      </c>
      <c r="F279" s="21">
        <f>VLOOKUP($C279,cruises!$A$1:$D$504,3,FALSE)</f>
        <v>1924</v>
      </c>
      <c r="G279" s="21">
        <f>VLOOKUP($C279,cruises!$A$1:$D$504,4,FALSE)</f>
        <v>2681</v>
      </c>
      <c r="H279" s="21">
        <f t="shared" si="4"/>
        <v>2302.5</v>
      </c>
      <c r="I279" s="21">
        <f>VLOOKUP($C279,cruises!$A$1:$E$507,5,FALSE)</f>
        <v>900</v>
      </c>
    </row>
    <row r="280" spans="1:9">
      <c r="A280" s="5" t="s">
        <v>145</v>
      </c>
      <c r="B280" s="10">
        <v>43278</v>
      </c>
      <c r="C280" s="13" t="s">
        <v>55</v>
      </c>
      <c r="D280" s="5" t="s">
        <v>46</v>
      </c>
      <c r="E280" s="5" t="s">
        <v>56</v>
      </c>
      <c r="F280" s="21">
        <f>VLOOKUP($C280,cruises!$A$1:$D$504,3,FALSE)</f>
        <v>4228</v>
      </c>
      <c r="G280" s="21">
        <f>VLOOKUP($C280,cruises!$A$1:$D$504,4,FALSE)</f>
        <v>5074</v>
      </c>
      <c r="H280" s="21">
        <f t="shared" si="4"/>
        <v>4651</v>
      </c>
      <c r="I280" s="21">
        <f>VLOOKUP($C280,cruises!$A$1:$E$507,5,FALSE)</f>
        <v>1404</v>
      </c>
    </row>
    <row r="281" spans="1:9">
      <c r="A281" s="5" t="s">
        <v>145</v>
      </c>
      <c r="B281" s="10">
        <v>43279</v>
      </c>
      <c r="C281" s="13" t="s">
        <v>45</v>
      </c>
      <c r="D281" s="5" t="s">
        <v>46</v>
      </c>
      <c r="E281" s="5" t="s">
        <v>47</v>
      </c>
      <c r="F281" s="21">
        <f>VLOOKUP($C281,cruises!$A$1:$D$504,3,FALSE)</f>
        <v>2012</v>
      </c>
      <c r="G281" s="21">
        <f>VLOOKUP($C281,cruises!$A$1:$D$504,4,FALSE)</f>
        <v>2414</v>
      </c>
      <c r="H281" s="21">
        <f t="shared" si="4"/>
        <v>2213</v>
      </c>
      <c r="I281" s="21">
        <f>VLOOKUP($C281,cruises!$A$1:$E$507,5,FALSE)</f>
        <v>1125</v>
      </c>
    </row>
    <row r="282" spans="1:9">
      <c r="A282" s="5" t="s">
        <v>145</v>
      </c>
      <c r="B282" s="10">
        <v>43279</v>
      </c>
      <c r="C282" s="13" t="s">
        <v>862</v>
      </c>
      <c r="D282" s="5" t="s">
        <v>26</v>
      </c>
      <c r="E282" s="5" t="s">
        <v>15</v>
      </c>
      <c r="F282" s="21">
        <f>VLOOKUP($C282,cruises!$A$1:$D$504,3,FALSE)</f>
        <v>2733</v>
      </c>
      <c r="G282" s="21">
        <f>VLOOKUP($C282,cruises!$A$1:$D$504,4,FALSE)</f>
        <v>2852</v>
      </c>
      <c r="H282" s="21">
        <f t="shared" si="4"/>
        <v>2792.5</v>
      </c>
      <c r="I282" s="21">
        <f>VLOOKUP($C282,cruises!$A$1:$E$507,5,FALSE)</f>
        <v>801</v>
      </c>
    </row>
    <row r="283" spans="1:9">
      <c r="A283" s="5" t="s">
        <v>145</v>
      </c>
      <c r="B283" s="10">
        <v>43279</v>
      </c>
      <c r="C283" s="13" t="s">
        <v>29</v>
      </c>
      <c r="D283" s="5" t="s">
        <v>30</v>
      </c>
      <c r="E283" s="5" t="s">
        <v>95</v>
      </c>
      <c r="F283" s="21">
        <f>VLOOKUP($C283,cruises!$A$1:$D$504,3,FALSE)</f>
        <v>5518</v>
      </c>
      <c r="G283" s="21">
        <f>VLOOKUP($C283,cruises!$A$1:$D$504,4,FALSE)</f>
        <v>6370</v>
      </c>
      <c r="H283" s="21">
        <f t="shared" si="4"/>
        <v>5944</v>
      </c>
      <c r="I283" s="21">
        <f>VLOOKUP($C283,cruises!$A$1:$E$507,5,FALSE)</f>
        <v>2394</v>
      </c>
    </row>
    <row r="284" spans="1:9">
      <c r="A284" s="5" t="s">
        <v>145</v>
      </c>
      <c r="B284" s="10">
        <v>43280</v>
      </c>
      <c r="C284" s="13" t="s">
        <v>61</v>
      </c>
      <c r="D284" s="5" t="s">
        <v>62</v>
      </c>
      <c r="E284" s="5" t="s">
        <v>63</v>
      </c>
      <c r="F284" s="21">
        <f>VLOOKUP($C284,cruises!$A$1:$D$504,3,FALSE)</f>
        <v>3046</v>
      </c>
      <c r="G284" s="21">
        <f>VLOOKUP($C284,cruises!$A$1:$D$504,4,FALSE)</f>
        <v>3655</v>
      </c>
      <c r="H284" s="21">
        <f t="shared" si="4"/>
        <v>3350.5</v>
      </c>
      <c r="I284" s="21">
        <f>VLOOKUP($C284,cruises!$A$1:$E$507,5,FALSE)</f>
        <v>1000</v>
      </c>
    </row>
    <row r="285" spans="1:9">
      <c r="A285" s="5" t="s">
        <v>145</v>
      </c>
      <c r="B285" s="10">
        <v>43280</v>
      </c>
      <c r="C285" s="13" t="s">
        <v>10</v>
      </c>
      <c r="D285" s="5" t="s">
        <v>11</v>
      </c>
      <c r="E285" s="7">
        <v>0.33333333333333331</v>
      </c>
      <c r="F285" s="21">
        <f>VLOOKUP($C285,cruises!$A$1:$D$504,3,FALSE)</f>
        <v>3772</v>
      </c>
      <c r="G285" s="21">
        <f>VLOOKUP($C285,cruises!$A$1:$D$504,4,FALSE)</f>
        <v>4526</v>
      </c>
      <c r="H285" s="21">
        <f t="shared" si="4"/>
        <v>4149</v>
      </c>
      <c r="I285" s="21">
        <f>VLOOKUP($C285,cruises!$A$1:$E$507,5,FALSE)</f>
        <v>1253</v>
      </c>
    </row>
    <row r="286" spans="1:9">
      <c r="A286" s="5" t="s">
        <v>145</v>
      </c>
      <c r="B286" s="10">
        <v>43280</v>
      </c>
      <c r="C286" s="13" t="s">
        <v>54</v>
      </c>
      <c r="D286" s="5" t="s">
        <v>42</v>
      </c>
      <c r="E286" s="5" t="s">
        <v>37</v>
      </c>
      <c r="F286" s="21">
        <f>VLOOKUP($C286,cruises!$A$1:$D$504,3,FALSE)</f>
        <v>2024</v>
      </c>
      <c r="G286" s="21">
        <f>VLOOKUP($C286,cruises!$A$1:$D$504,4,FALSE)</f>
        <v>2429</v>
      </c>
      <c r="H286" s="21">
        <f t="shared" si="4"/>
        <v>2226.5</v>
      </c>
      <c r="I286" s="21">
        <f>VLOOKUP($C286,cruises!$A$1:$E$507,5,FALSE)</f>
        <v>817</v>
      </c>
    </row>
    <row r="287" spans="1:9">
      <c r="A287" s="5" t="s">
        <v>145</v>
      </c>
      <c r="B287" s="10">
        <v>43280</v>
      </c>
      <c r="C287" s="13" t="s">
        <v>64</v>
      </c>
      <c r="D287" s="5" t="s">
        <v>8</v>
      </c>
      <c r="E287" s="5" t="s">
        <v>37</v>
      </c>
      <c r="F287" s="21">
        <f>VLOOKUP($C287,cruises!$A$1:$D$504,3,FALSE)</f>
        <v>3274</v>
      </c>
      <c r="G287" s="21">
        <f>VLOOKUP($C287,cruises!$A$1:$D$504,4,FALSE)</f>
        <v>3929</v>
      </c>
      <c r="H287" s="21">
        <f t="shared" si="4"/>
        <v>3601.5</v>
      </c>
      <c r="I287" s="21">
        <f>VLOOKUP($C287,cruises!$A$1:$E$507,5,FALSE)</f>
        <v>1637</v>
      </c>
    </row>
    <row r="288" spans="1:9">
      <c r="A288" s="5" t="s">
        <v>145</v>
      </c>
      <c r="B288" s="10">
        <v>43280</v>
      </c>
      <c r="C288" s="13" t="s">
        <v>113</v>
      </c>
      <c r="D288" s="5" t="s">
        <v>51</v>
      </c>
      <c r="E288" s="5" t="s">
        <v>52</v>
      </c>
      <c r="F288" s="21">
        <f>VLOOKUP($C288,cruises!$A$1:$D$504,3,FALSE)</f>
        <v>706</v>
      </c>
      <c r="G288" s="21">
        <f>VLOOKUP($C288,cruises!$A$1:$D$504,4,FALSE)</f>
        <v>777</v>
      </c>
      <c r="H288" s="21">
        <f t="shared" si="4"/>
        <v>741.5</v>
      </c>
      <c r="I288" s="21">
        <f>VLOOKUP($C288,cruises!$A$1:$E$507,5,FALSE)</f>
        <v>447</v>
      </c>
    </row>
    <row r="289" spans="1:9">
      <c r="A289" s="5" t="s">
        <v>145</v>
      </c>
      <c r="B289" s="10">
        <v>43281</v>
      </c>
      <c r="C289" s="13" t="s">
        <v>66</v>
      </c>
      <c r="D289" s="5" t="s">
        <v>40</v>
      </c>
      <c r="E289" s="5" t="s">
        <v>115</v>
      </c>
      <c r="F289" s="21">
        <f>VLOOKUP($C289,cruises!$A$1:$D$504,3,FALSE)</f>
        <v>3062</v>
      </c>
      <c r="G289" s="21">
        <f>VLOOKUP($C289,cruises!$A$1:$D$504,4,FALSE)</f>
        <v>3674</v>
      </c>
      <c r="H289" s="21">
        <f t="shared" si="4"/>
        <v>3368</v>
      </c>
      <c r="I289" s="21">
        <f>VLOOKUP($C289,cruises!$A$1:$E$507,5,FALSE)</f>
        <v>1200</v>
      </c>
    </row>
    <row r="290" spans="1:9">
      <c r="A290" s="5" t="s">
        <v>145</v>
      </c>
      <c r="B290" s="10">
        <v>43281</v>
      </c>
      <c r="C290" s="6" t="s">
        <v>97</v>
      </c>
      <c r="D290" s="5" t="s">
        <v>98</v>
      </c>
      <c r="E290" s="5" t="s">
        <v>15</v>
      </c>
      <c r="F290" s="21">
        <f>VLOOKUP($C290,cruises!$A$1:$D$504,3,FALSE)</f>
        <v>94</v>
      </c>
      <c r="G290" s="21">
        <f>VLOOKUP($C290,cruises!$A$1:$D$504,4,FALSE)</f>
        <v>112</v>
      </c>
      <c r="H290" s="21">
        <f t="shared" si="4"/>
        <v>103</v>
      </c>
      <c r="I290" s="21">
        <f>VLOOKUP($C290,cruises!$A$1:$E$507,5,FALSE)</f>
        <v>100</v>
      </c>
    </row>
    <row r="291" spans="1:9">
      <c r="A291" s="5" t="s">
        <v>145</v>
      </c>
      <c r="B291" s="10">
        <v>43281</v>
      </c>
      <c r="C291" s="13" t="s">
        <v>75</v>
      </c>
      <c r="D291" s="5" t="s">
        <v>36</v>
      </c>
      <c r="E291" s="5" t="s">
        <v>34</v>
      </c>
      <c r="F291" s="21">
        <f>VLOOKUP($C291,cruises!$A$1:$D$504,3,FALSE)</f>
        <v>2534</v>
      </c>
      <c r="G291" s="21">
        <f>VLOOKUP($C291,cruises!$A$1:$D$504,4,FALSE)</f>
        <v>2700</v>
      </c>
      <c r="H291" s="21">
        <f t="shared" si="4"/>
        <v>2617</v>
      </c>
      <c r="I291" s="21">
        <f>VLOOKUP($C291,cruises!$A$1:$E$507,5,FALSE)</f>
        <v>1000</v>
      </c>
    </row>
    <row r="292" spans="1:9">
      <c r="A292" s="1" t="s">
        <v>145</v>
      </c>
      <c r="B292" s="11">
        <v>43282</v>
      </c>
      <c r="C292" s="14" t="s">
        <v>24</v>
      </c>
      <c r="D292" s="1" t="s">
        <v>8</v>
      </c>
      <c r="E292" s="1" t="s">
        <v>25</v>
      </c>
      <c r="F292" s="21">
        <f>VLOOKUP($C292,cruises!$A$1:$D$504,3,FALSE)</f>
        <v>3502</v>
      </c>
      <c r="G292" s="21">
        <f>VLOOKUP($C292,cruises!$A$1:$D$504,4,FALSE)</f>
        <v>4202</v>
      </c>
      <c r="H292" s="21">
        <f t="shared" si="4"/>
        <v>3852</v>
      </c>
      <c r="I292" s="21">
        <f>VLOOKUP($C292,cruises!$A$1:$E$507,5,FALSE)</f>
        <v>1388</v>
      </c>
    </row>
    <row r="293" spans="1:9">
      <c r="A293" s="1" t="s">
        <v>145</v>
      </c>
      <c r="B293" s="11">
        <v>43282</v>
      </c>
      <c r="C293" s="14" t="s">
        <v>99</v>
      </c>
      <c r="D293" s="1" t="s">
        <v>30</v>
      </c>
      <c r="E293" s="1" t="s">
        <v>100</v>
      </c>
      <c r="F293" s="21">
        <f>VLOOKUP($C293,cruises!$A$1:$D$504,3,FALSE)</f>
        <v>2144</v>
      </c>
      <c r="G293" s="21">
        <f>VLOOKUP($C293,cruises!$A$1:$D$504,4,FALSE)</f>
        <v>2573</v>
      </c>
      <c r="H293" s="21">
        <f t="shared" si="4"/>
        <v>2358.5</v>
      </c>
      <c r="I293" s="21">
        <f>VLOOKUP($C293,cruises!$A$1:$E$507,5,FALSE)</f>
        <v>859</v>
      </c>
    </row>
    <row r="294" spans="1:9">
      <c r="A294" s="1" t="s">
        <v>145</v>
      </c>
      <c r="B294" s="11">
        <v>43283</v>
      </c>
      <c r="C294" s="14" t="s">
        <v>73</v>
      </c>
      <c r="D294" s="1" t="s">
        <v>5</v>
      </c>
      <c r="E294" s="1" t="s">
        <v>6</v>
      </c>
      <c r="F294" s="21">
        <f>VLOOKUP($C294,cruises!$A$1:$D$504,3,FALSE)</f>
        <v>2194</v>
      </c>
      <c r="G294" s="21">
        <f>VLOOKUP($C294,cruises!$A$1:$D$504,4,FALSE)</f>
        <v>2700</v>
      </c>
      <c r="H294" s="21">
        <f t="shared" si="4"/>
        <v>2447</v>
      </c>
      <c r="I294" s="21">
        <f>VLOOKUP($C294,cruises!$A$1:$E$507,5,FALSE)</f>
        <v>609</v>
      </c>
    </row>
    <row r="295" spans="1:9">
      <c r="A295" s="1" t="s">
        <v>145</v>
      </c>
      <c r="B295" s="11">
        <v>43284</v>
      </c>
      <c r="C295" s="14" t="s">
        <v>72</v>
      </c>
      <c r="D295" s="1" t="s">
        <v>5</v>
      </c>
      <c r="E295" s="1" t="s">
        <v>6</v>
      </c>
      <c r="F295" s="21">
        <f>VLOOKUP($C295,cruises!$A$1:$D$504,3,FALSE)</f>
        <v>3286</v>
      </c>
      <c r="G295" s="21">
        <f>VLOOKUP($C295,cruises!$A$1:$D$504,4,FALSE)</f>
        <v>3400</v>
      </c>
      <c r="H295" s="21">
        <f t="shared" si="4"/>
        <v>3343</v>
      </c>
      <c r="I295" s="21">
        <f>VLOOKUP($C295,cruises!$A$1:$E$507,5,FALSE)</f>
        <v>900</v>
      </c>
    </row>
    <row r="296" spans="1:9">
      <c r="A296" s="1" t="s">
        <v>145</v>
      </c>
      <c r="B296" s="11">
        <v>43284</v>
      </c>
      <c r="C296" s="14" t="s">
        <v>86</v>
      </c>
      <c r="D296" s="1" t="s">
        <v>62</v>
      </c>
      <c r="E296" s="1" t="s">
        <v>37</v>
      </c>
      <c r="F296" s="21">
        <f>VLOOKUP($C296,cruises!$A$1:$D$504,3,FALSE)</f>
        <v>2130</v>
      </c>
      <c r="G296" s="21">
        <f>VLOOKUP($C296,cruises!$A$1:$D$504,4,FALSE)</f>
        <v>2556</v>
      </c>
      <c r="H296" s="21">
        <f t="shared" si="4"/>
        <v>2343</v>
      </c>
      <c r="I296" s="21">
        <f>VLOOKUP($C296,cruises!$A$1:$E$507,5,FALSE)</f>
        <v>997</v>
      </c>
    </row>
    <row r="297" spans="1:9">
      <c r="A297" s="1" t="s">
        <v>145</v>
      </c>
      <c r="B297" s="11">
        <v>43284</v>
      </c>
      <c r="C297" s="14" t="s">
        <v>108</v>
      </c>
      <c r="D297" s="1" t="s">
        <v>109</v>
      </c>
      <c r="E297" s="1" t="s">
        <v>43</v>
      </c>
      <c r="F297" s="21">
        <f>VLOOKUP($C297,cruises!$A$1:$D$504,3,FALSE)</f>
        <v>1754</v>
      </c>
      <c r="G297" s="21">
        <f>VLOOKUP($C297,cruises!$A$1:$D$504,4,FALSE)</f>
        <v>2456</v>
      </c>
      <c r="H297" s="21">
        <f t="shared" si="4"/>
        <v>2105</v>
      </c>
      <c r="I297" s="21">
        <f>VLOOKUP($C297,cruises!$A$1:$E$507,5,FALSE)</f>
        <v>947</v>
      </c>
    </row>
    <row r="298" spans="1:9">
      <c r="A298" s="1" t="s">
        <v>145</v>
      </c>
      <c r="B298" s="11">
        <v>43285</v>
      </c>
      <c r="C298" s="14" t="s">
        <v>55</v>
      </c>
      <c r="D298" s="1" t="s">
        <v>46</v>
      </c>
      <c r="E298" s="1" t="s">
        <v>56</v>
      </c>
      <c r="F298" s="21">
        <f>VLOOKUP($C298,cruises!$A$1:$D$504,3,FALSE)</f>
        <v>4228</v>
      </c>
      <c r="G298" s="21">
        <f>VLOOKUP($C298,cruises!$A$1:$D$504,4,FALSE)</f>
        <v>5074</v>
      </c>
      <c r="H298" s="21">
        <f t="shared" si="4"/>
        <v>4651</v>
      </c>
      <c r="I298" s="21">
        <f>VLOOKUP($C298,cruises!$A$1:$E$507,5,FALSE)</f>
        <v>1404</v>
      </c>
    </row>
    <row r="299" spans="1:9">
      <c r="A299" s="1" t="s">
        <v>145</v>
      </c>
      <c r="B299" s="11">
        <v>43285</v>
      </c>
      <c r="C299" s="14" t="s">
        <v>81</v>
      </c>
      <c r="D299" s="1" t="s">
        <v>30</v>
      </c>
      <c r="E299" s="1" t="s">
        <v>82</v>
      </c>
      <c r="F299" s="21">
        <f>VLOOKUP($C299,cruises!$A$1:$D$504,3,FALSE)</f>
        <v>2036</v>
      </c>
      <c r="G299" s="21">
        <f>VLOOKUP($C299,cruises!$A$1:$D$504,4,FALSE)</f>
        <v>2443</v>
      </c>
      <c r="H299" s="21">
        <f t="shared" si="4"/>
        <v>2239.5</v>
      </c>
      <c r="I299" s="21">
        <f>VLOOKUP($C299,cruises!$A$1:$E$507,5,FALSE)</f>
        <v>765</v>
      </c>
    </row>
    <row r="300" spans="1:9">
      <c r="A300" s="1" t="s">
        <v>145</v>
      </c>
      <c r="B300" s="11">
        <v>43286</v>
      </c>
      <c r="C300" s="14" t="s">
        <v>862</v>
      </c>
      <c r="D300" s="1" t="s">
        <v>26</v>
      </c>
      <c r="E300" s="1" t="s">
        <v>15</v>
      </c>
      <c r="F300" s="21">
        <f>VLOOKUP($C300,cruises!$A$1:$D$504,3,FALSE)</f>
        <v>2733</v>
      </c>
      <c r="G300" s="21">
        <f>VLOOKUP($C300,cruises!$A$1:$D$504,4,FALSE)</f>
        <v>2852</v>
      </c>
      <c r="H300" s="21">
        <f t="shared" si="4"/>
        <v>2792.5</v>
      </c>
      <c r="I300" s="21">
        <f>VLOOKUP($C300,cruises!$A$1:$E$507,5,FALSE)</f>
        <v>801</v>
      </c>
    </row>
    <row r="301" spans="1:9">
      <c r="A301" s="1" t="s">
        <v>145</v>
      </c>
      <c r="B301" s="11">
        <v>43286</v>
      </c>
      <c r="C301" s="14" t="s">
        <v>29</v>
      </c>
      <c r="D301" s="1" t="s">
        <v>30</v>
      </c>
      <c r="E301" s="1" t="s">
        <v>95</v>
      </c>
      <c r="F301" s="21">
        <f>VLOOKUP($C301,cruises!$A$1:$D$504,3,FALSE)</f>
        <v>5518</v>
      </c>
      <c r="G301" s="21">
        <f>VLOOKUP($C301,cruises!$A$1:$D$504,4,FALSE)</f>
        <v>6370</v>
      </c>
      <c r="H301" s="21">
        <f t="shared" si="4"/>
        <v>5944</v>
      </c>
      <c r="I301" s="21">
        <f>VLOOKUP($C301,cruises!$A$1:$E$507,5,FALSE)</f>
        <v>2394</v>
      </c>
    </row>
    <row r="302" spans="1:9">
      <c r="A302" s="1" t="s">
        <v>145</v>
      </c>
      <c r="B302" s="11">
        <v>43287</v>
      </c>
      <c r="C302" s="14" t="s">
        <v>10</v>
      </c>
      <c r="D302" s="1" t="s">
        <v>11</v>
      </c>
      <c r="E302" s="3">
        <v>0.33333333333333331</v>
      </c>
      <c r="F302" s="21">
        <f>VLOOKUP($C302,cruises!$A$1:$D$504,3,FALSE)</f>
        <v>3772</v>
      </c>
      <c r="G302" s="21">
        <f>VLOOKUP($C302,cruises!$A$1:$D$504,4,FALSE)</f>
        <v>4526</v>
      </c>
      <c r="H302" s="21">
        <f t="shared" si="4"/>
        <v>4149</v>
      </c>
      <c r="I302" s="21">
        <f>VLOOKUP($C302,cruises!$A$1:$E$507,5,FALSE)</f>
        <v>1253</v>
      </c>
    </row>
    <row r="303" spans="1:9">
      <c r="A303" s="1" t="s">
        <v>145</v>
      </c>
      <c r="B303" s="11">
        <v>43287</v>
      </c>
      <c r="C303" s="14" t="s">
        <v>64</v>
      </c>
      <c r="D303" s="1" t="s">
        <v>8</v>
      </c>
      <c r="E303" s="1" t="s">
        <v>37</v>
      </c>
      <c r="F303" s="21">
        <f>VLOOKUP($C303,cruises!$A$1:$D$504,3,FALSE)</f>
        <v>3274</v>
      </c>
      <c r="G303" s="21">
        <f>VLOOKUP($C303,cruises!$A$1:$D$504,4,FALSE)</f>
        <v>3929</v>
      </c>
      <c r="H303" s="21">
        <f t="shared" si="4"/>
        <v>3601.5</v>
      </c>
      <c r="I303" s="21">
        <f>VLOOKUP($C303,cruises!$A$1:$E$507,5,FALSE)</f>
        <v>1637</v>
      </c>
    </row>
    <row r="304" spans="1:9">
      <c r="A304" s="1" t="s">
        <v>145</v>
      </c>
      <c r="B304" s="11">
        <v>43287</v>
      </c>
      <c r="C304" s="14" t="s">
        <v>113</v>
      </c>
      <c r="D304" s="1" t="s">
        <v>51</v>
      </c>
      <c r="E304" s="1" t="s">
        <v>52</v>
      </c>
      <c r="F304" s="21">
        <f>VLOOKUP($C304,cruises!$A$1:$D$504,3,FALSE)</f>
        <v>706</v>
      </c>
      <c r="G304" s="21">
        <f>VLOOKUP($C304,cruises!$A$1:$D$504,4,FALSE)</f>
        <v>777</v>
      </c>
      <c r="H304" s="21">
        <f t="shared" si="4"/>
        <v>741.5</v>
      </c>
      <c r="I304" s="21">
        <f>VLOOKUP($C304,cruises!$A$1:$E$507,5,FALSE)</f>
        <v>447</v>
      </c>
    </row>
    <row r="305" spans="1:9">
      <c r="A305" s="1" t="s">
        <v>145</v>
      </c>
      <c r="B305" s="11">
        <v>43288</v>
      </c>
      <c r="C305" s="14" t="s">
        <v>79</v>
      </c>
      <c r="D305" s="1" t="s">
        <v>80</v>
      </c>
      <c r="E305" s="1" t="s">
        <v>15</v>
      </c>
      <c r="F305" s="21">
        <f>VLOOKUP($C305,cruises!$A$1:$D$504,3,FALSE)</f>
        <v>710</v>
      </c>
      <c r="G305" s="21">
        <f>VLOOKUP($C305,cruises!$A$1:$D$504,4,FALSE)</f>
        <v>781</v>
      </c>
      <c r="H305" s="21">
        <f t="shared" si="4"/>
        <v>745.5</v>
      </c>
      <c r="I305" s="21">
        <f>VLOOKUP($C305,cruises!$A$1:$E$507,5,FALSE)</f>
        <v>408</v>
      </c>
    </row>
    <row r="306" spans="1:9">
      <c r="A306" s="1" t="s">
        <v>145</v>
      </c>
      <c r="B306" s="11">
        <v>43288</v>
      </c>
      <c r="C306" s="14" t="s">
        <v>83</v>
      </c>
      <c r="D306" s="1" t="s">
        <v>84</v>
      </c>
      <c r="E306" s="1" t="s">
        <v>82</v>
      </c>
      <c r="F306" s="21">
        <f>VLOOKUP($C306,cruises!$A$1:$D$504,3,FALSE)</f>
        <v>1533</v>
      </c>
      <c r="G306" s="21">
        <f>VLOOKUP($C306,cruises!$A$1:$D$504,4,FALSE)</f>
        <v>1773</v>
      </c>
      <c r="H306" s="21">
        <f t="shared" si="4"/>
        <v>1653</v>
      </c>
      <c r="I306" s="21">
        <f>VLOOKUP($C306,cruises!$A$1:$E$507,5,FALSE)</f>
        <v>600</v>
      </c>
    </row>
    <row r="307" spans="1:9">
      <c r="A307" s="1" t="s">
        <v>145</v>
      </c>
      <c r="B307" s="11">
        <v>43289</v>
      </c>
      <c r="C307" s="14" t="s">
        <v>24</v>
      </c>
      <c r="D307" s="1" t="s">
        <v>8</v>
      </c>
      <c r="E307" s="1" t="s">
        <v>25</v>
      </c>
      <c r="F307" s="21">
        <f>VLOOKUP($C307,cruises!$A$1:$D$504,3,FALSE)</f>
        <v>3502</v>
      </c>
      <c r="G307" s="21">
        <f>VLOOKUP($C307,cruises!$A$1:$D$504,4,FALSE)</f>
        <v>4202</v>
      </c>
      <c r="H307" s="21">
        <f t="shared" si="4"/>
        <v>3852</v>
      </c>
      <c r="I307" s="21">
        <f>VLOOKUP($C307,cruises!$A$1:$E$507,5,FALSE)</f>
        <v>1388</v>
      </c>
    </row>
    <row r="308" spans="1:9">
      <c r="A308" s="1" t="s">
        <v>145</v>
      </c>
      <c r="B308" s="11">
        <v>43289</v>
      </c>
      <c r="C308" s="14" t="s">
        <v>45</v>
      </c>
      <c r="D308" s="1" t="s">
        <v>46</v>
      </c>
      <c r="E308" s="1" t="s">
        <v>47</v>
      </c>
      <c r="F308" s="21">
        <f>VLOOKUP($C308,cruises!$A$1:$D$504,3,FALSE)</f>
        <v>2012</v>
      </c>
      <c r="G308" s="21">
        <f>VLOOKUP($C308,cruises!$A$1:$D$504,4,FALSE)</f>
        <v>2414</v>
      </c>
      <c r="H308" s="21">
        <f t="shared" si="4"/>
        <v>2213</v>
      </c>
      <c r="I308" s="21">
        <f>VLOOKUP($C308,cruises!$A$1:$E$507,5,FALSE)</f>
        <v>1125</v>
      </c>
    </row>
    <row r="309" spans="1:9">
      <c r="A309" s="1" t="s">
        <v>145</v>
      </c>
      <c r="B309" s="11">
        <v>43289</v>
      </c>
      <c r="C309" s="14" t="s">
        <v>99</v>
      </c>
      <c r="D309" s="1" t="s">
        <v>30</v>
      </c>
      <c r="E309" s="1" t="s">
        <v>100</v>
      </c>
      <c r="F309" s="21">
        <f>VLOOKUP($C309,cruises!$A$1:$D$504,3,FALSE)</f>
        <v>2144</v>
      </c>
      <c r="G309" s="21">
        <f>VLOOKUP($C309,cruises!$A$1:$D$504,4,FALSE)</f>
        <v>2573</v>
      </c>
      <c r="H309" s="21">
        <f t="shared" si="4"/>
        <v>2358.5</v>
      </c>
      <c r="I309" s="21">
        <f>VLOOKUP($C309,cruises!$A$1:$E$507,5,FALSE)</f>
        <v>859</v>
      </c>
    </row>
    <row r="310" spans="1:9">
      <c r="A310" s="1" t="s">
        <v>145</v>
      </c>
      <c r="B310" s="11">
        <v>43289</v>
      </c>
      <c r="C310" s="14" t="s">
        <v>118</v>
      </c>
      <c r="D310" s="1" t="s">
        <v>14</v>
      </c>
      <c r="E310" s="1" t="s">
        <v>15</v>
      </c>
      <c r="F310" s="21">
        <f>VLOOKUP($C310,cruises!$A$1:$D$504,3,FALSE)</f>
        <v>928</v>
      </c>
      <c r="G310" s="21">
        <f>VLOOKUP($C310,cruises!$A$1:$D$504,4,FALSE)</f>
        <v>928</v>
      </c>
      <c r="H310" s="21">
        <f t="shared" si="4"/>
        <v>928</v>
      </c>
      <c r="I310" s="21">
        <f>VLOOKUP($C310,cruises!$A$1:$E$507,5,FALSE)</f>
        <v>465</v>
      </c>
    </row>
    <row r="311" spans="1:9">
      <c r="A311" s="1" t="s">
        <v>145</v>
      </c>
      <c r="B311" s="11">
        <v>43290</v>
      </c>
      <c r="C311" s="14" t="s">
        <v>61</v>
      </c>
      <c r="D311" s="1" t="s">
        <v>62</v>
      </c>
      <c r="E311" s="1" t="s">
        <v>63</v>
      </c>
      <c r="F311" s="21">
        <f>VLOOKUP($C311,cruises!$A$1:$D$504,3,FALSE)</f>
        <v>3046</v>
      </c>
      <c r="G311" s="21">
        <f>VLOOKUP($C311,cruises!$A$1:$D$504,4,FALSE)</f>
        <v>3655</v>
      </c>
      <c r="H311" s="21">
        <f t="shared" si="4"/>
        <v>3350.5</v>
      </c>
      <c r="I311" s="21">
        <f>VLOOKUP($C311,cruises!$A$1:$E$507,5,FALSE)</f>
        <v>1000</v>
      </c>
    </row>
    <row r="312" spans="1:9">
      <c r="A312" s="1" t="s">
        <v>145</v>
      </c>
      <c r="B312" s="11">
        <v>43291</v>
      </c>
      <c r="C312" s="14" t="s">
        <v>72</v>
      </c>
      <c r="D312" s="1" t="s">
        <v>5</v>
      </c>
      <c r="E312" s="1" t="s">
        <v>6</v>
      </c>
      <c r="F312" s="21">
        <f>VLOOKUP($C312,cruises!$A$1:$D$504,3,FALSE)</f>
        <v>3286</v>
      </c>
      <c r="G312" s="21">
        <f>VLOOKUP($C312,cruises!$A$1:$D$504,4,FALSE)</f>
        <v>3400</v>
      </c>
      <c r="H312" s="21">
        <f t="shared" si="4"/>
        <v>3343</v>
      </c>
      <c r="I312" s="21">
        <f>VLOOKUP($C312,cruises!$A$1:$E$507,5,FALSE)</f>
        <v>900</v>
      </c>
    </row>
    <row r="313" spans="1:9">
      <c r="A313" s="1" t="s">
        <v>145</v>
      </c>
      <c r="B313" s="11">
        <v>43291</v>
      </c>
      <c r="C313" s="14" t="s">
        <v>111</v>
      </c>
      <c r="D313" s="1" t="s">
        <v>84</v>
      </c>
      <c r="E313" s="1" t="s">
        <v>82</v>
      </c>
      <c r="F313" s="21">
        <f>VLOOKUP($C313,cruises!$A$1:$D$504,3,FALSE)</f>
        <v>1924</v>
      </c>
      <c r="G313" s="21">
        <f>VLOOKUP($C313,cruises!$A$1:$D$504,4,FALSE)</f>
        <v>2681</v>
      </c>
      <c r="H313" s="21">
        <f t="shared" si="4"/>
        <v>2302.5</v>
      </c>
      <c r="I313" s="21">
        <f>VLOOKUP($C313,cruises!$A$1:$E$507,5,FALSE)</f>
        <v>900</v>
      </c>
    </row>
    <row r="314" spans="1:9">
      <c r="A314" s="1" t="s">
        <v>145</v>
      </c>
      <c r="B314" s="11">
        <v>43292</v>
      </c>
      <c r="C314" s="14" t="s">
        <v>73</v>
      </c>
      <c r="D314" s="1" t="s">
        <v>5</v>
      </c>
      <c r="E314" s="1" t="s">
        <v>6</v>
      </c>
      <c r="F314" s="21">
        <f>VLOOKUP($C314,cruises!$A$1:$D$504,3,FALSE)</f>
        <v>2194</v>
      </c>
      <c r="G314" s="21">
        <f>VLOOKUP($C314,cruises!$A$1:$D$504,4,FALSE)</f>
        <v>2700</v>
      </c>
      <c r="H314" s="21">
        <f t="shared" si="4"/>
        <v>2447</v>
      </c>
      <c r="I314" s="21">
        <f>VLOOKUP($C314,cruises!$A$1:$E$507,5,FALSE)</f>
        <v>609</v>
      </c>
    </row>
    <row r="315" spans="1:9">
      <c r="A315" s="1" t="s">
        <v>145</v>
      </c>
      <c r="B315" s="11">
        <v>43292</v>
      </c>
      <c r="C315" s="14" t="s">
        <v>55</v>
      </c>
      <c r="D315" s="1" t="s">
        <v>46</v>
      </c>
      <c r="E315" s="1" t="s">
        <v>56</v>
      </c>
      <c r="F315" s="21">
        <f>VLOOKUP($C315,cruises!$A$1:$D$504,3,FALSE)</f>
        <v>4228</v>
      </c>
      <c r="G315" s="21">
        <f>VLOOKUP($C315,cruises!$A$1:$D$504,4,FALSE)</f>
        <v>5074</v>
      </c>
      <c r="H315" s="21">
        <f t="shared" si="4"/>
        <v>4651</v>
      </c>
      <c r="I315" s="21">
        <f>VLOOKUP($C315,cruises!$A$1:$E$507,5,FALSE)</f>
        <v>1404</v>
      </c>
    </row>
    <row r="316" spans="1:9">
      <c r="A316" s="1" t="s">
        <v>145</v>
      </c>
      <c r="B316" s="11">
        <v>43293</v>
      </c>
      <c r="C316" s="14" t="s">
        <v>862</v>
      </c>
      <c r="D316" s="1" t="s">
        <v>26</v>
      </c>
      <c r="E316" s="1" t="s">
        <v>15</v>
      </c>
      <c r="F316" s="21">
        <f>VLOOKUP($C316,cruises!$A$1:$D$504,3,FALSE)</f>
        <v>2733</v>
      </c>
      <c r="G316" s="21">
        <f>VLOOKUP($C316,cruises!$A$1:$D$504,4,FALSE)</f>
        <v>2852</v>
      </c>
      <c r="H316" s="21">
        <f t="shared" si="4"/>
        <v>2792.5</v>
      </c>
      <c r="I316" s="21">
        <f>VLOOKUP($C316,cruises!$A$1:$E$507,5,FALSE)</f>
        <v>801</v>
      </c>
    </row>
    <row r="317" spans="1:9">
      <c r="A317" s="1" t="s">
        <v>145</v>
      </c>
      <c r="B317" s="11">
        <v>43293</v>
      </c>
      <c r="C317" s="14" t="s">
        <v>29</v>
      </c>
      <c r="D317" s="1" t="s">
        <v>30</v>
      </c>
      <c r="E317" s="1" t="s">
        <v>95</v>
      </c>
      <c r="F317" s="21">
        <f>VLOOKUP($C317,cruises!$A$1:$D$504,3,FALSE)</f>
        <v>5518</v>
      </c>
      <c r="G317" s="21">
        <f>VLOOKUP($C317,cruises!$A$1:$D$504,4,FALSE)</f>
        <v>6370</v>
      </c>
      <c r="H317" s="21">
        <f t="shared" si="4"/>
        <v>5944</v>
      </c>
      <c r="I317" s="21">
        <f>VLOOKUP($C317,cruises!$A$1:$E$507,5,FALSE)</f>
        <v>2394</v>
      </c>
    </row>
    <row r="318" spans="1:9">
      <c r="A318" s="1" t="s">
        <v>145</v>
      </c>
      <c r="B318" s="11">
        <v>43294</v>
      </c>
      <c r="C318" s="14" t="s">
        <v>10</v>
      </c>
      <c r="D318" s="1" t="s">
        <v>11</v>
      </c>
      <c r="E318" s="3">
        <v>0.33333333333333331</v>
      </c>
      <c r="F318" s="21">
        <f>VLOOKUP($C318,cruises!$A$1:$D$504,3,FALSE)</f>
        <v>3772</v>
      </c>
      <c r="G318" s="21">
        <f>VLOOKUP($C318,cruises!$A$1:$D$504,4,FALSE)</f>
        <v>4526</v>
      </c>
      <c r="H318" s="21">
        <f t="shared" si="4"/>
        <v>4149</v>
      </c>
      <c r="I318" s="21">
        <f>VLOOKUP($C318,cruises!$A$1:$E$507,5,FALSE)</f>
        <v>1253</v>
      </c>
    </row>
    <row r="319" spans="1:9">
      <c r="A319" s="1" t="s">
        <v>145</v>
      </c>
      <c r="B319" s="11">
        <v>43294</v>
      </c>
      <c r="C319" s="14" t="s">
        <v>108</v>
      </c>
      <c r="D319" s="1" t="s">
        <v>109</v>
      </c>
      <c r="E319" s="1" t="s">
        <v>120</v>
      </c>
      <c r="F319" s="21">
        <f>VLOOKUP($C319,cruises!$A$1:$D$504,3,FALSE)</f>
        <v>1754</v>
      </c>
      <c r="G319" s="21">
        <f>VLOOKUP($C319,cruises!$A$1:$D$504,4,FALSE)</f>
        <v>2456</v>
      </c>
      <c r="H319" s="21">
        <f t="shared" si="4"/>
        <v>2105</v>
      </c>
      <c r="I319" s="21">
        <f>VLOOKUP($C319,cruises!$A$1:$E$507,5,FALSE)</f>
        <v>947</v>
      </c>
    </row>
    <row r="320" spans="1:9">
      <c r="A320" s="1" t="s">
        <v>145</v>
      </c>
      <c r="B320" s="11">
        <v>43294</v>
      </c>
      <c r="C320" s="14" t="s">
        <v>64</v>
      </c>
      <c r="D320" s="1" t="s">
        <v>8</v>
      </c>
      <c r="E320" s="1" t="s">
        <v>37</v>
      </c>
      <c r="F320" s="21">
        <f>VLOOKUP($C320,cruises!$A$1:$D$504,3,FALSE)</f>
        <v>3274</v>
      </c>
      <c r="G320" s="21">
        <f>VLOOKUP($C320,cruises!$A$1:$D$504,4,FALSE)</f>
        <v>3929</v>
      </c>
      <c r="H320" s="21">
        <f t="shared" si="4"/>
        <v>3601.5</v>
      </c>
      <c r="I320" s="21">
        <f>VLOOKUP($C320,cruises!$A$1:$E$507,5,FALSE)</f>
        <v>1637</v>
      </c>
    </row>
    <row r="321" spans="1:9">
      <c r="A321" s="1" t="s">
        <v>145</v>
      </c>
      <c r="B321" s="11">
        <v>43295</v>
      </c>
      <c r="C321" s="14" t="s">
        <v>86</v>
      </c>
      <c r="D321" s="1" t="s">
        <v>62</v>
      </c>
      <c r="E321" s="1" t="s">
        <v>37</v>
      </c>
      <c r="F321" s="21">
        <f>VLOOKUP($C321,cruises!$A$1:$D$504,3,FALSE)</f>
        <v>2130</v>
      </c>
      <c r="G321" s="21">
        <f>VLOOKUP($C321,cruises!$A$1:$D$504,4,FALSE)</f>
        <v>2556</v>
      </c>
      <c r="H321" s="21">
        <f t="shared" si="4"/>
        <v>2343</v>
      </c>
      <c r="I321" s="21">
        <f>VLOOKUP($C321,cruises!$A$1:$E$507,5,FALSE)</f>
        <v>997</v>
      </c>
    </row>
    <row r="322" spans="1:9">
      <c r="A322" s="1" t="s">
        <v>145</v>
      </c>
      <c r="B322" s="11">
        <v>43295</v>
      </c>
      <c r="C322" s="2" t="s">
        <v>97</v>
      </c>
      <c r="D322" s="1" t="s">
        <v>98</v>
      </c>
      <c r="E322" s="1" t="s">
        <v>15</v>
      </c>
      <c r="F322" s="21">
        <f>VLOOKUP($C322,cruises!$A$1:$D$504,3,FALSE)</f>
        <v>94</v>
      </c>
      <c r="G322" s="21">
        <f>VLOOKUP($C322,cruises!$A$1:$D$504,4,FALSE)</f>
        <v>112</v>
      </c>
      <c r="H322" s="21">
        <f t="shared" si="4"/>
        <v>103</v>
      </c>
      <c r="I322" s="21">
        <f>VLOOKUP($C322,cruises!$A$1:$E$507,5,FALSE)</f>
        <v>100</v>
      </c>
    </row>
    <row r="323" spans="1:9">
      <c r="A323" s="1" t="s">
        <v>145</v>
      </c>
      <c r="B323" s="11">
        <v>43296</v>
      </c>
      <c r="C323" s="14" t="s">
        <v>24</v>
      </c>
      <c r="D323" s="1" t="s">
        <v>8</v>
      </c>
      <c r="E323" s="1" t="s">
        <v>25</v>
      </c>
      <c r="F323" s="21">
        <f>VLOOKUP($C323,cruises!$A$1:$D$504,3,FALSE)</f>
        <v>3502</v>
      </c>
      <c r="G323" s="21">
        <f>VLOOKUP($C323,cruises!$A$1:$D$504,4,FALSE)</f>
        <v>4202</v>
      </c>
      <c r="H323" s="21">
        <f t="shared" ref="H323:H386" si="5">AVERAGE(F323:G323)</f>
        <v>3852</v>
      </c>
      <c r="I323" s="21">
        <f>VLOOKUP($C323,cruises!$A$1:$E$507,5,FALSE)</f>
        <v>1388</v>
      </c>
    </row>
    <row r="324" spans="1:9">
      <c r="A324" s="1" t="s">
        <v>145</v>
      </c>
      <c r="B324" s="11">
        <v>43296</v>
      </c>
      <c r="C324" s="14" t="s">
        <v>99</v>
      </c>
      <c r="D324" s="1" t="s">
        <v>30</v>
      </c>
      <c r="E324" s="1" t="s">
        <v>100</v>
      </c>
      <c r="F324" s="21">
        <f>VLOOKUP($C324,cruises!$A$1:$D$504,3,FALSE)</f>
        <v>2144</v>
      </c>
      <c r="G324" s="21">
        <f>VLOOKUP($C324,cruises!$A$1:$D$504,4,FALSE)</f>
        <v>2573</v>
      </c>
      <c r="H324" s="21">
        <f t="shared" si="5"/>
        <v>2358.5</v>
      </c>
      <c r="I324" s="21">
        <f>VLOOKUP($C324,cruises!$A$1:$E$507,5,FALSE)</f>
        <v>859</v>
      </c>
    </row>
    <row r="325" spans="1:9">
      <c r="A325" s="1" t="s">
        <v>145</v>
      </c>
      <c r="B325" s="11">
        <v>43297</v>
      </c>
      <c r="C325" s="14" t="s">
        <v>81</v>
      </c>
      <c r="D325" s="1" t="s">
        <v>30</v>
      </c>
      <c r="E325" s="1" t="s">
        <v>82</v>
      </c>
      <c r="F325" s="21">
        <f>VLOOKUP($C325,cruises!$A$1:$D$504,3,FALSE)</f>
        <v>2036</v>
      </c>
      <c r="G325" s="21">
        <f>VLOOKUP($C325,cruises!$A$1:$D$504,4,FALSE)</f>
        <v>2443</v>
      </c>
      <c r="H325" s="21">
        <f t="shared" si="5"/>
        <v>2239.5</v>
      </c>
      <c r="I325" s="21">
        <f>VLOOKUP($C325,cruises!$A$1:$E$507,5,FALSE)</f>
        <v>765</v>
      </c>
    </row>
    <row r="326" spans="1:9">
      <c r="A326" s="1" t="s">
        <v>145</v>
      </c>
      <c r="B326" s="11">
        <v>43298</v>
      </c>
      <c r="C326" s="14" t="s">
        <v>72</v>
      </c>
      <c r="D326" s="1" t="s">
        <v>5</v>
      </c>
      <c r="E326" s="1" t="s">
        <v>6</v>
      </c>
      <c r="F326" s="21">
        <f>VLOOKUP($C326,cruises!$A$1:$D$504,3,FALSE)</f>
        <v>3286</v>
      </c>
      <c r="G326" s="21">
        <f>VLOOKUP($C326,cruises!$A$1:$D$504,4,FALSE)</f>
        <v>3400</v>
      </c>
      <c r="H326" s="21">
        <f t="shared" si="5"/>
        <v>3343</v>
      </c>
      <c r="I326" s="21">
        <f>VLOOKUP($C326,cruises!$A$1:$E$507,5,FALSE)</f>
        <v>900</v>
      </c>
    </row>
    <row r="327" spans="1:9">
      <c r="A327" s="1" t="s">
        <v>145</v>
      </c>
      <c r="B327" s="11">
        <v>43299</v>
      </c>
      <c r="C327" s="14" t="s">
        <v>54</v>
      </c>
      <c r="D327" s="1" t="s">
        <v>42</v>
      </c>
      <c r="E327" s="1" t="s">
        <v>34</v>
      </c>
      <c r="F327" s="21">
        <f>VLOOKUP($C327,cruises!$A$1:$D$504,3,FALSE)</f>
        <v>2024</v>
      </c>
      <c r="G327" s="21">
        <f>VLOOKUP($C327,cruises!$A$1:$D$504,4,FALSE)</f>
        <v>2429</v>
      </c>
      <c r="H327" s="21">
        <f t="shared" si="5"/>
        <v>2226.5</v>
      </c>
      <c r="I327" s="21">
        <f>VLOOKUP($C327,cruises!$A$1:$E$507,5,FALSE)</f>
        <v>817</v>
      </c>
    </row>
    <row r="328" spans="1:9">
      <c r="A328" s="1" t="s">
        <v>145</v>
      </c>
      <c r="B328" s="11">
        <v>43299</v>
      </c>
      <c r="C328" s="14" t="s">
        <v>55</v>
      </c>
      <c r="D328" s="1" t="s">
        <v>46</v>
      </c>
      <c r="E328" s="1" t="s">
        <v>56</v>
      </c>
      <c r="F328" s="21">
        <f>VLOOKUP($C328,cruises!$A$1:$D$504,3,FALSE)</f>
        <v>4228</v>
      </c>
      <c r="G328" s="21">
        <f>VLOOKUP($C328,cruises!$A$1:$D$504,4,FALSE)</f>
        <v>5074</v>
      </c>
      <c r="H328" s="21">
        <f t="shared" si="5"/>
        <v>4651</v>
      </c>
      <c r="I328" s="21">
        <f>VLOOKUP($C328,cruises!$A$1:$E$507,5,FALSE)</f>
        <v>1404</v>
      </c>
    </row>
    <row r="329" spans="1:9">
      <c r="A329" s="1" t="s">
        <v>145</v>
      </c>
      <c r="B329" s="11">
        <v>43299</v>
      </c>
      <c r="C329" s="14" t="s">
        <v>113</v>
      </c>
      <c r="D329" s="1" t="s">
        <v>51</v>
      </c>
      <c r="E329" s="1" t="s">
        <v>52</v>
      </c>
      <c r="F329" s="21">
        <f>VLOOKUP($C329,cruises!$A$1:$D$504,3,FALSE)</f>
        <v>706</v>
      </c>
      <c r="G329" s="21">
        <f>VLOOKUP($C329,cruises!$A$1:$D$504,4,FALSE)</f>
        <v>777</v>
      </c>
      <c r="H329" s="21">
        <f t="shared" si="5"/>
        <v>741.5</v>
      </c>
      <c r="I329" s="21">
        <f>VLOOKUP($C329,cruises!$A$1:$E$507,5,FALSE)</f>
        <v>447</v>
      </c>
    </row>
    <row r="330" spans="1:9">
      <c r="A330" s="1" t="s">
        <v>145</v>
      </c>
      <c r="B330" s="11">
        <v>43299</v>
      </c>
      <c r="C330" s="14" t="s">
        <v>87</v>
      </c>
      <c r="D330" s="1" t="s">
        <v>20</v>
      </c>
      <c r="E330" s="1" t="s">
        <v>52</v>
      </c>
      <c r="F330" s="21">
        <f>VLOOKUP($C330,cruises!$A$1:$D$504,3,FALSE)</f>
        <v>388</v>
      </c>
      <c r="G330" s="21">
        <f>VLOOKUP($C330,cruises!$A$1:$D$504,4,FALSE)</f>
        <v>466</v>
      </c>
      <c r="H330" s="21">
        <f t="shared" si="5"/>
        <v>427</v>
      </c>
      <c r="I330" s="21">
        <f>VLOOKUP($C330,cruises!$A$1:$E$507,5,FALSE)</f>
        <v>295</v>
      </c>
    </row>
    <row r="331" spans="1:9">
      <c r="A331" s="1" t="s">
        <v>145</v>
      </c>
      <c r="B331" s="11">
        <v>43300</v>
      </c>
      <c r="C331" s="14" t="s">
        <v>45</v>
      </c>
      <c r="D331" s="1" t="s">
        <v>46</v>
      </c>
      <c r="E331" s="1" t="s">
        <v>47</v>
      </c>
      <c r="F331" s="21">
        <f>VLOOKUP($C331,cruises!$A$1:$D$504,3,FALSE)</f>
        <v>2012</v>
      </c>
      <c r="G331" s="21">
        <f>VLOOKUP($C331,cruises!$A$1:$D$504,4,FALSE)</f>
        <v>2414</v>
      </c>
      <c r="H331" s="21">
        <f t="shared" si="5"/>
        <v>2213</v>
      </c>
      <c r="I331" s="21">
        <f>VLOOKUP($C331,cruises!$A$1:$E$507,5,FALSE)</f>
        <v>1125</v>
      </c>
    </row>
    <row r="332" spans="1:9">
      <c r="A332" s="1" t="s">
        <v>145</v>
      </c>
      <c r="B332" s="11">
        <v>43300</v>
      </c>
      <c r="C332" s="14" t="s">
        <v>862</v>
      </c>
      <c r="D332" s="1" t="s">
        <v>26</v>
      </c>
      <c r="E332" s="1" t="s">
        <v>15</v>
      </c>
      <c r="F332" s="21">
        <f>VLOOKUP($C332,cruises!$A$1:$D$504,3,FALSE)</f>
        <v>2733</v>
      </c>
      <c r="G332" s="21">
        <f>VLOOKUP($C332,cruises!$A$1:$D$504,4,FALSE)</f>
        <v>2852</v>
      </c>
      <c r="H332" s="21">
        <f t="shared" si="5"/>
        <v>2792.5</v>
      </c>
      <c r="I332" s="21">
        <f>VLOOKUP($C332,cruises!$A$1:$E$507,5,FALSE)</f>
        <v>801</v>
      </c>
    </row>
    <row r="333" spans="1:9">
      <c r="A333" s="1" t="s">
        <v>145</v>
      </c>
      <c r="B333" s="11">
        <v>43300</v>
      </c>
      <c r="C333" s="14" t="s">
        <v>29</v>
      </c>
      <c r="D333" s="1" t="s">
        <v>30</v>
      </c>
      <c r="E333" s="1" t="s">
        <v>95</v>
      </c>
      <c r="F333" s="21">
        <f>VLOOKUP($C333,cruises!$A$1:$D$504,3,FALSE)</f>
        <v>5518</v>
      </c>
      <c r="G333" s="21">
        <f>VLOOKUP($C333,cruises!$A$1:$D$504,4,FALSE)</f>
        <v>6370</v>
      </c>
      <c r="H333" s="21">
        <f t="shared" si="5"/>
        <v>5944</v>
      </c>
      <c r="I333" s="21">
        <f>VLOOKUP($C333,cruises!$A$1:$E$507,5,FALSE)</f>
        <v>2394</v>
      </c>
    </row>
    <row r="334" spans="1:9">
      <c r="A334" s="1" t="s">
        <v>145</v>
      </c>
      <c r="B334" s="11">
        <v>43301</v>
      </c>
      <c r="C334" s="14" t="s">
        <v>61</v>
      </c>
      <c r="D334" s="1" t="s">
        <v>62</v>
      </c>
      <c r="E334" s="1" t="s">
        <v>63</v>
      </c>
      <c r="F334" s="21">
        <f>VLOOKUP($C334,cruises!$A$1:$D$504,3,FALSE)</f>
        <v>3046</v>
      </c>
      <c r="G334" s="21">
        <f>VLOOKUP($C334,cruises!$A$1:$D$504,4,FALSE)</f>
        <v>3655</v>
      </c>
      <c r="H334" s="21">
        <f t="shared" si="5"/>
        <v>3350.5</v>
      </c>
      <c r="I334" s="21">
        <f>VLOOKUP($C334,cruises!$A$1:$E$507,5,FALSE)</f>
        <v>1000</v>
      </c>
    </row>
    <row r="335" spans="1:9">
      <c r="A335" s="1" t="s">
        <v>145</v>
      </c>
      <c r="B335" s="11">
        <v>43301</v>
      </c>
      <c r="C335" s="14" t="s">
        <v>10</v>
      </c>
      <c r="D335" s="1" t="s">
        <v>11</v>
      </c>
      <c r="E335" s="3">
        <v>0.33333333333333331</v>
      </c>
      <c r="F335" s="21">
        <f>VLOOKUP($C335,cruises!$A$1:$D$504,3,FALSE)</f>
        <v>3772</v>
      </c>
      <c r="G335" s="21">
        <f>VLOOKUP($C335,cruises!$A$1:$D$504,4,FALSE)</f>
        <v>4526</v>
      </c>
      <c r="H335" s="21">
        <f t="shared" si="5"/>
        <v>4149</v>
      </c>
      <c r="I335" s="21">
        <f>VLOOKUP($C335,cruises!$A$1:$E$507,5,FALSE)</f>
        <v>1253</v>
      </c>
    </row>
    <row r="336" spans="1:9">
      <c r="A336" s="1" t="s">
        <v>145</v>
      </c>
      <c r="B336" s="11">
        <v>43301</v>
      </c>
      <c r="C336" s="14" t="s">
        <v>108</v>
      </c>
      <c r="D336" s="1" t="s">
        <v>109</v>
      </c>
      <c r="E336" s="1" t="s">
        <v>37</v>
      </c>
      <c r="F336" s="21">
        <f>VLOOKUP($C336,cruises!$A$1:$D$504,3,FALSE)</f>
        <v>1754</v>
      </c>
      <c r="G336" s="21">
        <f>VLOOKUP($C336,cruises!$A$1:$D$504,4,FALSE)</f>
        <v>2456</v>
      </c>
      <c r="H336" s="21">
        <f t="shared" si="5"/>
        <v>2105</v>
      </c>
      <c r="I336" s="21">
        <f>VLOOKUP($C336,cruises!$A$1:$E$507,5,FALSE)</f>
        <v>947</v>
      </c>
    </row>
    <row r="337" spans="1:9">
      <c r="A337" s="1" t="s">
        <v>145</v>
      </c>
      <c r="B337" s="11">
        <v>43301</v>
      </c>
      <c r="C337" s="14" t="s">
        <v>64</v>
      </c>
      <c r="D337" s="1" t="s">
        <v>8</v>
      </c>
      <c r="E337" s="1" t="s">
        <v>37</v>
      </c>
      <c r="F337" s="21">
        <f>VLOOKUP($C337,cruises!$A$1:$D$504,3,FALSE)</f>
        <v>3274</v>
      </c>
      <c r="G337" s="21">
        <f>VLOOKUP($C337,cruises!$A$1:$D$504,4,FALSE)</f>
        <v>3929</v>
      </c>
      <c r="H337" s="21">
        <f t="shared" si="5"/>
        <v>3601.5</v>
      </c>
      <c r="I337" s="21">
        <f>VLOOKUP($C337,cruises!$A$1:$E$507,5,FALSE)</f>
        <v>1637</v>
      </c>
    </row>
    <row r="338" spans="1:9">
      <c r="A338" s="1" t="s">
        <v>145</v>
      </c>
      <c r="B338" s="11">
        <v>43301</v>
      </c>
      <c r="C338" s="14" t="s">
        <v>121</v>
      </c>
      <c r="D338" s="1" t="s">
        <v>30</v>
      </c>
      <c r="E338" s="1" t="s">
        <v>82</v>
      </c>
      <c r="F338" s="21">
        <f>VLOOKUP($C338,cruises!$A$1:$D$504,3,FALSE)</f>
        <v>3630</v>
      </c>
      <c r="G338" s="21">
        <f>VLOOKUP($C338,cruises!$A$1:$D$504,4,FALSE)</f>
        <v>4356</v>
      </c>
      <c r="H338" s="21">
        <f t="shared" si="5"/>
        <v>3993</v>
      </c>
      <c r="I338" s="21">
        <f>VLOOKUP($C338,cruises!$A$1:$E$507,5,FALSE)</f>
        <v>1360</v>
      </c>
    </row>
    <row r="339" spans="1:9">
      <c r="A339" s="1" t="s">
        <v>145</v>
      </c>
      <c r="B339" s="11">
        <v>43301</v>
      </c>
      <c r="C339" s="14" t="s">
        <v>75</v>
      </c>
      <c r="D339" s="1" t="s">
        <v>36</v>
      </c>
      <c r="E339" s="1" t="s">
        <v>34</v>
      </c>
      <c r="F339" s="21">
        <f>VLOOKUP($C339,cruises!$A$1:$D$504,3,FALSE)</f>
        <v>2534</v>
      </c>
      <c r="G339" s="21">
        <f>VLOOKUP($C339,cruises!$A$1:$D$504,4,FALSE)</f>
        <v>2700</v>
      </c>
      <c r="H339" s="21">
        <f t="shared" si="5"/>
        <v>2617</v>
      </c>
      <c r="I339" s="21">
        <f>VLOOKUP($C339,cruises!$A$1:$E$507,5,FALSE)</f>
        <v>1000</v>
      </c>
    </row>
    <row r="340" spans="1:9">
      <c r="A340" s="1" t="s">
        <v>145</v>
      </c>
      <c r="B340" s="11">
        <v>43302</v>
      </c>
      <c r="C340" s="14" t="s">
        <v>66</v>
      </c>
      <c r="D340" s="1" t="s">
        <v>40</v>
      </c>
      <c r="E340" s="1" t="s">
        <v>67</v>
      </c>
      <c r="F340" s="21">
        <f>VLOOKUP($C340,cruises!$A$1:$D$504,3,FALSE)</f>
        <v>3062</v>
      </c>
      <c r="G340" s="21">
        <f>VLOOKUP($C340,cruises!$A$1:$D$504,4,FALSE)</f>
        <v>3674</v>
      </c>
      <c r="H340" s="21">
        <f t="shared" si="5"/>
        <v>3368</v>
      </c>
      <c r="I340" s="21">
        <f>VLOOKUP($C340,cruises!$A$1:$E$507,5,FALSE)</f>
        <v>1200</v>
      </c>
    </row>
    <row r="341" spans="1:9">
      <c r="A341" s="1" t="s">
        <v>145</v>
      </c>
      <c r="B341" s="11">
        <v>43302</v>
      </c>
      <c r="C341" s="14" t="s">
        <v>104</v>
      </c>
      <c r="D341" s="1" t="s">
        <v>60</v>
      </c>
      <c r="E341" s="1" t="s">
        <v>25</v>
      </c>
      <c r="F341" s="21">
        <f>VLOOKUP($C341,cruises!$A$1:$D$504,3,FALSE)</f>
        <v>532</v>
      </c>
      <c r="G341" s="21">
        <f>VLOOKUP($C341,cruises!$A$1:$D$504,4,FALSE)</f>
        <v>638</v>
      </c>
      <c r="H341" s="21">
        <f t="shared" si="5"/>
        <v>585</v>
      </c>
      <c r="I341" s="21">
        <f>VLOOKUP($C341,cruises!$A$1:$E$507,5,FALSE)</f>
        <v>330</v>
      </c>
    </row>
    <row r="342" spans="1:9">
      <c r="A342" s="1" t="s">
        <v>145</v>
      </c>
      <c r="B342" s="11">
        <v>43303</v>
      </c>
      <c r="C342" s="14" t="s">
        <v>24</v>
      </c>
      <c r="D342" s="1" t="s">
        <v>8</v>
      </c>
      <c r="E342" s="1" t="s">
        <v>25</v>
      </c>
      <c r="F342" s="21">
        <f>VLOOKUP($C342,cruises!$A$1:$D$504,3,FALSE)</f>
        <v>3502</v>
      </c>
      <c r="G342" s="21">
        <f>VLOOKUP($C342,cruises!$A$1:$D$504,4,FALSE)</f>
        <v>4202</v>
      </c>
      <c r="H342" s="21">
        <f t="shared" si="5"/>
        <v>3852</v>
      </c>
      <c r="I342" s="21">
        <f>VLOOKUP($C342,cruises!$A$1:$E$507,5,FALSE)</f>
        <v>1388</v>
      </c>
    </row>
    <row r="343" spans="1:9">
      <c r="A343" s="1" t="s">
        <v>145</v>
      </c>
      <c r="B343" s="11">
        <v>43303</v>
      </c>
      <c r="C343" s="14" t="s">
        <v>99</v>
      </c>
      <c r="D343" s="1" t="s">
        <v>30</v>
      </c>
      <c r="E343" s="1" t="s">
        <v>100</v>
      </c>
      <c r="F343" s="21">
        <f>VLOOKUP($C343,cruises!$A$1:$D$504,3,FALSE)</f>
        <v>2144</v>
      </c>
      <c r="G343" s="21">
        <f>VLOOKUP($C343,cruises!$A$1:$D$504,4,FALSE)</f>
        <v>2573</v>
      </c>
      <c r="H343" s="21">
        <f t="shared" si="5"/>
        <v>2358.5</v>
      </c>
      <c r="I343" s="21">
        <f>VLOOKUP($C343,cruises!$A$1:$E$507,5,FALSE)</f>
        <v>859</v>
      </c>
    </row>
    <row r="344" spans="1:9">
      <c r="A344" s="1" t="s">
        <v>145</v>
      </c>
      <c r="B344" s="11">
        <v>43303</v>
      </c>
      <c r="C344" s="14" t="s">
        <v>118</v>
      </c>
      <c r="D344" s="1" t="s">
        <v>14</v>
      </c>
      <c r="E344" s="1" t="s">
        <v>15</v>
      </c>
      <c r="F344" s="21">
        <f>VLOOKUP($C344,cruises!$A$1:$D$504,3,FALSE)</f>
        <v>928</v>
      </c>
      <c r="G344" s="21">
        <f>VLOOKUP($C344,cruises!$A$1:$D$504,4,FALSE)</f>
        <v>928</v>
      </c>
      <c r="H344" s="21">
        <f t="shared" si="5"/>
        <v>928</v>
      </c>
      <c r="I344" s="21">
        <f>VLOOKUP($C344,cruises!$A$1:$E$507,5,FALSE)</f>
        <v>465</v>
      </c>
    </row>
    <row r="345" spans="1:9">
      <c r="A345" s="1" t="s">
        <v>145</v>
      </c>
      <c r="B345" s="11">
        <v>43304</v>
      </c>
      <c r="C345" s="14" t="s">
        <v>79</v>
      </c>
      <c r="D345" s="1" t="s">
        <v>80</v>
      </c>
      <c r="E345" s="1" t="s">
        <v>91</v>
      </c>
      <c r="F345" s="21">
        <f>VLOOKUP($C345,cruises!$A$1:$D$504,3,FALSE)</f>
        <v>710</v>
      </c>
      <c r="G345" s="21">
        <f>VLOOKUP($C345,cruises!$A$1:$D$504,4,FALSE)</f>
        <v>781</v>
      </c>
      <c r="H345" s="21">
        <f t="shared" si="5"/>
        <v>745.5</v>
      </c>
      <c r="I345" s="21">
        <f>VLOOKUP($C345,cruises!$A$1:$E$507,5,FALSE)</f>
        <v>408</v>
      </c>
    </row>
    <row r="346" spans="1:9">
      <c r="A346" s="1" t="s">
        <v>145</v>
      </c>
      <c r="B346" s="11">
        <v>43304</v>
      </c>
      <c r="C346" s="14" t="s">
        <v>70</v>
      </c>
      <c r="D346" s="1" t="s">
        <v>71</v>
      </c>
      <c r="E346" s="3">
        <v>0.29166666666666669</v>
      </c>
      <c r="F346" s="21">
        <f>VLOOKUP($C346,cruises!$A$1:$D$504,3,FALSE)</f>
        <v>312</v>
      </c>
      <c r="G346" s="21">
        <f>VLOOKUP($C346,cruises!$A$1:$D$504,4,FALSE)</f>
        <v>374</v>
      </c>
      <c r="H346" s="21">
        <f t="shared" si="5"/>
        <v>343</v>
      </c>
      <c r="I346" s="21">
        <f>VLOOKUP($C346,cruises!$A$1:$E$507,5,FALSE)</f>
        <v>178</v>
      </c>
    </row>
    <row r="347" spans="1:9">
      <c r="A347" s="1" t="s">
        <v>145</v>
      </c>
      <c r="B347" s="11">
        <v>43305</v>
      </c>
      <c r="C347" s="14" t="s">
        <v>72</v>
      </c>
      <c r="D347" s="1" t="s">
        <v>5</v>
      </c>
      <c r="E347" s="1" t="s">
        <v>6</v>
      </c>
      <c r="F347" s="21">
        <f>VLOOKUP($C347,cruises!$A$1:$D$504,3,FALSE)</f>
        <v>3286</v>
      </c>
      <c r="G347" s="21">
        <f>VLOOKUP($C347,cruises!$A$1:$D$504,4,FALSE)</f>
        <v>3400</v>
      </c>
      <c r="H347" s="21">
        <f t="shared" si="5"/>
        <v>3343</v>
      </c>
      <c r="I347" s="21">
        <f>VLOOKUP($C347,cruises!$A$1:$E$507,5,FALSE)</f>
        <v>900</v>
      </c>
    </row>
    <row r="348" spans="1:9">
      <c r="A348" s="1" t="s">
        <v>145</v>
      </c>
      <c r="B348" s="11">
        <v>43305</v>
      </c>
      <c r="C348" s="14" t="s">
        <v>73</v>
      </c>
      <c r="D348" s="1" t="s">
        <v>5</v>
      </c>
      <c r="E348" s="1" t="s">
        <v>6</v>
      </c>
      <c r="F348" s="21">
        <f>VLOOKUP($C348,cruises!$A$1:$D$504,3,FALSE)</f>
        <v>2194</v>
      </c>
      <c r="G348" s="21">
        <f>VLOOKUP($C348,cruises!$A$1:$D$504,4,FALSE)</f>
        <v>2700</v>
      </c>
      <c r="H348" s="21">
        <f t="shared" si="5"/>
        <v>2447</v>
      </c>
      <c r="I348" s="21">
        <f>VLOOKUP($C348,cruises!$A$1:$E$507,5,FALSE)</f>
        <v>609</v>
      </c>
    </row>
    <row r="349" spans="1:9">
      <c r="A349" s="1" t="s">
        <v>145</v>
      </c>
      <c r="B349" s="11">
        <v>43305</v>
      </c>
      <c r="C349" s="14" t="s">
        <v>86</v>
      </c>
      <c r="D349" s="1" t="s">
        <v>62</v>
      </c>
      <c r="E349" s="1" t="s">
        <v>37</v>
      </c>
      <c r="F349" s="21">
        <f>VLOOKUP($C349,cruises!$A$1:$D$504,3,FALSE)</f>
        <v>2130</v>
      </c>
      <c r="G349" s="21">
        <f>VLOOKUP($C349,cruises!$A$1:$D$504,4,FALSE)</f>
        <v>2556</v>
      </c>
      <c r="H349" s="21">
        <f t="shared" si="5"/>
        <v>2343</v>
      </c>
      <c r="I349" s="21">
        <f>VLOOKUP($C349,cruises!$A$1:$E$507,5,FALSE)</f>
        <v>997</v>
      </c>
    </row>
    <row r="350" spans="1:9">
      <c r="A350" s="1" t="s">
        <v>145</v>
      </c>
      <c r="B350" s="11">
        <v>43305</v>
      </c>
      <c r="C350" s="14" t="s">
        <v>111</v>
      </c>
      <c r="D350" s="1" t="s">
        <v>84</v>
      </c>
      <c r="E350" s="1" t="s">
        <v>82</v>
      </c>
      <c r="F350" s="21">
        <f>VLOOKUP($C350,cruises!$A$1:$D$504,3,FALSE)</f>
        <v>1924</v>
      </c>
      <c r="G350" s="21">
        <f>VLOOKUP($C350,cruises!$A$1:$D$504,4,FALSE)</f>
        <v>2681</v>
      </c>
      <c r="H350" s="21">
        <f t="shared" si="5"/>
        <v>2302.5</v>
      </c>
      <c r="I350" s="21">
        <f>VLOOKUP($C350,cruises!$A$1:$E$507,5,FALSE)</f>
        <v>900</v>
      </c>
    </row>
    <row r="351" spans="1:9">
      <c r="A351" s="1" t="s">
        <v>145</v>
      </c>
      <c r="B351" s="11">
        <v>43306</v>
      </c>
      <c r="C351" s="14" t="s">
        <v>55</v>
      </c>
      <c r="D351" s="1" t="s">
        <v>46</v>
      </c>
      <c r="E351" s="1" t="s">
        <v>56</v>
      </c>
      <c r="F351" s="21">
        <f>VLOOKUP($C351,cruises!$A$1:$D$504,3,FALSE)</f>
        <v>4228</v>
      </c>
      <c r="G351" s="21">
        <f>VLOOKUP($C351,cruises!$A$1:$D$504,4,FALSE)</f>
        <v>5074</v>
      </c>
      <c r="H351" s="21">
        <f t="shared" si="5"/>
        <v>4651</v>
      </c>
      <c r="I351" s="21">
        <f>VLOOKUP($C351,cruises!$A$1:$E$507,5,FALSE)</f>
        <v>1404</v>
      </c>
    </row>
    <row r="352" spans="1:9">
      <c r="A352" s="1" t="s">
        <v>145</v>
      </c>
      <c r="B352" s="11">
        <v>43307</v>
      </c>
      <c r="C352" s="14" t="s">
        <v>862</v>
      </c>
      <c r="D352" s="1" t="s">
        <v>26</v>
      </c>
      <c r="E352" s="1" t="s">
        <v>15</v>
      </c>
      <c r="F352" s="21">
        <f>VLOOKUP($C352,cruises!$A$1:$D$504,3,FALSE)</f>
        <v>2733</v>
      </c>
      <c r="G352" s="21">
        <f>VLOOKUP($C352,cruises!$A$1:$D$504,4,FALSE)</f>
        <v>2852</v>
      </c>
      <c r="H352" s="21">
        <f t="shared" si="5"/>
        <v>2792.5</v>
      </c>
      <c r="I352" s="21">
        <f>VLOOKUP($C352,cruises!$A$1:$E$507,5,FALSE)</f>
        <v>801</v>
      </c>
    </row>
    <row r="353" spans="1:9">
      <c r="A353" s="1" t="s">
        <v>145</v>
      </c>
      <c r="B353" s="11">
        <v>43307</v>
      </c>
      <c r="C353" s="14" t="s">
        <v>29</v>
      </c>
      <c r="D353" s="1" t="s">
        <v>30</v>
      </c>
      <c r="E353" s="1" t="s">
        <v>95</v>
      </c>
      <c r="F353" s="21">
        <f>VLOOKUP($C353,cruises!$A$1:$D$504,3,FALSE)</f>
        <v>5518</v>
      </c>
      <c r="G353" s="21">
        <f>VLOOKUP($C353,cruises!$A$1:$D$504,4,FALSE)</f>
        <v>6370</v>
      </c>
      <c r="H353" s="21">
        <f t="shared" si="5"/>
        <v>5944</v>
      </c>
      <c r="I353" s="21">
        <f>VLOOKUP($C353,cruises!$A$1:$E$507,5,FALSE)</f>
        <v>2394</v>
      </c>
    </row>
    <row r="354" spans="1:9">
      <c r="A354" s="1" t="s">
        <v>145</v>
      </c>
      <c r="B354" s="11">
        <v>43308</v>
      </c>
      <c r="C354" s="14" t="s">
        <v>10</v>
      </c>
      <c r="D354" s="1" t="s">
        <v>11</v>
      </c>
      <c r="E354" s="3">
        <v>0.33333333333333331</v>
      </c>
      <c r="F354" s="21">
        <f>VLOOKUP($C354,cruises!$A$1:$D$504,3,FALSE)</f>
        <v>3772</v>
      </c>
      <c r="G354" s="21">
        <f>VLOOKUP($C354,cruises!$A$1:$D$504,4,FALSE)</f>
        <v>4526</v>
      </c>
      <c r="H354" s="21">
        <f t="shared" si="5"/>
        <v>4149</v>
      </c>
      <c r="I354" s="21">
        <f>VLOOKUP($C354,cruises!$A$1:$E$507,5,FALSE)</f>
        <v>1253</v>
      </c>
    </row>
    <row r="355" spans="1:9">
      <c r="A355" s="1" t="s">
        <v>145</v>
      </c>
      <c r="B355" s="11">
        <v>43308</v>
      </c>
      <c r="C355" s="14" t="s">
        <v>54</v>
      </c>
      <c r="D355" s="1" t="s">
        <v>42</v>
      </c>
      <c r="E355" s="1" t="s">
        <v>37</v>
      </c>
      <c r="F355" s="21">
        <f>VLOOKUP($C355,cruises!$A$1:$D$504,3,FALSE)</f>
        <v>2024</v>
      </c>
      <c r="G355" s="21">
        <f>VLOOKUP($C355,cruises!$A$1:$D$504,4,FALSE)</f>
        <v>2429</v>
      </c>
      <c r="H355" s="21">
        <f t="shared" si="5"/>
        <v>2226.5</v>
      </c>
      <c r="I355" s="21">
        <f>VLOOKUP($C355,cruises!$A$1:$E$507,5,FALSE)</f>
        <v>817</v>
      </c>
    </row>
    <row r="356" spans="1:9">
      <c r="A356" s="1" t="s">
        <v>145</v>
      </c>
      <c r="B356" s="11">
        <v>43308</v>
      </c>
      <c r="C356" s="14" t="s">
        <v>64</v>
      </c>
      <c r="D356" s="1" t="s">
        <v>8</v>
      </c>
      <c r="E356" s="1" t="s">
        <v>37</v>
      </c>
      <c r="F356" s="21">
        <f>VLOOKUP($C356,cruises!$A$1:$D$504,3,FALSE)</f>
        <v>3274</v>
      </c>
      <c r="G356" s="21">
        <f>VLOOKUP($C356,cruises!$A$1:$D$504,4,FALSE)</f>
        <v>3929</v>
      </c>
      <c r="H356" s="21">
        <f t="shared" si="5"/>
        <v>3601.5</v>
      </c>
      <c r="I356" s="21">
        <f>VLOOKUP($C356,cruises!$A$1:$E$507,5,FALSE)</f>
        <v>1637</v>
      </c>
    </row>
    <row r="357" spans="1:9">
      <c r="A357" s="1" t="s">
        <v>145</v>
      </c>
      <c r="B357" s="11">
        <v>43308</v>
      </c>
      <c r="C357" s="14" t="s">
        <v>110</v>
      </c>
      <c r="D357" s="1" t="s">
        <v>20</v>
      </c>
      <c r="E357" s="1" t="s">
        <v>12</v>
      </c>
      <c r="F357" s="21">
        <f>VLOOKUP($C357,cruises!$A$1:$D$504,3,FALSE)</f>
        <v>576</v>
      </c>
      <c r="G357" s="21">
        <f>VLOOKUP($C357,cruises!$A$1:$D$504,4,FALSE)</f>
        <v>691</v>
      </c>
      <c r="H357" s="21">
        <f t="shared" si="5"/>
        <v>633.5</v>
      </c>
      <c r="I357" s="21">
        <f>VLOOKUP($C357,cruises!$A$1:$E$507,5,FALSE)</f>
        <v>408</v>
      </c>
    </row>
    <row r="358" spans="1:9">
      <c r="A358" s="1" t="s">
        <v>145</v>
      </c>
      <c r="B358" s="11">
        <v>43309</v>
      </c>
      <c r="C358" s="14" t="s">
        <v>117</v>
      </c>
      <c r="D358" s="1" t="s">
        <v>78</v>
      </c>
      <c r="E358" s="1" t="s">
        <v>15</v>
      </c>
      <c r="F358" s="21">
        <f>VLOOKUP($C358,cruises!$A$1:$D$504,3,FALSE)</f>
        <v>2074</v>
      </c>
      <c r="G358" s="21">
        <f>VLOOKUP($C358,cruises!$A$1:$D$504,4,FALSE)</f>
        <v>2489</v>
      </c>
      <c r="H358" s="21">
        <f t="shared" si="5"/>
        <v>2281.5</v>
      </c>
      <c r="I358" s="21">
        <f>VLOOKUP($C358,cruises!$A$1:$E$507,5,FALSE)</f>
        <v>900</v>
      </c>
    </row>
    <row r="359" spans="1:9">
      <c r="A359" s="1" t="s">
        <v>145</v>
      </c>
      <c r="B359" s="11">
        <v>43309</v>
      </c>
      <c r="C359" s="14" t="s">
        <v>81</v>
      </c>
      <c r="D359" s="1" t="s">
        <v>30</v>
      </c>
      <c r="E359" s="1" t="s">
        <v>82</v>
      </c>
      <c r="F359" s="21">
        <f>VLOOKUP($C359,cruises!$A$1:$D$504,3,FALSE)</f>
        <v>2036</v>
      </c>
      <c r="G359" s="21">
        <f>VLOOKUP($C359,cruises!$A$1:$D$504,4,FALSE)</f>
        <v>2443</v>
      </c>
      <c r="H359" s="21">
        <f t="shared" si="5"/>
        <v>2239.5</v>
      </c>
      <c r="I359" s="21">
        <f>VLOOKUP($C359,cruises!$A$1:$E$507,5,FALSE)</f>
        <v>765</v>
      </c>
    </row>
    <row r="360" spans="1:9">
      <c r="A360" s="1" t="s">
        <v>145</v>
      </c>
      <c r="B360" s="11">
        <v>43309</v>
      </c>
      <c r="C360" s="14" t="s">
        <v>83</v>
      </c>
      <c r="D360" s="1" t="s">
        <v>84</v>
      </c>
      <c r="E360" s="1" t="s">
        <v>82</v>
      </c>
      <c r="F360" s="21">
        <f>VLOOKUP($C360,cruises!$A$1:$D$504,3,FALSE)</f>
        <v>1533</v>
      </c>
      <c r="G360" s="21">
        <f>VLOOKUP($C360,cruises!$A$1:$D$504,4,FALSE)</f>
        <v>1773</v>
      </c>
      <c r="H360" s="21">
        <f t="shared" si="5"/>
        <v>1653</v>
      </c>
      <c r="I360" s="21">
        <f>VLOOKUP($C360,cruises!$A$1:$E$507,5,FALSE)</f>
        <v>600</v>
      </c>
    </row>
    <row r="361" spans="1:9">
      <c r="A361" s="1" t="s">
        <v>145</v>
      </c>
      <c r="B361" s="11">
        <v>43310</v>
      </c>
      <c r="C361" s="14" t="s">
        <v>24</v>
      </c>
      <c r="D361" s="1" t="s">
        <v>8</v>
      </c>
      <c r="E361" s="1" t="s">
        <v>25</v>
      </c>
      <c r="F361" s="21">
        <f>VLOOKUP($C361,cruises!$A$1:$D$504,3,FALSE)</f>
        <v>3502</v>
      </c>
      <c r="G361" s="21">
        <f>VLOOKUP($C361,cruises!$A$1:$D$504,4,FALSE)</f>
        <v>4202</v>
      </c>
      <c r="H361" s="21">
        <f t="shared" si="5"/>
        <v>3852</v>
      </c>
      <c r="I361" s="21">
        <f>VLOOKUP($C361,cruises!$A$1:$E$507,5,FALSE)</f>
        <v>1388</v>
      </c>
    </row>
    <row r="362" spans="1:9">
      <c r="A362" s="1" t="s">
        <v>145</v>
      </c>
      <c r="B362" s="11">
        <v>43310</v>
      </c>
      <c r="C362" s="14" t="s">
        <v>45</v>
      </c>
      <c r="D362" s="1" t="s">
        <v>46</v>
      </c>
      <c r="E362" s="1" t="s">
        <v>47</v>
      </c>
      <c r="F362" s="21">
        <f>VLOOKUP($C362,cruises!$A$1:$D$504,3,FALSE)</f>
        <v>2012</v>
      </c>
      <c r="G362" s="21">
        <f>VLOOKUP($C362,cruises!$A$1:$D$504,4,FALSE)</f>
        <v>2414</v>
      </c>
      <c r="H362" s="21">
        <f t="shared" si="5"/>
        <v>2213</v>
      </c>
      <c r="I362" s="21">
        <f>VLOOKUP($C362,cruises!$A$1:$E$507,5,FALSE)</f>
        <v>1125</v>
      </c>
    </row>
    <row r="363" spans="1:9">
      <c r="A363" s="1" t="s">
        <v>145</v>
      </c>
      <c r="B363" s="11">
        <v>43310</v>
      </c>
      <c r="C363" s="14" t="s">
        <v>122</v>
      </c>
      <c r="D363" s="1" t="s">
        <v>94</v>
      </c>
      <c r="E363" s="1" t="s">
        <v>123</v>
      </c>
      <c r="F363" s="21">
        <f>VLOOKUP($C363,cruises!$A$1:$D$504,3,FALSE)</f>
        <v>698</v>
      </c>
      <c r="G363" s="21">
        <f>VLOOKUP($C363,cruises!$A$1:$D$504,4,FALSE)</f>
        <v>803</v>
      </c>
      <c r="H363" s="21">
        <f t="shared" si="5"/>
        <v>750.5</v>
      </c>
      <c r="I363" s="21">
        <f>VLOOKUP($C363,cruises!$A$1:$E$507,5,FALSE)</f>
        <v>375</v>
      </c>
    </row>
    <row r="364" spans="1:9">
      <c r="A364" s="1" t="s">
        <v>145</v>
      </c>
      <c r="B364" s="11">
        <v>43310</v>
      </c>
      <c r="C364" s="14" t="s">
        <v>202</v>
      </c>
      <c r="D364" s="1" t="s">
        <v>27</v>
      </c>
      <c r="E364" s="1" t="s">
        <v>15</v>
      </c>
      <c r="F364" s="21">
        <f>VLOOKUP($C364,cruises!$A$1:$D$504,3,FALSE)</f>
        <v>1904</v>
      </c>
      <c r="G364" s="21">
        <f>VLOOKUP($C364,cruises!$A$1:$D$504,4,FALSE)</f>
        <v>1904</v>
      </c>
      <c r="H364" s="21">
        <f t="shared" si="5"/>
        <v>1904</v>
      </c>
      <c r="I364" s="21">
        <f>VLOOKUP($C364,cruises!$A$1:$E$507,5,FALSE)</f>
        <v>880</v>
      </c>
    </row>
    <row r="365" spans="1:9">
      <c r="A365" s="1" t="s">
        <v>145</v>
      </c>
      <c r="B365" s="11">
        <v>43310</v>
      </c>
      <c r="C365" s="14" t="s">
        <v>185</v>
      </c>
      <c r="D365" s="1" t="s">
        <v>27</v>
      </c>
      <c r="E365" s="1" t="s">
        <v>15</v>
      </c>
      <c r="F365" s="21">
        <f>VLOOKUP($C365,cruises!$A$1:$D$504,3,FALSE)</f>
        <v>3096</v>
      </c>
      <c r="G365" s="21">
        <f>VLOOKUP($C365,cruises!$A$1:$D$504,4,FALSE)</f>
        <v>3737</v>
      </c>
      <c r="H365" s="21">
        <f t="shared" si="5"/>
        <v>3416.5</v>
      </c>
      <c r="I365" s="21">
        <f>VLOOKUP($C365,cruises!$A$1:$E$507,5,FALSE)</f>
        <v>1226</v>
      </c>
    </row>
    <row r="366" spans="1:9">
      <c r="A366" s="1" t="s">
        <v>145</v>
      </c>
      <c r="B366" s="11">
        <v>43310</v>
      </c>
      <c r="C366" s="14" t="s">
        <v>99</v>
      </c>
      <c r="D366" s="1" t="s">
        <v>30</v>
      </c>
      <c r="E366" s="1" t="s">
        <v>100</v>
      </c>
      <c r="F366" s="21">
        <f>VLOOKUP($C366,cruises!$A$1:$D$504,3,FALSE)</f>
        <v>2144</v>
      </c>
      <c r="G366" s="21">
        <f>VLOOKUP($C366,cruises!$A$1:$D$504,4,FALSE)</f>
        <v>2573</v>
      </c>
      <c r="H366" s="21">
        <f t="shared" si="5"/>
        <v>2358.5</v>
      </c>
      <c r="I366" s="21">
        <f>VLOOKUP($C366,cruises!$A$1:$E$507,5,FALSE)</f>
        <v>859</v>
      </c>
    </row>
    <row r="367" spans="1:9">
      <c r="A367" s="1" t="s">
        <v>145</v>
      </c>
      <c r="B367" s="11">
        <v>43311</v>
      </c>
      <c r="C367" s="14" t="s">
        <v>61</v>
      </c>
      <c r="D367" s="1" t="s">
        <v>62</v>
      </c>
      <c r="E367" s="1" t="s">
        <v>63</v>
      </c>
      <c r="F367" s="21">
        <f>VLOOKUP($C367,cruises!$A$1:$D$504,3,FALSE)</f>
        <v>3046</v>
      </c>
      <c r="G367" s="21">
        <f>VLOOKUP($C367,cruises!$A$1:$D$504,4,FALSE)</f>
        <v>3655</v>
      </c>
      <c r="H367" s="21">
        <f t="shared" si="5"/>
        <v>3350.5</v>
      </c>
      <c r="I367" s="21">
        <f>VLOOKUP($C367,cruises!$A$1:$E$507,5,FALSE)</f>
        <v>1000</v>
      </c>
    </row>
    <row r="368" spans="1:9">
      <c r="A368" s="1" t="s">
        <v>145</v>
      </c>
      <c r="B368" s="11">
        <v>43311</v>
      </c>
      <c r="C368" s="14" t="s">
        <v>75</v>
      </c>
      <c r="D368" s="1" t="s">
        <v>36</v>
      </c>
      <c r="E368" s="1" t="s">
        <v>34</v>
      </c>
      <c r="F368" s="21">
        <f>VLOOKUP($C368,cruises!$A$1:$D$504,3,FALSE)</f>
        <v>2534</v>
      </c>
      <c r="G368" s="21">
        <f>VLOOKUP($C368,cruises!$A$1:$D$504,4,FALSE)</f>
        <v>2700</v>
      </c>
      <c r="H368" s="21">
        <f t="shared" si="5"/>
        <v>2617</v>
      </c>
      <c r="I368" s="21">
        <f>VLOOKUP($C368,cruises!$A$1:$E$507,5,FALSE)</f>
        <v>1000</v>
      </c>
    </row>
    <row r="369" spans="1:9">
      <c r="A369" s="1" t="s">
        <v>145</v>
      </c>
      <c r="B369" s="11">
        <v>43311</v>
      </c>
      <c r="C369" s="14" t="s">
        <v>70</v>
      </c>
      <c r="D369" s="1" t="s">
        <v>71</v>
      </c>
      <c r="E369" s="3">
        <v>0.29166666666666669</v>
      </c>
      <c r="F369" s="21">
        <f>VLOOKUP($C369,cruises!$A$1:$D$504,3,FALSE)</f>
        <v>312</v>
      </c>
      <c r="G369" s="21">
        <f>VLOOKUP($C369,cruises!$A$1:$D$504,4,FALSE)</f>
        <v>374</v>
      </c>
      <c r="H369" s="21">
        <f t="shared" si="5"/>
        <v>343</v>
      </c>
      <c r="I369" s="21">
        <f>VLOOKUP($C369,cruises!$A$1:$E$507,5,FALSE)</f>
        <v>178</v>
      </c>
    </row>
    <row r="370" spans="1:9">
      <c r="A370" s="1" t="s">
        <v>145</v>
      </c>
      <c r="B370" s="11">
        <v>43312</v>
      </c>
      <c r="C370" s="14" t="s">
        <v>72</v>
      </c>
      <c r="D370" s="1" t="s">
        <v>5</v>
      </c>
      <c r="E370" s="1" t="s">
        <v>6</v>
      </c>
      <c r="F370" s="21">
        <f>VLOOKUP($C370,cruises!$A$1:$D$504,3,FALSE)</f>
        <v>3286</v>
      </c>
      <c r="G370" s="21">
        <f>VLOOKUP($C370,cruises!$A$1:$D$504,4,FALSE)</f>
        <v>3400</v>
      </c>
      <c r="H370" s="21">
        <f t="shared" si="5"/>
        <v>3343</v>
      </c>
      <c r="I370" s="21">
        <f>VLOOKUP($C370,cruises!$A$1:$E$507,5,FALSE)</f>
        <v>900</v>
      </c>
    </row>
    <row r="371" spans="1:9">
      <c r="A371" s="1" t="s">
        <v>145</v>
      </c>
      <c r="B371" s="11">
        <v>43313</v>
      </c>
      <c r="C371" s="14" t="s">
        <v>55</v>
      </c>
      <c r="D371" s="1" t="s">
        <v>46</v>
      </c>
      <c r="E371" s="1" t="s">
        <v>56</v>
      </c>
      <c r="F371" s="21">
        <f>VLOOKUP($C371,cruises!$A$1:$D$504,3,FALSE)</f>
        <v>4228</v>
      </c>
      <c r="G371" s="21">
        <f>VLOOKUP($C371,cruises!$A$1:$D$504,4,FALSE)</f>
        <v>5074</v>
      </c>
      <c r="H371" s="21">
        <f t="shared" si="5"/>
        <v>4651</v>
      </c>
      <c r="I371" s="21">
        <f>VLOOKUP($C371,cruises!$A$1:$E$507,5,FALSE)</f>
        <v>1404</v>
      </c>
    </row>
    <row r="372" spans="1:9">
      <c r="A372" s="1" t="s">
        <v>145</v>
      </c>
      <c r="B372" s="11">
        <v>43314</v>
      </c>
      <c r="C372" s="14" t="s">
        <v>862</v>
      </c>
      <c r="D372" s="1" t="s">
        <v>26</v>
      </c>
      <c r="E372" s="1" t="s">
        <v>15</v>
      </c>
      <c r="F372" s="21">
        <f>VLOOKUP($C372,cruises!$A$1:$D$504,3,FALSE)</f>
        <v>2733</v>
      </c>
      <c r="G372" s="21">
        <f>VLOOKUP($C372,cruises!$A$1:$D$504,4,FALSE)</f>
        <v>2852</v>
      </c>
      <c r="H372" s="21">
        <f t="shared" si="5"/>
        <v>2792.5</v>
      </c>
      <c r="I372" s="21">
        <f>VLOOKUP($C372,cruises!$A$1:$E$507,5,FALSE)</f>
        <v>801</v>
      </c>
    </row>
    <row r="373" spans="1:9">
      <c r="A373" s="1" t="s">
        <v>145</v>
      </c>
      <c r="B373" s="11">
        <v>43314</v>
      </c>
      <c r="C373" s="14" t="s">
        <v>29</v>
      </c>
      <c r="D373" s="1" t="s">
        <v>30</v>
      </c>
      <c r="E373" s="1" t="s">
        <v>95</v>
      </c>
      <c r="F373" s="21">
        <f>VLOOKUP($C373,cruises!$A$1:$D$504,3,FALSE)</f>
        <v>5518</v>
      </c>
      <c r="G373" s="21">
        <f>VLOOKUP($C373,cruises!$A$1:$D$504,4,FALSE)</f>
        <v>6370</v>
      </c>
      <c r="H373" s="21">
        <f t="shared" si="5"/>
        <v>5944</v>
      </c>
      <c r="I373" s="21">
        <f>VLOOKUP($C373,cruises!$A$1:$E$507,5,FALSE)</f>
        <v>2394</v>
      </c>
    </row>
    <row r="374" spans="1:9">
      <c r="A374" s="1" t="s">
        <v>145</v>
      </c>
      <c r="B374" s="11">
        <v>43315</v>
      </c>
      <c r="C374" s="14" t="s">
        <v>10</v>
      </c>
      <c r="D374" s="1" t="s">
        <v>11</v>
      </c>
      <c r="E374" s="3">
        <v>0.33333333333333331</v>
      </c>
      <c r="F374" s="21">
        <f>VLOOKUP($C374,cruises!$A$1:$D$504,3,FALSE)</f>
        <v>3772</v>
      </c>
      <c r="G374" s="21">
        <f>VLOOKUP($C374,cruises!$A$1:$D$504,4,FALSE)</f>
        <v>4526</v>
      </c>
      <c r="H374" s="21">
        <f t="shared" si="5"/>
        <v>4149</v>
      </c>
      <c r="I374" s="21">
        <f>VLOOKUP($C374,cruises!$A$1:$E$507,5,FALSE)</f>
        <v>1253</v>
      </c>
    </row>
    <row r="375" spans="1:9">
      <c r="A375" s="1" t="s">
        <v>145</v>
      </c>
      <c r="B375" s="11">
        <v>43315</v>
      </c>
      <c r="C375" s="14" t="s">
        <v>64</v>
      </c>
      <c r="D375" s="1" t="s">
        <v>8</v>
      </c>
      <c r="E375" s="1" t="s">
        <v>37</v>
      </c>
      <c r="F375" s="21">
        <f>VLOOKUP($C375,cruises!$A$1:$D$504,3,FALSE)</f>
        <v>3274</v>
      </c>
      <c r="G375" s="21">
        <f>VLOOKUP($C375,cruises!$A$1:$D$504,4,FALSE)</f>
        <v>3929</v>
      </c>
      <c r="H375" s="21">
        <f t="shared" si="5"/>
        <v>3601.5</v>
      </c>
      <c r="I375" s="21">
        <f>VLOOKUP($C375,cruises!$A$1:$E$507,5,FALSE)</f>
        <v>1637</v>
      </c>
    </row>
    <row r="376" spans="1:9">
      <c r="A376" s="1" t="s">
        <v>145</v>
      </c>
      <c r="B376" s="11">
        <v>43315</v>
      </c>
      <c r="C376" s="14" t="s">
        <v>57</v>
      </c>
      <c r="D376" s="1" t="s">
        <v>40</v>
      </c>
      <c r="E376" s="1" t="s">
        <v>37</v>
      </c>
      <c r="F376" s="21">
        <f>VLOOKUP($C376,cruises!$A$1:$D$504,3,FALSE)</f>
        <v>2678</v>
      </c>
      <c r="G376" s="21">
        <f>VLOOKUP($C376,cruises!$A$1:$D$504,4,FALSE)</f>
        <v>3214</v>
      </c>
      <c r="H376" s="21">
        <f t="shared" si="5"/>
        <v>2946</v>
      </c>
      <c r="I376" s="21">
        <f>VLOOKUP($C376,cruises!$A$1:$E$507,5,FALSE)</f>
        <v>1100</v>
      </c>
    </row>
    <row r="377" spans="1:9">
      <c r="A377" s="1" t="s">
        <v>145</v>
      </c>
      <c r="B377" s="11">
        <v>43316</v>
      </c>
      <c r="C377" s="14" t="s">
        <v>86</v>
      </c>
      <c r="D377" s="1" t="s">
        <v>62</v>
      </c>
      <c r="E377" s="1" t="s">
        <v>37</v>
      </c>
      <c r="F377" s="21">
        <f>VLOOKUP($C377,cruises!$A$1:$D$504,3,FALSE)</f>
        <v>2130</v>
      </c>
      <c r="G377" s="21">
        <f>VLOOKUP($C377,cruises!$A$1:$D$504,4,FALSE)</f>
        <v>2556</v>
      </c>
      <c r="H377" s="21">
        <f t="shared" si="5"/>
        <v>2343</v>
      </c>
      <c r="I377" s="21">
        <f>VLOOKUP($C377,cruises!$A$1:$E$507,5,FALSE)</f>
        <v>997</v>
      </c>
    </row>
    <row r="378" spans="1:9">
      <c r="A378" s="1" t="s">
        <v>145</v>
      </c>
      <c r="B378" s="11">
        <v>43317</v>
      </c>
      <c r="C378" s="14" t="s">
        <v>24</v>
      </c>
      <c r="D378" s="1" t="s">
        <v>8</v>
      </c>
      <c r="E378" s="1" t="s">
        <v>25</v>
      </c>
      <c r="F378" s="21">
        <f>VLOOKUP($C378,cruises!$A$1:$D$504,3,FALSE)</f>
        <v>3502</v>
      </c>
      <c r="G378" s="21">
        <f>VLOOKUP($C378,cruises!$A$1:$D$504,4,FALSE)</f>
        <v>4202</v>
      </c>
      <c r="H378" s="21">
        <f t="shared" si="5"/>
        <v>3852</v>
      </c>
      <c r="I378" s="21">
        <f>VLOOKUP($C378,cruises!$A$1:$E$507,5,FALSE)</f>
        <v>1388</v>
      </c>
    </row>
    <row r="379" spans="1:9">
      <c r="A379" s="1" t="s">
        <v>145</v>
      </c>
      <c r="B379" s="11">
        <v>43317</v>
      </c>
      <c r="C379" s="14" t="s">
        <v>99</v>
      </c>
      <c r="D379" s="1" t="s">
        <v>30</v>
      </c>
      <c r="E379" s="1" t="s">
        <v>100</v>
      </c>
      <c r="F379" s="21">
        <f>VLOOKUP($C379,cruises!$A$1:$D$504,3,FALSE)</f>
        <v>2144</v>
      </c>
      <c r="G379" s="21">
        <f>VLOOKUP($C379,cruises!$A$1:$D$504,4,FALSE)</f>
        <v>2573</v>
      </c>
      <c r="H379" s="21">
        <f t="shared" si="5"/>
        <v>2358.5</v>
      </c>
      <c r="I379" s="21">
        <f>VLOOKUP($C379,cruises!$A$1:$E$507,5,FALSE)</f>
        <v>859</v>
      </c>
    </row>
    <row r="380" spans="1:9">
      <c r="A380" s="1" t="s">
        <v>145</v>
      </c>
      <c r="B380" s="11">
        <v>43317</v>
      </c>
      <c r="C380" s="14" t="s">
        <v>87</v>
      </c>
      <c r="D380" s="1" t="s">
        <v>20</v>
      </c>
      <c r="E380" s="1" t="s">
        <v>15</v>
      </c>
      <c r="F380" s="21">
        <f>VLOOKUP($C380,cruises!$A$1:$D$504,3,FALSE)</f>
        <v>388</v>
      </c>
      <c r="G380" s="21">
        <f>VLOOKUP($C380,cruises!$A$1:$D$504,4,FALSE)</f>
        <v>466</v>
      </c>
      <c r="H380" s="21">
        <f t="shared" si="5"/>
        <v>427</v>
      </c>
      <c r="I380" s="21">
        <f>VLOOKUP($C380,cruises!$A$1:$E$507,5,FALSE)</f>
        <v>295</v>
      </c>
    </row>
    <row r="381" spans="1:9">
      <c r="A381" s="1" t="s">
        <v>145</v>
      </c>
      <c r="B381" s="11">
        <v>43317</v>
      </c>
      <c r="C381" s="14" t="s">
        <v>118</v>
      </c>
      <c r="D381" s="1" t="s">
        <v>14</v>
      </c>
      <c r="E381" s="1" t="s">
        <v>15</v>
      </c>
      <c r="F381" s="21">
        <f>VLOOKUP($C381,cruises!$A$1:$D$504,3,FALSE)</f>
        <v>928</v>
      </c>
      <c r="G381" s="21">
        <f>VLOOKUP($C381,cruises!$A$1:$D$504,4,FALSE)</f>
        <v>928</v>
      </c>
      <c r="H381" s="21">
        <f t="shared" si="5"/>
        <v>928</v>
      </c>
      <c r="I381" s="21">
        <f>VLOOKUP($C381,cruises!$A$1:$E$507,5,FALSE)</f>
        <v>465</v>
      </c>
    </row>
    <row r="382" spans="1:9">
      <c r="A382" s="1" t="s">
        <v>145</v>
      </c>
      <c r="B382" s="11">
        <v>43318</v>
      </c>
      <c r="C382" s="14" t="s">
        <v>93</v>
      </c>
      <c r="D382" s="1" t="s">
        <v>94</v>
      </c>
      <c r="E382" s="1" t="s">
        <v>52</v>
      </c>
      <c r="F382" s="21">
        <f>VLOOKUP($C382,cruises!$A$1:$D$504,3,FALSE)</f>
        <v>1258</v>
      </c>
      <c r="G382" s="21">
        <f>VLOOKUP($C382,cruises!$A$1:$D$504,4,FALSE)</f>
        <v>1447</v>
      </c>
      <c r="H382" s="21">
        <f t="shared" si="5"/>
        <v>1352.5</v>
      </c>
      <c r="I382" s="21">
        <f>VLOOKUP($C382,cruises!$A$1:$E$507,5,FALSE)</f>
        <v>800</v>
      </c>
    </row>
    <row r="383" spans="1:9">
      <c r="A383" s="1" t="s">
        <v>145</v>
      </c>
      <c r="B383" s="11">
        <v>43318</v>
      </c>
      <c r="C383" s="13" t="s">
        <v>175</v>
      </c>
      <c r="D383" s="1" t="s">
        <v>27</v>
      </c>
      <c r="E383" s="1" t="s">
        <v>15</v>
      </c>
      <c r="F383" s="21">
        <f>VLOOKUP($C383,cruises!$A$1:$D$504,3,FALSE)</f>
        <v>3645</v>
      </c>
      <c r="G383" s="21">
        <f>VLOOKUP($C383,cruises!$A$1:$D$504,4,FALSE)</f>
        <v>4406</v>
      </c>
      <c r="H383" s="21">
        <f t="shared" si="5"/>
        <v>4025.5</v>
      </c>
      <c r="I383" s="21">
        <f>VLOOKUP($C383,cruises!$A$1:$E$507,5,FALSE)</f>
        <v>1350</v>
      </c>
    </row>
    <row r="384" spans="1:9">
      <c r="A384" s="1" t="s">
        <v>145</v>
      </c>
      <c r="B384" s="11">
        <v>43319</v>
      </c>
      <c r="C384" s="14" t="s">
        <v>72</v>
      </c>
      <c r="D384" s="1" t="s">
        <v>5</v>
      </c>
      <c r="E384" s="1" t="s">
        <v>6</v>
      </c>
      <c r="F384" s="21">
        <f>VLOOKUP($C384,cruises!$A$1:$D$504,3,FALSE)</f>
        <v>3286</v>
      </c>
      <c r="G384" s="21">
        <f>VLOOKUP($C384,cruises!$A$1:$D$504,4,FALSE)</f>
        <v>3400</v>
      </c>
      <c r="H384" s="21">
        <f t="shared" si="5"/>
        <v>3343</v>
      </c>
      <c r="I384" s="21">
        <f>VLOOKUP($C384,cruises!$A$1:$E$507,5,FALSE)</f>
        <v>900</v>
      </c>
    </row>
    <row r="385" spans="1:9">
      <c r="A385" s="1" t="s">
        <v>145</v>
      </c>
      <c r="B385" s="11">
        <v>43319</v>
      </c>
      <c r="C385" s="14" t="s">
        <v>111</v>
      </c>
      <c r="D385" s="1" t="s">
        <v>84</v>
      </c>
      <c r="E385" s="1" t="s">
        <v>82</v>
      </c>
      <c r="F385" s="21">
        <f>VLOOKUP($C385,cruises!$A$1:$D$504,3,FALSE)</f>
        <v>1924</v>
      </c>
      <c r="G385" s="21">
        <f>VLOOKUP($C385,cruises!$A$1:$D$504,4,FALSE)</f>
        <v>2681</v>
      </c>
      <c r="H385" s="21">
        <f t="shared" si="5"/>
        <v>2302.5</v>
      </c>
      <c r="I385" s="21">
        <f>VLOOKUP($C385,cruises!$A$1:$E$507,5,FALSE)</f>
        <v>900</v>
      </c>
    </row>
    <row r="386" spans="1:9">
      <c r="A386" s="1" t="s">
        <v>145</v>
      </c>
      <c r="B386" s="11">
        <v>43320</v>
      </c>
      <c r="C386" s="14" t="s">
        <v>55</v>
      </c>
      <c r="D386" s="1" t="s">
        <v>46</v>
      </c>
      <c r="E386" s="1" t="s">
        <v>56</v>
      </c>
      <c r="F386" s="21">
        <f>VLOOKUP($C386,cruises!$A$1:$D$504,3,FALSE)</f>
        <v>4228</v>
      </c>
      <c r="G386" s="21">
        <f>VLOOKUP($C386,cruises!$A$1:$D$504,4,FALSE)</f>
        <v>5074</v>
      </c>
      <c r="H386" s="21">
        <f t="shared" si="5"/>
        <v>4651</v>
      </c>
      <c r="I386" s="21">
        <f>VLOOKUP($C386,cruises!$A$1:$E$507,5,FALSE)</f>
        <v>1404</v>
      </c>
    </row>
    <row r="387" spans="1:9">
      <c r="A387" s="1" t="s">
        <v>145</v>
      </c>
      <c r="B387" s="11">
        <v>43321</v>
      </c>
      <c r="C387" s="14" t="s">
        <v>45</v>
      </c>
      <c r="D387" s="1" t="s">
        <v>46</v>
      </c>
      <c r="E387" s="1" t="s">
        <v>47</v>
      </c>
      <c r="F387" s="21">
        <f>VLOOKUP($C387,cruises!$A$1:$D$504,3,FALSE)</f>
        <v>2012</v>
      </c>
      <c r="G387" s="21">
        <f>VLOOKUP($C387,cruises!$A$1:$D$504,4,FALSE)</f>
        <v>2414</v>
      </c>
      <c r="H387" s="21">
        <f t="shared" ref="H387:H450" si="6">AVERAGE(F387:G387)</f>
        <v>2213</v>
      </c>
      <c r="I387" s="21">
        <f>VLOOKUP($C387,cruises!$A$1:$E$507,5,FALSE)</f>
        <v>1125</v>
      </c>
    </row>
    <row r="388" spans="1:9">
      <c r="A388" s="1" t="s">
        <v>145</v>
      </c>
      <c r="B388" s="11">
        <v>43321</v>
      </c>
      <c r="C388" s="14" t="s">
        <v>862</v>
      </c>
      <c r="D388" s="1" t="s">
        <v>26</v>
      </c>
      <c r="E388" s="1" t="s">
        <v>15</v>
      </c>
      <c r="F388" s="21">
        <f>VLOOKUP($C388,cruises!$A$1:$D$504,3,FALSE)</f>
        <v>2733</v>
      </c>
      <c r="G388" s="21">
        <f>VLOOKUP($C388,cruises!$A$1:$D$504,4,FALSE)</f>
        <v>2852</v>
      </c>
      <c r="H388" s="21">
        <f t="shared" si="6"/>
        <v>2792.5</v>
      </c>
      <c r="I388" s="21">
        <f>VLOOKUP($C388,cruises!$A$1:$E$507,5,FALSE)</f>
        <v>801</v>
      </c>
    </row>
    <row r="389" spans="1:9">
      <c r="A389" s="1" t="s">
        <v>145</v>
      </c>
      <c r="B389" s="11">
        <v>43321</v>
      </c>
      <c r="C389" s="14" t="s">
        <v>29</v>
      </c>
      <c r="D389" s="1" t="s">
        <v>30</v>
      </c>
      <c r="E389" s="1" t="s">
        <v>95</v>
      </c>
      <c r="F389" s="21">
        <f>VLOOKUP($C389,cruises!$A$1:$D$504,3,FALSE)</f>
        <v>5518</v>
      </c>
      <c r="G389" s="21">
        <f>VLOOKUP($C389,cruises!$A$1:$D$504,4,FALSE)</f>
        <v>6370</v>
      </c>
      <c r="H389" s="21">
        <f t="shared" si="6"/>
        <v>5944</v>
      </c>
      <c r="I389" s="21">
        <f>VLOOKUP($C389,cruises!$A$1:$E$507,5,FALSE)</f>
        <v>2394</v>
      </c>
    </row>
    <row r="390" spans="1:9">
      <c r="A390" s="1" t="s">
        <v>145</v>
      </c>
      <c r="B390" s="11">
        <v>43321</v>
      </c>
      <c r="C390" s="14" t="s">
        <v>81</v>
      </c>
      <c r="D390" s="1" t="s">
        <v>30</v>
      </c>
      <c r="E390" s="1" t="s">
        <v>82</v>
      </c>
      <c r="F390" s="21">
        <f>VLOOKUP($C390,cruises!$A$1:$D$504,3,FALSE)</f>
        <v>2036</v>
      </c>
      <c r="G390" s="21">
        <f>VLOOKUP($C390,cruises!$A$1:$D$504,4,FALSE)</f>
        <v>2443</v>
      </c>
      <c r="H390" s="21">
        <f t="shared" si="6"/>
        <v>2239.5</v>
      </c>
      <c r="I390" s="21">
        <f>VLOOKUP($C390,cruises!$A$1:$E$507,5,FALSE)</f>
        <v>765</v>
      </c>
    </row>
    <row r="391" spans="1:9">
      <c r="A391" s="1" t="s">
        <v>145</v>
      </c>
      <c r="B391" s="11">
        <v>43321</v>
      </c>
      <c r="C391" s="14" t="s">
        <v>75</v>
      </c>
      <c r="D391" s="1" t="s">
        <v>36</v>
      </c>
      <c r="E391" s="1" t="s">
        <v>34</v>
      </c>
      <c r="F391" s="21">
        <f>VLOOKUP($C391,cruises!$A$1:$D$504,3,FALSE)</f>
        <v>2534</v>
      </c>
      <c r="G391" s="21">
        <f>VLOOKUP($C391,cruises!$A$1:$D$504,4,FALSE)</f>
        <v>2700</v>
      </c>
      <c r="H391" s="21">
        <f t="shared" si="6"/>
        <v>2617</v>
      </c>
      <c r="I391" s="21">
        <f>VLOOKUP($C391,cruises!$A$1:$E$507,5,FALSE)</f>
        <v>1000</v>
      </c>
    </row>
    <row r="392" spans="1:9">
      <c r="A392" s="1" t="s">
        <v>145</v>
      </c>
      <c r="B392" s="11">
        <v>43322</v>
      </c>
      <c r="C392" s="14" t="s">
        <v>61</v>
      </c>
      <c r="D392" s="1" t="s">
        <v>62</v>
      </c>
      <c r="E392" s="1" t="s">
        <v>63</v>
      </c>
      <c r="F392" s="21">
        <f>VLOOKUP($C392,cruises!$A$1:$D$504,3,FALSE)</f>
        <v>3046</v>
      </c>
      <c r="G392" s="21">
        <f>VLOOKUP($C392,cruises!$A$1:$D$504,4,FALSE)</f>
        <v>3655</v>
      </c>
      <c r="H392" s="21">
        <f t="shared" si="6"/>
        <v>3350.5</v>
      </c>
      <c r="I392" s="21">
        <f>VLOOKUP($C392,cruises!$A$1:$E$507,5,FALSE)</f>
        <v>1000</v>
      </c>
    </row>
    <row r="393" spans="1:9">
      <c r="A393" s="1" t="s">
        <v>145</v>
      </c>
      <c r="B393" s="11">
        <v>43322</v>
      </c>
      <c r="C393" s="14" t="s">
        <v>10</v>
      </c>
      <c r="D393" s="1" t="s">
        <v>11</v>
      </c>
      <c r="E393" s="3">
        <v>0.33333333333333331</v>
      </c>
      <c r="F393" s="21">
        <f>VLOOKUP($C393,cruises!$A$1:$D$504,3,FALSE)</f>
        <v>3772</v>
      </c>
      <c r="G393" s="21">
        <f>VLOOKUP($C393,cruises!$A$1:$D$504,4,FALSE)</f>
        <v>4526</v>
      </c>
      <c r="H393" s="21">
        <f t="shared" si="6"/>
        <v>4149</v>
      </c>
      <c r="I393" s="21">
        <f>VLOOKUP($C393,cruises!$A$1:$E$507,5,FALSE)</f>
        <v>1253</v>
      </c>
    </row>
    <row r="394" spans="1:9">
      <c r="A394" s="1" t="s">
        <v>145</v>
      </c>
      <c r="B394" s="11">
        <v>43322</v>
      </c>
      <c r="C394" s="14" t="s">
        <v>64</v>
      </c>
      <c r="D394" s="1" t="s">
        <v>8</v>
      </c>
      <c r="E394" s="1" t="s">
        <v>37</v>
      </c>
      <c r="F394" s="21">
        <f>VLOOKUP($C394,cruises!$A$1:$D$504,3,FALSE)</f>
        <v>3274</v>
      </c>
      <c r="G394" s="21">
        <f>VLOOKUP($C394,cruises!$A$1:$D$504,4,FALSE)</f>
        <v>3929</v>
      </c>
      <c r="H394" s="21">
        <f t="shared" si="6"/>
        <v>3601.5</v>
      </c>
      <c r="I394" s="21">
        <f>VLOOKUP($C394,cruises!$A$1:$E$507,5,FALSE)</f>
        <v>1637</v>
      </c>
    </row>
    <row r="395" spans="1:9">
      <c r="A395" s="1" t="s">
        <v>145</v>
      </c>
      <c r="B395" s="11">
        <v>43323</v>
      </c>
      <c r="C395" s="14" t="s">
        <v>79</v>
      </c>
      <c r="D395" s="1" t="s">
        <v>80</v>
      </c>
      <c r="E395" s="1" t="s">
        <v>15</v>
      </c>
      <c r="F395" s="21">
        <f>VLOOKUP($C395,cruises!$A$1:$D$504,3,FALSE)</f>
        <v>710</v>
      </c>
      <c r="G395" s="21">
        <f>VLOOKUP($C395,cruises!$A$1:$D$504,4,FALSE)</f>
        <v>781</v>
      </c>
      <c r="H395" s="21">
        <f t="shared" si="6"/>
        <v>745.5</v>
      </c>
      <c r="I395" s="21">
        <f>VLOOKUP($C395,cruises!$A$1:$E$507,5,FALSE)</f>
        <v>408</v>
      </c>
    </row>
    <row r="396" spans="1:9">
      <c r="A396" s="1" t="s">
        <v>145</v>
      </c>
      <c r="B396" s="11">
        <v>43323</v>
      </c>
      <c r="C396" s="14" t="s">
        <v>66</v>
      </c>
      <c r="D396" s="1" t="s">
        <v>40</v>
      </c>
      <c r="E396" s="1" t="s">
        <v>67</v>
      </c>
      <c r="F396" s="21">
        <f>VLOOKUP($C396,cruises!$A$1:$D$504,3,FALSE)</f>
        <v>3062</v>
      </c>
      <c r="G396" s="21">
        <f>VLOOKUP($C396,cruises!$A$1:$D$504,4,FALSE)</f>
        <v>3674</v>
      </c>
      <c r="H396" s="21">
        <f t="shared" si="6"/>
        <v>3368</v>
      </c>
      <c r="I396" s="21">
        <f>VLOOKUP($C396,cruises!$A$1:$E$507,5,FALSE)</f>
        <v>1200</v>
      </c>
    </row>
    <row r="397" spans="1:9">
      <c r="A397" s="1" t="s">
        <v>145</v>
      </c>
      <c r="B397" s="11">
        <v>43323</v>
      </c>
      <c r="C397" s="14" t="s">
        <v>113</v>
      </c>
      <c r="D397" s="1" t="s">
        <v>51</v>
      </c>
      <c r="E397" s="1" t="s">
        <v>15</v>
      </c>
      <c r="F397" s="21">
        <f>VLOOKUP($C397,cruises!$A$1:$D$504,3,FALSE)</f>
        <v>706</v>
      </c>
      <c r="G397" s="21">
        <f>VLOOKUP($C397,cruises!$A$1:$D$504,4,FALSE)</f>
        <v>777</v>
      </c>
      <c r="H397" s="21">
        <f t="shared" si="6"/>
        <v>741.5</v>
      </c>
      <c r="I397" s="21">
        <f>VLOOKUP($C397,cruises!$A$1:$E$507,5,FALSE)</f>
        <v>447</v>
      </c>
    </row>
    <row r="398" spans="1:9">
      <c r="A398" s="1" t="s">
        <v>145</v>
      </c>
      <c r="B398" s="11">
        <v>43323</v>
      </c>
      <c r="C398" s="2" t="s">
        <v>97</v>
      </c>
      <c r="D398" s="1" t="s">
        <v>98</v>
      </c>
      <c r="E398" s="1" t="s">
        <v>15</v>
      </c>
      <c r="F398" s="21">
        <f>VLOOKUP($C398,cruises!$A$1:$D$504,3,FALSE)</f>
        <v>94</v>
      </c>
      <c r="G398" s="21">
        <f>VLOOKUP($C398,cruises!$A$1:$D$504,4,FALSE)</f>
        <v>112</v>
      </c>
      <c r="H398" s="21">
        <f t="shared" si="6"/>
        <v>103</v>
      </c>
      <c r="I398" s="21">
        <f>VLOOKUP($C398,cruises!$A$1:$E$507,5,FALSE)</f>
        <v>100</v>
      </c>
    </row>
    <row r="399" spans="1:9">
      <c r="A399" s="1" t="s">
        <v>145</v>
      </c>
      <c r="B399" s="11">
        <v>43323</v>
      </c>
      <c r="C399" s="14" t="s">
        <v>83</v>
      </c>
      <c r="D399" s="1" t="s">
        <v>84</v>
      </c>
      <c r="E399" s="1" t="s">
        <v>82</v>
      </c>
      <c r="F399" s="21">
        <f>VLOOKUP($C399,cruises!$A$1:$D$504,3,FALSE)</f>
        <v>1533</v>
      </c>
      <c r="G399" s="21">
        <f>VLOOKUP($C399,cruises!$A$1:$D$504,4,FALSE)</f>
        <v>1773</v>
      </c>
      <c r="H399" s="21">
        <f t="shared" si="6"/>
        <v>1653</v>
      </c>
      <c r="I399" s="21">
        <f>VLOOKUP($C399,cruises!$A$1:$E$507,5,FALSE)</f>
        <v>600</v>
      </c>
    </row>
    <row r="400" spans="1:9">
      <c r="A400" s="1" t="s">
        <v>145</v>
      </c>
      <c r="B400" s="11">
        <v>43324</v>
      </c>
      <c r="C400" s="14" t="s">
        <v>24</v>
      </c>
      <c r="D400" s="1" t="s">
        <v>8</v>
      </c>
      <c r="E400" s="1" t="s">
        <v>25</v>
      </c>
      <c r="F400" s="21">
        <f>VLOOKUP($C400,cruises!$A$1:$D$504,3,FALSE)</f>
        <v>3502</v>
      </c>
      <c r="G400" s="21">
        <f>VLOOKUP($C400,cruises!$A$1:$D$504,4,FALSE)</f>
        <v>4202</v>
      </c>
      <c r="H400" s="21">
        <f t="shared" si="6"/>
        <v>3852</v>
      </c>
      <c r="I400" s="21">
        <f>VLOOKUP($C400,cruises!$A$1:$E$507,5,FALSE)</f>
        <v>1388</v>
      </c>
    </row>
    <row r="401" spans="1:9">
      <c r="A401" s="1" t="s">
        <v>145</v>
      </c>
      <c r="B401" s="11">
        <v>43324</v>
      </c>
      <c r="C401" s="14" t="s">
        <v>99</v>
      </c>
      <c r="D401" s="1" t="s">
        <v>30</v>
      </c>
      <c r="E401" s="1" t="s">
        <v>100</v>
      </c>
      <c r="F401" s="21">
        <f>VLOOKUP($C401,cruises!$A$1:$D$504,3,FALSE)</f>
        <v>2144</v>
      </c>
      <c r="G401" s="21">
        <f>VLOOKUP($C401,cruises!$A$1:$D$504,4,FALSE)</f>
        <v>2573</v>
      </c>
      <c r="H401" s="21">
        <f t="shared" si="6"/>
        <v>2358.5</v>
      </c>
      <c r="I401" s="21">
        <f>VLOOKUP($C401,cruises!$A$1:$E$507,5,FALSE)</f>
        <v>859</v>
      </c>
    </row>
    <row r="402" spans="1:9">
      <c r="A402" s="1" t="s">
        <v>145</v>
      </c>
      <c r="B402" s="11">
        <v>43324</v>
      </c>
      <c r="C402" s="14" t="s">
        <v>110</v>
      </c>
      <c r="D402" s="1" t="s">
        <v>20</v>
      </c>
      <c r="E402" s="1" t="s">
        <v>15</v>
      </c>
      <c r="F402" s="21">
        <f>VLOOKUP($C402,cruises!$A$1:$D$504,3,FALSE)</f>
        <v>576</v>
      </c>
      <c r="G402" s="21">
        <f>VLOOKUP($C402,cruises!$A$1:$D$504,4,FALSE)</f>
        <v>691</v>
      </c>
      <c r="H402" s="21">
        <f t="shared" si="6"/>
        <v>633.5</v>
      </c>
      <c r="I402" s="21">
        <f>VLOOKUP($C402,cruises!$A$1:$E$507,5,FALSE)</f>
        <v>408</v>
      </c>
    </row>
    <row r="403" spans="1:9">
      <c r="A403" s="1" t="s">
        <v>145</v>
      </c>
      <c r="B403" s="11">
        <v>43325</v>
      </c>
      <c r="C403" s="14" t="s">
        <v>73</v>
      </c>
      <c r="D403" s="1" t="s">
        <v>5</v>
      </c>
      <c r="E403" s="1" t="s">
        <v>6</v>
      </c>
      <c r="F403" s="21">
        <f>VLOOKUP($C403,cruises!$A$1:$D$504,3,FALSE)</f>
        <v>2194</v>
      </c>
      <c r="G403" s="21">
        <f>VLOOKUP($C403,cruises!$A$1:$D$504,4,FALSE)</f>
        <v>2700</v>
      </c>
      <c r="H403" s="21">
        <f t="shared" si="6"/>
        <v>2447</v>
      </c>
      <c r="I403" s="21">
        <f>VLOOKUP($C403,cruises!$A$1:$E$507,5,FALSE)</f>
        <v>609</v>
      </c>
    </row>
    <row r="404" spans="1:9">
      <c r="A404" s="1" t="s">
        <v>145</v>
      </c>
      <c r="B404" s="11">
        <v>43326</v>
      </c>
      <c r="C404" s="14" t="s">
        <v>72</v>
      </c>
      <c r="D404" s="1" t="s">
        <v>5</v>
      </c>
      <c r="E404" s="1" t="s">
        <v>6</v>
      </c>
      <c r="F404" s="21">
        <f>VLOOKUP($C404,cruises!$A$1:$D$504,3,FALSE)</f>
        <v>3286</v>
      </c>
      <c r="G404" s="21">
        <f>VLOOKUP($C404,cruises!$A$1:$D$504,4,FALSE)</f>
        <v>3400</v>
      </c>
      <c r="H404" s="21">
        <f t="shared" si="6"/>
        <v>3343</v>
      </c>
      <c r="I404" s="21">
        <f>VLOOKUP($C404,cruises!$A$1:$E$507,5,FALSE)</f>
        <v>900</v>
      </c>
    </row>
    <row r="405" spans="1:9">
      <c r="A405" s="1" t="s">
        <v>145</v>
      </c>
      <c r="B405" s="11">
        <v>43327</v>
      </c>
      <c r="C405" s="14" t="s">
        <v>86</v>
      </c>
      <c r="D405" s="1" t="s">
        <v>62</v>
      </c>
      <c r="E405" s="1" t="s">
        <v>37</v>
      </c>
      <c r="F405" s="21">
        <f>VLOOKUP($C405,cruises!$A$1:$D$504,3,FALSE)</f>
        <v>2130</v>
      </c>
      <c r="G405" s="21">
        <f>VLOOKUP($C405,cruises!$A$1:$D$504,4,FALSE)</f>
        <v>2556</v>
      </c>
      <c r="H405" s="21">
        <f t="shared" si="6"/>
        <v>2343</v>
      </c>
      <c r="I405" s="21">
        <f>VLOOKUP($C405,cruises!$A$1:$E$507,5,FALSE)</f>
        <v>997</v>
      </c>
    </row>
    <row r="406" spans="1:9">
      <c r="A406" s="1" t="s">
        <v>145</v>
      </c>
      <c r="B406" s="11">
        <v>43327</v>
      </c>
      <c r="C406" s="14" t="s">
        <v>55</v>
      </c>
      <c r="D406" s="1" t="s">
        <v>46</v>
      </c>
      <c r="E406" s="1" t="s">
        <v>56</v>
      </c>
      <c r="F406" s="21">
        <f>VLOOKUP($C406,cruises!$A$1:$D$504,3,FALSE)</f>
        <v>4228</v>
      </c>
      <c r="G406" s="21">
        <f>VLOOKUP($C406,cruises!$A$1:$D$504,4,FALSE)</f>
        <v>5074</v>
      </c>
      <c r="H406" s="21">
        <f t="shared" si="6"/>
        <v>4651</v>
      </c>
      <c r="I406" s="21">
        <f>VLOOKUP($C406,cruises!$A$1:$E$507,5,FALSE)</f>
        <v>1404</v>
      </c>
    </row>
    <row r="407" spans="1:9">
      <c r="A407" s="1" t="s">
        <v>145</v>
      </c>
      <c r="B407" s="11">
        <v>43328</v>
      </c>
      <c r="C407" s="14" t="s">
        <v>54</v>
      </c>
      <c r="D407" s="1" t="s">
        <v>42</v>
      </c>
      <c r="E407" s="1" t="s">
        <v>37</v>
      </c>
      <c r="F407" s="21">
        <f>VLOOKUP($C407,cruises!$A$1:$D$504,3,FALSE)</f>
        <v>2024</v>
      </c>
      <c r="G407" s="21">
        <f>VLOOKUP($C407,cruises!$A$1:$D$504,4,FALSE)</f>
        <v>2429</v>
      </c>
      <c r="H407" s="21">
        <f t="shared" si="6"/>
        <v>2226.5</v>
      </c>
      <c r="I407" s="21">
        <f>VLOOKUP($C407,cruises!$A$1:$E$507,5,FALSE)</f>
        <v>817</v>
      </c>
    </row>
    <row r="408" spans="1:9">
      <c r="A408" s="1" t="s">
        <v>145</v>
      </c>
      <c r="B408" s="11">
        <v>43328</v>
      </c>
      <c r="C408" s="14" t="s">
        <v>862</v>
      </c>
      <c r="D408" s="1" t="s">
        <v>26</v>
      </c>
      <c r="E408" s="1" t="s">
        <v>15</v>
      </c>
      <c r="F408" s="21">
        <f>VLOOKUP($C408,cruises!$A$1:$D$504,3,FALSE)</f>
        <v>2733</v>
      </c>
      <c r="G408" s="21">
        <f>VLOOKUP($C408,cruises!$A$1:$D$504,4,FALSE)</f>
        <v>2852</v>
      </c>
      <c r="H408" s="21">
        <f t="shared" si="6"/>
        <v>2792.5</v>
      </c>
      <c r="I408" s="21">
        <f>VLOOKUP($C408,cruises!$A$1:$E$507,5,FALSE)</f>
        <v>801</v>
      </c>
    </row>
    <row r="409" spans="1:9">
      <c r="A409" s="1" t="s">
        <v>145</v>
      </c>
      <c r="B409" s="11">
        <v>43328</v>
      </c>
      <c r="C409" s="14" t="s">
        <v>29</v>
      </c>
      <c r="D409" s="1" t="s">
        <v>30</v>
      </c>
      <c r="E409" s="1" t="s">
        <v>95</v>
      </c>
      <c r="F409" s="21">
        <f>VLOOKUP($C409,cruises!$A$1:$D$504,3,FALSE)</f>
        <v>5518</v>
      </c>
      <c r="G409" s="21">
        <f>VLOOKUP($C409,cruises!$A$1:$D$504,4,FALSE)</f>
        <v>6370</v>
      </c>
      <c r="H409" s="21">
        <f t="shared" si="6"/>
        <v>5944</v>
      </c>
      <c r="I409" s="21">
        <f>VLOOKUP($C409,cruises!$A$1:$E$507,5,FALSE)</f>
        <v>2394</v>
      </c>
    </row>
    <row r="410" spans="1:9">
      <c r="A410" s="1" t="s">
        <v>145</v>
      </c>
      <c r="B410" s="11">
        <v>43329</v>
      </c>
      <c r="C410" s="14" t="s">
        <v>10</v>
      </c>
      <c r="D410" s="1" t="s">
        <v>11</v>
      </c>
      <c r="E410" s="3">
        <v>0.33333333333333331</v>
      </c>
      <c r="F410" s="21">
        <f>VLOOKUP($C410,cruises!$A$1:$D$504,3,FALSE)</f>
        <v>3772</v>
      </c>
      <c r="G410" s="21">
        <f>VLOOKUP($C410,cruises!$A$1:$D$504,4,FALSE)</f>
        <v>4526</v>
      </c>
      <c r="H410" s="21">
        <f t="shared" si="6"/>
        <v>4149</v>
      </c>
      <c r="I410" s="21">
        <f>VLOOKUP($C410,cruises!$A$1:$E$507,5,FALSE)</f>
        <v>1253</v>
      </c>
    </row>
    <row r="411" spans="1:9">
      <c r="A411" s="1" t="s">
        <v>145</v>
      </c>
      <c r="B411" s="11">
        <v>43329</v>
      </c>
      <c r="C411" s="14" t="s">
        <v>64</v>
      </c>
      <c r="D411" s="1" t="s">
        <v>8</v>
      </c>
      <c r="E411" s="1" t="s">
        <v>37</v>
      </c>
      <c r="F411" s="21">
        <f>VLOOKUP($C411,cruises!$A$1:$D$504,3,FALSE)</f>
        <v>3274</v>
      </c>
      <c r="G411" s="21">
        <f>VLOOKUP($C411,cruises!$A$1:$D$504,4,FALSE)</f>
        <v>3929</v>
      </c>
      <c r="H411" s="21">
        <f t="shared" si="6"/>
        <v>3601.5</v>
      </c>
      <c r="I411" s="21">
        <f>VLOOKUP($C411,cruises!$A$1:$E$507,5,FALSE)</f>
        <v>1637</v>
      </c>
    </row>
    <row r="412" spans="1:9">
      <c r="A412" s="1" t="s">
        <v>145</v>
      </c>
      <c r="B412" s="11">
        <v>43330</v>
      </c>
      <c r="C412" s="14" t="s">
        <v>96</v>
      </c>
      <c r="D412" s="1" t="s">
        <v>30</v>
      </c>
      <c r="E412" s="1" t="s">
        <v>82</v>
      </c>
      <c r="F412" s="21">
        <f>VLOOKUP($C412,cruises!$A$1:$D$504,3,FALSE)</f>
        <v>3272</v>
      </c>
      <c r="G412" s="21">
        <f>VLOOKUP($C412,cruises!$A$1:$D$504,4,FALSE)</f>
        <v>3926</v>
      </c>
      <c r="H412" s="21">
        <f t="shared" si="6"/>
        <v>3599</v>
      </c>
      <c r="I412" s="21">
        <f>VLOOKUP($C412,cruises!$A$1:$E$507,5,FALSE)</f>
        <v>1213</v>
      </c>
    </row>
    <row r="413" spans="1:9">
      <c r="A413" s="1" t="s">
        <v>145</v>
      </c>
      <c r="B413" s="11">
        <v>43330</v>
      </c>
      <c r="C413" s="2" t="s">
        <v>116</v>
      </c>
      <c r="D413" s="1" t="s">
        <v>98</v>
      </c>
      <c r="E413" s="1" t="s">
        <v>15</v>
      </c>
      <c r="F413" s="21">
        <f>VLOOKUP($C413,cruises!$A$1:$D$504,3,FALSE)</f>
        <v>94</v>
      </c>
      <c r="G413" s="21">
        <f>VLOOKUP($C413,cruises!$A$1:$D$504,4,FALSE)</f>
        <v>112</v>
      </c>
      <c r="H413" s="21">
        <f t="shared" si="6"/>
        <v>103</v>
      </c>
      <c r="I413" s="21">
        <f>VLOOKUP($C413,cruises!$A$1:$E$507,5,FALSE)</f>
        <v>100</v>
      </c>
    </row>
    <row r="414" spans="1:9">
      <c r="A414" s="1" t="s">
        <v>145</v>
      </c>
      <c r="B414" s="11">
        <v>43330</v>
      </c>
      <c r="C414" s="2" t="s">
        <v>97</v>
      </c>
      <c r="D414" s="1" t="s">
        <v>98</v>
      </c>
      <c r="E414" s="1" t="s">
        <v>15</v>
      </c>
      <c r="F414" s="21">
        <f>VLOOKUP($C414,cruises!$A$1:$D$504,3,FALSE)</f>
        <v>94</v>
      </c>
      <c r="G414" s="21">
        <f>VLOOKUP($C414,cruises!$A$1:$D$504,4,FALSE)</f>
        <v>112</v>
      </c>
      <c r="H414" s="21">
        <f t="shared" si="6"/>
        <v>103</v>
      </c>
      <c r="I414" s="21">
        <f>VLOOKUP($C414,cruises!$A$1:$E$507,5,FALSE)</f>
        <v>100</v>
      </c>
    </row>
    <row r="415" spans="1:9">
      <c r="A415" s="1" t="s">
        <v>145</v>
      </c>
      <c r="B415" s="11">
        <v>43331</v>
      </c>
      <c r="C415" s="14" t="s">
        <v>24</v>
      </c>
      <c r="D415" s="1" t="s">
        <v>8</v>
      </c>
      <c r="E415" s="1" t="s">
        <v>25</v>
      </c>
      <c r="F415" s="21">
        <f>VLOOKUP($C415,cruises!$A$1:$D$504,3,FALSE)</f>
        <v>3502</v>
      </c>
      <c r="G415" s="21">
        <f>VLOOKUP($C415,cruises!$A$1:$D$504,4,FALSE)</f>
        <v>4202</v>
      </c>
      <c r="H415" s="21">
        <f t="shared" si="6"/>
        <v>3852</v>
      </c>
      <c r="I415" s="21">
        <f>VLOOKUP($C415,cruises!$A$1:$E$507,5,FALSE)</f>
        <v>1388</v>
      </c>
    </row>
    <row r="416" spans="1:9">
      <c r="A416" s="1" t="s">
        <v>145</v>
      </c>
      <c r="B416" s="11">
        <v>43331</v>
      </c>
      <c r="C416" s="14" t="s">
        <v>45</v>
      </c>
      <c r="D416" s="1" t="s">
        <v>46</v>
      </c>
      <c r="E416" s="1" t="s">
        <v>47</v>
      </c>
      <c r="F416" s="21">
        <f>VLOOKUP($C416,cruises!$A$1:$D$504,3,FALSE)</f>
        <v>2012</v>
      </c>
      <c r="G416" s="21">
        <f>VLOOKUP($C416,cruises!$A$1:$D$504,4,FALSE)</f>
        <v>2414</v>
      </c>
      <c r="H416" s="21">
        <f t="shared" si="6"/>
        <v>2213</v>
      </c>
      <c r="I416" s="21">
        <f>VLOOKUP($C416,cruises!$A$1:$E$507,5,FALSE)</f>
        <v>1125</v>
      </c>
    </row>
    <row r="417" spans="1:9">
      <c r="A417" s="1" t="s">
        <v>145</v>
      </c>
      <c r="B417" s="11">
        <v>43331</v>
      </c>
      <c r="C417" s="14" t="s">
        <v>185</v>
      </c>
      <c r="D417" s="1" t="s">
        <v>27</v>
      </c>
      <c r="E417" s="1" t="s">
        <v>15</v>
      </c>
      <c r="F417" s="21">
        <f>VLOOKUP($C417,cruises!$A$1:$D$504,3,FALSE)</f>
        <v>3096</v>
      </c>
      <c r="G417" s="21">
        <f>VLOOKUP($C417,cruises!$A$1:$D$504,4,FALSE)</f>
        <v>3737</v>
      </c>
      <c r="H417" s="21">
        <f t="shared" si="6"/>
        <v>3416.5</v>
      </c>
      <c r="I417" s="21">
        <f>VLOOKUP($C417,cruises!$A$1:$E$507,5,FALSE)</f>
        <v>1226</v>
      </c>
    </row>
    <row r="418" spans="1:9">
      <c r="A418" s="1" t="s">
        <v>145</v>
      </c>
      <c r="B418" s="11">
        <v>43331</v>
      </c>
      <c r="C418" s="14" t="s">
        <v>99</v>
      </c>
      <c r="D418" s="1" t="s">
        <v>30</v>
      </c>
      <c r="E418" s="1" t="s">
        <v>100</v>
      </c>
      <c r="F418" s="21">
        <f>VLOOKUP($C418,cruises!$A$1:$D$504,3,FALSE)</f>
        <v>2144</v>
      </c>
      <c r="G418" s="21">
        <f>VLOOKUP($C418,cruises!$A$1:$D$504,4,FALSE)</f>
        <v>2573</v>
      </c>
      <c r="H418" s="21">
        <f t="shared" si="6"/>
        <v>2358.5</v>
      </c>
      <c r="I418" s="21">
        <f>VLOOKUP($C418,cruises!$A$1:$E$507,5,FALSE)</f>
        <v>859</v>
      </c>
    </row>
    <row r="419" spans="1:9">
      <c r="A419" s="1" t="s">
        <v>145</v>
      </c>
      <c r="B419" s="11">
        <v>43332</v>
      </c>
      <c r="C419" s="14" t="s">
        <v>61</v>
      </c>
      <c r="D419" s="1" t="s">
        <v>62</v>
      </c>
      <c r="E419" s="1" t="s">
        <v>63</v>
      </c>
      <c r="F419" s="21">
        <f>VLOOKUP($C419,cruises!$A$1:$D$504,3,FALSE)</f>
        <v>3046</v>
      </c>
      <c r="G419" s="21">
        <f>VLOOKUP($C419,cruises!$A$1:$D$504,4,FALSE)</f>
        <v>3655</v>
      </c>
      <c r="H419" s="21">
        <f t="shared" si="6"/>
        <v>3350.5</v>
      </c>
      <c r="I419" s="21">
        <f>VLOOKUP($C419,cruises!$A$1:$E$507,5,FALSE)</f>
        <v>1000</v>
      </c>
    </row>
    <row r="420" spans="1:9">
      <c r="A420" s="1" t="s">
        <v>145</v>
      </c>
      <c r="B420" s="11">
        <v>43333</v>
      </c>
      <c r="C420" s="14" t="s">
        <v>72</v>
      </c>
      <c r="D420" s="1" t="s">
        <v>5</v>
      </c>
      <c r="E420" s="1" t="s">
        <v>6</v>
      </c>
      <c r="F420" s="21">
        <f>VLOOKUP($C420,cruises!$A$1:$D$504,3,FALSE)</f>
        <v>3286</v>
      </c>
      <c r="G420" s="21">
        <f>VLOOKUP($C420,cruises!$A$1:$D$504,4,FALSE)</f>
        <v>3400</v>
      </c>
      <c r="H420" s="21">
        <f t="shared" si="6"/>
        <v>3343</v>
      </c>
      <c r="I420" s="21">
        <f>VLOOKUP($C420,cruises!$A$1:$E$507,5,FALSE)</f>
        <v>900</v>
      </c>
    </row>
    <row r="421" spans="1:9">
      <c r="A421" s="1" t="s">
        <v>145</v>
      </c>
      <c r="B421" s="11">
        <v>43333</v>
      </c>
      <c r="C421" s="14" t="s">
        <v>113</v>
      </c>
      <c r="D421" s="1" t="s">
        <v>51</v>
      </c>
      <c r="E421" s="1" t="s">
        <v>52</v>
      </c>
      <c r="F421" s="21">
        <f>VLOOKUP($C421,cruises!$A$1:$D$504,3,FALSE)</f>
        <v>706</v>
      </c>
      <c r="G421" s="21">
        <f>VLOOKUP($C421,cruises!$A$1:$D$504,4,FALSE)</f>
        <v>777</v>
      </c>
      <c r="H421" s="21">
        <f t="shared" si="6"/>
        <v>741.5</v>
      </c>
      <c r="I421" s="21">
        <f>VLOOKUP($C421,cruises!$A$1:$E$507,5,FALSE)</f>
        <v>447</v>
      </c>
    </row>
    <row r="422" spans="1:9">
      <c r="A422" s="1" t="s">
        <v>145</v>
      </c>
      <c r="B422" s="11">
        <v>43333</v>
      </c>
      <c r="C422" s="14" t="s">
        <v>111</v>
      </c>
      <c r="D422" s="1" t="s">
        <v>84</v>
      </c>
      <c r="E422" s="1" t="s">
        <v>82</v>
      </c>
      <c r="F422" s="21">
        <f>VLOOKUP($C422,cruises!$A$1:$D$504,3,FALSE)</f>
        <v>1924</v>
      </c>
      <c r="G422" s="21">
        <f>VLOOKUP($C422,cruises!$A$1:$D$504,4,FALSE)</f>
        <v>2681</v>
      </c>
      <c r="H422" s="21">
        <f t="shared" si="6"/>
        <v>2302.5</v>
      </c>
      <c r="I422" s="21">
        <f>VLOOKUP($C422,cruises!$A$1:$E$507,5,FALSE)</f>
        <v>900</v>
      </c>
    </row>
    <row r="423" spans="1:9">
      <c r="A423" s="1" t="s">
        <v>145</v>
      </c>
      <c r="B423" s="11">
        <v>43334</v>
      </c>
      <c r="C423" s="14" t="s">
        <v>73</v>
      </c>
      <c r="D423" s="1" t="s">
        <v>5</v>
      </c>
      <c r="E423" s="1" t="s">
        <v>6</v>
      </c>
      <c r="F423" s="21">
        <f>VLOOKUP($C423,cruises!$A$1:$D$504,3,FALSE)</f>
        <v>2194</v>
      </c>
      <c r="G423" s="21">
        <f>VLOOKUP($C423,cruises!$A$1:$D$504,4,FALSE)</f>
        <v>2700</v>
      </c>
      <c r="H423" s="21">
        <f t="shared" si="6"/>
        <v>2447</v>
      </c>
      <c r="I423" s="21">
        <f>VLOOKUP($C423,cruises!$A$1:$E$507,5,FALSE)</f>
        <v>609</v>
      </c>
    </row>
    <row r="424" spans="1:9">
      <c r="A424" s="1" t="s">
        <v>145</v>
      </c>
      <c r="B424" s="11">
        <v>43334</v>
      </c>
      <c r="C424" s="14" t="s">
        <v>55</v>
      </c>
      <c r="D424" s="1" t="s">
        <v>46</v>
      </c>
      <c r="E424" s="1" t="s">
        <v>56</v>
      </c>
      <c r="F424" s="21">
        <f>VLOOKUP($C424,cruises!$A$1:$D$504,3,FALSE)</f>
        <v>4228</v>
      </c>
      <c r="G424" s="21">
        <f>VLOOKUP($C424,cruises!$A$1:$D$504,4,FALSE)</f>
        <v>5074</v>
      </c>
      <c r="H424" s="21">
        <f t="shared" si="6"/>
        <v>4651</v>
      </c>
      <c r="I424" s="21">
        <f>VLOOKUP($C424,cruises!$A$1:$E$507,5,FALSE)</f>
        <v>1404</v>
      </c>
    </row>
    <row r="425" spans="1:9">
      <c r="A425" s="1" t="s">
        <v>145</v>
      </c>
      <c r="B425" s="11">
        <v>43335</v>
      </c>
      <c r="C425" s="14" t="s">
        <v>93</v>
      </c>
      <c r="D425" s="1" t="s">
        <v>94</v>
      </c>
      <c r="E425" s="1" t="s">
        <v>123</v>
      </c>
      <c r="F425" s="21">
        <f>VLOOKUP($C425,cruises!$A$1:$D$504,3,FALSE)</f>
        <v>1258</v>
      </c>
      <c r="G425" s="21">
        <f>VLOOKUP($C425,cruises!$A$1:$D$504,4,FALSE)</f>
        <v>1447</v>
      </c>
      <c r="H425" s="21">
        <f t="shared" si="6"/>
        <v>1352.5</v>
      </c>
      <c r="I425" s="21">
        <f>VLOOKUP($C425,cruises!$A$1:$E$507,5,FALSE)</f>
        <v>800</v>
      </c>
    </row>
    <row r="426" spans="1:9">
      <c r="A426" s="1" t="s">
        <v>145</v>
      </c>
      <c r="B426" s="11">
        <v>43335</v>
      </c>
      <c r="C426" s="14" t="s">
        <v>862</v>
      </c>
      <c r="D426" s="1" t="s">
        <v>26</v>
      </c>
      <c r="E426" s="1" t="s">
        <v>15</v>
      </c>
      <c r="F426" s="21">
        <f>VLOOKUP($C426,cruises!$A$1:$D$504,3,FALSE)</f>
        <v>2733</v>
      </c>
      <c r="G426" s="21">
        <f>VLOOKUP($C426,cruises!$A$1:$D$504,4,FALSE)</f>
        <v>2852</v>
      </c>
      <c r="H426" s="21">
        <f t="shared" si="6"/>
        <v>2792.5</v>
      </c>
      <c r="I426" s="21">
        <f>VLOOKUP($C426,cruises!$A$1:$E$507,5,FALSE)</f>
        <v>801</v>
      </c>
    </row>
    <row r="427" spans="1:9">
      <c r="A427" s="1" t="s">
        <v>145</v>
      </c>
      <c r="B427" s="11">
        <v>43335</v>
      </c>
      <c r="C427" s="14" t="s">
        <v>29</v>
      </c>
      <c r="D427" s="1" t="s">
        <v>30</v>
      </c>
      <c r="E427" s="1" t="s">
        <v>95</v>
      </c>
      <c r="F427" s="21">
        <f>VLOOKUP($C427,cruises!$A$1:$D$504,3,FALSE)</f>
        <v>5518</v>
      </c>
      <c r="G427" s="21">
        <f>VLOOKUP($C427,cruises!$A$1:$D$504,4,FALSE)</f>
        <v>6370</v>
      </c>
      <c r="H427" s="21">
        <f t="shared" si="6"/>
        <v>5944</v>
      </c>
      <c r="I427" s="21">
        <f>VLOOKUP($C427,cruises!$A$1:$E$507,5,FALSE)</f>
        <v>2394</v>
      </c>
    </row>
    <row r="428" spans="1:9">
      <c r="A428" s="1" t="s">
        <v>145</v>
      </c>
      <c r="B428" s="11">
        <v>43336</v>
      </c>
      <c r="C428" s="14" t="s">
        <v>10</v>
      </c>
      <c r="D428" s="1" t="s">
        <v>11</v>
      </c>
      <c r="E428" s="3">
        <v>0.33333333333333331</v>
      </c>
      <c r="F428" s="21">
        <f>VLOOKUP($C428,cruises!$A$1:$D$504,3,FALSE)</f>
        <v>3772</v>
      </c>
      <c r="G428" s="21">
        <f>VLOOKUP($C428,cruises!$A$1:$D$504,4,FALSE)</f>
        <v>4526</v>
      </c>
      <c r="H428" s="21">
        <f t="shared" si="6"/>
        <v>4149</v>
      </c>
      <c r="I428" s="21">
        <f>VLOOKUP($C428,cruises!$A$1:$E$507,5,FALSE)</f>
        <v>1253</v>
      </c>
    </row>
    <row r="429" spans="1:9">
      <c r="A429" s="1" t="s">
        <v>145</v>
      </c>
      <c r="B429" s="11">
        <v>43336</v>
      </c>
      <c r="C429" s="14" t="s">
        <v>64</v>
      </c>
      <c r="D429" s="1" t="s">
        <v>8</v>
      </c>
      <c r="E429" s="1" t="s">
        <v>37</v>
      </c>
      <c r="F429" s="21">
        <f>VLOOKUP($C429,cruises!$A$1:$D$504,3,FALSE)</f>
        <v>3274</v>
      </c>
      <c r="G429" s="21">
        <f>VLOOKUP($C429,cruises!$A$1:$D$504,4,FALSE)</f>
        <v>3929</v>
      </c>
      <c r="H429" s="21">
        <f t="shared" si="6"/>
        <v>3601.5</v>
      </c>
      <c r="I429" s="21">
        <f>VLOOKUP($C429,cruises!$A$1:$E$507,5,FALSE)</f>
        <v>1637</v>
      </c>
    </row>
    <row r="430" spans="1:9">
      <c r="A430" s="1" t="s">
        <v>145</v>
      </c>
      <c r="B430" s="11">
        <v>43336</v>
      </c>
      <c r="C430" s="14" t="s">
        <v>87</v>
      </c>
      <c r="D430" s="1" t="s">
        <v>20</v>
      </c>
      <c r="E430" s="1" t="s">
        <v>9</v>
      </c>
      <c r="F430" s="21">
        <f>VLOOKUP($C430,cruises!$A$1:$D$504,3,FALSE)</f>
        <v>388</v>
      </c>
      <c r="G430" s="21">
        <f>VLOOKUP($C430,cruises!$A$1:$D$504,4,FALSE)</f>
        <v>466</v>
      </c>
      <c r="H430" s="21">
        <f t="shared" si="6"/>
        <v>427</v>
      </c>
      <c r="I430" s="21">
        <f>VLOOKUP($C430,cruises!$A$1:$E$507,5,FALSE)</f>
        <v>295</v>
      </c>
    </row>
    <row r="431" spans="1:9">
      <c r="A431" s="1" t="s">
        <v>145</v>
      </c>
      <c r="B431" s="11">
        <v>43337</v>
      </c>
      <c r="C431" s="14" t="s">
        <v>89</v>
      </c>
      <c r="D431" s="1" t="s">
        <v>90</v>
      </c>
      <c r="E431" s="1" t="s">
        <v>91</v>
      </c>
      <c r="F431" s="21">
        <f>VLOOKUP($C431,cruises!$A$1:$D$504,3,FALSE)</f>
        <v>1090</v>
      </c>
      <c r="G431" s="21">
        <f>VLOOKUP($C431,cruises!$A$1:$D$504,4,FALSE)</f>
        <v>1254</v>
      </c>
      <c r="H431" s="21">
        <f t="shared" si="6"/>
        <v>1172</v>
      </c>
      <c r="I431" s="21">
        <f>VLOOKUP($C431,cruises!$A$1:$E$507,5,FALSE)</f>
        <v>635</v>
      </c>
    </row>
    <row r="432" spans="1:9">
      <c r="A432" s="1" t="s">
        <v>145</v>
      </c>
      <c r="B432" s="11">
        <v>43337</v>
      </c>
      <c r="C432" s="2" t="s">
        <v>116</v>
      </c>
      <c r="D432" s="1" t="s">
        <v>98</v>
      </c>
      <c r="E432" s="1" t="s">
        <v>15</v>
      </c>
      <c r="F432" s="21">
        <f>VLOOKUP($C432,cruises!$A$1:$D$504,3,FALSE)</f>
        <v>94</v>
      </c>
      <c r="G432" s="21">
        <f>VLOOKUP($C432,cruises!$A$1:$D$504,4,FALSE)</f>
        <v>112</v>
      </c>
      <c r="H432" s="21">
        <f t="shared" si="6"/>
        <v>103</v>
      </c>
      <c r="I432" s="21">
        <f>VLOOKUP($C432,cruises!$A$1:$E$507,5,FALSE)</f>
        <v>100</v>
      </c>
    </row>
    <row r="433" spans="1:9">
      <c r="A433" s="1" t="s">
        <v>145</v>
      </c>
      <c r="B433" s="11">
        <v>43337</v>
      </c>
      <c r="C433" s="14" t="s">
        <v>83</v>
      </c>
      <c r="D433" s="1" t="s">
        <v>84</v>
      </c>
      <c r="E433" s="1" t="s">
        <v>82</v>
      </c>
      <c r="F433" s="21">
        <f>VLOOKUP($C433,cruises!$A$1:$D$504,3,FALSE)</f>
        <v>1533</v>
      </c>
      <c r="G433" s="21">
        <f>VLOOKUP($C433,cruises!$A$1:$D$504,4,FALSE)</f>
        <v>1773</v>
      </c>
      <c r="H433" s="21">
        <f t="shared" si="6"/>
        <v>1653</v>
      </c>
      <c r="I433" s="21">
        <f>VLOOKUP($C433,cruises!$A$1:$E$507,5,FALSE)</f>
        <v>600</v>
      </c>
    </row>
    <row r="434" spans="1:9">
      <c r="A434" s="1" t="s">
        <v>145</v>
      </c>
      <c r="B434" s="11">
        <v>43337</v>
      </c>
      <c r="C434" s="14" t="s">
        <v>104</v>
      </c>
      <c r="D434" s="1" t="s">
        <v>60</v>
      </c>
      <c r="E434" s="1" t="s">
        <v>25</v>
      </c>
      <c r="F434" s="21">
        <f>VLOOKUP($C434,cruises!$A$1:$D$504,3,FALSE)</f>
        <v>532</v>
      </c>
      <c r="G434" s="21">
        <f>VLOOKUP($C434,cruises!$A$1:$D$504,4,FALSE)</f>
        <v>638</v>
      </c>
      <c r="H434" s="21">
        <f t="shared" si="6"/>
        <v>585</v>
      </c>
      <c r="I434" s="21">
        <f>VLOOKUP($C434,cruises!$A$1:$E$507,5,FALSE)</f>
        <v>330</v>
      </c>
    </row>
    <row r="435" spans="1:9">
      <c r="A435" s="1" t="s">
        <v>145</v>
      </c>
      <c r="B435" s="11">
        <v>43337</v>
      </c>
      <c r="C435" s="14" t="s">
        <v>70</v>
      </c>
      <c r="D435" s="1" t="s">
        <v>71</v>
      </c>
      <c r="E435" s="3">
        <v>0.29166666666666669</v>
      </c>
      <c r="F435" s="21">
        <f>VLOOKUP($C435,cruises!$A$1:$D$504,3,FALSE)</f>
        <v>312</v>
      </c>
      <c r="G435" s="21">
        <f>VLOOKUP($C435,cruises!$A$1:$D$504,4,FALSE)</f>
        <v>374</v>
      </c>
      <c r="H435" s="21">
        <f t="shared" si="6"/>
        <v>343</v>
      </c>
      <c r="I435" s="21">
        <f>VLOOKUP($C435,cruises!$A$1:$E$507,5,FALSE)</f>
        <v>178</v>
      </c>
    </row>
    <row r="436" spans="1:9">
      <c r="A436" s="1" t="s">
        <v>145</v>
      </c>
      <c r="B436" s="11">
        <v>43338</v>
      </c>
      <c r="C436" s="14" t="s">
        <v>24</v>
      </c>
      <c r="D436" s="1" t="s">
        <v>8</v>
      </c>
      <c r="E436" s="1" t="s">
        <v>25</v>
      </c>
      <c r="F436" s="21">
        <f>VLOOKUP($C436,cruises!$A$1:$D$504,3,FALSE)</f>
        <v>3502</v>
      </c>
      <c r="G436" s="21">
        <f>VLOOKUP($C436,cruises!$A$1:$D$504,4,FALSE)</f>
        <v>4202</v>
      </c>
      <c r="H436" s="21">
        <f t="shared" si="6"/>
        <v>3852</v>
      </c>
      <c r="I436" s="21">
        <f>VLOOKUP($C436,cruises!$A$1:$E$507,5,FALSE)</f>
        <v>1388</v>
      </c>
    </row>
    <row r="437" spans="1:9">
      <c r="A437" s="1" t="s">
        <v>145</v>
      </c>
      <c r="B437" s="11">
        <v>43338</v>
      </c>
      <c r="C437" s="14" t="s">
        <v>99</v>
      </c>
      <c r="D437" s="1" t="s">
        <v>30</v>
      </c>
      <c r="E437" s="1" t="s">
        <v>100</v>
      </c>
      <c r="F437" s="21">
        <f>VLOOKUP($C437,cruises!$A$1:$D$504,3,FALSE)</f>
        <v>2144</v>
      </c>
      <c r="G437" s="21">
        <f>VLOOKUP($C437,cruises!$A$1:$D$504,4,FALSE)</f>
        <v>2573</v>
      </c>
      <c r="H437" s="21">
        <f t="shared" si="6"/>
        <v>2358.5</v>
      </c>
      <c r="I437" s="21">
        <f>VLOOKUP($C437,cruises!$A$1:$E$507,5,FALSE)</f>
        <v>859</v>
      </c>
    </row>
    <row r="438" spans="1:9">
      <c r="A438" s="1" t="s">
        <v>145</v>
      </c>
      <c r="B438" s="11">
        <v>43339</v>
      </c>
      <c r="C438" s="13" t="s">
        <v>175</v>
      </c>
      <c r="D438" s="1" t="s">
        <v>27</v>
      </c>
      <c r="E438" s="1" t="s">
        <v>15</v>
      </c>
      <c r="F438" s="21">
        <f>VLOOKUP($C438,cruises!$A$1:$D$504,3,FALSE)</f>
        <v>3645</v>
      </c>
      <c r="G438" s="21">
        <f>VLOOKUP($C438,cruises!$A$1:$D$504,4,FALSE)</f>
        <v>4406</v>
      </c>
      <c r="H438" s="21">
        <f t="shared" si="6"/>
        <v>4025.5</v>
      </c>
      <c r="I438" s="21">
        <f>VLOOKUP($C438,cruises!$A$1:$E$507,5,FALSE)</f>
        <v>1350</v>
      </c>
    </row>
    <row r="439" spans="1:9">
      <c r="A439" s="1" t="s">
        <v>145</v>
      </c>
      <c r="B439" s="11">
        <v>43339</v>
      </c>
      <c r="C439" s="14" t="s">
        <v>81</v>
      </c>
      <c r="D439" s="1" t="s">
        <v>30</v>
      </c>
      <c r="E439" s="1" t="s">
        <v>82</v>
      </c>
      <c r="F439" s="21">
        <f>VLOOKUP($C439,cruises!$A$1:$D$504,3,FALSE)</f>
        <v>2036</v>
      </c>
      <c r="G439" s="21">
        <f>VLOOKUP($C439,cruises!$A$1:$D$504,4,FALSE)</f>
        <v>2443</v>
      </c>
      <c r="H439" s="21">
        <f t="shared" si="6"/>
        <v>2239.5</v>
      </c>
      <c r="I439" s="21">
        <f>VLOOKUP($C439,cruises!$A$1:$E$507,5,FALSE)</f>
        <v>765</v>
      </c>
    </row>
    <row r="440" spans="1:9">
      <c r="A440" s="1" t="s">
        <v>145</v>
      </c>
      <c r="B440" s="11">
        <v>43340</v>
      </c>
      <c r="C440" s="14" t="s">
        <v>72</v>
      </c>
      <c r="D440" s="1" t="s">
        <v>5</v>
      </c>
      <c r="E440" s="1" t="s">
        <v>6</v>
      </c>
      <c r="F440" s="21">
        <f>VLOOKUP($C440,cruises!$A$1:$D$504,3,FALSE)</f>
        <v>3286</v>
      </c>
      <c r="G440" s="21">
        <f>VLOOKUP($C440,cruises!$A$1:$D$504,4,FALSE)</f>
        <v>3400</v>
      </c>
      <c r="H440" s="21">
        <f t="shared" si="6"/>
        <v>3343</v>
      </c>
      <c r="I440" s="21">
        <f>VLOOKUP($C440,cruises!$A$1:$E$507,5,FALSE)</f>
        <v>900</v>
      </c>
    </row>
    <row r="441" spans="1:9">
      <c r="A441" s="1" t="s">
        <v>145</v>
      </c>
      <c r="B441" s="11">
        <v>43341</v>
      </c>
      <c r="C441" s="14" t="s">
        <v>55</v>
      </c>
      <c r="D441" s="1" t="s">
        <v>46</v>
      </c>
      <c r="E441" s="1" t="s">
        <v>56</v>
      </c>
      <c r="F441" s="21">
        <f>VLOOKUP($C441,cruises!$A$1:$D$504,3,FALSE)</f>
        <v>4228</v>
      </c>
      <c r="G441" s="21">
        <f>VLOOKUP($C441,cruises!$A$1:$D$504,4,FALSE)</f>
        <v>5074</v>
      </c>
      <c r="H441" s="21">
        <f t="shared" si="6"/>
        <v>4651</v>
      </c>
      <c r="I441" s="21">
        <f>VLOOKUP($C441,cruises!$A$1:$E$507,5,FALSE)</f>
        <v>1404</v>
      </c>
    </row>
    <row r="442" spans="1:9">
      <c r="A442" s="1" t="s">
        <v>145</v>
      </c>
      <c r="B442" s="11">
        <v>43342</v>
      </c>
      <c r="C442" s="14" t="s">
        <v>45</v>
      </c>
      <c r="D442" s="1" t="s">
        <v>46</v>
      </c>
      <c r="E442" s="1" t="s">
        <v>47</v>
      </c>
      <c r="F442" s="21">
        <f>VLOOKUP($C442,cruises!$A$1:$D$504,3,FALSE)</f>
        <v>2012</v>
      </c>
      <c r="G442" s="21">
        <f>VLOOKUP($C442,cruises!$A$1:$D$504,4,FALSE)</f>
        <v>2414</v>
      </c>
      <c r="H442" s="21">
        <f t="shared" si="6"/>
        <v>2213</v>
      </c>
      <c r="I442" s="21">
        <f>VLOOKUP($C442,cruises!$A$1:$E$507,5,FALSE)</f>
        <v>1125</v>
      </c>
    </row>
    <row r="443" spans="1:9">
      <c r="A443" s="1" t="s">
        <v>145</v>
      </c>
      <c r="B443" s="11">
        <v>43342</v>
      </c>
      <c r="C443" s="14" t="s">
        <v>122</v>
      </c>
      <c r="D443" s="1" t="s">
        <v>94</v>
      </c>
      <c r="E443" s="1" t="s">
        <v>25</v>
      </c>
      <c r="F443" s="21">
        <f>VLOOKUP($C443,cruises!$A$1:$D$504,3,FALSE)</f>
        <v>698</v>
      </c>
      <c r="G443" s="21">
        <f>VLOOKUP($C443,cruises!$A$1:$D$504,4,FALSE)</f>
        <v>803</v>
      </c>
      <c r="H443" s="21">
        <f t="shared" si="6"/>
        <v>750.5</v>
      </c>
      <c r="I443" s="21">
        <f>VLOOKUP($C443,cruises!$A$1:$E$507,5,FALSE)</f>
        <v>375</v>
      </c>
    </row>
    <row r="444" spans="1:9">
      <c r="A444" s="1" t="s">
        <v>145</v>
      </c>
      <c r="B444" s="11">
        <v>43342</v>
      </c>
      <c r="C444" s="14" t="s">
        <v>862</v>
      </c>
      <c r="D444" s="1" t="s">
        <v>26</v>
      </c>
      <c r="E444" s="1" t="s">
        <v>15</v>
      </c>
      <c r="F444" s="21">
        <f>VLOOKUP($C444,cruises!$A$1:$D$504,3,FALSE)</f>
        <v>2733</v>
      </c>
      <c r="G444" s="21">
        <f>VLOOKUP($C444,cruises!$A$1:$D$504,4,FALSE)</f>
        <v>2852</v>
      </c>
      <c r="H444" s="21">
        <f t="shared" si="6"/>
        <v>2792.5</v>
      </c>
      <c r="I444" s="21">
        <f>VLOOKUP($C444,cruises!$A$1:$E$507,5,FALSE)</f>
        <v>801</v>
      </c>
    </row>
    <row r="445" spans="1:9">
      <c r="A445" s="1" t="s">
        <v>145</v>
      </c>
      <c r="B445" s="11">
        <v>43342</v>
      </c>
      <c r="C445" s="14" t="s">
        <v>113</v>
      </c>
      <c r="D445" s="1" t="s">
        <v>51</v>
      </c>
      <c r="E445" s="1" t="s">
        <v>52</v>
      </c>
      <c r="F445" s="21">
        <f>VLOOKUP($C445,cruises!$A$1:$D$504,3,FALSE)</f>
        <v>706</v>
      </c>
      <c r="G445" s="21">
        <f>VLOOKUP($C445,cruises!$A$1:$D$504,4,FALSE)</f>
        <v>777</v>
      </c>
      <c r="H445" s="21">
        <f t="shared" si="6"/>
        <v>741.5</v>
      </c>
      <c r="I445" s="21">
        <f>VLOOKUP($C445,cruises!$A$1:$E$507,5,FALSE)</f>
        <v>447</v>
      </c>
    </row>
    <row r="446" spans="1:9">
      <c r="A446" s="1" t="s">
        <v>145</v>
      </c>
      <c r="B446" s="11">
        <v>43342</v>
      </c>
      <c r="C446" s="14" t="s">
        <v>29</v>
      </c>
      <c r="D446" s="1" t="s">
        <v>30</v>
      </c>
      <c r="E446" s="1" t="s">
        <v>95</v>
      </c>
      <c r="F446" s="21">
        <f>VLOOKUP($C446,cruises!$A$1:$D$504,3,FALSE)</f>
        <v>5518</v>
      </c>
      <c r="G446" s="21">
        <f>VLOOKUP($C446,cruises!$A$1:$D$504,4,FALSE)</f>
        <v>6370</v>
      </c>
      <c r="H446" s="21">
        <f t="shared" si="6"/>
        <v>5944</v>
      </c>
      <c r="I446" s="21">
        <f>VLOOKUP($C446,cruises!$A$1:$E$507,5,FALSE)</f>
        <v>2394</v>
      </c>
    </row>
    <row r="447" spans="1:9">
      <c r="A447" s="1" t="s">
        <v>145</v>
      </c>
      <c r="B447" s="11">
        <v>43343</v>
      </c>
      <c r="C447" s="14" t="s">
        <v>61</v>
      </c>
      <c r="D447" s="1" t="s">
        <v>62</v>
      </c>
      <c r="E447" s="1" t="s">
        <v>63</v>
      </c>
      <c r="F447" s="21">
        <f>VLOOKUP($C447,cruises!$A$1:$D$504,3,FALSE)</f>
        <v>3046</v>
      </c>
      <c r="G447" s="21">
        <f>VLOOKUP($C447,cruises!$A$1:$D$504,4,FALSE)</f>
        <v>3655</v>
      </c>
      <c r="H447" s="21">
        <f t="shared" si="6"/>
        <v>3350.5</v>
      </c>
      <c r="I447" s="21">
        <f>VLOOKUP($C447,cruises!$A$1:$E$507,5,FALSE)</f>
        <v>1000</v>
      </c>
    </row>
    <row r="448" spans="1:9">
      <c r="A448" s="1" t="s">
        <v>145</v>
      </c>
      <c r="B448" s="11">
        <v>43343</v>
      </c>
      <c r="C448" s="14" t="s">
        <v>10</v>
      </c>
      <c r="D448" s="1" t="s">
        <v>11</v>
      </c>
      <c r="E448" s="3">
        <v>0.33333333333333331</v>
      </c>
      <c r="F448" s="21">
        <f>VLOOKUP($C448,cruises!$A$1:$D$504,3,FALSE)</f>
        <v>3772</v>
      </c>
      <c r="G448" s="21">
        <f>VLOOKUP($C448,cruises!$A$1:$D$504,4,FALSE)</f>
        <v>4526</v>
      </c>
      <c r="H448" s="21">
        <f t="shared" si="6"/>
        <v>4149</v>
      </c>
      <c r="I448" s="21">
        <f>VLOOKUP($C448,cruises!$A$1:$E$507,5,FALSE)</f>
        <v>1253</v>
      </c>
    </row>
    <row r="449" spans="1:9">
      <c r="A449" s="1" t="s">
        <v>145</v>
      </c>
      <c r="B449" s="11">
        <v>43343</v>
      </c>
      <c r="C449" s="14" t="s">
        <v>64</v>
      </c>
      <c r="D449" s="1" t="s">
        <v>8</v>
      </c>
      <c r="E449" s="1" t="s">
        <v>37</v>
      </c>
      <c r="F449" s="21">
        <f>VLOOKUP($C449,cruises!$A$1:$D$504,3,FALSE)</f>
        <v>3274</v>
      </c>
      <c r="G449" s="21">
        <f>VLOOKUP($C449,cruises!$A$1:$D$504,4,FALSE)</f>
        <v>3929</v>
      </c>
      <c r="H449" s="21">
        <f t="shared" si="6"/>
        <v>3601.5</v>
      </c>
      <c r="I449" s="21">
        <f>VLOOKUP($C449,cruises!$A$1:$E$507,5,FALSE)</f>
        <v>1637</v>
      </c>
    </row>
    <row r="450" spans="1:9">
      <c r="A450" s="1" t="s">
        <v>145</v>
      </c>
      <c r="B450" s="11">
        <v>43343</v>
      </c>
      <c r="C450" s="14" t="s">
        <v>110</v>
      </c>
      <c r="D450" s="1" t="s">
        <v>20</v>
      </c>
      <c r="E450" s="1" t="s">
        <v>124</v>
      </c>
      <c r="F450" s="21">
        <f>VLOOKUP($C450,cruises!$A$1:$D$504,3,FALSE)</f>
        <v>576</v>
      </c>
      <c r="G450" s="21">
        <f>VLOOKUP($C450,cruises!$A$1:$D$504,4,FALSE)</f>
        <v>691</v>
      </c>
      <c r="H450" s="21">
        <f t="shared" si="6"/>
        <v>633.5</v>
      </c>
      <c r="I450" s="21">
        <f>VLOOKUP($C450,cruises!$A$1:$E$507,5,FALSE)</f>
        <v>408</v>
      </c>
    </row>
    <row r="451" spans="1:9">
      <c r="A451" s="1" t="s">
        <v>145</v>
      </c>
      <c r="B451" s="11">
        <v>43344</v>
      </c>
      <c r="C451" s="14" t="s">
        <v>79</v>
      </c>
      <c r="D451" s="1" t="s">
        <v>80</v>
      </c>
      <c r="E451" s="1" t="s">
        <v>52</v>
      </c>
      <c r="F451" s="21">
        <f>VLOOKUP($C451,cruises!$A$1:$D$504,3,FALSE)</f>
        <v>710</v>
      </c>
      <c r="G451" s="21">
        <f>VLOOKUP($C451,cruises!$A$1:$D$504,4,FALSE)</f>
        <v>781</v>
      </c>
      <c r="H451" s="21">
        <f t="shared" ref="H451:H514" si="7">AVERAGE(F451:G451)</f>
        <v>745.5</v>
      </c>
      <c r="I451" s="21">
        <f>VLOOKUP($C451,cruises!$A$1:$E$507,5,FALSE)</f>
        <v>408</v>
      </c>
    </row>
    <row r="452" spans="1:9">
      <c r="A452" s="1" t="s">
        <v>145</v>
      </c>
      <c r="B452" s="11">
        <v>43344</v>
      </c>
      <c r="C452" s="14" t="s">
        <v>66</v>
      </c>
      <c r="D452" s="1" t="s">
        <v>40</v>
      </c>
      <c r="E452" s="1" t="s">
        <v>115</v>
      </c>
      <c r="F452" s="21">
        <f>VLOOKUP($C452,cruises!$A$1:$D$504,3,FALSE)</f>
        <v>3062</v>
      </c>
      <c r="G452" s="21">
        <f>VLOOKUP($C452,cruises!$A$1:$D$504,4,FALSE)</f>
        <v>3674</v>
      </c>
      <c r="H452" s="21">
        <f t="shared" si="7"/>
        <v>3368</v>
      </c>
      <c r="I452" s="21">
        <f>VLOOKUP($C452,cruises!$A$1:$E$507,5,FALSE)</f>
        <v>1200</v>
      </c>
    </row>
    <row r="453" spans="1:9">
      <c r="A453" s="1" t="s">
        <v>145</v>
      </c>
      <c r="B453" s="11">
        <v>43344</v>
      </c>
      <c r="C453" s="2" t="s">
        <v>97</v>
      </c>
      <c r="D453" s="1" t="s">
        <v>98</v>
      </c>
      <c r="E453" s="1" t="s">
        <v>15</v>
      </c>
      <c r="F453" s="21">
        <f>VLOOKUP($C453,cruises!$A$1:$D$504,3,FALSE)</f>
        <v>94</v>
      </c>
      <c r="G453" s="21">
        <f>VLOOKUP($C453,cruises!$A$1:$D$504,4,FALSE)</f>
        <v>112</v>
      </c>
      <c r="H453" s="21">
        <f t="shared" si="7"/>
        <v>103</v>
      </c>
      <c r="I453" s="21">
        <f>VLOOKUP($C453,cruises!$A$1:$E$507,5,FALSE)</f>
        <v>100</v>
      </c>
    </row>
    <row r="454" spans="1:9">
      <c r="A454" s="1" t="s">
        <v>145</v>
      </c>
      <c r="B454" s="11">
        <v>43345</v>
      </c>
      <c r="C454" s="14" t="s">
        <v>24</v>
      </c>
      <c r="D454" s="1" t="s">
        <v>8</v>
      </c>
      <c r="E454" s="1" t="s">
        <v>25</v>
      </c>
      <c r="F454" s="21">
        <f>VLOOKUP($C454,cruises!$A$1:$D$504,3,FALSE)</f>
        <v>3502</v>
      </c>
      <c r="G454" s="21">
        <f>VLOOKUP($C454,cruises!$A$1:$D$504,4,FALSE)</f>
        <v>4202</v>
      </c>
      <c r="H454" s="21">
        <f t="shared" si="7"/>
        <v>3852</v>
      </c>
      <c r="I454" s="21">
        <f>VLOOKUP($C454,cruises!$A$1:$E$507,5,FALSE)</f>
        <v>1388</v>
      </c>
    </row>
    <row r="455" spans="1:9">
      <c r="A455" s="1" t="s">
        <v>145</v>
      </c>
      <c r="B455" s="11">
        <v>43345</v>
      </c>
      <c r="C455" s="14" t="s">
        <v>99</v>
      </c>
      <c r="D455" s="1" t="s">
        <v>30</v>
      </c>
      <c r="E455" s="1" t="s">
        <v>100</v>
      </c>
      <c r="F455" s="21">
        <f>VLOOKUP($C455,cruises!$A$1:$D$504,3,FALSE)</f>
        <v>2144</v>
      </c>
      <c r="G455" s="21">
        <f>VLOOKUP($C455,cruises!$A$1:$D$504,4,FALSE)</f>
        <v>2573</v>
      </c>
      <c r="H455" s="21">
        <f t="shared" si="7"/>
        <v>2358.5</v>
      </c>
      <c r="I455" s="21">
        <f>VLOOKUP($C455,cruises!$A$1:$E$507,5,FALSE)</f>
        <v>859</v>
      </c>
    </row>
    <row r="456" spans="1:9">
      <c r="A456" s="1" t="s">
        <v>145</v>
      </c>
      <c r="B456" s="11">
        <v>43345</v>
      </c>
      <c r="C456" s="14" t="s">
        <v>53</v>
      </c>
      <c r="D456" s="1" t="s">
        <v>36</v>
      </c>
      <c r="E456" s="1" t="s">
        <v>34</v>
      </c>
      <c r="F456" s="21">
        <f>VLOOKUP($C456,cruises!$A$1:$D$504,3,FALSE)</f>
        <v>2534</v>
      </c>
      <c r="G456" s="21">
        <f>VLOOKUP($C456,cruises!$A$1:$D$504,4,FALSE)</f>
        <v>2700</v>
      </c>
      <c r="H456" s="21">
        <f t="shared" si="7"/>
        <v>2617</v>
      </c>
      <c r="I456" s="21">
        <f>VLOOKUP($C456,cruises!$A$1:$E$507,5,FALSE)</f>
        <v>1000</v>
      </c>
    </row>
    <row r="457" spans="1:9">
      <c r="A457" s="1" t="s">
        <v>145</v>
      </c>
      <c r="B457" s="11">
        <v>43346</v>
      </c>
      <c r="C457" s="14" t="s">
        <v>81</v>
      </c>
      <c r="D457" s="1" t="s">
        <v>30</v>
      </c>
      <c r="E457" s="1" t="s">
        <v>82</v>
      </c>
      <c r="F457" s="21">
        <f>VLOOKUP($C457,cruises!$A$1:$D$504,3,FALSE)</f>
        <v>2036</v>
      </c>
      <c r="G457" s="21">
        <f>VLOOKUP($C457,cruises!$A$1:$D$504,4,FALSE)</f>
        <v>2443</v>
      </c>
      <c r="H457" s="21">
        <f t="shared" si="7"/>
        <v>2239.5</v>
      </c>
      <c r="I457" s="21">
        <f>VLOOKUP($C457,cruises!$A$1:$E$507,5,FALSE)</f>
        <v>765</v>
      </c>
    </row>
    <row r="458" spans="1:9">
      <c r="A458" s="1" t="s">
        <v>145</v>
      </c>
      <c r="B458" s="11">
        <v>43347</v>
      </c>
      <c r="C458" s="14" t="s">
        <v>72</v>
      </c>
      <c r="D458" s="1" t="s">
        <v>5</v>
      </c>
      <c r="E458" s="1" t="s">
        <v>6</v>
      </c>
      <c r="F458" s="21">
        <f>VLOOKUP($C458,cruises!$A$1:$D$504,3,FALSE)</f>
        <v>3286</v>
      </c>
      <c r="G458" s="21">
        <f>VLOOKUP($C458,cruises!$A$1:$D$504,4,FALSE)</f>
        <v>3400</v>
      </c>
      <c r="H458" s="21">
        <f t="shared" si="7"/>
        <v>3343</v>
      </c>
      <c r="I458" s="21">
        <f>VLOOKUP($C458,cruises!$A$1:$E$507,5,FALSE)</f>
        <v>900</v>
      </c>
    </row>
    <row r="459" spans="1:9">
      <c r="A459" s="1" t="s">
        <v>145</v>
      </c>
      <c r="B459" s="11">
        <v>43347</v>
      </c>
      <c r="C459" s="14" t="s">
        <v>73</v>
      </c>
      <c r="D459" s="1" t="s">
        <v>5</v>
      </c>
      <c r="E459" s="1" t="s">
        <v>6</v>
      </c>
      <c r="F459" s="21">
        <f>VLOOKUP($C459,cruises!$A$1:$D$504,3,FALSE)</f>
        <v>2194</v>
      </c>
      <c r="G459" s="21">
        <f>VLOOKUP($C459,cruises!$A$1:$D$504,4,FALSE)</f>
        <v>2700</v>
      </c>
      <c r="H459" s="21">
        <f t="shared" si="7"/>
        <v>2447</v>
      </c>
      <c r="I459" s="21">
        <f>VLOOKUP($C459,cruises!$A$1:$E$507,5,FALSE)</f>
        <v>609</v>
      </c>
    </row>
    <row r="460" spans="1:9">
      <c r="A460" s="1" t="s">
        <v>145</v>
      </c>
      <c r="B460" s="11">
        <v>43347</v>
      </c>
      <c r="C460" s="14" t="s">
        <v>54</v>
      </c>
      <c r="D460" s="1" t="s">
        <v>42</v>
      </c>
      <c r="E460" s="1" t="s">
        <v>34</v>
      </c>
      <c r="F460" s="21">
        <f>VLOOKUP($C460,cruises!$A$1:$D$504,3,FALSE)</f>
        <v>2024</v>
      </c>
      <c r="G460" s="21">
        <f>VLOOKUP($C460,cruises!$A$1:$D$504,4,FALSE)</f>
        <v>2429</v>
      </c>
      <c r="H460" s="21">
        <f t="shared" si="7"/>
        <v>2226.5</v>
      </c>
      <c r="I460" s="21">
        <f>VLOOKUP($C460,cruises!$A$1:$E$507,5,FALSE)</f>
        <v>817</v>
      </c>
    </row>
    <row r="461" spans="1:9">
      <c r="A461" s="1" t="s">
        <v>145</v>
      </c>
      <c r="B461" s="11">
        <v>43347</v>
      </c>
      <c r="C461" s="14" t="s">
        <v>111</v>
      </c>
      <c r="D461" s="1" t="s">
        <v>84</v>
      </c>
      <c r="E461" s="1" t="s">
        <v>15</v>
      </c>
      <c r="F461" s="21">
        <f>VLOOKUP($C461,cruises!$A$1:$D$504,3,FALSE)</f>
        <v>1924</v>
      </c>
      <c r="G461" s="21">
        <f>VLOOKUP($C461,cruises!$A$1:$D$504,4,FALSE)</f>
        <v>2681</v>
      </c>
      <c r="H461" s="21">
        <f t="shared" si="7"/>
        <v>2302.5</v>
      </c>
      <c r="I461" s="21">
        <f>VLOOKUP($C461,cruises!$A$1:$E$507,5,FALSE)</f>
        <v>900</v>
      </c>
    </row>
    <row r="462" spans="1:9">
      <c r="A462" s="1" t="s">
        <v>145</v>
      </c>
      <c r="B462" s="11">
        <v>43348</v>
      </c>
      <c r="C462" s="14" t="s">
        <v>55</v>
      </c>
      <c r="D462" s="1" t="s">
        <v>46</v>
      </c>
      <c r="E462" s="1" t="s">
        <v>56</v>
      </c>
      <c r="F462" s="21">
        <f>VLOOKUP($C462,cruises!$A$1:$D$504,3,FALSE)</f>
        <v>4228</v>
      </c>
      <c r="G462" s="21">
        <f>VLOOKUP($C462,cruises!$A$1:$D$504,4,FALSE)</f>
        <v>5074</v>
      </c>
      <c r="H462" s="21">
        <f t="shared" si="7"/>
        <v>4651</v>
      </c>
      <c r="I462" s="21">
        <f>VLOOKUP($C462,cruises!$A$1:$E$507,5,FALSE)</f>
        <v>1404</v>
      </c>
    </row>
    <row r="463" spans="1:9">
      <c r="A463" s="1" t="s">
        <v>145</v>
      </c>
      <c r="B463" s="11">
        <v>43349</v>
      </c>
      <c r="C463" s="14" t="s">
        <v>862</v>
      </c>
      <c r="D463" s="1" t="s">
        <v>26</v>
      </c>
      <c r="E463" s="1" t="s">
        <v>15</v>
      </c>
      <c r="F463" s="21">
        <f>VLOOKUP($C463,cruises!$A$1:$D$504,3,FALSE)</f>
        <v>2733</v>
      </c>
      <c r="G463" s="21">
        <f>VLOOKUP($C463,cruises!$A$1:$D$504,4,FALSE)</f>
        <v>2852</v>
      </c>
      <c r="H463" s="21">
        <f t="shared" si="7"/>
        <v>2792.5</v>
      </c>
      <c r="I463" s="21">
        <f>VLOOKUP($C463,cruises!$A$1:$E$507,5,FALSE)</f>
        <v>801</v>
      </c>
    </row>
    <row r="464" spans="1:9">
      <c r="A464" s="1" t="s">
        <v>145</v>
      </c>
      <c r="B464" s="11">
        <v>43349</v>
      </c>
      <c r="C464" s="14" t="s">
        <v>29</v>
      </c>
      <c r="D464" s="1" t="s">
        <v>30</v>
      </c>
      <c r="E464" s="1" t="s">
        <v>95</v>
      </c>
      <c r="F464" s="21">
        <f>VLOOKUP($C464,cruises!$A$1:$D$504,3,FALSE)</f>
        <v>5518</v>
      </c>
      <c r="G464" s="21">
        <f>VLOOKUP($C464,cruises!$A$1:$D$504,4,FALSE)</f>
        <v>6370</v>
      </c>
      <c r="H464" s="21">
        <f t="shared" si="7"/>
        <v>5944</v>
      </c>
      <c r="I464" s="21">
        <f>VLOOKUP($C464,cruises!$A$1:$E$507,5,FALSE)</f>
        <v>2394</v>
      </c>
    </row>
    <row r="465" spans="1:9">
      <c r="A465" s="1" t="s">
        <v>145</v>
      </c>
      <c r="B465" s="11">
        <v>43350</v>
      </c>
      <c r="C465" s="14" t="s">
        <v>10</v>
      </c>
      <c r="D465" s="1" t="s">
        <v>11</v>
      </c>
      <c r="E465" s="3">
        <v>0.33333333333333331</v>
      </c>
      <c r="F465" s="21">
        <f>VLOOKUP($C465,cruises!$A$1:$D$504,3,FALSE)</f>
        <v>3772</v>
      </c>
      <c r="G465" s="21">
        <f>VLOOKUP($C465,cruises!$A$1:$D$504,4,FALSE)</f>
        <v>4526</v>
      </c>
      <c r="H465" s="21">
        <f t="shared" si="7"/>
        <v>4149</v>
      </c>
      <c r="I465" s="21">
        <f>VLOOKUP($C465,cruises!$A$1:$E$507,5,FALSE)</f>
        <v>1253</v>
      </c>
    </row>
    <row r="466" spans="1:9">
      <c r="A466" s="1" t="s">
        <v>145</v>
      </c>
      <c r="B466" s="11">
        <v>43350</v>
      </c>
      <c r="C466" s="14" t="s">
        <v>64</v>
      </c>
      <c r="D466" s="1" t="s">
        <v>8</v>
      </c>
      <c r="E466" s="1" t="s">
        <v>37</v>
      </c>
      <c r="F466" s="21">
        <f>VLOOKUP($C466,cruises!$A$1:$D$504,3,FALSE)</f>
        <v>3274</v>
      </c>
      <c r="G466" s="21">
        <f>VLOOKUP($C466,cruises!$A$1:$D$504,4,FALSE)</f>
        <v>3929</v>
      </c>
      <c r="H466" s="21">
        <f t="shared" si="7"/>
        <v>3601.5</v>
      </c>
      <c r="I466" s="21">
        <f>VLOOKUP($C466,cruises!$A$1:$E$507,5,FALSE)</f>
        <v>1637</v>
      </c>
    </row>
    <row r="467" spans="1:9">
      <c r="A467" s="1" t="s">
        <v>145</v>
      </c>
      <c r="B467" s="11">
        <v>43351</v>
      </c>
      <c r="C467" s="14" t="s">
        <v>86</v>
      </c>
      <c r="D467" s="1" t="s">
        <v>62</v>
      </c>
      <c r="E467" s="1" t="s">
        <v>37</v>
      </c>
      <c r="F467" s="21">
        <f>VLOOKUP($C467,cruises!$A$1:$D$504,3,FALSE)</f>
        <v>2130</v>
      </c>
      <c r="G467" s="21">
        <f>VLOOKUP($C467,cruises!$A$1:$D$504,4,FALSE)</f>
        <v>2556</v>
      </c>
      <c r="H467" s="21">
        <f t="shared" si="7"/>
        <v>2343</v>
      </c>
      <c r="I467" s="21">
        <f>VLOOKUP($C467,cruises!$A$1:$E$507,5,FALSE)</f>
        <v>997</v>
      </c>
    </row>
    <row r="468" spans="1:9">
      <c r="A468" s="1" t="s">
        <v>145</v>
      </c>
      <c r="B468" s="11">
        <v>43351</v>
      </c>
      <c r="C468" s="14" t="s">
        <v>117</v>
      </c>
      <c r="D468" s="1" t="s">
        <v>78</v>
      </c>
      <c r="E468" s="1" t="s">
        <v>15</v>
      </c>
      <c r="F468" s="21">
        <f>VLOOKUP($C468,cruises!$A$1:$D$504,3,FALSE)</f>
        <v>2074</v>
      </c>
      <c r="G468" s="21">
        <f>VLOOKUP($C468,cruises!$A$1:$D$504,4,FALSE)</f>
        <v>2489</v>
      </c>
      <c r="H468" s="21">
        <f t="shared" si="7"/>
        <v>2281.5</v>
      </c>
      <c r="I468" s="21">
        <f>VLOOKUP($C468,cruises!$A$1:$E$507,5,FALSE)</f>
        <v>900</v>
      </c>
    </row>
    <row r="469" spans="1:9">
      <c r="A469" s="1" t="s">
        <v>145</v>
      </c>
      <c r="B469" s="11">
        <v>43351</v>
      </c>
      <c r="C469" s="14" t="s">
        <v>207</v>
      </c>
      <c r="D469" s="1" t="s">
        <v>27</v>
      </c>
      <c r="E469" s="1" t="s">
        <v>15</v>
      </c>
      <c r="F469" s="21">
        <f>VLOOKUP($C469,cruises!$A$1:$D$504,3,FALSE)</f>
        <v>3106</v>
      </c>
      <c r="G469" s="21">
        <f>VLOOKUP($C469,cruises!$A$1:$D$504,4,FALSE)</f>
        <v>3727</v>
      </c>
      <c r="H469" s="21">
        <f t="shared" si="7"/>
        <v>3416.5</v>
      </c>
      <c r="I469" s="21">
        <f>VLOOKUP($C469,cruises!$A$1:$E$507,5,FALSE)</f>
        <v>1226</v>
      </c>
    </row>
    <row r="470" spans="1:9">
      <c r="A470" s="1" t="s">
        <v>145</v>
      </c>
      <c r="B470" s="11">
        <v>43351</v>
      </c>
      <c r="C470" s="14" t="s">
        <v>83</v>
      </c>
      <c r="D470" s="1" t="s">
        <v>84</v>
      </c>
      <c r="E470" s="1" t="s">
        <v>82</v>
      </c>
      <c r="F470" s="21">
        <f>VLOOKUP($C470,cruises!$A$1:$D$504,3,FALSE)</f>
        <v>1533</v>
      </c>
      <c r="G470" s="21">
        <f>VLOOKUP($C470,cruises!$A$1:$D$504,4,FALSE)</f>
        <v>1773</v>
      </c>
      <c r="H470" s="21">
        <f t="shared" si="7"/>
        <v>1653</v>
      </c>
      <c r="I470" s="21">
        <f>VLOOKUP($C470,cruises!$A$1:$E$507,5,FALSE)</f>
        <v>600</v>
      </c>
    </row>
    <row r="471" spans="1:9">
      <c r="A471" s="1" t="s">
        <v>145</v>
      </c>
      <c r="B471" s="11">
        <v>43352</v>
      </c>
      <c r="C471" s="14" t="s">
        <v>89</v>
      </c>
      <c r="D471" s="1" t="s">
        <v>90</v>
      </c>
      <c r="E471" s="1" t="s">
        <v>91</v>
      </c>
      <c r="F471" s="21">
        <f>VLOOKUP($C471,cruises!$A$1:$D$504,3,FALSE)</f>
        <v>1090</v>
      </c>
      <c r="G471" s="21">
        <f>VLOOKUP($C471,cruises!$A$1:$D$504,4,FALSE)</f>
        <v>1254</v>
      </c>
      <c r="H471" s="21">
        <f t="shared" si="7"/>
        <v>1172</v>
      </c>
      <c r="I471" s="21">
        <f>VLOOKUP($C471,cruises!$A$1:$E$507,5,FALSE)</f>
        <v>635</v>
      </c>
    </row>
    <row r="472" spans="1:9">
      <c r="A472" s="1" t="s">
        <v>145</v>
      </c>
      <c r="B472" s="11">
        <v>43352</v>
      </c>
      <c r="C472" s="14" t="s">
        <v>24</v>
      </c>
      <c r="D472" s="1" t="s">
        <v>8</v>
      </c>
      <c r="E472" s="1" t="s">
        <v>25</v>
      </c>
      <c r="F472" s="21">
        <f>VLOOKUP($C472,cruises!$A$1:$D$504,3,FALSE)</f>
        <v>3502</v>
      </c>
      <c r="G472" s="21">
        <f>VLOOKUP($C472,cruises!$A$1:$D$504,4,FALSE)</f>
        <v>4202</v>
      </c>
      <c r="H472" s="21">
        <f t="shared" si="7"/>
        <v>3852</v>
      </c>
      <c r="I472" s="21">
        <f>VLOOKUP($C472,cruises!$A$1:$E$507,5,FALSE)</f>
        <v>1388</v>
      </c>
    </row>
    <row r="473" spans="1:9">
      <c r="A473" s="1" t="s">
        <v>145</v>
      </c>
      <c r="B473" s="11">
        <v>43352</v>
      </c>
      <c r="C473" s="14" t="s">
        <v>45</v>
      </c>
      <c r="D473" s="1" t="s">
        <v>46</v>
      </c>
      <c r="E473" s="1" t="s">
        <v>47</v>
      </c>
      <c r="F473" s="21">
        <f>VLOOKUP($C473,cruises!$A$1:$D$504,3,FALSE)</f>
        <v>2012</v>
      </c>
      <c r="G473" s="21">
        <f>VLOOKUP($C473,cruises!$A$1:$D$504,4,FALSE)</f>
        <v>2414</v>
      </c>
      <c r="H473" s="21">
        <f t="shared" si="7"/>
        <v>2213</v>
      </c>
      <c r="I473" s="21">
        <f>VLOOKUP($C473,cruises!$A$1:$E$507,5,FALSE)</f>
        <v>1125</v>
      </c>
    </row>
    <row r="474" spans="1:9">
      <c r="A474" s="1" t="s">
        <v>145</v>
      </c>
      <c r="B474" s="11">
        <v>43352</v>
      </c>
      <c r="C474" s="14" t="s">
        <v>93</v>
      </c>
      <c r="D474" s="1" t="s">
        <v>94</v>
      </c>
      <c r="E474" s="1" t="s">
        <v>52</v>
      </c>
      <c r="F474" s="21">
        <f>VLOOKUP($C474,cruises!$A$1:$D$504,3,FALSE)</f>
        <v>1258</v>
      </c>
      <c r="G474" s="21">
        <f>VLOOKUP($C474,cruises!$A$1:$D$504,4,FALSE)</f>
        <v>1447</v>
      </c>
      <c r="H474" s="21">
        <f t="shared" si="7"/>
        <v>1352.5</v>
      </c>
      <c r="I474" s="21">
        <f>VLOOKUP($C474,cruises!$A$1:$E$507,5,FALSE)</f>
        <v>800</v>
      </c>
    </row>
    <row r="475" spans="1:9">
      <c r="A475" s="1" t="s">
        <v>145</v>
      </c>
      <c r="B475" s="11">
        <v>43352</v>
      </c>
      <c r="C475" s="14" t="s">
        <v>99</v>
      </c>
      <c r="D475" s="1" t="s">
        <v>30</v>
      </c>
      <c r="E475" s="1" t="s">
        <v>100</v>
      </c>
      <c r="F475" s="21">
        <f>VLOOKUP($C475,cruises!$A$1:$D$504,3,FALSE)</f>
        <v>2144</v>
      </c>
      <c r="G475" s="21">
        <f>VLOOKUP($C475,cruises!$A$1:$D$504,4,FALSE)</f>
        <v>2573</v>
      </c>
      <c r="H475" s="21">
        <f t="shared" si="7"/>
        <v>2358.5</v>
      </c>
      <c r="I475" s="21">
        <f>VLOOKUP($C475,cruises!$A$1:$E$507,5,FALSE)</f>
        <v>859</v>
      </c>
    </row>
    <row r="476" spans="1:9">
      <c r="A476" s="1" t="s">
        <v>145</v>
      </c>
      <c r="B476" s="11">
        <v>43353</v>
      </c>
      <c r="C476" s="14" t="s">
        <v>61</v>
      </c>
      <c r="D476" s="1" t="s">
        <v>62</v>
      </c>
      <c r="E476" s="1" t="s">
        <v>63</v>
      </c>
      <c r="F476" s="21">
        <f>VLOOKUP($C476,cruises!$A$1:$D$504,3,FALSE)</f>
        <v>3046</v>
      </c>
      <c r="G476" s="21">
        <f>VLOOKUP($C476,cruises!$A$1:$D$504,4,FALSE)</f>
        <v>3655</v>
      </c>
      <c r="H476" s="21">
        <f t="shared" si="7"/>
        <v>3350.5</v>
      </c>
      <c r="I476" s="21">
        <f>VLOOKUP($C476,cruises!$A$1:$E$507,5,FALSE)</f>
        <v>1000</v>
      </c>
    </row>
    <row r="477" spans="1:9">
      <c r="A477" s="1" t="s">
        <v>145</v>
      </c>
      <c r="B477" s="11">
        <v>43354</v>
      </c>
      <c r="C477" s="14" t="s">
        <v>72</v>
      </c>
      <c r="D477" s="1" t="s">
        <v>5</v>
      </c>
      <c r="E477" s="1" t="s">
        <v>6</v>
      </c>
      <c r="F477" s="21">
        <f>VLOOKUP($C477,cruises!$A$1:$D$504,3,FALSE)</f>
        <v>3286</v>
      </c>
      <c r="G477" s="21">
        <f>VLOOKUP($C477,cruises!$A$1:$D$504,4,FALSE)</f>
        <v>3400</v>
      </c>
      <c r="H477" s="21">
        <f t="shared" si="7"/>
        <v>3343</v>
      </c>
      <c r="I477" s="21">
        <f>VLOOKUP($C477,cruises!$A$1:$E$507,5,FALSE)</f>
        <v>900</v>
      </c>
    </row>
    <row r="478" spans="1:9">
      <c r="A478" s="1" t="s">
        <v>145</v>
      </c>
      <c r="B478" s="11">
        <v>43355</v>
      </c>
      <c r="C478" s="14" t="s">
        <v>55</v>
      </c>
      <c r="D478" s="1" t="s">
        <v>46</v>
      </c>
      <c r="E478" s="1" t="s">
        <v>56</v>
      </c>
      <c r="F478" s="21">
        <f>VLOOKUP($C478,cruises!$A$1:$D$504,3,FALSE)</f>
        <v>4228</v>
      </c>
      <c r="G478" s="21">
        <f>VLOOKUP($C478,cruises!$A$1:$D$504,4,FALSE)</f>
        <v>5074</v>
      </c>
      <c r="H478" s="21">
        <f t="shared" si="7"/>
        <v>4651</v>
      </c>
      <c r="I478" s="21">
        <f>VLOOKUP($C478,cruises!$A$1:$E$507,5,FALSE)</f>
        <v>1404</v>
      </c>
    </row>
    <row r="479" spans="1:9">
      <c r="A479" s="1" t="s">
        <v>145</v>
      </c>
      <c r="B479" s="11">
        <v>43355</v>
      </c>
      <c r="C479" s="14" t="s">
        <v>110</v>
      </c>
      <c r="D479" s="1" t="s">
        <v>20</v>
      </c>
      <c r="E479" s="1" t="s">
        <v>15</v>
      </c>
      <c r="F479" s="21">
        <f>VLOOKUP($C479,cruises!$A$1:$D$504,3,FALSE)</f>
        <v>576</v>
      </c>
      <c r="G479" s="21">
        <f>VLOOKUP($C479,cruises!$A$1:$D$504,4,FALSE)</f>
        <v>691</v>
      </c>
      <c r="H479" s="21">
        <f t="shared" si="7"/>
        <v>633.5</v>
      </c>
      <c r="I479" s="21">
        <f>VLOOKUP($C479,cruises!$A$1:$E$507,5,FALSE)</f>
        <v>408</v>
      </c>
    </row>
    <row r="480" spans="1:9">
      <c r="A480" s="1" t="s">
        <v>145</v>
      </c>
      <c r="B480" s="11">
        <v>43356</v>
      </c>
      <c r="C480" s="14" t="s">
        <v>79</v>
      </c>
      <c r="D480" s="1" t="s">
        <v>80</v>
      </c>
      <c r="E480" s="1" t="s">
        <v>15</v>
      </c>
      <c r="F480" s="21">
        <f>VLOOKUP($C480,cruises!$A$1:$D$504,3,FALSE)</f>
        <v>710</v>
      </c>
      <c r="G480" s="21">
        <f>VLOOKUP($C480,cruises!$A$1:$D$504,4,FALSE)</f>
        <v>781</v>
      </c>
      <c r="H480" s="21">
        <f t="shared" si="7"/>
        <v>745.5</v>
      </c>
      <c r="I480" s="21">
        <f>VLOOKUP($C480,cruises!$A$1:$E$507,5,FALSE)</f>
        <v>408</v>
      </c>
    </row>
    <row r="481" spans="1:9">
      <c r="A481" s="1" t="s">
        <v>145</v>
      </c>
      <c r="B481" s="11">
        <v>43356</v>
      </c>
      <c r="C481" s="14" t="s">
        <v>54</v>
      </c>
      <c r="D481" s="1" t="s">
        <v>42</v>
      </c>
      <c r="E481" s="1" t="s">
        <v>37</v>
      </c>
      <c r="F481" s="21">
        <f>VLOOKUP($C481,cruises!$A$1:$D$504,3,FALSE)</f>
        <v>2024</v>
      </c>
      <c r="G481" s="21">
        <f>VLOOKUP($C481,cruises!$A$1:$D$504,4,FALSE)</f>
        <v>2429</v>
      </c>
      <c r="H481" s="21">
        <f t="shared" si="7"/>
        <v>2226.5</v>
      </c>
      <c r="I481" s="21">
        <f>VLOOKUP($C481,cruises!$A$1:$E$507,5,FALSE)</f>
        <v>817</v>
      </c>
    </row>
    <row r="482" spans="1:9">
      <c r="A482" s="1" t="s">
        <v>145</v>
      </c>
      <c r="B482" s="11">
        <v>43356</v>
      </c>
      <c r="C482" s="14" t="s">
        <v>862</v>
      </c>
      <c r="D482" s="1" t="s">
        <v>26</v>
      </c>
      <c r="E482" s="1" t="s">
        <v>15</v>
      </c>
      <c r="F482" s="21">
        <f>VLOOKUP($C482,cruises!$A$1:$D$504,3,FALSE)</f>
        <v>2733</v>
      </c>
      <c r="G482" s="21">
        <f>VLOOKUP($C482,cruises!$A$1:$D$504,4,FALSE)</f>
        <v>2852</v>
      </c>
      <c r="H482" s="21">
        <f t="shared" si="7"/>
        <v>2792.5</v>
      </c>
      <c r="I482" s="21">
        <f>VLOOKUP($C482,cruises!$A$1:$E$507,5,FALSE)</f>
        <v>801</v>
      </c>
    </row>
    <row r="483" spans="1:9">
      <c r="A483" s="1" t="s">
        <v>145</v>
      </c>
      <c r="B483" s="11">
        <v>43356</v>
      </c>
      <c r="C483" s="14" t="s">
        <v>113</v>
      </c>
      <c r="D483" s="1" t="s">
        <v>51</v>
      </c>
      <c r="E483" s="1" t="s">
        <v>15</v>
      </c>
      <c r="F483" s="21">
        <f>VLOOKUP($C483,cruises!$A$1:$D$504,3,FALSE)</f>
        <v>706</v>
      </c>
      <c r="G483" s="21">
        <f>VLOOKUP($C483,cruises!$A$1:$D$504,4,FALSE)</f>
        <v>777</v>
      </c>
      <c r="H483" s="21">
        <f t="shared" si="7"/>
        <v>741.5</v>
      </c>
      <c r="I483" s="21">
        <f>VLOOKUP($C483,cruises!$A$1:$E$507,5,FALSE)</f>
        <v>447</v>
      </c>
    </row>
    <row r="484" spans="1:9">
      <c r="A484" s="1" t="s">
        <v>145</v>
      </c>
      <c r="B484" s="11">
        <v>43356</v>
      </c>
      <c r="C484" s="14" t="s">
        <v>29</v>
      </c>
      <c r="D484" s="1" t="s">
        <v>30</v>
      </c>
      <c r="E484" s="1" t="s">
        <v>95</v>
      </c>
      <c r="F484" s="21">
        <f>VLOOKUP($C484,cruises!$A$1:$D$504,3,FALSE)</f>
        <v>5518</v>
      </c>
      <c r="G484" s="21">
        <f>VLOOKUP($C484,cruises!$A$1:$D$504,4,FALSE)</f>
        <v>6370</v>
      </c>
      <c r="H484" s="21">
        <f t="shared" si="7"/>
        <v>5944</v>
      </c>
      <c r="I484" s="21">
        <f>VLOOKUP($C484,cruises!$A$1:$E$507,5,FALSE)</f>
        <v>2394</v>
      </c>
    </row>
    <row r="485" spans="1:9">
      <c r="A485" s="1" t="s">
        <v>145</v>
      </c>
      <c r="B485" s="11">
        <v>43357</v>
      </c>
      <c r="C485" s="14" t="s">
        <v>10</v>
      </c>
      <c r="D485" s="1" t="s">
        <v>11</v>
      </c>
      <c r="E485" s="3">
        <v>0.33333333333333331</v>
      </c>
      <c r="F485" s="21">
        <f>VLOOKUP($C485,cruises!$A$1:$D$504,3,FALSE)</f>
        <v>3772</v>
      </c>
      <c r="G485" s="21">
        <f>VLOOKUP($C485,cruises!$A$1:$D$504,4,FALSE)</f>
        <v>4526</v>
      </c>
      <c r="H485" s="21">
        <f t="shared" si="7"/>
        <v>4149</v>
      </c>
      <c r="I485" s="21">
        <f>VLOOKUP($C485,cruises!$A$1:$E$507,5,FALSE)</f>
        <v>1253</v>
      </c>
    </row>
    <row r="486" spans="1:9">
      <c r="A486" s="1" t="s">
        <v>145</v>
      </c>
      <c r="B486" s="11">
        <v>43357</v>
      </c>
      <c r="C486" s="14" t="s">
        <v>64</v>
      </c>
      <c r="D486" s="1" t="s">
        <v>8</v>
      </c>
      <c r="E486" s="1" t="s">
        <v>37</v>
      </c>
      <c r="F486" s="21">
        <f>VLOOKUP($C486,cruises!$A$1:$D$504,3,FALSE)</f>
        <v>3274</v>
      </c>
      <c r="G486" s="21">
        <f>VLOOKUP($C486,cruises!$A$1:$D$504,4,FALSE)</f>
        <v>3929</v>
      </c>
      <c r="H486" s="21">
        <f t="shared" si="7"/>
        <v>3601.5</v>
      </c>
      <c r="I486" s="21">
        <f>VLOOKUP($C486,cruises!$A$1:$E$507,5,FALSE)</f>
        <v>1637</v>
      </c>
    </row>
    <row r="487" spans="1:9">
      <c r="A487" s="1" t="s">
        <v>145</v>
      </c>
      <c r="B487" s="11">
        <v>43357</v>
      </c>
      <c r="C487" s="14" t="s">
        <v>81</v>
      </c>
      <c r="D487" s="1" t="s">
        <v>30</v>
      </c>
      <c r="E487" s="1" t="s">
        <v>82</v>
      </c>
      <c r="F487" s="21">
        <f>VLOOKUP($C487,cruises!$A$1:$D$504,3,FALSE)</f>
        <v>2036</v>
      </c>
      <c r="G487" s="21">
        <f>VLOOKUP($C487,cruises!$A$1:$D$504,4,FALSE)</f>
        <v>2443</v>
      </c>
      <c r="H487" s="21">
        <f t="shared" si="7"/>
        <v>2239.5</v>
      </c>
      <c r="I487" s="21">
        <f>VLOOKUP($C487,cruises!$A$1:$E$507,5,FALSE)</f>
        <v>765</v>
      </c>
    </row>
    <row r="488" spans="1:9">
      <c r="A488" s="1" t="s">
        <v>145</v>
      </c>
      <c r="B488" s="11">
        <v>43358</v>
      </c>
      <c r="C488" s="14" t="s">
        <v>117</v>
      </c>
      <c r="D488" s="1" t="s">
        <v>78</v>
      </c>
      <c r="E488" s="1" t="s">
        <v>15</v>
      </c>
      <c r="F488" s="21">
        <f>VLOOKUP($C488,cruises!$A$1:$D$504,3,FALSE)</f>
        <v>2074</v>
      </c>
      <c r="G488" s="21">
        <f>VLOOKUP($C488,cruises!$A$1:$D$504,4,FALSE)</f>
        <v>2489</v>
      </c>
      <c r="H488" s="21">
        <f t="shared" si="7"/>
        <v>2281.5</v>
      </c>
      <c r="I488" s="21">
        <f>VLOOKUP($C488,cruises!$A$1:$E$507,5,FALSE)</f>
        <v>900</v>
      </c>
    </row>
    <row r="489" spans="1:9">
      <c r="A489" s="1" t="s">
        <v>145</v>
      </c>
      <c r="B489" s="11">
        <v>43359</v>
      </c>
      <c r="C489" s="14" t="s">
        <v>125</v>
      </c>
      <c r="D489" s="1" t="s">
        <v>62</v>
      </c>
      <c r="E489" s="1" t="s">
        <v>37</v>
      </c>
      <c r="F489" s="21">
        <f>VLOOKUP($C489,cruises!$A$1:$D$504,3,FALSE)</f>
        <v>2886</v>
      </c>
      <c r="G489" s="21">
        <f>VLOOKUP($C489,cruises!$A$1:$D$504,4,FALSE)</f>
        <v>3463</v>
      </c>
      <c r="H489" s="21">
        <f t="shared" si="7"/>
        <v>3174.5</v>
      </c>
      <c r="I489" s="21">
        <f>VLOOKUP($C489,cruises!$A$1:$E$507,5,FALSE)</f>
        <v>1000</v>
      </c>
    </row>
    <row r="490" spans="1:9">
      <c r="A490" s="1" t="s">
        <v>145</v>
      </c>
      <c r="B490" s="11">
        <v>43359</v>
      </c>
      <c r="C490" s="14" t="s">
        <v>24</v>
      </c>
      <c r="D490" s="1" t="s">
        <v>8</v>
      </c>
      <c r="E490" s="1" t="s">
        <v>25</v>
      </c>
      <c r="F490" s="21">
        <f>VLOOKUP($C490,cruises!$A$1:$D$504,3,FALSE)</f>
        <v>3502</v>
      </c>
      <c r="G490" s="21">
        <f>VLOOKUP($C490,cruises!$A$1:$D$504,4,FALSE)</f>
        <v>4202</v>
      </c>
      <c r="H490" s="21">
        <f t="shared" si="7"/>
        <v>3852</v>
      </c>
      <c r="I490" s="21">
        <f>VLOOKUP($C490,cruises!$A$1:$E$507,5,FALSE)</f>
        <v>1388</v>
      </c>
    </row>
    <row r="491" spans="1:9">
      <c r="A491" s="1" t="s">
        <v>145</v>
      </c>
      <c r="B491" s="11">
        <v>43359</v>
      </c>
      <c r="C491" s="14" t="s">
        <v>126</v>
      </c>
      <c r="D491" s="1" t="s">
        <v>80</v>
      </c>
      <c r="E491" s="1" t="s">
        <v>127</v>
      </c>
      <c r="F491" s="21">
        <f>VLOOKUP($C491,cruises!$A$1:$D$504,3,FALSE)</f>
        <v>680</v>
      </c>
      <c r="G491" s="21">
        <f>VLOOKUP($C491,cruises!$A$1:$D$504,4,FALSE)</f>
        <v>748</v>
      </c>
      <c r="H491" s="21">
        <f t="shared" si="7"/>
        <v>714</v>
      </c>
      <c r="I491" s="21">
        <f>VLOOKUP($C491,cruises!$A$1:$E$507,5,FALSE)</f>
        <v>400</v>
      </c>
    </row>
    <row r="492" spans="1:9">
      <c r="A492" s="1" t="s">
        <v>145</v>
      </c>
      <c r="B492" s="11">
        <v>43360</v>
      </c>
      <c r="C492" s="14" t="s">
        <v>28</v>
      </c>
      <c r="D492" s="1" t="s">
        <v>11</v>
      </c>
      <c r="E492" s="3">
        <v>0.33333333333333331</v>
      </c>
      <c r="F492" s="21">
        <f>VLOOKUP($C492,cruises!$A$1:$D$504,3,FALSE)</f>
        <v>2698</v>
      </c>
      <c r="G492" s="21">
        <f>VLOOKUP($C492,cruises!$A$1:$D$504,4,FALSE)</f>
        <v>3250</v>
      </c>
      <c r="H492" s="21">
        <f t="shared" si="7"/>
        <v>2974</v>
      </c>
      <c r="I492" s="21">
        <f>VLOOKUP($C492,cruises!$A$1:$E$507,5,FALSE)</f>
        <v>1068</v>
      </c>
    </row>
    <row r="493" spans="1:9">
      <c r="A493" s="1" t="s">
        <v>145</v>
      </c>
      <c r="B493" s="11">
        <v>43361</v>
      </c>
      <c r="C493" s="14" t="s">
        <v>72</v>
      </c>
      <c r="D493" s="1" t="s">
        <v>5</v>
      </c>
      <c r="E493" s="1" t="s">
        <v>6</v>
      </c>
      <c r="F493" s="21">
        <f>VLOOKUP($C493,cruises!$A$1:$D$504,3,FALSE)</f>
        <v>3286</v>
      </c>
      <c r="G493" s="21">
        <f>VLOOKUP($C493,cruises!$A$1:$D$504,4,FALSE)</f>
        <v>3400</v>
      </c>
      <c r="H493" s="21">
        <f t="shared" si="7"/>
        <v>3343</v>
      </c>
      <c r="I493" s="21">
        <f>VLOOKUP($C493,cruises!$A$1:$E$507,5,FALSE)</f>
        <v>900</v>
      </c>
    </row>
    <row r="494" spans="1:9">
      <c r="A494" s="1" t="s">
        <v>145</v>
      </c>
      <c r="B494" s="11">
        <v>43361</v>
      </c>
      <c r="C494" s="14" t="s">
        <v>99</v>
      </c>
      <c r="D494" s="1" t="s">
        <v>30</v>
      </c>
      <c r="E494" s="1" t="s">
        <v>100</v>
      </c>
      <c r="F494" s="21">
        <f>VLOOKUP($C494,cruises!$A$1:$D$504,3,FALSE)</f>
        <v>2144</v>
      </c>
      <c r="G494" s="21">
        <f>VLOOKUP($C494,cruises!$A$1:$D$504,4,FALSE)</f>
        <v>2573</v>
      </c>
      <c r="H494" s="21">
        <f t="shared" si="7"/>
        <v>2358.5</v>
      </c>
      <c r="I494" s="21">
        <f>VLOOKUP($C494,cruises!$A$1:$E$507,5,FALSE)</f>
        <v>859</v>
      </c>
    </row>
    <row r="495" spans="1:9">
      <c r="A495" s="1" t="s">
        <v>145</v>
      </c>
      <c r="B495" s="11">
        <v>43362</v>
      </c>
      <c r="C495" s="14" t="s">
        <v>55</v>
      </c>
      <c r="D495" s="1" t="s">
        <v>46</v>
      </c>
      <c r="E495" s="1" t="s">
        <v>56</v>
      </c>
      <c r="F495" s="21">
        <f>VLOOKUP($C495,cruises!$A$1:$D$504,3,FALSE)</f>
        <v>4228</v>
      </c>
      <c r="G495" s="21">
        <f>VLOOKUP($C495,cruises!$A$1:$D$504,4,FALSE)</f>
        <v>5074</v>
      </c>
      <c r="H495" s="21">
        <f t="shared" si="7"/>
        <v>4651</v>
      </c>
      <c r="I495" s="21">
        <f>VLOOKUP($C495,cruises!$A$1:$E$507,5,FALSE)</f>
        <v>1404</v>
      </c>
    </row>
    <row r="496" spans="1:9">
      <c r="A496" s="1" t="s">
        <v>145</v>
      </c>
      <c r="B496" s="11">
        <v>43363</v>
      </c>
      <c r="C496" s="14" t="s">
        <v>128</v>
      </c>
      <c r="D496" s="1" t="s">
        <v>62</v>
      </c>
      <c r="E496" s="1" t="s">
        <v>37</v>
      </c>
      <c r="F496" s="21">
        <f>VLOOKUP($C496,cruises!$A$1:$D$504,3,FALSE)</f>
        <v>2850</v>
      </c>
      <c r="G496" s="21">
        <f>VLOOKUP($C496,cruises!$A$1:$D$504,4,FALSE)</f>
        <v>3420</v>
      </c>
      <c r="H496" s="21">
        <f t="shared" si="7"/>
        <v>3135</v>
      </c>
      <c r="I496" s="21">
        <f>VLOOKUP($C496,cruises!$A$1:$E$507,5,FALSE)</f>
        <v>1000</v>
      </c>
    </row>
    <row r="497" spans="1:9">
      <c r="A497" s="1" t="s">
        <v>145</v>
      </c>
      <c r="B497" s="11">
        <v>43363</v>
      </c>
      <c r="C497" s="14" t="s">
        <v>45</v>
      </c>
      <c r="D497" s="1" t="s">
        <v>46</v>
      </c>
      <c r="E497" s="1" t="s">
        <v>47</v>
      </c>
      <c r="F497" s="21">
        <f>VLOOKUP($C497,cruises!$A$1:$D$504,3,FALSE)</f>
        <v>2012</v>
      </c>
      <c r="G497" s="21">
        <f>VLOOKUP($C497,cruises!$A$1:$D$504,4,FALSE)</f>
        <v>2414</v>
      </c>
      <c r="H497" s="21">
        <f t="shared" si="7"/>
        <v>2213</v>
      </c>
      <c r="I497" s="21">
        <f>VLOOKUP($C497,cruises!$A$1:$E$507,5,FALSE)</f>
        <v>1125</v>
      </c>
    </row>
    <row r="498" spans="1:9">
      <c r="A498" s="1" t="s">
        <v>145</v>
      </c>
      <c r="B498" s="11">
        <v>43363</v>
      </c>
      <c r="C498" s="14" t="s">
        <v>862</v>
      </c>
      <c r="D498" s="1" t="s">
        <v>26</v>
      </c>
      <c r="E498" s="1" t="s">
        <v>15</v>
      </c>
      <c r="F498" s="21">
        <f>VLOOKUP($C498,cruises!$A$1:$D$504,3,FALSE)</f>
        <v>2733</v>
      </c>
      <c r="G498" s="21">
        <f>VLOOKUP($C498,cruises!$A$1:$D$504,4,FALSE)</f>
        <v>2852</v>
      </c>
      <c r="H498" s="21">
        <f t="shared" si="7"/>
        <v>2792.5</v>
      </c>
      <c r="I498" s="21">
        <f>VLOOKUP($C498,cruises!$A$1:$E$507,5,FALSE)</f>
        <v>801</v>
      </c>
    </row>
    <row r="499" spans="1:9">
      <c r="A499" s="1" t="s">
        <v>145</v>
      </c>
      <c r="B499" s="11">
        <v>43363</v>
      </c>
      <c r="C499" s="14" t="s">
        <v>29</v>
      </c>
      <c r="D499" s="1" t="s">
        <v>30</v>
      </c>
      <c r="E499" s="1" t="s">
        <v>95</v>
      </c>
      <c r="F499" s="21">
        <f>VLOOKUP($C499,cruises!$A$1:$D$504,3,FALSE)</f>
        <v>5518</v>
      </c>
      <c r="G499" s="21">
        <f>VLOOKUP($C499,cruises!$A$1:$D$504,4,FALSE)</f>
        <v>6370</v>
      </c>
      <c r="H499" s="21">
        <f t="shared" si="7"/>
        <v>5944</v>
      </c>
      <c r="I499" s="21">
        <f>VLOOKUP($C499,cruises!$A$1:$E$507,5,FALSE)</f>
        <v>2394</v>
      </c>
    </row>
    <row r="500" spans="1:9">
      <c r="A500" s="1" t="s">
        <v>145</v>
      </c>
      <c r="B500" s="11">
        <v>43364</v>
      </c>
      <c r="C500" s="14" t="s">
        <v>61</v>
      </c>
      <c r="D500" s="1" t="s">
        <v>62</v>
      </c>
      <c r="E500" s="1" t="s">
        <v>63</v>
      </c>
      <c r="F500" s="21">
        <f>VLOOKUP($C500,cruises!$A$1:$D$504,3,FALSE)</f>
        <v>3046</v>
      </c>
      <c r="G500" s="21">
        <f>VLOOKUP($C500,cruises!$A$1:$D$504,4,FALSE)</f>
        <v>3655</v>
      </c>
      <c r="H500" s="21">
        <f t="shared" si="7"/>
        <v>3350.5</v>
      </c>
      <c r="I500" s="21">
        <f>VLOOKUP($C500,cruises!$A$1:$E$507,5,FALSE)</f>
        <v>1000</v>
      </c>
    </row>
    <row r="501" spans="1:9">
      <c r="A501" s="1" t="s">
        <v>145</v>
      </c>
      <c r="B501" s="11">
        <v>43364</v>
      </c>
      <c r="C501" s="14" t="s">
        <v>10</v>
      </c>
      <c r="D501" s="1" t="s">
        <v>11</v>
      </c>
      <c r="E501" s="3">
        <v>0.33333333333333331</v>
      </c>
      <c r="F501" s="21">
        <f>VLOOKUP($C501,cruises!$A$1:$D$504,3,FALSE)</f>
        <v>3772</v>
      </c>
      <c r="G501" s="21">
        <f>VLOOKUP($C501,cruises!$A$1:$D$504,4,FALSE)</f>
        <v>4526</v>
      </c>
      <c r="H501" s="21">
        <f t="shared" si="7"/>
        <v>4149</v>
      </c>
      <c r="I501" s="21">
        <f>VLOOKUP($C501,cruises!$A$1:$E$507,5,FALSE)</f>
        <v>1253</v>
      </c>
    </row>
    <row r="502" spans="1:9">
      <c r="A502" s="1" t="s">
        <v>145</v>
      </c>
      <c r="B502" s="11">
        <v>43364</v>
      </c>
      <c r="C502" s="14" t="s">
        <v>129</v>
      </c>
      <c r="D502" s="1" t="s">
        <v>78</v>
      </c>
      <c r="E502" s="1" t="s">
        <v>15</v>
      </c>
      <c r="F502" s="21">
        <f>VLOOKUP($C502,cruises!$A$1:$D$504,3,FALSE)</f>
        <v>2077</v>
      </c>
      <c r="G502" s="21">
        <f>VLOOKUP($C502,cruises!$A$1:$D$504,4,FALSE)</f>
        <v>2503</v>
      </c>
      <c r="H502" s="21">
        <f t="shared" si="7"/>
        <v>2290</v>
      </c>
      <c r="I502" s="21">
        <f>VLOOKUP($C502,cruises!$A$1:$E$507,5,FALSE)</f>
        <v>900</v>
      </c>
    </row>
    <row r="503" spans="1:9">
      <c r="A503" s="1" t="s">
        <v>145</v>
      </c>
      <c r="B503" s="11">
        <v>43364</v>
      </c>
      <c r="C503" s="14" t="s">
        <v>64</v>
      </c>
      <c r="D503" s="1" t="s">
        <v>8</v>
      </c>
      <c r="E503" s="1" t="s">
        <v>37</v>
      </c>
      <c r="F503" s="21">
        <f>VLOOKUP($C503,cruises!$A$1:$D$504,3,FALSE)</f>
        <v>3274</v>
      </c>
      <c r="G503" s="21">
        <f>VLOOKUP($C503,cruises!$A$1:$D$504,4,FALSE)</f>
        <v>3929</v>
      </c>
      <c r="H503" s="21">
        <f t="shared" si="7"/>
        <v>3601.5</v>
      </c>
      <c r="I503" s="21">
        <f>VLOOKUP($C503,cruises!$A$1:$E$507,5,FALSE)</f>
        <v>1637</v>
      </c>
    </row>
    <row r="504" spans="1:9">
      <c r="A504" s="1" t="s">
        <v>145</v>
      </c>
      <c r="B504" s="11">
        <v>43365</v>
      </c>
      <c r="C504" s="14" t="s">
        <v>66</v>
      </c>
      <c r="D504" s="1" t="s">
        <v>40</v>
      </c>
      <c r="E504" s="1" t="s">
        <v>67</v>
      </c>
      <c r="F504" s="21">
        <f>VLOOKUP($C504,cruises!$A$1:$D$504,3,FALSE)</f>
        <v>3062</v>
      </c>
      <c r="G504" s="21">
        <f>VLOOKUP($C504,cruises!$A$1:$D$504,4,FALSE)</f>
        <v>3674</v>
      </c>
      <c r="H504" s="21">
        <f t="shared" si="7"/>
        <v>3368</v>
      </c>
      <c r="I504" s="21">
        <f>VLOOKUP($C504,cruises!$A$1:$E$507,5,FALSE)</f>
        <v>1200</v>
      </c>
    </row>
    <row r="505" spans="1:9">
      <c r="A505" s="1" t="s">
        <v>145</v>
      </c>
      <c r="B505" s="11">
        <v>43365</v>
      </c>
      <c r="C505" s="14" t="s">
        <v>96</v>
      </c>
      <c r="D505" s="1" t="s">
        <v>30</v>
      </c>
      <c r="E505" s="1" t="s">
        <v>82</v>
      </c>
      <c r="F505" s="21">
        <f>VLOOKUP($C505,cruises!$A$1:$D$504,3,FALSE)</f>
        <v>3272</v>
      </c>
      <c r="G505" s="21">
        <f>VLOOKUP($C505,cruises!$A$1:$D$504,4,FALSE)</f>
        <v>3926</v>
      </c>
      <c r="H505" s="21">
        <f t="shared" si="7"/>
        <v>3599</v>
      </c>
      <c r="I505" s="21">
        <f>VLOOKUP($C505,cruises!$A$1:$E$507,5,FALSE)</f>
        <v>1213</v>
      </c>
    </row>
    <row r="506" spans="1:9">
      <c r="A506" s="1" t="s">
        <v>145</v>
      </c>
      <c r="B506" s="11">
        <v>43365</v>
      </c>
      <c r="C506" s="14" t="s">
        <v>83</v>
      </c>
      <c r="D506" s="1" t="s">
        <v>84</v>
      </c>
      <c r="E506" s="1" t="s">
        <v>82</v>
      </c>
      <c r="F506" s="21">
        <f>VLOOKUP($C506,cruises!$A$1:$D$504,3,FALSE)</f>
        <v>1533</v>
      </c>
      <c r="G506" s="21">
        <f>VLOOKUP($C506,cruises!$A$1:$D$504,4,FALSE)</f>
        <v>1773</v>
      </c>
      <c r="H506" s="21">
        <f t="shared" si="7"/>
        <v>1653</v>
      </c>
      <c r="I506" s="21">
        <f>VLOOKUP($C506,cruises!$A$1:$E$507,5,FALSE)</f>
        <v>600</v>
      </c>
    </row>
    <row r="507" spans="1:9">
      <c r="A507" s="1" t="s">
        <v>145</v>
      </c>
      <c r="B507" s="11">
        <v>43366</v>
      </c>
      <c r="C507" s="14" t="s">
        <v>89</v>
      </c>
      <c r="D507" s="1" t="s">
        <v>90</v>
      </c>
      <c r="E507" s="1" t="s">
        <v>91</v>
      </c>
      <c r="F507" s="21">
        <f>VLOOKUP($C507,cruises!$A$1:$D$504,3,FALSE)</f>
        <v>1090</v>
      </c>
      <c r="G507" s="21">
        <f>VLOOKUP($C507,cruises!$A$1:$D$504,4,FALSE)</f>
        <v>1254</v>
      </c>
      <c r="H507" s="21">
        <f t="shared" si="7"/>
        <v>1172</v>
      </c>
      <c r="I507" s="21">
        <f>VLOOKUP($C507,cruises!$A$1:$E$507,5,FALSE)</f>
        <v>635</v>
      </c>
    </row>
    <row r="508" spans="1:9">
      <c r="A508" s="1" t="s">
        <v>145</v>
      </c>
      <c r="B508" s="11">
        <v>43366</v>
      </c>
      <c r="C508" s="14" t="s">
        <v>24</v>
      </c>
      <c r="D508" s="1" t="s">
        <v>8</v>
      </c>
      <c r="E508" s="1" t="s">
        <v>25</v>
      </c>
      <c r="F508" s="21">
        <f>VLOOKUP($C508,cruises!$A$1:$D$504,3,FALSE)</f>
        <v>3502</v>
      </c>
      <c r="G508" s="21">
        <f>VLOOKUP($C508,cruises!$A$1:$D$504,4,FALSE)</f>
        <v>4202</v>
      </c>
      <c r="H508" s="21">
        <f t="shared" si="7"/>
        <v>3852</v>
      </c>
      <c r="I508" s="21">
        <f>VLOOKUP($C508,cruises!$A$1:$E$507,5,FALSE)</f>
        <v>1388</v>
      </c>
    </row>
    <row r="509" spans="1:9">
      <c r="A509" s="1" t="s">
        <v>145</v>
      </c>
      <c r="B509" s="11">
        <v>43367</v>
      </c>
      <c r="C509" s="14" t="s">
        <v>73</v>
      </c>
      <c r="D509" s="1" t="s">
        <v>5</v>
      </c>
      <c r="E509" s="1" t="s">
        <v>6</v>
      </c>
      <c r="F509" s="21">
        <f>VLOOKUP($C509,cruises!$A$1:$D$504,3,FALSE)</f>
        <v>2194</v>
      </c>
      <c r="G509" s="21">
        <f>VLOOKUP($C509,cruises!$A$1:$D$504,4,FALSE)</f>
        <v>2700</v>
      </c>
      <c r="H509" s="21">
        <f t="shared" si="7"/>
        <v>2447</v>
      </c>
      <c r="I509" s="21">
        <f>VLOOKUP($C509,cruises!$A$1:$E$507,5,FALSE)</f>
        <v>609</v>
      </c>
    </row>
    <row r="510" spans="1:9">
      <c r="A510" s="1" t="s">
        <v>145</v>
      </c>
      <c r="B510" s="11">
        <v>43367</v>
      </c>
      <c r="C510" s="14" t="s">
        <v>28</v>
      </c>
      <c r="D510" s="1" t="s">
        <v>11</v>
      </c>
      <c r="E510" s="3">
        <v>0.33333333333333331</v>
      </c>
      <c r="F510" s="21">
        <f>VLOOKUP($C510,cruises!$A$1:$D$504,3,FALSE)</f>
        <v>2698</v>
      </c>
      <c r="G510" s="21">
        <f>VLOOKUP($C510,cruises!$A$1:$D$504,4,FALSE)</f>
        <v>3250</v>
      </c>
      <c r="H510" s="21">
        <f t="shared" si="7"/>
        <v>2974</v>
      </c>
      <c r="I510" s="21">
        <f>VLOOKUP($C510,cruises!$A$1:$E$507,5,FALSE)</f>
        <v>1068</v>
      </c>
    </row>
    <row r="511" spans="1:9">
      <c r="A511" s="1" t="s">
        <v>145</v>
      </c>
      <c r="B511" s="11">
        <v>43367</v>
      </c>
      <c r="C511" s="14" t="s">
        <v>93</v>
      </c>
      <c r="D511" s="1" t="s">
        <v>94</v>
      </c>
      <c r="E511" s="1" t="s">
        <v>15</v>
      </c>
      <c r="F511" s="21">
        <f>VLOOKUP($C511,cruises!$A$1:$D$504,3,FALSE)</f>
        <v>1258</v>
      </c>
      <c r="G511" s="21">
        <f>VLOOKUP($C511,cruises!$A$1:$D$504,4,FALSE)</f>
        <v>1447</v>
      </c>
      <c r="H511" s="21">
        <f t="shared" si="7"/>
        <v>1352.5</v>
      </c>
      <c r="I511" s="21">
        <f>VLOOKUP($C511,cruises!$A$1:$E$507,5,FALSE)</f>
        <v>800</v>
      </c>
    </row>
    <row r="512" spans="1:9">
      <c r="A512" s="1" t="s">
        <v>145</v>
      </c>
      <c r="B512" s="11">
        <v>43367</v>
      </c>
      <c r="C512" s="13" t="s">
        <v>175</v>
      </c>
      <c r="D512" s="1" t="s">
        <v>27</v>
      </c>
      <c r="E512" s="1" t="s">
        <v>15</v>
      </c>
      <c r="F512" s="21">
        <f>VLOOKUP($C512,cruises!$A$1:$D$504,3,FALSE)</f>
        <v>3645</v>
      </c>
      <c r="G512" s="21">
        <f>VLOOKUP($C512,cruises!$A$1:$D$504,4,FALSE)</f>
        <v>4406</v>
      </c>
      <c r="H512" s="21">
        <f t="shared" si="7"/>
        <v>4025.5</v>
      </c>
      <c r="I512" s="21">
        <f>VLOOKUP($C512,cruises!$A$1:$E$507,5,FALSE)</f>
        <v>1350</v>
      </c>
    </row>
    <row r="513" spans="1:9">
      <c r="A513" s="1" t="s">
        <v>145</v>
      </c>
      <c r="B513" s="11">
        <v>43367</v>
      </c>
      <c r="C513" s="14" t="s">
        <v>70</v>
      </c>
      <c r="D513" s="1" t="s">
        <v>71</v>
      </c>
      <c r="E513" s="3">
        <v>0.29166666666666669</v>
      </c>
      <c r="F513" s="21">
        <f>VLOOKUP($C513,cruises!$A$1:$D$504,3,FALSE)</f>
        <v>312</v>
      </c>
      <c r="G513" s="21">
        <f>VLOOKUP($C513,cruises!$A$1:$D$504,4,FALSE)</f>
        <v>374</v>
      </c>
      <c r="H513" s="21">
        <f t="shared" si="7"/>
        <v>343</v>
      </c>
      <c r="I513" s="21">
        <f>VLOOKUP($C513,cruises!$A$1:$E$507,5,FALSE)</f>
        <v>178</v>
      </c>
    </row>
    <row r="514" spans="1:9">
      <c r="A514" s="1" t="s">
        <v>145</v>
      </c>
      <c r="B514" s="11">
        <v>43368</v>
      </c>
      <c r="C514" s="14" t="s">
        <v>72</v>
      </c>
      <c r="D514" s="1" t="s">
        <v>5</v>
      </c>
      <c r="E514" s="1" t="s">
        <v>6</v>
      </c>
      <c r="F514" s="21">
        <f>VLOOKUP($C514,cruises!$A$1:$D$504,3,FALSE)</f>
        <v>3286</v>
      </c>
      <c r="G514" s="21">
        <f>VLOOKUP($C514,cruises!$A$1:$D$504,4,FALSE)</f>
        <v>3400</v>
      </c>
      <c r="H514" s="21">
        <f t="shared" si="7"/>
        <v>3343</v>
      </c>
      <c r="I514" s="21">
        <f>VLOOKUP($C514,cruises!$A$1:$E$507,5,FALSE)</f>
        <v>900</v>
      </c>
    </row>
    <row r="515" spans="1:9">
      <c r="A515" s="1" t="s">
        <v>145</v>
      </c>
      <c r="B515" s="11">
        <v>43368</v>
      </c>
      <c r="C515" s="14" t="s">
        <v>113</v>
      </c>
      <c r="D515" s="1" t="s">
        <v>51</v>
      </c>
      <c r="E515" s="1" t="s">
        <v>34</v>
      </c>
      <c r="F515" s="21">
        <f>VLOOKUP($C515,cruises!$A$1:$D$504,3,FALSE)</f>
        <v>706</v>
      </c>
      <c r="G515" s="21">
        <f>VLOOKUP($C515,cruises!$A$1:$D$504,4,FALSE)</f>
        <v>777</v>
      </c>
      <c r="H515" s="21">
        <f t="shared" ref="H515:H578" si="8">AVERAGE(F515:G515)</f>
        <v>741.5</v>
      </c>
      <c r="I515" s="21">
        <f>VLOOKUP($C515,cruises!$A$1:$E$507,5,FALSE)</f>
        <v>447</v>
      </c>
    </row>
    <row r="516" spans="1:9">
      <c r="A516" s="1" t="s">
        <v>145</v>
      </c>
      <c r="B516" s="11">
        <v>43368</v>
      </c>
      <c r="C516" s="14" t="s">
        <v>111</v>
      </c>
      <c r="D516" s="1" t="s">
        <v>84</v>
      </c>
      <c r="E516" s="1" t="s">
        <v>15</v>
      </c>
      <c r="F516" s="21">
        <f>VLOOKUP($C516,cruises!$A$1:$D$504,3,FALSE)</f>
        <v>1924</v>
      </c>
      <c r="G516" s="21">
        <f>VLOOKUP($C516,cruises!$A$1:$D$504,4,FALSE)</f>
        <v>2681</v>
      </c>
      <c r="H516" s="21">
        <f t="shared" si="8"/>
        <v>2302.5</v>
      </c>
      <c r="I516" s="21">
        <f>VLOOKUP($C516,cruises!$A$1:$E$507,5,FALSE)</f>
        <v>900</v>
      </c>
    </row>
    <row r="517" spans="1:9">
      <c r="A517" s="1" t="s">
        <v>145</v>
      </c>
      <c r="B517" s="11">
        <v>43369</v>
      </c>
      <c r="C517" s="14" t="s">
        <v>55</v>
      </c>
      <c r="D517" s="1" t="s">
        <v>46</v>
      </c>
      <c r="E517" s="1" t="s">
        <v>56</v>
      </c>
      <c r="F517" s="21">
        <f>VLOOKUP($C517,cruises!$A$1:$D$504,3,FALSE)</f>
        <v>4228</v>
      </c>
      <c r="G517" s="21">
        <f>VLOOKUP($C517,cruises!$A$1:$D$504,4,FALSE)</f>
        <v>5074</v>
      </c>
      <c r="H517" s="21">
        <f t="shared" si="8"/>
        <v>4651</v>
      </c>
      <c r="I517" s="21">
        <f>VLOOKUP($C517,cruises!$A$1:$E$507,5,FALSE)</f>
        <v>1404</v>
      </c>
    </row>
    <row r="518" spans="1:9">
      <c r="A518" s="1" t="s">
        <v>145</v>
      </c>
      <c r="B518" s="11">
        <v>43369</v>
      </c>
      <c r="C518" s="14" t="s">
        <v>158</v>
      </c>
      <c r="D518" s="1" t="s">
        <v>27</v>
      </c>
      <c r="E518" s="1" t="s">
        <v>15</v>
      </c>
      <c r="F518" s="21">
        <f>VLOOKUP($C518,cruises!$A$1:$D$504,3,FALSE)</f>
        <v>1976</v>
      </c>
      <c r="G518" s="21">
        <f>VLOOKUP($C518,cruises!$A$1:$D$504,4,FALSE)</f>
        <v>1976</v>
      </c>
      <c r="H518" s="21">
        <f t="shared" si="8"/>
        <v>1976</v>
      </c>
      <c r="I518" s="21">
        <f>VLOOKUP($C518,cruises!$A$1:$E$507,5,FALSE)</f>
        <v>800</v>
      </c>
    </row>
    <row r="519" spans="1:9">
      <c r="A519" s="1" t="s">
        <v>145</v>
      </c>
      <c r="B519" s="11">
        <v>43369</v>
      </c>
      <c r="C519" s="14" t="s">
        <v>81</v>
      </c>
      <c r="D519" s="1" t="s">
        <v>30</v>
      </c>
      <c r="E519" s="1" t="s">
        <v>82</v>
      </c>
      <c r="F519" s="21">
        <f>VLOOKUP($C519,cruises!$A$1:$D$504,3,FALSE)</f>
        <v>2036</v>
      </c>
      <c r="G519" s="21">
        <f>VLOOKUP($C519,cruises!$A$1:$D$504,4,FALSE)</f>
        <v>2443</v>
      </c>
      <c r="H519" s="21">
        <f t="shared" si="8"/>
        <v>2239.5</v>
      </c>
      <c r="I519" s="21">
        <f>VLOOKUP($C519,cruises!$A$1:$E$507,5,FALSE)</f>
        <v>765</v>
      </c>
    </row>
    <row r="520" spans="1:9">
      <c r="A520" s="1" t="s">
        <v>145</v>
      </c>
      <c r="B520" s="11">
        <v>43370</v>
      </c>
      <c r="C520" s="14" t="s">
        <v>862</v>
      </c>
      <c r="D520" s="1" t="s">
        <v>26</v>
      </c>
      <c r="E520" s="1" t="s">
        <v>15</v>
      </c>
      <c r="F520" s="21">
        <f>VLOOKUP($C520,cruises!$A$1:$D$504,3,FALSE)</f>
        <v>2733</v>
      </c>
      <c r="G520" s="21">
        <f>VLOOKUP($C520,cruises!$A$1:$D$504,4,FALSE)</f>
        <v>2852</v>
      </c>
      <c r="H520" s="21">
        <f t="shared" si="8"/>
        <v>2792.5</v>
      </c>
      <c r="I520" s="21">
        <f>VLOOKUP($C520,cruises!$A$1:$E$507,5,FALSE)</f>
        <v>801</v>
      </c>
    </row>
    <row r="521" spans="1:9">
      <c r="A521" s="1" t="s">
        <v>145</v>
      </c>
      <c r="B521" s="11">
        <v>43370</v>
      </c>
      <c r="C521" s="14" t="s">
        <v>99</v>
      </c>
      <c r="D521" s="1" t="s">
        <v>30</v>
      </c>
      <c r="E521" s="1" t="s">
        <v>100</v>
      </c>
      <c r="F521" s="21">
        <f>VLOOKUP($C521,cruises!$A$1:$D$504,3,FALSE)</f>
        <v>2144</v>
      </c>
      <c r="G521" s="21">
        <f>VLOOKUP($C521,cruises!$A$1:$D$504,4,FALSE)</f>
        <v>2573</v>
      </c>
      <c r="H521" s="21">
        <f t="shared" si="8"/>
        <v>2358.5</v>
      </c>
      <c r="I521" s="21">
        <f>VLOOKUP($C521,cruises!$A$1:$E$507,5,FALSE)</f>
        <v>859</v>
      </c>
    </row>
    <row r="522" spans="1:9">
      <c r="A522" s="1" t="s">
        <v>145</v>
      </c>
      <c r="B522" s="11">
        <v>43370</v>
      </c>
      <c r="C522" s="14" t="s">
        <v>29</v>
      </c>
      <c r="D522" s="1" t="s">
        <v>30</v>
      </c>
      <c r="E522" s="1" t="s">
        <v>95</v>
      </c>
      <c r="F522" s="21">
        <f>VLOOKUP($C522,cruises!$A$1:$D$504,3,FALSE)</f>
        <v>5518</v>
      </c>
      <c r="G522" s="21">
        <f>VLOOKUP($C522,cruises!$A$1:$D$504,4,FALSE)</f>
        <v>6370</v>
      </c>
      <c r="H522" s="21">
        <f t="shared" si="8"/>
        <v>5944</v>
      </c>
      <c r="I522" s="21">
        <f>VLOOKUP($C522,cruises!$A$1:$E$507,5,FALSE)</f>
        <v>2394</v>
      </c>
    </row>
    <row r="523" spans="1:9">
      <c r="A523" s="1" t="s">
        <v>145</v>
      </c>
      <c r="B523" s="11">
        <v>43371</v>
      </c>
      <c r="C523" s="14" t="s">
        <v>10</v>
      </c>
      <c r="D523" s="1" t="s">
        <v>11</v>
      </c>
      <c r="E523" s="3">
        <v>0.33333333333333331</v>
      </c>
      <c r="F523" s="21">
        <f>VLOOKUP($C523,cruises!$A$1:$D$504,3,FALSE)</f>
        <v>3772</v>
      </c>
      <c r="G523" s="21">
        <f>VLOOKUP($C523,cruises!$A$1:$D$504,4,FALSE)</f>
        <v>4526</v>
      </c>
      <c r="H523" s="21">
        <f t="shared" si="8"/>
        <v>4149</v>
      </c>
      <c r="I523" s="21">
        <f>VLOOKUP($C523,cruises!$A$1:$E$507,5,FALSE)</f>
        <v>1253</v>
      </c>
    </row>
    <row r="524" spans="1:9">
      <c r="A524" s="1" t="s">
        <v>145</v>
      </c>
      <c r="B524" s="11">
        <v>43371</v>
      </c>
      <c r="C524" s="14" t="s">
        <v>41</v>
      </c>
      <c r="D524" s="1" t="s">
        <v>42</v>
      </c>
      <c r="E524" s="1" t="s">
        <v>43</v>
      </c>
      <c r="F524" s="21">
        <f>VLOOKUP($C524,cruises!$A$1:$D$504,3,FALSE)</f>
        <v>2650</v>
      </c>
      <c r="G524" s="21">
        <f>VLOOKUP($C524,cruises!$A$1:$D$504,4,FALSE)</f>
        <v>3194</v>
      </c>
      <c r="H524" s="21">
        <f t="shared" si="8"/>
        <v>2922</v>
      </c>
      <c r="I524" s="21">
        <f>VLOOKUP($C524,cruises!$A$1:$E$507,5,FALSE)</f>
        <v>1025</v>
      </c>
    </row>
    <row r="525" spans="1:9">
      <c r="A525" s="1" t="s">
        <v>145</v>
      </c>
      <c r="B525" s="11">
        <v>43371</v>
      </c>
      <c r="C525" s="14" t="s">
        <v>64</v>
      </c>
      <c r="D525" s="1" t="s">
        <v>8</v>
      </c>
      <c r="E525" s="1" t="s">
        <v>37</v>
      </c>
      <c r="F525" s="21">
        <f>VLOOKUP($C525,cruises!$A$1:$D$504,3,FALSE)</f>
        <v>3274</v>
      </c>
      <c r="G525" s="21">
        <f>VLOOKUP($C525,cruises!$A$1:$D$504,4,FALSE)</f>
        <v>3929</v>
      </c>
      <c r="H525" s="21">
        <f t="shared" si="8"/>
        <v>3601.5</v>
      </c>
      <c r="I525" s="21">
        <f>VLOOKUP($C525,cruises!$A$1:$E$507,5,FALSE)</f>
        <v>1637</v>
      </c>
    </row>
    <row r="526" spans="1:9">
      <c r="A526" s="1" t="s">
        <v>145</v>
      </c>
      <c r="B526" s="11">
        <v>43371</v>
      </c>
      <c r="C526" s="14" t="s">
        <v>121</v>
      </c>
      <c r="D526" s="1" t="s">
        <v>30</v>
      </c>
      <c r="E526" s="1" t="s">
        <v>82</v>
      </c>
      <c r="F526" s="21">
        <f>VLOOKUP($C526,cruises!$A$1:$D$504,3,FALSE)</f>
        <v>3630</v>
      </c>
      <c r="G526" s="21">
        <f>VLOOKUP($C526,cruises!$A$1:$D$504,4,FALSE)</f>
        <v>4356</v>
      </c>
      <c r="H526" s="21">
        <f t="shared" si="8"/>
        <v>3993</v>
      </c>
      <c r="I526" s="21">
        <f>VLOOKUP($C526,cruises!$A$1:$E$507,5,FALSE)</f>
        <v>1360</v>
      </c>
    </row>
    <row r="527" spans="1:9">
      <c r="A527" s="1" t="s">
        <v>145</v>
      </c>
      <c r="B527" s="11">
        <v>43372</v>
      </c>
      <c r="C527" s="14" t="s">
        <v>117</v>
      </c>
      <c r="D527" s="1" t="s">
        <v>78</v>
      </c>
      <c r="E527" s="1" t="s">
        <v>15</v>
      </c>
      <c r="F527" s="21">
        <f>VLOOKUP($C527,cruises!$A$1:$D$504,3,FALSE)</f>
        <v>2074</v>
      </c>
      <c r="G527" s="21">
        <f>VLOOKUP($C527,cruises!$A$1:$D$504,4,FALSE)</f>
        <v>2489</v>
      </c>
      <c r="H527" s="21">
        <f t="shared" si="8"/>
        <v>2281.5</v>
      </c>
      <c r="I527" s="21">
        <f>VLOOKUP($C527,cruises!$A$1:$E$507,5,FALSE)</f>
        <v>900</v>
      </c>
    </row>
    <row r="528" spans="1:9">
      <c r="A528" s="1" t="s">
        <v>145</v>
      </c>
      <c r="B528" s="11">
        <v>43372</v>
      </c>
      <c r="C528" s="2" t="s">
        <v>97</v>
      </c>
      <c r="D528" s="1" t="s">
        <v>98</v>
      </c>
      <c r="E528" s="1" t="s">
        <v>15</v>
      </c>
      <c r="F528" s="21">
        <f>VLOOKUP($C528,cruises!$A$1:$D$504,3,FALSE)</f>
        <v>94</v>
      </c>
      <c r="G528" s="21">
        <f>VLOOKUP($C528,cruises!$A$1:$D$504,4,FALSE)</f>
        <v>112</v>
      </c>
      <c r="H528" s="21">
        <f t="shared" si="8"/>
        <v>103</v>
      </c>
      <c r="I528" s="21">
        <f>VLOOKUP($C528,cruises!$A$1:$E$507,5,FALSE)</f>
        <v>100</v>
      </c>
    </row>
    <row r="529" spans="1:9">
      <c r="A529" s="1" t="s">
        <v>145</v>
      </c>
      <c r="B529" s="11">
        <v>43372</v>
      </c>
      <c r="C529" s="14" t="s">
        <v>104</v>
      </c>
      <c r="D529" s="1" t="s">
        <v>60</v>
      </c>
      <c r="E529" s="1" t="s">
        <v>25</v>
      </c>
      <c r="F529" s="21">
        <f>VLOOKUP($C529,cruises!$A$1:$D$504,3,FALSE)</f>
        <v>532</v>
      </c>
      <c r="G529" s="21">
        <f>VLOOKUP($C529,cruises!$A$1:$D$504,4,FALSE)</f>
        <v>638</v>
      </c>
      <c r="H529" s="21">
        <f t="shared" si="8"/>
        <v>585</v>
      </c>
      <c r="I529" s="21">
        <f>VLOOKUP($C529,cruises!$A$1:$E$507,5,FALSE)</f>
        <v>330</v>
      </c>
    </row>
    <row r="530" spans="1:9">
      <c r="A530" s="1" t="s">
        <v>145</v>
      </c>
      <c r="B530" s="11">
        <v>43373</v>
      </c>
      <c r="C530" s="14" t="s">
        <v>130</v>
      </c>
      <c r="D530" s="1" t="s">
        <v>131</v>
      </c>
      <c r="E530" s="1" t="s">
        <v>124</v>
      </c>
      <c r="F530" s="21">
        <f>VLOOKUP($C530,cruises!$A$1:$D$504,3,FALSE)</f>
        <v>1452</v>
      </c>
      <c r="G530" s="21">
        <f>VLOOKUP($C530,cruises!$A$1:$D$504,4,FALSE)</f>
        <v>1452</v>
      </c>
      <c r="H530" s="21">
        <f t="shared" si="8"/>
        <v>1452</v>
      </c>
      <c r="I530" s="21">
        <f>VLOOKUP($C530,cruises!$A$1:$E$507,5,FALSE)</f>
        <v>660</v>
      </c>
    </row>
    <row r="531" spans="1:9">
      <c r="A531" s="1" t="s">
        <v>145</v>
      </c>
      <c r="B531" s="11">
        <v>43373</v>
      </c>
      <c r="C531" s="14" t="s">
        <v>44</v>
      </c>
      <c r="D531" s="1" t="s">
        <v>42</v>
      </c>
      <c r="E531" s="1" t="s">
        <v>37</v>
      </c>
      <c r="F531" s="21">
        <f>VLOOKUP($C531,cruises!$A$1:$D$504,3,FALSE)</f>
        <v>838</v>
      </c>
      <c r="G531" s="21">
        <f>VLOOKUP($C531,cruises!$A$1:$D$504,4,FALSE)</f>
        <v>1006</v>
      </c>
      <c r="H531" s="21">
        <f t="shared" si="8"/>
        <v>922</v>
      </c>
      <c r="I531" s="21">
        <f>VLOOKUP($C531,cruises!$A$1:$E$507,5,FALSE)</f>
        <v>470</v>
      </c>
    </row>
    <row r="532" spans="1:9">
      <c r="A532" s="1" t="s">
        <v>145</v>
      </c>
      <c r="B532" s="11">
        <v>43373</v>
      </c>
      <c r="C532" s="14" t="s">
        <v>24</v>
      </c>
      <c r="D532" s="1" t="s">
        <v>8</v>
      </c>
      <c r="E532" s="1" t="s">
        <v>25</v>
      </c>
      <c r="F532" s="21">
        <f>VLOOKUP($C532,cruises!$A$1:$D$504,3,FALSE)</f>
        <v>3502</v>
      </c>
      <c r="G532" s="21">
        <f>VLOOKUP($C532,cruises!$A$1:$D$504,4,FALSE)</f>
        <v>4202</v>
      </c>
      <c r="H532" s="21">
        <f t="shared" si="8"/>
        <v>3852</v>
      </c>
      <c r="I532" s="21">
        <f>VLOOKUP($C532,cruises!$A$1:$E$507,5,FALSE)</f>
        <v>1388</v>
      </c>
    </row>
    <row r="533" spans="1:9">
      <c r="A533" s="1" t="s">
        <v>145</v>
      </c>
      <c r="B533" s="11">
        <v>43373</v>
      </c>
      <c r="C533" s="14" t="s">
        <v>45</v>
      </c>
      <c r="D533" s="1" t="s">
        <v>46</v>
      </c>
      <c r="E533" s="1" t="s">
        <v>47</v>
      </c>
      <c r="F533" s="21">
        <f>VLOOKUP($C533,cruises!$A$1:$D$504,3,FALSE)</f>
        <v>2012</v>
      </c>
      <c r="G533" s="21">
        <f>VLOOKUP($C533,cruises!$A$1:$D$504,4,FALSE)</f>
        <v>2414</v>
      </c>
      <c r="H533" s="21">
        <f t="shared" si="8"/>
        <v>2213</v>
      </c>
      <c r="I533" s="21">
        <f>VLOOKUP($C533,cruises!$A$1:$E$507,5,FALSE)</f>
        <v>1125</v>
      </c>
    </row>
    <row r="534" spans="1:9">
      <c r="A534" s="1" t="s">
        <v>145</v>
      </c>
      <c r="B534" s="11">
        <v>43374</v>
      </c>
      <c r="C534" s="14" t="s">
        <v>61</v>
      </c>
      <c r="D534" s="1" t="s">
        <v>62</v>
      </c>
      <c r="E534" s="1" t="s">
        <v>63</v>
      </c>
      <c r="F534" s="21">
        <f>VLOOKUP($C534,cruises!$A$1:$D$504,3,FALSE)</f>
        <v>3046</v>
      </c>
      <c r="G534" s="21">
        <f>VLOOKUP($C534,cruises!$A$1:$D$504,4,FALSE)</f>
        <v>3655</v>
      </c>
      <c r="H534" s="21">
        <f t="shared" si="8"/>
        <v>3350.5</v>
      </c>
      <c r="I534" s="21">
        <f>VLOOKUP($C534,cruises!$A$1:$E$507,5,FALSE)</f>
        <v>1000</v>
      </c>
    </row>
    <row r="535" spans="1:9">
      <c r="A535" s="1" t="s">
        <v>145</v>
      </c>
      <c r="B535" s="11">
        <v>43374</v>
      </c>
      <c r="C535" s="14" t="s">
        <v>28</v>
      </c>
      <c r="D535" s="1" t="s">
        <v>11</v>
      </c>
      <c r="E535" s="3">
        <v>0.33333333333333331</v>
      </c>
      <c r="F535" s="21">
        <f>VLOOKUP($C535,cruises!$A$1:$D$504,3,FALSE)</f>
        <v>2698</v>
      </c>
      <c r="G535" s="21">
        <f>VLOOKUP($C535,cruises!$A$1:$D$504,4,FALSE)</f>
        <v>3250</v>
      </c>
      <c r="H535" s="21">
        <f t="shared" si="8"/>
        <v>2974</v>
      </c>
      <c r="I535" s="21">
        <f>VLOOKUP($C535,cruises!$A$1:$E$507,5,FALSE)</f>
        <v>1068</v>
      </c>
    </row>
    <row r="536" spans="1:9">
      <c r="A536" s="1" t="s">
        <v>145</v>
      </c>
      <c r="B536" s="11">
        <v>43375</v>
      </c>
      <c r="C536" s="14" t="s">
        <v>72</v>
      </c>
      <c r="D536" s="1" t="s">
        <v>5</v>
      </c>
      <c r="E536" s="1" t="s">
        <v>6</v>
      </c>
      <c r="F536" s="21">
        <f>VLOOKUP($C536,cruises!$A$1:$D$504,3,FALSE)</f>
        <v>3286</v>
      </c>
      <c r="G536" s="21">
        <f>VLOOKUP($C536,cruises!$A$1:$D$504,4,FALSE)</f>
        <v>3400</v>
      </c>
      <c r="H536" s="21">
        <f t="shared" si="8"/>
        <v>3343</v>
      </c>
      <c r="I536" s="21">
        <f>VLOOKUP($C536,cruises!$A$1:$E$507,5,FALSE)</f>
        <v>900</v>
      </c>
    </row>
    <row r="537" spans="1:9">
      <c r="A537" s="1" t="s">
        <v>145</v>
      </c>
      <c r="B537" s="11">
        <v>43375</v>
      </c>
      <c r="C537" s="14" t="s">
        <v>87</v>
      </c>
      <c r="D537" s="1" t="s">
        <v>20</v>
      </c>
      <c r="E537" s="1" t="s">
        <v>15</v>
      </c>
      <c r="F537" s="21">
        <f>VLOOKUP($C537,cruises!$A$1:$D$504,3,FALSE)</f>
        <v>388</v>
      </c>
      <c r="G537" s="21">
        <f>VLOOKUP($C537,cruises!$A$1:$D$504,4,FALSE)</f>
        <v>466</v>
      </c>
      <c r="H537" s="21">
        <f t="shared" si="8"/>
        <v>427</v>
      </c>
      <c r="I537" s="21">
        <f>VLOOKUP($C537,cruises!$A$1:$E$507,5,FALSE)</f>
        <v>295</v>
      </c>
    </row>
    <row r="538" spans="1:9">
      <c r="A538" s="1" t="s">
        <v>145</v>
      </c>
      <c r="B538" s="11">
        <v>43376</v>
      </c>
      <c r="C538" s="14" t="s">
        <v>73</v>
      </c>
      <c r="D538" s="1" t="s">
        <v>5</v>
      </c>
      <c r="E538" s="1" t="s">
        <v>6</v>
      </c>
      <c r="F538" s="21">
        <f>VLOOKUP($C538,cruises!$A$1:$D$504,3,FALSE)</f>
        <v>2194</v>
      </c>
      <c r="G538" s="21">
        <f>VLOOKUP($C538,cruises!$A$1:$D$504,4,FALSE)</f>
        <v>2700</v>
      </c>
      <c r="H538" s="21">
        <f t="shared" si="8"/>
        <v>2447</v>
      </c>
      <c r="I538" s="21">
        <f>VLOOKUP($C538,cruises!$A$1:$E$507,5,FALSE)</f>
        <v>609</v>
      </c>
    </row>
    <row r="539" spans="1:9">
      <c r="A539" s="1" t="s">
        <v>145</v>
      </c>
      <c r="B539" s="11">
        <v>43376</v>
      </c>
      <c r="C539" s="14" t="s">
        <v>54</v>
      </c>
      <c r="D539" s="1" t="s">
        <v>42</v>
      </c>
      <c r="E539" s="1" t="s">
        <v>37</v>
      </c>
      <c r="F539" s="21">
        <f>VLOOKUP($C539,cruises!$A$1:$D$504,3,FALSE)</f>
        <v>2024</v>
      </c>
      <c r="G539" s="21">
        <f>VLOOKUP($C539,cruises!$A$1:$D$504,4,FALSE)</f>
        <v>2429</v>
      </c>
      <c r="H539" s="21">
        <f t="shared" si="8"/>
        <v>2226.5</v>
      </c>
      <c r="I539" s="21">
        <f>VLOOKUP($C539,cruises!$A$1:$E$507,5,FALSE)</f>
        <v>817</v>
      </c>
    </row>
    <row r="540" spans="1:9">
      <c r="A540" s="1" t="s">
        <v>145</v>
      </c>
      <c r="B540" s="11">
        <v>43376</v>
      </c>
      <c r="C540" s="14" t="s">
        <v>55</v>
      </c>
      <c r="D540" s="1" t="s">
        <v>46</v>
      </c>
      <c r="E540" s="1" t="s">
        <v>56</v>
      </c>
      <c r="F540" s="21">
        <f>VLOOKUP($C540,cruises!$A$1:$D$504,3,FALSE)</f>
        <v>4228</v>
      </c>
      <c r="G540" s="21">
        <f>VLOOKUP($C540,cruises!$A$1:$D$504,4,FALSE)</f>
        <v>5074</v>
      </c>
      <c r="H540" s="21">
        <f t="shared" si="8"/>
        <v>4651</v>
      </c>
      <c r="I540" s="21">
        <f>VLOOKUP($C540,cruises!$A$1:$E$507,5,FALSE)</f>
        <v>1404</v>
      </c>
    </row>
    <row r="541" spans="1:9">
      <c r="A541" s="1" t="s">
        <v>145</v>
      </c>
      <c r="B541" s="11">
        <v>43376</v>
      </c>
      <c r="C541" s="14" t="s">
        <v>53</v>
      </c>
      <c r="D541" s="1" t="s">
        <v>36</v>
      </c>
      <c r="E541" s="1" t="s">
        <v>34</v>
      </c>
      <c r="F541" s="21">
        <f>VLOOKUP($C541,cruises!$A$1:$D$504,3,FALSE)</f>
        <v>2534</v>
      </c>
      <c r="G541" s="21">
        <f>VLOOKUP($C541,cruises!$A$1:$D$504,4,FALSE)</f>
        <v>2700</v>
      </c>
      <c r="H541" s="21">
        <f t="shared" si="8"/>
        <v>2617</v>
      </c>
      <c r="I541" s="21">
        <f>VLOOKUP($C541,cruises!$A$1:$E$507,5,FALSE)</f>
        <v>1000</v>
      </c>
    </row>
    <row r="542" spans="1:9">
      <c r="A542" s="1" t="s">
        <v>145</v>
      </c>
      <c r="B542" s="11">
        <v>43377</v>
      </c>
      <c r="C542" s="14" t="s">
        <v>862</v>
      </c>
      <c r="D542" s="1" t="s">
        <v>26</v>
      </c>
      <c r="E542" s="1" t="s">
        <v>15</v>
      </c>
      <c r="F542" s="21">
        <f>VLOOKUP($C542,cruises!$A$1:$D$504,3,FALSE)</f>
        <v>2733</v>
      </c>
      <c r="G542" s="21">
        <f>VLOOKUP($C542,cruises!$A$1:$D$504,4,FALSE)</f>
        <v>2852</v>
      </c>
      <c r="H542" s="21">
        <f t="shared" si="8"/>
        <v>2792.5</v>
      </c>
      <c r="I542" s="21">
        <f>VLOOKUP($C542,cruises!$A$1:$E$507,5,FALSE)</f>
        <v>801</v>
      </c>
    </row>
    <row r="543" spans="1:9">
      <c r="A543" s="1" t="s">
        <v>145</v>
      </c>
      <c r="B543" s="11">
        <v>43377</v>
      </c>
      <c r="C543" s="14" t="s">
        <v>29</v>
      </c>
      <c r="D543" s="1" t="s">
        <v>30</v>
      </c>
      <c r="E543" s="1" t="s">
        <v>95</v>
      </c>
      <c r="F543" s="21">
        <f>VLOOKUP($C543,cruises!$A$1:$D$504,3,FALSE)</f>
        <v>5518</v>
      </c>
      <c r="G543" s="21">
        <f>VLOOKUP($C543,cruises!$A$1:$D$504,4,FALSE)</f>
        <v>6370</v>
      </c>
      <c r="H543" s="21">
        <f t="shared" si="8"/>
        <v>5944</v>
      </c>
      <c r="I543" s="21">
        <f>VLOOKUP($C543,cruises!$A$1:$E$507,5,FALSE)</f>
        <v>2394</v>
      </c>
    </row>
    <row r="544" spans="1:9">
      <c r="A544" s="1" t="s">
        <v>145</v>
      </c>
      <c r="B544" s="11">
        <v>43377</v>
      </c>
      <c r="C544" s="14" t="s">
        <v>70</v>
      </c>
      <c r="D544" s="1" t="s">
        <v>71</v>
      </c>
      <c r="E544" s="3">
        <v>0.29166666666666669</v>
      </c>
      <c r="F544" s="21">
        <f>VLOOKUP($C544,cruises!$A$1:$D$504,3,FALSE)</f>
        <v>312</v>
      </c>
      <c r="G544" s="21">
        <f>VLOOKUP($C544,cruises!$A$1:$D$504,4,FALSE)</f>
        <v>374</v>
      </c>
      <c r="H544" s="21">
        <f t="shared" si="8"/>
        <v>343</v>
      </c>
      <c r="I544" s="21">
        <f>VLOOKUP($C544,cruises!$A$1:$E$507,5,FALSE)</f>
        <v>178</v>
      </c>
    </row>
    <row r="545" spans="1:9">
      <c r="A545" s="1" t="s">
        <v>145</v>
      </c>
      <c r="B545" s="11">
        <v>43378</v>
      </c>
      <c r="C545" s="14" t="s">
        <v>10</v>
      </c>
      <c r="D545" s="1" t="s">
        <v>11</v>
      </c>
      <c r="E545" s="3">
        <v>0.33333333333333331</v>
      </c>
      <c r="F545" s="21">
        <f>VLOOKUP($C545,cruises!$A$1:$D$504,3,FALSE)</f>
        <v>3772</v>
      </c>
      <c r="G545" s="21">
        <f>VLOOKUP($C545,cruises!$A$1:$D$504,4,FALSE)</f>
        <v>4526</v>
      </c>
      <c r="H545" s="21">
        <f t="shared" si="8"/>
        <v>4149</v>
      </c>
      <c r="I545" s="21">
        <f>VLOOKUP($C545,cruises!$A$1:$E$507,5,FALSE)</f>
        <v>1253</v>
      </c>
    </row>
    <row r="546" spans="1:9">
      <c r="A546" s="1" t="s">
        <v>145</v>
      </c>
      <c r="B546" s="11">
        <v>43378</v>
      </c>
      <c r="C546" s="14" t="s">
        <v>74</v>
      </c>
      <c r="D546" s="1" t="s">
        <v>11</v>
      </c>
      <c r="E546" s="1" t="s">
        <v>15</v>
      </c>
      <c r="F546" s="21">
        <f>VLOOKUP($C546,cruises!$A$1:$D$504,3,FALSE)</f>
        <v>3014</v>
      </c>
      <c r="G546" s="21">
        <f>VLOOKUP($C546,cruises!$A$1:$D$504,4,FALSE)</f>
        <v>3617</v>
      </c>
      <c r="H546" s="21">
        <f t="shared" si="8"/>
        <v>3315.5</v>
      </c>
      <c r="I546" s="21">
        <f>VLOOKUP($C546,cruises!$A$1:$E$507,5,FALSE)</f>
        <v>1100</v>
      </c>
    </row>
    <row r="547" spans="1:9">
      <c r="A547" s="1" t="s">
        <v>145</v>
      </c>
      <c r="B547" s="11">
        <v>43378</v>
      </c>
      <c r="C547" s="14" t="s">
        <v>64</v>
      </c>
      <c r="D547" s="1" t="s">
        <v>8</v>
      </c>
      <c r="E547" s="1" t="s">
        <v>37</v>
      </c>
      <c r="F547" s="21">
        <f>VLOOKUP($C547,cruises!$A$1:$D$504,3,FALSE)</f>
        <v>3274</v>
      </c>
      <c r="G547" s="21">
        <f>VLOOKUP($C547,cruises!$A$1:$D$504,4,FALSE)</f>
        <v>3929</v>
      </c>
      <c r="H547" s="21">
        <f t="shared" si="8"/>
        <v>3601.5</v>
      </c>
      <c r="I547" s="21">
        <f>VLOOKUP($C547,cruises!$A$1:$E$507,5,FALSE)</f>
        <v>1637</v>
      </c>
    </row>
    <row r="548" spans="1:9">
      <c r="A548" s="1" t="s">
        <v>145</v>
      </c>
      <c r="B548" s="11">
        <v>43379</v>
      </c>
      <c r="C548" s="14" t="s">
        <v>101</v>
      </c>
      <c r="D548" s="1" t="s">
        <v>80</v>
      </c>
      <c r="E548" s="1" t="s">
        <v>15</v>
      </c>
      <c r="F548" s="21">
        <f>VLOOKUP($C548,cruises!$A$1:$D$504,3,FALSE)</f>
        <v>710</v>
      </c>
      <c r="G548" s="21">
        <f>VLOOKUP($C548,cruises!$A$1:$D$504,4,FALSE)</f>
        <v>781</v>
      </c>
      <c r="H548" s="21">
        <f t="shared" si="8"/>
        <v>745.5</v>
      </c>
      <c r="I548" s="21">
        <f>VLOOKUP($C548,cruises!$A$1:$E$507,5,FALSE)</f>
        <v>408</v>
      </c>
    </row>
    <row r="549" spans="1:9">
      <c r="A549" s="1" t="s">
        <v>145</v>
      </c>
      <c r="B549" s="11">
        <v>43379</v>
      </c>
      <c r="C549" s="14" t="s">
        <v>117</v>
      </c>
      <c r="D549" s="1" t="s">
        <v>78</v>
      </c>
      <c r="E549" s="1" t="s">
        <v>15</v>
      </c>
      <c r="F549" s="21">
        <f>VLOOKUP($C549,cruises!$A$1:$D$504,3,FALSE)</f>
        <v>2074</v>
      </c>
      <c r="G549" s="21">
        <f>VLOOKUP($C549,cruises!$A$1:$D$504,4,FALSE)</f>
        <v>2489</v>
      </c>
      <c r="H549" s="21">
        <f t="shared" si="8"/>
        <v>2281.5</v>
      </c>
      <c r="I549" s="21">
        <f>VLOOKUP($C549,cruises!$A$1:$E$507,5,FALSE)</f>
        <v>900</v>
      </c>
    </row>
    <row r="550" spans="1:9">
      <c r="A550" s="1" t="s">
        <v>145</v>
      </c>
      <c r="B550" s="11">
        <v>43379</v>
      </c>
      <c r="C550" s="14" t="s">
        <v>99</v>
      </c>
      <c r="D550" s="1" t="s">
        <v>30</v>
      </c>
      <c r="E550" s="1" t="s">
        <v>100</v>
      </c>
      <c r="F550" s="21">
        <f>VLOOKUP($C550,cruises!$A$1:$D$504,3,FALSE)</f>
        <v>2144</v>
      </c>
      <c r="G550" s="21">
        <f>VLOOKUP($C550,cruises!$A$1:$D$504,4,FALSE)</f>
        <v>2573</v>
      </c>
      <c r="H550" s="21">
        <f t="shared" si="8"/>
        <v>2358.5</v>
      </c>
      <c r="I550" s="21">
        <f>VLOOKUP($C550,cruises!$A$1:$E$507,5,FALSE)</f>
        <v>859</v>
      </c>
    </row>
    <row r="551" spans="1:9">
      <c r="A551" s="1" t="s">
        <v>145</v>
      </c>
      <c r="B551" s="11">
        <v>43379</v>
      </c>
      <c r="C551" s="2" t="s">
        <v>116</v>
      </c>
      <c r="D551" s="1" t="s">
        <v>98</v>
      </c>
      <c r="E551" s="1" t="s">
        <v>15</v>
      </c>
      <c r="F551" s="21">
        <f>VLOOKUP($C551,cruises!$A$1:$D$504,3,FALSE)</f>
        <v>94</v>
      </c>
      <c r="G551" s="21">
        <f>VLOOKUP($C551,cruises!$A$1:$D$504,4,FALSE)</f>
        <v>112</v>
      </c>
      <c r="H551" s="21">
        <f t="shared" si="8"/>
        <v>103</v>
      </c>
      <c r="I551" s="21">
        <f>VLOOKUP($C551,cruises!$A$1:$E$507,5,FALSE)</f>
        <v>100</v>
      </c>
    </row>
    <row r="552" spans="1:9">
      <c r="A552" s="1" t="s">
        <v>145</v>
      </c>
      <c r="B552" s="11">
        <v>43379</v>
      </c>
      <c r="C552" s="14" t="s">
        <v>83</v>
      </c>
      <c r="D552" s="1" t="s">
        <v>84</v>
      </c>
      <c r="E552" s="1" t="s">
        <v>82</v>
      </c>
      <c r="F552" s="21">
        <f>VLOOKUP($C552,cruises!$A$1:$D$504,3,FALSE)</f>
        <v>1533</v>
      </c>
      <c r="G552" s="21">
        <f>VLOOKUP($C552,cruises!$A$1:$D$504,4,FALSE)</f>
        <v>1773</v>
      </c>
      <c r="H552" s="21">
        <f t="shared" si="8"/>
        <v>1653</v>
      </c>
      <c r="I552" s="21">
        <f>VLOOKUP($C552,cruises!$A$1:$E$507,5,FALSE)</f>
        <v>600</v>
      </c>
    </row>
    <row r="553" spans="1:9">
      <c r="A553" s="1" t="s">
        <v>145</v>
      </c>
      <c r="B553" s="11">
        <v>43380</v>
      </c>
      <c r="C553" s="14" t="s">
        <v>86</v>
      </c>
      <c r="D553" s="1" t="s">
        <v>62</v>
      </c>
      <c r="E553" s="1" t="s">
        <v>37</v>
      </c>
      <c r="F553" s="21">
        <f>VLOOKUP($C553,cruises!$A$1:$D$504,3,FALSE)</f>
        <v>2130</v>
      </c>
      <c r="G553" s="21">
        <f>VLOOKUP($C553,cruises!$A$1:$D$504,4,FALSE)</f>
        <v>2556</v>
      </c>
      <c r="H553" s="21">
        <f t="shared" si="8"/>
        <v>2343</v>
      </c>
      <c r="I553" s="21">
        <f>VLOOKUP($C553,cruises!$A$1:$E$507,5,FALSE)</f>
        <v>997</v>
      </c>
    </row>
    <row r="554" spans="1:9">
      <c r="A554" s="1" t="s">
        <v>145</v>
      </c>
      <c r="B554" s="11">
        <v>43380</v>
      </c>
      <c r="C554" s="14" t="s">
        <v>24</v>
      </c>
      <c r="D554" s="1" t="s">
        <v>8</v>
      </c>
      <c r="E554" s="1" t="s">
        <v>105</v>
      </c>
      <c r="F554" s="21">
        <f>VLOOKUP($C554,cruises!$A$1:$D$504,3,FALSE)</f>
        <v>3502</v>
      </c>
      <c r="G554" s="21">
        <f>VLOOKUP($C554,cruises!$A$1:$D$504,4,FALSE)</f>
        <v>4202</v>
      </c>
      <c r="H554" s="21">
        <f t="shared" si="8"/>
        <v>3852</v>
      </c>
      <c r="I554" s="21">
        <f>VLOOKUP($C554,cruises!$A$1:$E$507,5,FALSE)</f>
        <v>1388</v>
      </c>
    </row>
    <row r="555" spans="1:9">
      <c r="A555" s="1" t="s">
        <v>145</v>
      </c>
      <c r="B555" s="11">
        <v>43380</v>
      </c>
      <c r="C555" s="14" t="s">
        <v>7</v>
      </c>
      <c r="D555" s="1" t="s">
        <v>8</v>
      </c>
      <c r="E555" s="1" t="s">
        <v>25</v>
      </c>
      <c r="F555" s="21">
        <f>VLOOKUP($C555,cruises!$A$1:$D$504,3,FALSE)</f>
        <v>4488</v>
      </c>
      <c r="G555" s="21">
        <f>VLOOKUP($C555,cruises!$A$1:$D$504,4,FALSE)</f>
        <v>5386</v>
      </c>
      <c r="H555" s="21">
        <f t="shared" si="8"/>
        <v>4937</v>
      </c>
      <c r="I555" s="21">
        <f>VLOOKUP($C555,cruises!$A$1:$E$507,5,FALSE)</f>
        <v>1400</v>
      </c>
    </row>
    <row r="556" spans="1:9">
      <c r="A556" s="1" t="s">
        <v>145</v>
      </c>
      <c r="B556" s="11">
        <v>43380</v>
      </c>
      <c r="C556" s="14" t="s">
        <v>93</v>
      </c>
      <c r="D556" s="1" t="s">
        <v>94</v>
      </c>
      <c r="E556" s="1" t="s">
        <v>52</v>
      </c>
      <c r="F556" s="21">
        <f>VLOOKUP($C556,cruises!$A$1:$D$504,3,FALSE)</f>
        <v>1258</v>
      </c>
      <c r="G556" s="21">
        <f>VLOOKUP($C556,cruises!$A$1:$D$504,4,FALSE)</f>
        <v>1447</v>
      </c>
      <c r="H556" s="21">
        <f t="shared" si="8"/>
        <v>1352.5</v>
      </c>
      <c r="I556" s="21">
        <f>VLOOKUP($C556,cruises!$A$1:$E$507,5,FALSE)</f>
        <v>800</v>
      </c>
    </row>
    <row r="557" spans="1:9">
      <c r="A557" s="1" t="s">
        <v>145</v>
      </c>
      <c r="B557" s="11">
        <v>43380</v>
      </c>
      <c r="C557" s="14" t="s">
        <v>50</v>
      </c>
      <c r="D557" s="1" t="s">
        <v>51</v>
      </c>
      <c r="E557" s="1" t="s">
        <v>52</v>
      </c>
      <c r="F557" s="21">
        <f>VLOOKUP($C557,cruises!$A$1:$D$504,3,FALSE)</f>
        <v>754</v>
      </c>
      <c r="G557" s="21">
        <f>VLOOKUP($C557,cruises!$A$1:$D$504,4,FALSE)</f>
        <v>829</v>
      </c>
      <c r="H557" s="21">
        <f t="shared" si="8"/>
        <v>791.5</v>
      </c>
      <c r="I557" s="21">
        <f>VLOOKUP($C557,cruises!$A$1:$E$507,5,FALSE)</f>
        <v>542</v>
      </c>
    </row>
    <row r="558" spans="1:9">
      <c r="A558" s="1" t="s">
        <v>145</v>
      </c>
      <c r="B558" s="11">
        <v>43381</v>
      </c>
      <c r="C558" s="14" t="s">
        <v>28</v>
      </c>
      <c r="D558" s="1" t="s">
        <v>11</v>
      </c>
      <c r="E558" s="3">
        <v>0.33333333333333331</v>
      </c>
      <c r="F558" s="21">
        <f>VLOOKUP($C558,cruises!$A$1:$D$504,3,FALSE)</f>
        <v>2698</v>
      </c>
      <c r="G558" s="21">
        <f>VLOOKUP($C558,cruises!$A$1:$D$504,4,FALSE)</f>
        <v>3250</v>
      </c>
      <c r="H558" s="21">
        <f t="shared" si="8"/>
        <v>2974</v>
      </c>
      <c r="I558" s="21">
        <f>VLOOKUP($C558,cruises!$A$1:$E$507,5,FALSE)</f>
        <v>1068</v>
      </c>
    </row>
    <row r="559" spans="1:9">
      <c r="A559" s="1" t="s">
        <v>145</v>
      </c>
      <c r="B559" s="11">
        <v>43381</v>
      </c>
      <c r="C559" s="14" t="s">
        <v>41</v>
      </c>
      <c r="D559" s="1" t="s">
        <v>42</v>
      </c>
      <c r="E559" s="1" t="s">
        <v>43</v>
      </c>
      <c r="F559" s="21">
        <f>VLOOKUP($C559,cruises!$A$1:$D$504,3,FALSE)</f>
        <v>2650</v>
      </c>
      <c r="G559" s="21">
        <f>VLOOKUP($C559,cruises!$A$1:$D$504,4,FALSE)</f>
        <v>3194</v>
      </c>
      <c r="H559" s="21">
        <f t="shared" si="8"/>
        <v>2922</v>
      </c>
      <c r="I559" s="21">
        <f>VLOOKUP($C559,cruises!$A$1:$E$507,5,FALSE)</f>
        <v>1025</v>
      </c>
    </row>
    <row r="560" spans="1:9">
      <c r="A560" s="1" t="s">
        <v>145</v>
      </c>
      <c r="B560" s="11">
        <v>43381</v>
      </c>
      <c r="C560" s="14" t="s">
        <v>81</v>
      </c>
      <c r="D560" s="1" t="s">
        <v>30</v>
      </c>
      <c r="E560" s="1" t="s">
        <v>82</v>
      </c>
      <c r="F560" s="21">
        <f>VLOOKUP($C560,cruises!$A$1:$D$504,3,FALSE)</f>
        <v>2036</v>
      </c>
      <c r="G560" s="21">
        <f>VLOOKUP($C560,cruises!$A$1:$D$504,4,FALSE)</f>
        <v>2443</v>
      </c>
      <c r="H560" s="21">
        <f t="shared" si="8"/>
        <v>2239.5</v>
      </c>
      <c r="I560" s="21">
        <f>VLOOKUP($C560,cruises!$A$1:$E$507,5,FALSE)</f>
        <v>765</v>
      </c>
    </row>
    <row r="561" spans="1:9">
      <c r="A561" s="1" t="s">
        <v>145</v>
      </c>
      <c r="B561" s="11">
        <v>43382</v>
      </c>
      <c r="C561" s="14" t="s">
        <v>72</v>
      </c>
      <c r="D561" s="1" t="s">
        <v>5</v>
      </c>
      <c r="E561" s="1" t="s">
        <v>6</v>
      </c>
      <c r="F561" s="21">
        <f>VLOOKUP($C561,cruises!$A$1:$D$504,3,FALSE)</f>
        <v>3286</v>
      </c>
      <c r="G561" s="21">
        <f>VLOOKUP($C561,cruises!$A$1:$D$504,4,FALSE)</f>
        <v>3400</v>
      </c>
      <c r="H561" s="21">
        <f t="shared" si="8"/>
        <v>3343</v>
      </c>
      <c r="I561" s="21">
        <f>VLOOKUP($C561,cruises!$A$1:$E$507,5,FALSE)</f>
        <v>900</v>
      </c>
    </row>
    <row r="562" spans="1:9">
      <c r="A562" s="1" t="s">
        <v>145</v>
      </c>
      <c r="B562" s="11">
        <v>43382</v>
      </c>
      <c r="C562" s="14" t="s">
        <v>162</v>
      </c>
      <c r="D562" s="1" t="s">
        <v>27</v>
      </c>
      <c r="E562" s="1" t="s">
        <v>15</v>
      </c>
      <c r="F562" s="21">
        <f>VLOOKUP($C562,cruises!$A$1:$D$504,3,FALSE)</f>
        <v>2016</v>
      </c>
      <c r="G562" s="21">
        <f>VLOOKUP($C562,cruises!$A$1:$D$504,4,FALSE)</f>
        <v>2272</v>
      </c>
      <c r="H562" s="21">
        <f t="shared" si="8"/>
        <v>2144</v>
      </c>
      <c r="I562" s="21">
        <f>VLOOKUP($C562,cruises!$A$1:$E$507,5,FALSE)</f>
        <v>900</v>
      </c>
    </row>
    <row r="563" spans="1:9">
      <c r="A563" s="1" t="s">
        <v>145</v>
      </c>
      <c r="B563" s="11">
        <v>43383</v>
      </c>
      <c r="C563" s="14" t="s">
        <v>55</v>
      </c>
      <c r="D563" s="1" t="s">
        <v>46</v>
      </c>
      <c r="E563" s="1" t="s">
        <v>56</v>
      </c>
      <c r="F563" s="21">
        <f>VLOOKUP($C563,cruises!$A$1:$D$504,3,FALSE)</f>
        <v>4228</v>
      </c>
      <c r="G563" s="21">
        <f>VLOOKUP($C563,cruises!$A$1:$D$504,4,FALSE)</f>
        <v>5074</v>
      </c>
      <c r="H563" s="21">
        <f t="shared" si="8"/>
        <v>4651</v>
      </c>
      <c r="I563" s="21">
        <f>VLOOKUP($C563,cruises!$A$1:$E$507,5,FALSE)</f>
        <v>1404</v>
      </c>
    </row>
    <row r="564" spans="1:9">
      <c r="A564" s="1" t="s">
        <v>145</v>
      </c>
      <c r="B564" s="11">
        <v>43384</v>
      </c>
      <c r="C564" s="14" t="s">
        <v>16</v>
      </c>
      <c r="D564" s="1" t="s">
        <v>8</v>
      </c>
      <c r="E564" s="1" t="s">
        <v>17</v>
      </c>
      <c r="F564" s="21">
        <f>VLOOKUP($C564,cruises!$A$1:$D$504,3,FALSE)</f>
        <v>2550</v>
      </c>
      <c r="G564" s="21">
        <f>VLOOKUP($C564,cruises!$A$1:$D$504,4,FALSE)</f>
        <v>3060</v>
      </c>
      <c r="H564" s="21">
        <f t="shared" si="8"/>
        <v>2805</v>
      </c>
      <c r="I564" s="21">
        <f>VLOOKUP($C564,cruises!$A$1:$E$507,5,FALSE)</f>
        <v>1054</v>
      </c>
    </row>
    <row r="565" spans="1:9">
      <c r="A565" s="1" t="s">
        <v>145</v>
      </c>
      <c r="B565" s="11">
        <v>43384</v>
      </c>
      <c r="C565" s="14" t="s">
        <v>45</v>
      </c>
      <c r="D565" s="1" t="s">
        <v>46</v>
      </c>
      <c r="E565" s="1" t="s">
        <v>47</v>
      </c>
      <c r="F565" s="21">
        <f>VLOOKUP($C565,cruises!$A$1:$D$504,3,FALSE)</f>
        <v>2012</v>
      </c>
      <c r="G565" s="21">
        <f>VLOOKUP($C565,cruises!$A$1:$D$504,4,FALSE)</f>
        <v>2414</v>
      </c>
      <c r="H565" s="21">
        <f t="shared" si="8"/>
        <v>2213</v>
      </c>
      <c r="I565" s="21">
        <f>VLOOKUP($C565,cruises!$A$1:$E$507,5,FALSE)</f>
        <v>1125</v>
      </c>
    </row>
    <row r="566" spans="1:9">
      <c r="A566" s="1" t="s">
        <v>145</v>
      </c>
      <c r="B566" s="11">
        <v>43384</v>
      </c>
      <c r="C566" s="14" t="s">
        <v>862</v>
      </c>
      <c r="D566" s="1" t="s">
        <v>26</v>
      </c>
      <c r="E566" s="1" t="s">
        <v>15</v>
      </c>
      <c r="F566" s="21">
        <f>VLOOKUP($C566,cruises!$A$1:$D$504,3,FALSE)</f>
        <v>2733</v>
      </c>
      <c r="G566" s="21">
        <f>VLOOKUP($C566,cruises!$A$1:$D$504,4,FALSE)</f>
        <v>2852</v>
      </c>
      <c r="H566" s="21">
        <f t="shared" si="8"/>
        <v>2792.5</v>
      </c>
      <c r="I566" s="21">
        <f>VLOOKUP($C566,cruises!$A$1:$E$507,5,FALSE)</f>
        <v>801</v>
      </c>
    </row>
    <row r="567" spans="1:9">
      <c r="A567" s="1" t="s">
        <v>145</v>
      </c>
      <c r="B567" s="11">
        <v>43384</v>
      </c>
      <c r="C567" s="14" t="s">
        <v>29</v>
      </c>
      <c r="D567" s="1" t="s">
        <v>30</v>
      </c>
      <c r="E567" s="1" t="s">
        <v>95</v>
      </c>
      <c r="F567" s="21">
        <f>VLOOKUP($C567,cruises!$A$1:$D$504,3,FALSE)</f>
        <v>5518</v>
      </c>
      <c r="G567" s="21">
        <f>VLOOKUP($C567,cruises!$A$1:$D$504,4,FALSE)</f>
        <v>6370</v>
      </c>
      <c r="H567" s="21">
        <f t="shared" si="8"/>
        <v>5944</v>
      </c>
      <c r="I567" s="21">
        <f>VLOOKUP($C567,cruises!$A$1:$E$507,5,FALSE)</f>
        <v>2394</v>
      </c>
    </row>
    <row r="568" spans="1:9">
      <c r="A568" s="1" t="s">
        <v>145</v>
      </c>
      <c r="B568" s="11">
        <v>43385</v>
      </c>
      <c r="C568" s="14" t="s">
        <v>61</v>
      </c>
      <c r="D568" s="1" t="s">
        <v>62</v>
      </c>
      <c r="E568" s="1" t="s">
        <v>63</v>
      </c>
      <c r="F568" s="21">
        <f>VLOOKUP($C568,cruises!$A$1:$D$504,3,FALSE)</f>
        <v>3046</v>
      </c>
      <c r="G568" s="21">
        <f>VLOOKUP($C568,cruises!$A$1:$D$504,4,FALSE)</f>
        <v>3655</v>
      </c>
      <c r="H568" s="21">
        <f t="shared" si="8"/>
        <v>3350.5</v>
      </c>
      <c r="I568" s="21">
        <f>VLOOKUP($C568,cruises!$A$1:$E$507,5,FALSE)</f>
        <v>1000</v>
      </c>
    </row>
    <row r="569" spans="1:9">
      <c r="A569" s="1" t="s">
        <v>145</v>
      </c>
      <c r="B569" s="11">
        <v>43385</v>
      </c>
      <c r="C569" s="14" t="s">
        <v>10</v>
      </c>
      <c r="D569" s="1" t="s">
        <v>11</v>
      </c>
      <c r="E569" s="3">
        <v>0.33333333333333331</v>
      </c>
      <c r="F569" s="21">
        <f>VLOOKUP($C569,cruises!$A$1:$D$504,3,FALSE)</f>
        <v>3772</v>
      </c>
      <c r="G569" s="21">
        <f>VLOOKUP($C569,cruises!$A$1:$D$504,4,FALSE)</f>
        <v>4526</v>
      </c>
      <c r="H569" s="21">
        <f t="shared" si="8"/>
        <v>4149</v>
      </c>
      <c r="I569" s="21">
        <f>VLOOKUP($C569,cruises!$A$1:$E$507,5,FALSE)</f>
        <v>1253</v>
      </c>
    </row>
    <row r="570" spans="1:9">
      <c r="A570" s="1" t="s">
        <v>145</v>
      </c>
      <c r="B570" s="11">
        <v>43385</v>
      </c>
      <c r="C570" s="14" t="s">
        <v>64</v>
      </c>
      <c r="D570" s="1" t="s">
        <v>8</v>
      </c>
      <c r="E570" s="1" t="s">
        <v>37</v>
      </c>
      <c r="F570" s="21">
        <f>VLOOKUP($C570,cruises!$A$1:$D$504,3,FALSE)</f>
        <v>3274</v>
      </c>
      <c r="G570" s="21">
        <f>VLOOKUP($C570,cruises!$A$1:$D$504,4,FALSE)</f>
        <v>3929</v>
      </c>
      <c r="H570" s="21">
        <f t="shared" si="8"/>
        <v>3601.5</v>
      </c>
      <c r="I570" s="21">
        <f>VLOOKUP($C570,cruises!$A$1:$E$507,5,FALSE)</f>
        <v>1637</v>
      </c>
    </row>
    <row r="571" spans="1:9">
      <c r="A571" s="1" t="s">
        <v>145</v>
      </c>
      <c r="B571" s="11">
        <v>43385</v>
      </c>
      <c r="C571" s="14" t="s">
        <v>53</v>
      </c>
      <c r="D571" s="1" t="s">
        <v>36</v>
      </c>
      <c r="E571" s="1" t="s">
        <v>34</v>
      </c>
      <c r="F571" s="21">
        <f>VLOOKUP($C571,cruises!$A$1:$D$504,3,FALSE)</f>
        <v>2534</v>
      </c>
      <c r="G571" s="21">
        <f>VLOOKUP($C571,cruises!$A$1:$D$504,4,FALSE)</f>
        <v>2700</v>
      </c>
      <c r="H571" s="21">
        <f t="shared" si="8"/>
        <v>2617</v>
      </c>
      <c r="I571" s="21">
        <f>VLOOKUP($C571,cruises!$A$1:$E$507,5,FALSE)</f>
        <v>1000</v>
      </c>
    </row>
    <row r="572" spans="1:9">
      <c r="A572" s="1" t="s">
        <v>145</v>
      </c>
      <c r="B572" s="11">
        <v>43386</v>
      </c>
      <c r="C572" s="14" t="s">
        <v>66</v>
      </c>
      <c r="D572" s="1" t="s">
        <v>40</v>
      </c>
      <c r="E572" s="1" t="s">
        <v>115</v>
      </c>
      <c r="F572" s="21">
        <f>VLOOKUP($C572,cruises!$A$1:$D$504,3,FALSE)</f>
        <v>3062</v>
      </c>
      <c r="G572" s="21">
        <f>VLOOKUP($C572,cruises!$A$1:$D$504,4,FALSE)</f>
        <v>3674</v>
      </c>
      <c r="H572" s="21">
        <f t="shared" si="8"/>
        <v>3368</v>
      </c>
      <c r="I572" s="21">
        <f>VLOOKUP($C572,cruises!$A$1:$E$507,5,FALSE)</f>
        <v>1200</v>
      </c>
    </row>
    <row r="573" spans="1:9">
      <c r="A573" s="1" t="s">
        <v>145</v>
      </c>
      <c r="B573" s="11">
        <v>43386</v>
      </c>
      <c r="C573" s="14" t="s">
        <v>104</v>
      </c>
      <c r="D573" s="1" t="s">
        <v>60</v>
      </c>
      <c r="E573" s="1" t="s">
        <v>105</v>
      </c>
      <c r="F573" s="21">
        <f>VLOOKUP($C573,cruises!$A$1:$D$504,3,FALSE)</f>
        <v>532</v>
      </c>
      <c r="G573" s="21">
        <f>VLOOKUP($C573,cruises!$A$1:$D$504,4,FALSE)</f>
        <v>638</v>
      </c>
      <c r="H573" s="21">
        <f t="shared" si="8"/>
        <v>585</v>
      </c>
      <c r="I573" s="21">
        <f>VLOOKUP($C573,cruises!$A$1:$E$507,5,FALSE)</f>
        <v>330</v>
      </c>
    </row>
    <row r="574" spans="1:9">
      <c r="A574" s="1" t="s">
        <v>145</v>
      </c>
      <c r="B574" s="11">
        <v>43387</v>
      </c>
      <c r="C574" s="14" t="s">
        <v>128</v>
      </c>
      <c r="D574" s="1" t="s">
        <v>62</v>
      </c>
      <c r="E574" s="1" t="s">
        <v>37</v>
      </c>
      <c r="F574" s="21">
        <f>VLOOKUP($C574,cruises!$A$1:$D$504,3,FALSE)</f>
        <v>2850</v>
      </c>
      <c r="G574" s="21">
        <f>VLOOKUP($C574,cruises!$A$1:$D$504,4,FALSE)</f>
        <v>3420</v>
      </c>
      <c r="H574" s="21">
        <f t="shared" si="8"/>
        <v>3135</v>
      </c>
      <c r="I574" s="21">
        <f>VLOOKUP($C574,cruises!$A$1:$E$507,5,FALSE)</f>
        <v>1000</v>
      </c>
    </row>
    <row r="575" spans="1:9">
      <c r="A575" s="1" t="s">
        <v>145</v>
      </c>
      <c r="B575" s="11">
        <v>43387</v>
      </c>
      <c r="C575" s="14" t="s">
        <v>44</v>
      </c>
      <c r="D575" s="1" t="s">
        <v>42</v>
      </c>
      <c r="E575" s="1" t="s">
        <v>37</v>
      </c>
      <c r="F575" s="21">
        <f>VLOOKUP($C575,cruises!$A$1:$D$504,3,FALSE)</f>
        <v>838</v>
      </c>
      <c r="G575" s="21">
        <f>VLOOKUP($C575,cruises!$A$1:$D$504,4,FALSE)</f>
        <v>1006</v>
      </c>
      <c r="H575" s="21">
        <f t="shared" si="8"/>
        <v>922</v>
      </c>
      <c r="I575" s="21">
        <f>VLOOKUP($C575,cruises!$A$1:$E$507,5,FALSE)</f>
        <v>470</v>
      </c>
    </row>
    <row r="576" spans="1:9">
      <c r="A576" s="1" t="s">
        <v>145</v>
      </c>
      <c r="B576" s="11">
        <v>43387</v>
      </c>
      <c r="C576" s="14" t="s">
        <v>7</v>
      </c>
      <c r="D576" s="1" t="s">
        <v>8</v>
      </c>
      <c r="E576" s="1" t="s">
        <v>25</v>
      </c>
      <c r="F576" s="21">
        <f>VLOOKUP($C576,cruises!$A$1:$D$504,3,FALSE)</f>
        <v>4488</v>
      </c>
      <c r="G576" s="21">
        <f>VLOOKUP($C576,cruises!$A$1:$D$504,4,FALSE)</f>
        <v>5386</v>
      </c>
      <c r="H576" s="21">
        <f t="shared" si="8"/>
        <v>4937</v>
      </c>
      <c r="I576" s="21">
        <f>VLOOKUP($C576,cruises!$A$1:$E$507,5,FALSE)</f>
        <v>1400</v>
      </c>
    </row>
    <row r="577" spans="1:9">
      <c r="A577" s="1" t="s">
        <v>145</v>
      </c>
      <c r="B577" s="11">
        <v>43388</v>
      </c>
      <c r="C577" s="14" t="s">
        <v>28</v>
      </c>
      <c r="D577" s="1" t="s">
        <v>11</v>
      </c>
      <c r="E577" s="3">
        <v>0.33333333333333331</v>
      </c>
      <c r="F577" s="21">
        <f>VLOOKUP($C577,cruises!$A$1:$D$504,3,FALSE)</f>
        <v>2698</v>
      </c>
      <c r="G577" s="21">
        <f>VLOOKUP($C577,cruises!$A$1:$D$504,4,FALSE)</f>
        <v>3250</v>
      </c>
      <c r="H577" s="21">
        <f t="shared" si="8"/>
        <v>2974</v>
      </c>
      <c r="I577" s="21">
        <f>VLOOKUP($C577,cruises!$A$1:$E$507,5,FALSE)</f>
        <v>1068</v>
      </c>
    </row>
    <row r="578" spans="1:9">
      <c r="A578" s="1" t="s">
        <v>145</v>
      </c>
      <c r="B578" s="11">
        <v>43388</v>
      </c>
      <c r="C578" s="14" t="s">
        <v>99</v>
      </c>
      <c r="D578" s="1" t="s">
        <v>30</v>
      </c>
      <c r="E578" s="1" t="s">
        <v>100</v>
      </c>
      <c r="F578" s="21">
        <f>VLOOKUP($C578,cruises!$A$1:$D$504,3,FALSE)</f>
        <v>2144</v>
      </c>
      <c r="G578" s="21">
        <f>VLOOKUP($C578,cruises!$A$1:$D$504,4,FALSE)</f>
        <v>2573</v>
      </c>
      <c r="H578" s="21">
        <f t="shared" si="8"/>
        <v>2358.5</v>
      </c>
      <c r="I578" s="21">
        <f>VLOOKUP($C578,cruises!$A$1:$E$507,5,FALSE)</f>
        <v>859</v>
      </c>
    </row>
    <row r="579" spans="1:9">
      <c r="A579" s="1" t="s">
        <v>145</v>
      </c>
      <c r="B579" s="11">
        <v>43389</v>
      </c>
      <c r="C579" s="14" t="s">
        <v>72</v>
      </c>
      <c r="D579" s="1" t="s">
        <v>5</v>
      </c>
      <c r="E579" s="1" t="s">
        <v>6</v>
      </c>
      <c r="F579" s="21">
        <f>VLOOKUP($C579,cruises!$A$1:$D$504,3,FALSE)</f>
        <v>3286</v>
      </c>
      <c r="G579" s="21">
        <f>VLOOKUP($C579,cruises!$A$1:$D$504,4,FALSE)</f>
        <v>3400</v>
      </c>
      <c r="H579" s="21">
        <f t="shared" ref="H579:H642" si="9">AVERAGE(F579:G579)</f>
        <v>3343</v>
      </c>
      <c r="I579" s="21">
        <f>VLOOKUP($C579,cruises!$A$1:$E$507,5,FALSE)</f>
        <v>900</v>
      </c>
    </row>
    <row r="580" spans="1:9">
      <c r="A580" s="1" t="s">
        <v>145</v>
      </c>
      <c r="B580" s="11">
        <v>43389</v>
      </c>
      <c r="C580" s="14" t="s">
        <v>73</v>
      </c>
      <c r="D580" s="1" t="s">
        <v>5</v>
      </c>
      <c r="E580" s="1" t="s">
        <v>6</v>
      </c>
      <c r="F580" s="21">
        <f>VLOOKUP($C580,cruises!$A$1:$D$504,3,FALSE)</f>
        <v>2194</v>
      </c>
      <c r="G580" s="21">
        <f>VLOOKUP($C580,cruises!$A$1:$D$504,4,FALSE)</f>
        <v>2700</v>
      </c>
      <c r="H580" s="21">
        <f t="shared" si="9"/>
        <v>2447</v>
      </c>
      <c r="I580" s="21">
        <f>VLOOKUP($C580,cruises!$A$1:$E$507,5,FALSE)</f>
        <v>609</v>
      </c>
    </row>
    <row r="581" spans="1:9">
      <c r="A581" s="1" t="s">
        <v>145</v>
      </c>
      <c r="B581" s="11">
        <v>43389</v>
      </c>
      <c r="C581" s="14" t="s">
        <v>74</v>
      </c>
      <c r="D581" s="1" t="s">
        <v>11</v>
      </c>
      <c r="E581" s="3">
        <v>0.375</v>
      </c>
      <c r="F581" s="21">
        <f>VLOOKUP($C581,cruises!$A$1:$D$504,3,FALSE)</f>
        <v>3014</v>
      </c>
      <c r="G581" s="21">
        <f>VLOOKUP($C581,cruises!$A$1:$D$504,4,FALSE)</f>
        <v>3617</v>
      </c>
      <c r="H581" s="21">
        <f t="shared" si="9"/>
        <v>3315.5</v>
      </c>
      <c r="I581" s="21">
        <f>VLOOKUP($C581,cruises!$A$1:$E$507,5,FALSE)</f>
        <v>1100</v>
      </c>
    </row>
    <row r="582" spans="1:9">
      <c r="A582" s="1" t="s">
        <v>145</v>
      </c>
      <c r="B582" s="11">
        <v>43389</v>
      </c>
      <c r="C582" s="14" t="s">
        <v>111</v>
      </c>
      <c r="D582" s="1" t="s">
        <v>84</v>
      </c>
      <c r="E582" s="1" t="s">
        <v>15</v>
      </c>
      <c r="F582" s="21">
        <f>VLOOKUP($C582,cruises!$A$1:$D$504,3,FALSE)</f>
        <v>1924</v>
      </c>
      <c r="G582" s="21">
        <f>VLOOKUP($C582,cruises!$A$1:$D$504,4,FALSE)</f>
        <v>2681</v>
      </c>
      <c r="H582" s="21">
        <f t="shared" si="9"/>
        <v>2302.5</v>
      </c>
      <c r="I582" s="21">
        <f>VLOOKUP($C582,cruises!$A$1:$E$507,5,FALSE)</f>
        <v>900</v>
      </c>
    </row>
    <row r="583" spans="1:9">
      <c r="A583" s="1" t="s">
        <v>145</v>
      </c>
      <c r="B583" s="11">
        <v>43390</v>
      </c>
      <c r="C583" s="14" t="s">
        <v>55</v>
      </c>
      <c r="D583" s="1" t="s">
        <v>46</v>
      </c>
      <c r="E583" s="1" t="s">
        <v>56</v>
      </c>
      <c r="F583" s="21">
        <f>VLOOKUP($C583,cruises!$A$1:$D$504,3,FALSE)</f>
        <v>4228</v>
      </c>
      <c r="G583" s="21">
        <f>VLOOKUP($C583,cruises!$A$1:$D$504,4,FALSE)</f>
        <v>5074</v>
      </c>
      <c r="H583" s="21">
        <f t="shared" si="9"/>
        <v>4651</v>
      </c>
      <c r="I583" s="21">
        <f>VLOOKUP($C583,cruises!$A$1:$E$507,5,FALSE)</f>
        <v>1404</v>
      </c>
    </row>
    <row r="584" spans="1:9">
      <c r="A584" s="1" t="s">
        <v>145</v>
      </c>
      <c r="B584" s="11">
        <v>43390</v>
      </c>
      <c r="C584" s="14" t="s">
        <v>107</v>
      </c>
      <c r="D584" s="1" t="s">
        <v>94</v>
      </c>
      <c r="E584" s="1" t="s">
        <v>43</v>
      </c>
      <c r="F584" s="21">
        <f>VLOOKUP($C584,cruises!$A$1:$D$504,3,FALSE)</f>
        <v>698</v>
      </c>
      <c r="G584" s="21">
        <f>VLOOKUP($C584,cruises!$A$1:$D$504,4,FALSE)</f>
        <v>803</v>
      </c>
      <c r="H584" s="21">
        <f t="shared" si="9"/>
        <v>750.5</v>
      </c>
      <c r="I584" s="21">
        <f>VLOOKUP($C584,cruises!$A$1:$E$507,5,FALSE)</f>
        <v>372</v>
      </c>
    </row>
    <row r="585" spans="1:9">
      <c r="A585" s="1" t="s">
        <v>145</v>
      </c>
      <c r="B585" s="11">
        <v>43391</v>
      </c>
      <c r="C585" s="14" t="s">
        <v>41</v>
      </c>
      <c r="D585" s="1" t="s">
        <v>42</v>
      </c>
      <c r="E585" s="1" t="s">
        <v>43</v>
      </c>
      <c r="F585" s="21">
        <f>VLOOKUP($C585,cruises!$A$1:$D$504,3,FALSE)</f>
        <v>2650</v>
      </c>
      <c r="G585" s="21">
        <f>VLOOKUP($C585,cruises!$A$1:$D$504,4,FALSE)</f>
        <v>3194</v>
      </c>
      <c r="H585" s="21">
        <f t="shared" si="9"/>
        <v>2922</v>
      </c>
      <c r="I585" s="21">
        <f>VLOOKUP($C585,cruises!$A$1:$E$507,5,FALSE)</f>
        <v>1025</v>
      </c>
    </row>
    <row r="586" spans="1:9">
      <c r="A586" s="1" t="s">
        <v>145</v>
      </c>
      <c r="B586" s="11">
        <v>43391</v>
      </c>
      <c r="C586" s="14" t="s">
        <v>39</v>
      </c>
      <c r="D586" s="1" t="s">
        <v>40</v>
      </c>
      <c r="E586" s="1" t="s">
        <v>58</v>
      </c>
      <c r="F586" s="21">
        <f>VLOOKUP($C586,cruises!$A$1:$D$504,3,FALSE)</f>
        <v>672</v>
      </c>
      <c r="G586" s="21">
        <f>VLOOKUP($C586,cruises!$A$1:$D$504,4,FALSE)</f>
        <v>804</v>
      </c>
      <c r="H586" s="21">
        <f t="shared" si="9"/>
        <v>738</v>
      </c>
      <c r="I586" s="21">
        <f>VLOOKUP($C586,cruises!$A$1:$E$507,5,FALSE)</f>
        <v>373</v>
      </c>
    </row>
    <row r="587" spans="1:9">
      <c r="A587" s="1" t="s">
        <v>145</v>
      </c>
      <c r="B587" s="11">
        <v>43391</v>
      </c>
      <c r="C587" s="14" t="s">
        <v>862</v>
      </c>
      <c r="D587" s="1" t="s">
        <v>26</v>
      </c>
      <c r="E587" s="1" t="s">
        <v>15</v>
      </c>
      <c r="F587" s="21">
        <f>VLOOKUP($C587,cruises!$A$1:$D$504,3,FALSE)</f>
        <v>2733</v>
      </c>
      <c r="G587" s="21">
        <f>VLOOKUP($C587,cruises!$A$1:$D$504,4,FALSE)</f>
        <v>2852</v>
      </c>
      <c r="H587" s="21">
        <f t="shared" si="9"/>
        <v>2792.5</v>
      </c>
      <c r="I587" s="21">
        <f>VLOOKUP($C587,cruises!$A$1:$E$507,5,FALSE)</f>
        <v>801</v>
      </c>
    </row>
    <row r="588" spans="1:9">
      <c r="A588" s="1" t="s">
        <v>145</v>
      </c>
      <c r="B588" s="11">
        <v>43391</v>
      </c>
      <c r="C588" s="14" t="s">
        <v>29</v>
      </c>
      <c r="D588" s="1" t="s">
        <v>30</v>
      </c>
      <c r="E588" s="1" t="s">
        <v>95</v>
      </c>
      <c r="F588" s="21">
        <f>VLOOKUP($C588,cruises!$A$1:$D$504,3,FALSE)</f>
        <v>5518</v>
      </c>
      <c r="G588" s="21">
        <f>VLOOKUP($C588,cruises!$A$1:$D$504,4,FALSE)</f>
        <v>6370</v>
      </c>
      <c r="H588" s="21">
        <f t="shared" si="9"/>
        <v>5944</v>
      </c>
      <c r="I588" s="21">
        <f>VLOOKUP($C588,cruises!$A$1:$E$507,5,FALSE)</f>
        <v>2394</v>
      </c>
    </row>
    <row r="589" spans="1:9">
      <c r="A589" s="1" t="s">
        <v>145</v>
      </c>
      <c r="B589" s="11">
        <v>43392</v>
      </c>
      <c r="C589" s="14" t="s">
        <v>86</v>
      </c>
      <c r="D589" s="1" t="s">
        <v>62</v>
      </c>
      <c r="E589" s="1" t="s">
        <v>37</v>
      </c>
      <c r="F589" s="21">
        <f>VLOOKUP($C589,cruises!$A$1:$D$504,3,FALSE)</f>
        <v>2130</v>
      </c>
      <c r="G589" s="21">
        <f>VLOOKUP($C589,cruises!$A$1:$D$504,4,FALSE)</f>
        <v>2556</v>
      </c>
      <c r="H589" s="21">
        <f t="shared" si="9"/>
        <v>2343</v>
      </c>
      <c r="I589" s="21">
        <f>VLOOKUP($C589,cruises!$A$1:$E$507,5,FALSE)</f>
        <v>997</v>
      </c>
    </row>
    <row r="590" spans="1:9">
      <c r="A590" s="1" t="s">
        <v>145</v>
      </c>
      <c r="B590" s="11">
        <v>43392</v>
      </c>
      <c r="C590" s="14" t="s">
        <v>10</v>
      </c>
      <c r="D590" s="1" t="s">
        <v>11</v>
      </c>
      <c r="E590" s="3">
        <v>0.33333333333333331</v>
      </c>
      <c r="F590" s="21">
        <f>VLOOKUP($C590,cruises!$A$1:$D$504,3,FALSE)</f>
        <v>3772</v>
      </c>
      <c r="G590" s="21">
        <f>VLOOKUP($C590,cruises!$A$1:$D$504,4,FALSE)</f>
        <v>4526</v>
      </c>
      <c r="H590" s="21">
        <f t="shared" si="9"/>
        <v>4149</v>
      </c>
      <c r="I590" s="21">
        <f>VLOOKUP($C590,cruises!$A$1:$E$507,5,FALSE)</f>
        <v>1253</v>
      </c>
    </row>
    <row r="591" spans="1:9">
      <c r="A591" s="1" t="s">
        <v>145</v>
      </c>
      <c r="B591" s="11">
        <v>43392</v>
      </c>
      <c r="C591" s="14" t="s">
        <v>64</v>
      </c>
      <c r="D591" s="1" t="s">
        <v>8</v>
      </c>
      <c r="E591" s="1" t="s">
        <v>37</v>
      </c>
      <c r="F591" s="21">
        <f>VLOOKUP($C591,cruises!$A$1:$D$504,3,FALSE)</f>
        <v>3274</v>
      </c>
      <c r="G591" s="21">
        <f>VLOOKUP($C591,cruises!$A$1:$D$504,4,FALSE)</f>
        <v>3929</v>
      </c>
      <c r="H591" s="21">
        <f t="shared" si="9"/>
        <v>3601.5</v>
      </c>
      <c r="I591" s="21">
        <f>VLOOKUP($C591,cruises!$A$1:$E$507,5,FALSE)</f>
        <v>1637</v>
      </c>
    </row>
    <row r="592" spans="1:9">
      <c r="A592" s="1" t="s">
        <v>145</v>
      </c>
      <c r="B592" s="11">
        <v>43393</v>
      </c>
      <c r="C592" s="14" t="s">
        <v>117</v>
      </c>
      <c r="D592" s="1" t="s">
        <v>78</v>
      </c>
      <c r="E592" s="1" t="s">
        <v>15</v>
      </c>
      <c r="F592" s="21">
        <f>VLOOKUP($C592,cruises!$A$1:$D$504,3,FALSE)</f>
        <v>2074</v>
      </c>
      <c r="G592" s="21">
        <f>VLOOKUP($C592,cruises!$A$1:$D$504,4,FALSE)</f>
        <v>2489</v>
      </c>
      <c r="H592" s="21">
        <f t="shared" si="9"/>
        <v>2281.5</v>
      </c>
      <c r="I592" s="21">
        <f>VLOOKUP($C592,cruises!$A$1:$E$507,5,FALSE)</f>
        <v>900</v>
      </c>
    </row>
    <row r="593" spans="1:9">
      <c r="A593" s="1" t="s">
        <v>145</v>
      </c>
      <c r="B593" s="11">
        <v>43393</v>
      </c>
      <c r="C593" s="14" t="s">
        <v>132</v>
      </c>
      <c r="D593" s="1" t="s">
        <v>94</v>
      </c>
      <c r="E593" s="1" t="s">
        <v>52</v>
      </c>
      <c r="F593" s="21">
        <f>VLOOKUP($C593,cruises!$A$1:$D$504,3,FALSE)</f>
        <v>1258</v>
      </c>
      <c r="G593" s="21">
        <f>VLOOKUP($C593,cruises!$A$1:$D$504,4,FALSE)</f>
        <v>1447</v>
      </c>
      <c r="H593" s="21">
        <f t="shared" si="9"/>
        <v>1352.5</v>
      </c>
      <c r="I593" s="21">
        <f>VLOOKUP($C593,cruises!$A$1:$E$507,5,FALSE)</f>
        <v>800</v>
      </c>
    </row>
    <row r="594" spans="1:9">
      <c r="A594" s="1" t="s">
        <v>145</v>
      </c>
      <c r="B594" s="11">
        <v>43393</v>
      </c>
      <c r="C594" s="13" t="s">
        <v>175</v>
      </c>
      <c r="D594" s="1" t="s">
        <v>27</v>
      </c>
      <c r="E594" s="1" t="s">
        <v>15</v>
      </c>
      <c r="F594" s="21">
        <f>VLOOKUP($C594,cruises!$A$1:$D$504,3,FALSE)</f>
        <v>3645</v>
      </c>
      <c r="G594" s="21">
        <f>VLOOKUP($C594,cruises!$A$1:$D$504,4,FALSE)</f>
        <v>4406</v>
      </c>
      <c r="H594" s="21">
        <f t="shared" si="9"/>
        <v>4025.5</v>
      </c>
      <c r="I594" s="21">
        <f>VLOOKUP($C594,cruises!$A$1:$E$507,5,FALSE)</f>
        <v>1350</v>
      </c>
    </row>
    <row r="595" spans="1:9">
      <c r="A595" s="1" t="s">
        <v>145</v>
      </c>
      <c r="B595" s="11">
        <v>43393</v>
      </c>
      <c r="C595" s="14" t="s">
        <v>162</v>
      </c>
      <c r="D595" s="1" t="s">
        <v>27</v>
      </c>
      <c r="E595" s="1" t="s">
        <v>15</v>
      </c>
      <c r="F595" s="21">
        <f>VLOOKUP($C595,cruises!$A$1:$D$504,3,FALSE)</f>
        <v>2016</v>
      </c>
      <c r="G595" s="21">
        <f>VLOOKUP($C595,cruises!$A$1:$D$504,4,FALSE)</f>
        <v>2272</v>
      </c>
      <c r="H595" s="21">
        <f t="shared" si="9"/>
        <v>2144</v>
      </c>
      <c r="I595" s="21">
        <f>VLOOKUP($C595,cruises!$A$1:$E$507,5,FALSE)</f>
        <v>900</v>
      </c>
    </row>
    <row r="596" spans="1:9">
      <c r="A596" s="1" t="s">
        <v>145</v>
      </c>
      <c r="B596" s="11">
        <v>43393</v>
      </c>
      <c r="C596" s="14" t="s">
        <v>83</v>
      </c>
      <c r="D596" s="1" t="s">
        <v>84</v>
      </c>
      <c r="E596" s="1" t="s">
        <v>82</v>
      </c>
      <c r="F596" s="21">
        <f>VLOOKUP($C596,cruises!$A$1:$D$504,3,FALSE)</f>
        <v>1533</v>
      </c>
      <c r="G596" s="21">
        <f>VLOOKUP($C596,cruises!$A$1:$D$504,4,FALSE)</f>
        <v>1773</v>
      </c>
      <c r="H596" s="21">
        <f t="shared" si="9"/>
        <v>1653</v>
      </c>
      <c r="I596" s="21">
        <f>VLOOKUP($C596,cruises!$A$1:$E$507,5,FALSE)</f>
        <v>600</v>
      </c>
    </row>
    <row r="597" spans="1:9">
      <c r="A597" s="1" t="s">
        <v>145</v>
      </c>
      <c r="B597" s="11">
        <v>43393</v>
      </c>
      <c r="C597" s="14" t="s">
        <v>21</v>
      </c>
      <c r="D597" s="1" t="s">
        <v>14</v>
      </c>
      <c r="E597" s="1" t="s">
        <v>15</v>
      </c>
      <c r="F597" s="21">
        <f>VLOOKUP($C597,cruises!$A$1:$D$504,3,FALSE)</f>
        <v>928</v>
      </c>
      <c r="G597" s="21">
        <f>VLOOKUP($C597,cruises!$A$1:$D$504,4,FALSE)</f>
        <v>928</v>
      </c>
      <c r="H597" s="21">
        <f t="shared" si="9"/>
        <v>928</v>
      </c>
      <c r="I597" s="21">
        <f>VLOOKUP($C597,cruises!$A$1:$E$507,5,FALSE)</f>
        <v>465</v>
      </c>
    </row>
    <row r="598" spans="1:9">
      <c r="A598" s="1" t="s">
        <v>145</v>
      </c>
      <c r="B598" s="11">
        <v>43393</v>
      </c>
      <c r="C598" s="14" t="s">
        <v>88</v>
      </c>
      <c r="D598" s="1" t="s">
        <v>71</v>
      </c>
      <c r="E598" s="3">
        <v>0.29166666666666669</v>
      </c>
      <c r="F598" s="21">
        <f>VLOOKUP($C598,cruises!$A$1:$D$504,3,FALSE)</f>
        <v>148</v>
      </c>
      <c r="G598" s="21">
        <f>VLOOKUP($C598,cruises!$A$1:$D$504,4,FALSE)</f>
        <v>178</v>
      </c>
      <c r="H598" s="21">
        <f t="shared" si="9"/>
        <v>163</v>
      </c>
      <c r="I598" s="21">
        <f>VLOOKUP($C598,cruises!$A$1:$E$507,5,FALSE)</f>
        <v>84</v>
      </c>
    </row>
    <row r="599" spans="1:9">
      <c r="A599" s="1" t="s">
        <v>145</v>
      </c>
      <c r="B599" s="11">
        <v>43393</v>
      </c>
      <c r="C599" s="14" t="s">
        <v>70</v>
      </c>
      <c r="D599" s="1" t="s">
        <v>71</v>
      </c>
      <c r="E599" s="3">
        <v>0.29166666666666669</v>
      </c>
      <c r="F599" s="21">
        <f>VLOOKUP($C599,cruises!$A$1:$D$504,3,FALSE)</f>
        <v>312</v>
      </c>
      <c r="G599" s="21">
        <f>VLOOKUP($C599,cruises!$A$1:$D$504,4,FALSE)</f>
        <v>374</v>
      </c>
      <c r="H599" s="21">
        <f t="shared" si="9"/>
        <v>343</v>
      </c>
      <c r="I599" s="21">
        <f>VLOOKUP($C599,cruises!$A$1:$E$507,5,FALSE)</f>
        <v>178</v>
      </c>
    </row>
    <row r="600" spans="1:9">
      <c r="A600" s="1" t="s">
        <v>145</v>
      </c>
      <c r="B600" s="11">
        <v>43394</v>
      </c>
      <c r="C600" s="14" t="s">
        <v>7</v>
      </c>
      <c r="D600" s="1" t="s">
        <v>8</v>
      </c>
      <c r="E600" s="1" t="s">
        <v>25</v>
      </c>
      <c r="F600" s="21">
        <f>VLOOKUP($C600,cruises!$A$1:$D$504,3,FALSE)</f>
        <v>4488</v>
      </c>
      <c r="G600" s="21">
        <f>VLOOKUP($C600,cruises!$A$1:$D$504,4,FALSE)</f>
        <v>5386</v>
      </c>
      <c r="H600" s="21">
        <f t="shared" si="9"/>
        <v>4937</v>
      </c>
      <c r="I600" s="21">
        <f>VLOOKUP($C600,cruises!$A$1:$E$507,5,FALSE)</f>
        <v>1400</v>
      </c>
    </row>
    <row r="601" spans="1:9">
      <c r="A601" s="1" t="s">
        <v>145</v>
      </c>
      <c r="B601" s="11">
        <v>43394</v>
      </c>
      <c r="C601" s="14" t="s">
        <v>45</v>
      </c>
      <c r="D601" s="1" t="s">
        <v>46</v>
      </c>
      <c r="E601" s="1" t="s">
        <v>47</v>
      </c>
      <c r="F601" s="21">
        <f>VLOOKUP($C601,cruises!$A$1:$D$504,3,FALSE)</f>
        <v>2012</v>
      </c>
      <c r="G601" s="21">
        <f>VLOOKUP($C601,cruises!$A$1:$D$504,4,FALSE)</f>
        <v>2414</v>
      </c>
      <c r="H601" s="21">
        <f t="shared" si="9"/>
        <v>2213</v>
      </c>
      <c r="I601" s="21">
        <f>VLOOKUP($C601,cruises!$A$1:$E$507,5,FALSE)</f>
        <v>1125</v>
      </c>
    </row>
    <row r="602" spans="1:9">
      <c r="A602" s="1" t="s">
        <v>145</v>
      </c>
      <c r="B602" s="11">
        <v>43394</v>
      </c>
      <c r="C602" s="14" t="s">
        <v>53</v>
      </c>
      <c r="D602" s="1" t="s">
        <v>36</v>
      </c>
      <c r="E602" s="1" t="s">
        <v>34</v>
      </c>
      <c r="F602" s="21">
        <f>VLOOKUP($C602,cruises!$A$1:$D$504,3,FALSE)</f>
        <v>2534</v>
      </c>
      <c r="G602" s="21">
        <f>VLOOKUP($C602,cruises!$A$1:$D$504,4,FALSE)</f>
        <v>2700</v>
      </c>
      <c r="H602" s="21">
        <f t="shared" si="9"/>
        <v>2617</v>
      </c>
      <c r="I602" s="21">
        <f>VLOOKUP($C602,cruises!$A$1:$E$507,5,FALSE)</f>
        <v>1000</v>
      </c>
    </row>
    <row r="603" spans="1:9">
      <c r="A603" s="1" t="s">
        <v>145</v>
      </c>
      <c r="B603" s="11">
        <v>43395</v>
      </c>
      <c r="C603" s="14" t="s">
        <v>61</v>
      </c>
      <c r="D603" s="1" t="s">
        <v>62</v>
      </c>
      <c r="E603" s="1" t="s">
        <v>63</v>
      </c>
      <c r="F603" s="21">
        <f>VLOOKUP($C603,cruises!$A$1:$D$504,3,FALSE)</f>
        <v>3046</v>
      </c>
      <c r="G603" s="21">
        <f>VLOOKUP($C603,cruises!$A$1:$D$504,4,FALSE)</f>
        <v>3655</v>
      </c>
      <c r="H603" s="21">
        <f t="shared" si="9"/>
        <v>3350.5</v>
      </c>
      <c r="I603" s="21">
        <f>VLOOKUP($C603,cruises!$A$1:$E$507,5,FALSE)</f>
        <v>1000</v>
      </c>
    </row>
    <row r="604" spans="1:9">
      <c r="A604" s="1" t="s">
        <v>145</v>
      </c>
      <c r="B604" s="11">
        <v>43395</v>
      </c>
      <c r="C604" s="14" t="s">
        <v>28</v>
      </c>
      <c r="D604" s="1" t="s">
        <v>11</v>
      </c>
      <c r="E604" s="3">
        <v>0.33333333333333331</v>
      </c>
      <c r="F604" s="21">
        <f>VLOOKUP($C604,cruises!$A$1:$D$504,3,FALSE)</f>
        <v>2698</v>
      </c>
      <c r="G604" s="21">
        <f>VLOOKUP($C604,cruises!$A$1:$D$504,4,FALSE)</f>
        <v>3250</v>
      </c>
      <c r="H604" s="21">
        <f t="shared" si="9"/>
        <v>2974</v>
      </c>
      <c r="I604" s="21">
        <f>VLOOKUP($C604,cruises!$A$1:$E$507,5,FALSE)</f>
        <v>1068</v>
      </c>
    </row>
    <row r="605" spans="1:9">
      <c r="A605" s="1" t="s">
        <v>145</v>
      </c>
      <c r="B605" s="11">
        <v>43395</v>
      </c>
      <c r="C605" s="14" t="s">
        <v>54</v>
      </c>
      <c r="D605" s="1" t="s">
        <v>42</v>
      </c>
      <c r="E605" s="1" t="s">
        <v>34</v>
      </c>
      <c r="F605" s="21">
        <f>VLOOKUP($C605,cruises!$A$1:$D$504,3,FALSE)</f>
        <v>2024</v>
      </c>
      <c r="G605" s="21">
        <f>VLOOKUP($C605,cruises!$A$1:$D$504,4,FALSE)</f>
        <v>2429</v>
      </c>
      <c r="H605" s="21">
        <f t="shared" si="9"/>
        <v>2226.5</v>
      </c>
      <c r="I605" s="21">
        <f>VLOOKUP($C605,cruises!$A$1:$E$507,5,FALSE)</f>
        <v>817</v>
      </c>
    </row>
    <row r="606" spans="1:9">
      <c r="A606" s="1" t="s">
        <v>145</v>
      </c>
      <c r="B606" s="11">
        <v>43396</v>
      </c>
      <c r="C606" s="14" t="s">
        <v>72</v>
      </c>
      <c r="D606" s="1" t="s">
        <v>5</v>
      </c>
      <c r="E606" s="1" t="s">
        <v>6</v>
      </c>
      <c r="F606" s="21">
        <f>VLOOKUP($C606,cruises!$A$1:$D$504,3,FALSE)</f>
        <v>3286</v>
      </c>
      <c r="G606" s="21">
        <f>VLOOKUP($C606,cruises!$A$1:$D$504,4,FALSE)</f>
        <v>3400</v>
      </c>
      <c r="H606" s="21">
        <f t="shared" si="9"/>
        <v>3343</v>
      </c>
      <c r="I606" s="21">
        <f>VLOOKUP($C606,cruises!$A$1:$E$507,5,FALSE)</f>
        <v>900</v>
      </c>
    </row>
    <row r="607" spans="1:9">
      <c r="A607" s="1" t="s">
        <v>145</v>
      </c>
      <c r="B607" s="11">
        <v>43396</v>
      </c>
      <c r="C607" s="14" t="s">
        <v>16</v>
      </c>
      <c r="D607" s="1" t="s">
        <v>8</v>
      </c>
      <c r="E607" s="1" t="s">
        <v>17</v>
      </c>
      <c r="F607" s="21">
        <f>VLOOKUP($C607,cruises!$A$1:$D$504,3,FALSE)</f>
        <v>2550</v>
      </c>
      <c r="G607" s="21">
        <f>VLOOKUP($C607,cruises!$A$1:$D$504,4,FALSE)</f>
        <v>3060</v>
      </c>
      <c r="H607" s="21">
        <f t="shared" si="9"/>
        <v>2805</v>
      </c>
      <c r="I607" s="21">
        <f>VLOOKUP($C607,cruises!$A$1:$E$507,5,FALSE)</f>
        <v>1054</v>
      </c>
    </row>
    <row r="608" spans="1:9">
      <c r="A608" s="1" t="s">
        <v>145</v>
      </c>
      <c r="B608" s="11">
        <v>43397</v>
      </c>
      <c r="C608" s="14" t="s">
        <v>101</v>
      </c>
      <c r="D608" s="1" t="s">
        <v>80</v>
      </c>
      <c r="E608" s="1" t="s">
        <v>15</v>
      </c>
      <c r="F608" s="21">
        <f>VLOOKUP($C608,cruises!$A$1:$D$504,3,FALSE)</f>
        <v>710</v>
      </c>
      <c r="G608" s="21">
        <f>VLOOKUP($C608,cruises!$A$1:$D$504,4,FALSE)</f>
        <v>781</v>
      </c>
      <c r="H608" s="21">
        <f t="shared" si="9"/>
        <v>745.5</v>
      </c>
      <c r="I608" s="21">
        <f>VLOOKUP($C608,cruises!$A$1:$E$507,5,FALSE)</f>
        <v>408</v>
      </c>
    </row>
    <row r="609" spans="1:9">
      <c r="A609" s="1" t="s">
        <v>145</v>
      </c>
      <c r="B609" s="11">
        <v>43397</v>
      </c>
      <c r="C609" s="14" t="s">
        <v>55</v>
      </c>
      <c r="D609" s="1" t="s">
        <v>46</v>
      </c>
      <c r="E609" s="1" t="s">
        <v>56</v>
      </c>
      <c r="F609" s="21">
        <f>VLOOKUP($C609,cruises!$A$1:$D$504,3,FALSE)</f>
        <v>4228</v>
      </c>
      <c r="G609" s="21">
        <f>VLOOKUP($C609,cruises!$A$1:$D$504,4,FALSE)</f>
        <v>5074</v>
      </c>
      <c r="H609" s="21">
        <f t="shared" si="9"/>
        <v>4651</v>
      </c>
      <c r="I609" s="21">
        <f>VLOOKUP($C609,cruises!$A$1:$E$507,5,FALSE)</f>
        <v>1404</v>
      </c>
    </row>
    <row r="610" spans="1:9">
      <c r="A610" s="1" t="s">
        <v>145</v>
      </c>
      <c r="B610" s="11">
        <v>43397</v>
      </c>
      <c r="C610" s="14" t="s">
        <v>50</v>
      </c>
      <c r="D610" s="1" t="s">
        <v>51</v>
      </c>
      <c r="E610" s="1" t="s">
        <v>52</v>
      </c>
      <c r="F610" s="21">
        <f>VLOOKUP($C610,cruises!$A$1:$D$504,3,FALSE)</f>
        <v>754</v>
      </c>
      <c r="G610" s="21">
        <f>VLOOKUP($C610,cruises!$A$1:$D$504,4,FALSE)</f>
        <v>829</v>
      </c>
      <c r="H610" s="21">
        <f t="shared" si="9"/>
        <v>791.5</v>
      </c>
      <c r="I610" s="21">
        <f>VLOOKUP($C610,cruises!$A$1:$E$507,5,FALSE)</f>
        <v>542</v>
      </c>
    </row>
    <row r="611" spans="1:9">
      <c r="A611" s="1" t="s">
        <v>145</v>
      </c>
      <c r="B611" s="11">
        <v>43397</v>
      </c>
      <c r="C611" s="14" t="s">
        <v>99</v>
      </c>
      <c r="D611" s="1" t="s">
        <v>30</v>
      </c>
      <c r="E611" s="1" t="s">
        <v>100</v>
      </c>
      <c r="F611" s="21">
        <f>VLOOKUP($C611,cruises!$A$1:$D$504,3,FALSE)</f>
        <v>2144</v>
      </c>
      <c r="G611" s="21">
        <f>VLOOKUP($C611,cruises!$A$1:$D$504,4,FALSE)</f>
        <v>2573</v>
      </c>
      <c r="H611" s="21">
        <f t="shared" si="9"/>
        <v>2358.5</v>
      </c>
      <c r="I611" s="21">
        <f>VLOOKUP($C611,cruises!$A$1:$E$507,5,FALSE)</f>
        <v>859</v>
      </c>
    </row>
    <row r="612" spans="1:9">
      <c r="A612" s="1" t="s">
        <v>145</v>
      </c>
      <c r="B612" s="11">
        <v>43397</v>
      </c>
      <c r="C612" s="14" t="s">
        <v>38</v>
      </c>
      <c r="D612" s="1" t="s">
        <v>36</v>
      </c>
      <c r="E612" s="1" t="s">
        <v>34</v>
      </c>
      <c r="F612" s="21">
        <f>VLOOKUP($C612,cruises!$A$1:$D$504,3,FALSE)</f>
        <v>2534</v>
      </c>
      <c r="G612" s="21">
        <f>VLOOKUP($C612,cruises!$A$1:$D$504,4,FALSE)</f>
        <v>2894</v>
      </c>
      <c r="H612" s="21">
        <f t="shared" si="9"/>
        <v>2714</v>
      </c>
      <c r="I612" s="21">
        <f>VLOOKUP($C612,cruises!$A$1:$E$507,5,FALSE)</f>
        <v>1000</v>
      </c>
    </row>
    <row r="613" spans="1:9">
      <c r="A613" s="1" t="s">
        <v>145</v>
      </c>
      <c r="B613" s="11">
        <v>43398</v>
      </c>
      <c r="C613" s="14" t="s">
        <v>862</v>
      </c>
      <c r="D613" s="1" t="s">
        <v>26</v>
      </c>
      <c r="E613" s="1" t="s">
        <v>15</v>
      </c>
      <c r="F613" s="21">
        <f>VLOOKUP($C613,cruises!$A$1:$D$504,3,FALSE)</f>
        <v>2733</v>
      </c>
      <c r="G613" s="21">
        <f>VLOOKUP($C613,cruises!$A$1:$D$504,4,FALSE)</f>
        <v>2852</v>
      </c>
      <c r="H613" s="21">
        <f t="shared" si="9"/>
        <v>2792.5</v>
      </c>
      <c r="I613" s="21">
        <f>VLOOKUP($C613,cruises!$A$1:$E$507,5,FALSE)</f>
        <v>801</v>
      </c>
    </row>
    <row r="614" spans="1:9">
      <c r="A614" s="1" t="s">
        <v>145</v>
      </c>
      <c r="B614" s="11">
        <v>43398</v>
      </c>
      <c r="C614" s="14" t="s">
        <v>133</v>
      </c>
      <c r="D614" s="1" t="s">
        <v>14</v>
      </c>
      <c r="E614" s="1" t="s">
        <v>15</v>
      </c>
      <c r="F614" s="21">
        <f>VLOOKUP($C614,cruises!$A$1:$D$504,3,FALSE)</f>
        <v>928</v>
      </c>
      <c r="G614" s="21">
        <f>VLOOKUP($C614,cruises!$A$1:$D$504,4,FALSE)</f>
        <v>928</v>
      </c>
      <c r="H614" s="21">
        <f t="shared" si="9"/>
        <v>928</v>
      </c>
      <c r="I614" s="21">
        <f>VLOOKUP($C614,cruises!$A$1:$E$507,5,FALSE)</f>
        <v>465</v>
      </c>
    </row>
    <row r="615" spans="1:9">
      <c r="A615" s="1" t="s">
        <v>145</v>
      </c>
      <c r="B615" s="11">
        <v>43399</v>
      </c>
      <c r="C615" s="14" t="s">
        <v>10</v>
      </c>
      <c r="D615" s="1" t="s">
        <v>11</v>
      </c>
      <c r="E615" s="3">
        <v>0.33333333333333331</v>
      </c>
      <c r="F615" s="21">
        <f>VLOOKUP($C615,cruises!$A$1:$D$504,3,FALSE)</f>
        <v>3772</v>
      </c>
      <c r="G615" s="21">
        <f>VLOOKUP($C615,cruises!$A$1:$D$504,4,FALSE)</f>
        <v>4526</v>
      </c>
      <c r="H615" s="21">
        <f t="shared" si="9"/>
        <v>4149</v>
      </c>
      <c r="I615" s="21">
        <f>VLOOKUP($C615,cruises!$A$1:$E$507,5,FALSE)</f>
        <v>1253</v>
      </c>
    </row>
    <row r="616" spans="1:9">
      <c r="A616" s="1" t="s">
        <v>145</v>
      </c>
      <c r="B616" s="11">
        <v>43399</v>
      </c>
      <c r="C616" s="14" t="s">
        <v>64</v>
      </c>
      <c r="D616" s="1" t="s">
        <v>8</v>
      </c>
      <c r="E616" s="1" t="s">
        <v>37</v>
      </c>
      <c r="F616" s="21">
        <f>VLOOKUP($C616,cruises!$A$1:$D$504,3,FALSE)</f>
        <v>3274</v>
      </c>
      <c r="G616" s="21">
        <f>VLOOKUP($C616,cruises!$A$1:$D$504,4,FALSE)</f>
        <v>3929</v>
      </c>
      <c r="H616" s="21">
        <f t="shared" si="9"/>
        <v>3601.5</v>
      </c>
      <c r="I616" s="21">
        <f>VLOOKUP($C616,cruises!$A$1:$E$507,5,FALSE)</f>
        <v>1637</v>
      </c>
    </row>
    <row r="617" spans="1:9">
      <c r="A617" s="1" t="s">
        <v>145</v>
      </c>
      <c r="B617" s="11">
        <v>43400</v>
      </c>
      <c r="C617" s="14" t="s">
        <v>74</v>
      </c>
      <c r="D617" s="1" t="s">
        <v>11</v>
      </c>
      <c r="E617" s="3">
        <v>0.375</v>
      </c>
      <c r="F617" s="21">
        <f>VLOOKUP($C617,cruises!$A$1:$D$504,3,FALSE)</f>
        <v>3014</v>
      </c>
      <c r="G617" s="21">
        <f>VLOOKUP($C617,cruises!$A$1:$D$504,4,FALSE)</f>
        <v>3617</v>
      </c>
      <c r="H617" s="21">
        <f t="shared" si="9"/>
        <v>3315.5</v>
      </c>
      <c r="I617" s="21">
        <f>VLOOKUP($C617,cruises!$A$1:$E$507,5,FALSE)</f>
        <v>1100</v>
      </c>
    </row>
    <row r="618" spans="1:9">
      <c r="A618" s="1" t="s">
        <v>145</v>
      </c>
      <c r="B618" s="11">
        <v>43400</v>
      </c>
      <c r="C618" s="14" t="s">
        <v>117</v>
      </c>
      <c r="D618" s="1" t="s">
        <v>78</v>
      </c>
      <c r="E618" s="1" t="s">
        <v>15</v>
      </c>
      <c r="F618" s="21">
        <f>VLOOKUP($C618,cruises!$A$1:$D$504,3,FALSE)</f>
        <v>2074</v>
      </c>
      <c r="G618" s="21">
        <f>VLOOKUP($C618,cruises!$A$1:$D$504,4,FALSE)</f>
        <v>2489</v>
      </c>
      <c r="H618" s="21">
        <f t="shared" si="9"/>
        <v>2281.5</v>
      </c>
      <c r="I618" s="21">
        <f>VLOOKUP($C618,cruises!$A$1:$E$507,5,FALSE)</f>
        <v>900</v>
      </c>
    </row>
    <row r="619" spans="1:9">
      <c r="A619" s="1" t="s">
        <v>145</v>
      </c>
      <c r="B619" s="11">
        <v>43400</v>
      </c>
      <c r="C619" s="14" t="s">
        <v>107</v>
      </c>
      <c r="D619" s="1" t="s">
        <v>94</v>
      </c>
      <c r="E619" s="1" t="s">
        <v>43</v>
      </c>
      <c r="F619" s="21">
        <f>VLOOKUP($C619,cruises!$A$1:$D$504,3,FALSE)</f>
        <v>698</v>
      </c>
      <c r="G619" s="21">
        <f>VLOOKUP($C619,cruises!$A$1:$D$504,4,FALSE)</f>
        <v>803</v>
      </c>
      <c r="H619" s="21">
        <f t="shared" si="9"/>
        <v>750.5</v>
      </c>
      <c r="I619" s="21">
        <f>VLOOKUP($C619,cruises!$A$1:$E$507,5,FALSE)</f>
        <v>372</v>
      </c>
    </row>
    <row r="620" spans="1:9">
      <c r="A620" s="1" t="s">
        <v>145</v>
      </c>
      <c r="B620" s="11">
        <v>43400</v>
      </c>
      <c r="C620" s="14" t="s">
        <v>92</v>
      </c>
      <c r="D620" s="1" t="s">
        <v>60</v>
      </c>
      <c r="E620" s="3">
        <v>0.29166666666666669</v>
      </c>
      <c r="F620" s="21">
        <f>VLOOKUP($C620,cruises!$A$1:$D$504,3,FALSE)</f>
        <v>450</v>
      </c>
      <c r="G620" s="21">
        <f>VLOOKUP($C620,cruises!$A$1:$D$504,4,FALSE)</f>
        <v>540</v>
      </c>
      <c r="H620" s="21">
        <f t="shared" si="9"/>
        <v>495</v>
      </c>
      <c r="I620" s="21">
        <f>VLOOKUP($C620,cruises!$A$1:$E$507,5,FALSE)</f>
        <v>330</v>
      </c>
    </row>
    <row r="621" spans="1:9">
      <c r="A621" s="1" t="s">
        <v>145</v>
      </c>
      <c r="B621" s="11">
        <v>43400</v>
      </c>
      <c r="C621" s="14" t="s">
        <v>165</v>
      </c>
      <c r="D621" s="1" t="s">
        <v>134</v>
      </c>
      <c r="E621" s="1" t="s">
        <v>9</v>
      </c>
      <c r="F621" s="21">
        <f>VLOOKUP($C621,cruises!$A$1:$D$504,3,FALSE)</f>
        <v>532</v>
      </c>
      <c r="G621" s="21">
        <f>VLOOKUP($C621,cruises!$A$1:$D$504,4,FALSE)</f>
        <v>638</v>
      </c>
      <c r="H621" s="21">
        <f t="shared" si="9"/>
        <v>585</v>
      </c>
      <c r="I621" s="21">
        <f>VLOOKUP($C621,cruises!$A$1:$E$507,5,FALSE)</f>
        <v>330</v>
      </c>
    </row>
    <row r="622" spans="1:9">
      <c r="A622" s="1" t="s">
        <v>145</v>
      </c>
      <c r="B622" s="11">
        <v>43401</v>
      </c>
      <c r="C622" s="14" t="s">
        <v>41</v>
      </c>
      <c r="D622" s="1" t="s">
        <v>42</v>
      </c>
      <c r="E622" s="1" t="s">
        <v>43</v>
      </c>
      <c r="F622" s="21">
        <f>VLOOKUP($C622,cruises!$A$1:$D$504,3,FALSE)</f>
        <v>2650</v>
      </c>
      <c r="G622" s="21">
        <f>VLOOKUP($C622,cruises!$A$1:$D$504,4,FALSE)</f>
        <v>3194</v>
      </c>
      <c r="H622" s="21">
        <f t="shared" si="9"/>
        <v>2922</v>
      </c>
      <c r="I622" s="21">
        <f>VLOOKUP($C622,cruises!$A$1:$E$507,5,FALSE)</f>
        <v>1025</v>
      </c>
    </row>
    <row r="623" spans="1:9">
      <c r="A623" s="1" t="s">
        <v>145</v>
      </c>
      <c r="B623" s="11">
        <v>43401</v>
      </c>
      <c r="C623" s="14" t="s">
        <v>7</v>
      </c>
      <c r="D623" s="1" t="s">
        <v>8</v>
      </c>
      <c r="E623" s="1" t="s">
        <v>25</v>
      </c>
      <c r="F623" s="21">
        <f>VLOOKUP($C623,cruises!$A$1:$D$504,3,FALSE)</f>
        <v>4488</v>
      </c>
      <c r="G623" s="21">
        <f>VLOOKUP($C623,cruises!$A$1:$D$504,4,FALSE)</f>
        <v>5386</v>
      </c>
      <c r="H623" s="21">
        <f t="shared" si="9"/>
        <v>4937</v>
      </c>
      <c r="I623" s="21">
        <f>VLOOKUP($C623,cruises!$A$1:$E$507,5,FALSE)</f>
        <v>1400</v>
      </c>
    </row>
    <row r="624" spans="1:9">
      <c r="A624" s="1" t="s">
        <v>145</v>
      </c>
      <c r="B624" s="11">
        <v>43401</v>
      </c>
      <c r="C624" s="14" t="s">
        <v>126</v>
      </c>
      <c r="D624" s="1" t="s">
        <v>80</v>
      </c>
      <c r="E624" s="1" t="s">
        <v>135</v>
      </c>
      <c r="F624" s="21">
        <f>VLOOKUP($C624,cruises!$A$1:$D$504,3,FALSE)</f>
        <v>680</v>
      </c>
      <c r="G624" s="21">
        <f>VLOOKUP($C624,cruises!$A$1:$D$504,4,FALSE)</f>
        <v>748</v>
      </c>
      <c r="H624" s="21">
        <f t="shared" si="9"/>
        <v>714</v>
      </c>
      <c r="I624" s="21">
        <f>VLOOKUP($C624,cruises!$A$1:$E$507,5,FALSE)</f>
        <v>400</v>
      </c>
    </row>
    <row r="625" spans="1:9">
      <c r="A625" s="1" t="s">
        <v>145</v>
      </c>
      <c r="B625" s="11">
        <v>43402</v>
      </c>
      <c r="C625" s="14" t="s">
        <v>28</v>
      </c>
      <c r="D625" s="1" t="s">
        <v>11</v>
      </c>
      <c r="E625" s="3">
        <v>0.33333333333333331</v>
      </c>
      <c r="F625" s="21">
        <f>VLOOKUP($C625,cruises!$A$1:$D$504,3,FALSE)</f>
        <v>2698</v>
      </c>
      <c r="G625" s="21">
        <f>VLOOKUP($C625,cruises!$A$1:$D$504,4,FALSE)</f>
        <v>3250</v>
      </c>
      <c r="H625" s="21">
        <f t="shared" si="9"/>
        <v>2974</v>
      </c>
      <c r="I625" s="21">
        <f>VLOOKUP($C625,cruises!$A$1:$E$507,5,FALSE)</f>
        <v>1068</v>
      </c>
    </row>
    <row r="626" spans="1:9">
      <c r="A626" s="1" t="s">
        <v>145</v>
      </c>
      <c r="B626" s="11">
        <v>43402</v>
      </c>
      <c r="C626" s="14" t="s">
        <v>113</v>
      </c>
      <c r="D626" s="1" t="s">
        <v>51</v>
      </c>
      <c r="E626" s="1" t="s">
        <v>15</v>
      </c>
      <c r="F626" s="21">
        <f>VLOOKUP($C626,cruises!$A$1:$D$504,3,FALSE)</f>
        <v>706</v>
      </c>
      <c r="G626" s="21">
        <f>VLOOKUP($C626,cruises!$A$1:$D$504,4,FALSE)</f>
        <v>777</v>
      </c>
      <c r="H626" s="21">
        <f t="shared" si="9"/>
        <v>741.5</v>
      </c>
      <c r="I626" s="21">
        <f>VLOOKUP($C626,cruises!$A$1:$E$507,5,FALSE)</f>
        <v>447</v>
      </c>
    </row>
    <row r="627" spans="1:9">
      <c r="A627" s="1" t="s">
        <v>145</v>
      </c>
      <c r="B627" s="11">
        <v>43403</v>
      </c>
      <c r="C627" s="14" t="s">
        <v>72</v>
      </c>
      <c r="D627" s="1" t="s">
        <v>5</v>
      </c>
      <c r="E627" s="1" t="s">
        <v>6</v>
      </c>
      <c r="F627" s="21">
        <f>VLOOKUP($C627,cruises!$A$1:$D$504,3,FALSE)</f>
        <v>3286</v>
      </c>
      <c r="G627" s="21">
        <f>VLOOKUP($C627,cruises!$A$1:$D$504,4,FALSE)</f>
        <v>3400</v>
      </c>
      <c r="H627" s="21">
        <f t="shared" si="9"/>
        <v>3343</v>
      </c>
      <c r="I627" s="21">
        <f>VLOOKUP($C627,cruises!$A$1:$E$507,5,FALSE)</f>
        <v>900</v>
      </c>
    </row>
    <row r="628" spans="1:9">
      <c r="A628" s="1" t="s">
        <v>145</v>
      </c>
      <c r="B628" s="11">
        <v>43403</v>
      </c>
      <c r="C628" s="14" t="s">
        <v>86</v>
      </c>
      <c r="D628" s="1" t="s">
        <v>62</v>
      </c>
      <c r="E628" s="1" t="s">
        <v>37</v>
      </c>
      <c r="F628" s="21">
        <f>VLOOKUP($C628,cruises!$A$1:$D$504,3,FALSE)</f>
        <v>2130</v>
      </c>
      <c r="G628" s="21">
        <f>VLOOKUP($C628,cruises!$A$1:$D$504,4,FALSE)</f>
        <v>2556</v>
      </c>
      <c r="H628" s="21">
        <f t="shared" si="9"/>
        <v>2343</v>
      </c>
      <c r="I628" s="21">
        <f>VLOOKUP($C628,cruises!$A$1:$E$507,5,FALSE)</f>
        <v>997</v>
      </c>
    </row>
    <row r="629" spans="1:9">
      <c r="A629" s="1" t="s">
        <v>145</v>
      </c>
      <c r="B629" s="11">
        <v>43404</v>
      </c>
      <c r="C629" s="14" t="s">
        <v>55</v>
      </c>
      <c r="D629" s="1" t="s">
        <v>46</v>
      </c>
      <c r="E629" s="1" t="s">
        <v>56</v>
      </c>
      <c r="F629" s="21">
        <f>VLOOKUP($C629,cruises!$A$1:$D$504,3,FALSE)</f>
        <v>4228</v>
      </c>
      <c r="G629" s="21">
        <f>VLOOKUP($C629,cruises!$A$1:$D$504,4,FALSE)</f>
        <v>5074</v>
      </c>
      <c r="H629" s="21">
        <f t="shared" si="9"/>
        <v>4651</v>
      </c>
      <c r="I629" s="21">
        <f>VLOOKUP($C629,cruises!$A$1:$E$507,5,FALSE)</f>
        <v>1404</v>
      </c>
    </row>
    <row r="630" spans="1:9">
      <c r="A630" s="1" t="s">
        <v>145</v>
      </c>
      <c r="B630" s="11">
        <v>43404</v>
      </c>
      <c r="C630" s="14" t="s">
        <v>57</v>
      </c>
      <c r="D630" s="1" t="s">
        <v>40</v>
      </c>
      <c r="E630" s="1" t="s">
        <v>58</v>
      </c>
      <c r="F630" s="21">
        <f>VLOOKUP($C630,cruises!$A$1:$D$504,3,FALSE)</f>
        <v>2678</v>
      </c>
      <c r="G630" s="21">
        <f>VLOOKUP($C630,cruises!$A$1:$D$504,4,FALSE)</f>
        <v>3214</v>
      </c>
      <c r="H630" s="21">
        <f t="shared" si="9"/>
        <v>2946</v>
      </c>
      <c r="I630" s="21">
        <f>VLOOKUP($C630,cruises!$A$1:$E$507,5,FALSE)</f>
        <v>1100</v>
      </c>
    </row>
    <row r="631" spans="1:9">
      <c r="A631" s="1" t="s">
        <v>145</v>
      </c>
      <c r="B631" s="11">
        <v>43405</v>
      </c>
      <c r="C631" s="14" t="s">
        <v>45</v>
      </c>
      <c r="D631" s="1" t="s">
        <v>46</v>
      </c>
      <c r="E631" s="1" t="s">
        <v>47</v>
      </c>
      <c r="F631" s="21">
        <f>VLOOKUP($C631,cruises!$A$1:$D$504,3,FALSE)</f>
        <v>2012</v>
      </c>
      <c r="G631" s="21">
        <f>VLOOKUP($C631,cruises!$A$1:$D$504,4,FALSE)</f>
        <v>2414</v>
      </c>
      <c r="H631" s="21">
        <f t="shared" si="9"/>
        <v>2213</v>
      </c>
      <c r="I631" s="21">
        <f>VLOOKUP($C631,cruises!$A$1:$E$507,5,FALSE)</f>
        <v>1125</v>
      </c>
    </row>
    <row r="632" spans="1:9">
      <c r="A632" s="1" t="s">
        <v>145</v>
      </c>
      <c r="B632" s="11">
        <v>43405</v>
      </c>
      <c r="C632" s="14" t="s">
        <v>158</v>
      </c>
      <c r="D632" s="1" t="s">
        <v>27</v>
      </c>
      <c r="E632" s="1" t="s">
        <v>15</v>
      </c>
      <c r="F632" s="21">
        <f>VLOOKUP($C632,cruises!$A$1:$D$504,3,FALSE)</f>
        <v>1976</v>
      </c>
      <c r="G632" s="21">
        <f>VLOOKUP($C632,cruises!$A$1:$D$504,4,FALSE)</f>
        <v>1976</v>
      </c>
      <c r="H632" s="21">
        <f t="shared" si="9"/>
        <v>1976</v>
      </c>
      <c r="I632" s="21">
        <f>VLOOKUP($C632,cruises!$A$1:$E$507,5,FALSE)</f>
        <v>800</v>
      </c>
    </row>
    <row r="633" spans="1:9">
      <c r="A633" s="1" t="s">
        <v>145</v>
      </c>
      <c r="B633" s="11">
        <v>43405</v>
      </c>
      <c r="C633" s="14" t="s">
        <v>862</v>
      </c>
      <c r="D633" s="1" t="s">
        <v>26</v>
      </c>
      <c r="E633" s="1" t="s">
        <v>15</v>
      </c>
      <c r="F633" s="21">
        <f>VLOOKUP($C633,cruises!$A$1:$D$504,3,FALSE)</f>
        <v>2733</v>
      </c>
      <c r="G633" s="21">
        <f>VLOOKUP($C633,cruises!$A$1:$D$504,4,FALSE)</f>
        <v>2852</v>
      </c>
      <c r="H633" s="21">
        <f t="shared" si="9"/>
        <v>2792.5</v>
      </c>
      <c r="I633" s="21">
        <f>VLOOKUP($C633,cruises!$A$1:$E$507,5,FALSE)</f>
        <v>801</v>
      </c>
    </row>
    <row r="634" spans="1:9">
      <c r="A634" s="1" t="s">
        <v>145</v>
      </c>
      <c r="B634" s="11">
        <v>43405</v>
      </c>
      <c r="C634" s="14" t="s">
        <v>136</v>
      </c>
      <c r="D634" s="1" t="s">
        <v>84</v>
      </c>
      <c r="E634" s="1" t="s">
        <v>82</v>
      </c>
      <c r="F634" s="21">
        <f>VLOOKUP($C634,cruises!$A$1:$D$504,3,FALSE)</f>
        <v>1262</v>
      </c>
      <c r="G634" s="21">
        <f>VLOOKUP($C634,cruises!$A$1:$D$504,4,FALSE)</f>
        <v>1350</v>
      </c>
      <c r="H634" s="21">
        <f t="shared" si="9"/>
        <v>1306</v>
      </c>
      <c r="I634" s="21">
        <f>VLOOKUP($C634,cruises!$A$1:$E$507,5,FALSE)</f>
        <v>520</v>
      </c>
    </row>
    <row r="635" spans="1:9">
      <c r="A635" s="1" t="s">
        <v>145</v>
      </c>
      <c r="B635" s="11">
        <v>43406</v>
      </c>
      <c r="C635" s="14" t="s">
        <v>10</v>
      </c>
      <c r="D635" s="1" t="s">
        <v>11</v>
      </c>
      <c r="E635" s="3">
        <v>0.33333333333333331</v>
      </c>
      <c r="F635" s="21">
        <f>VLOOKUP($C635,cruises!$A$1:$D$504,3,FALSE)</f>
        <v>3772</v>
      </c>
      <c r="G635" s="21">
        <f>VLOOKUP($C635,cruises!$A$1:$D$504,4,FALSE)</f>
        <v>4526</v>
      </c>
      <c r="H635" s="21">
        <f t="shared" si="9"/>
        <v>4149</v>
      </c>
      <c r="I635" s="21">
        <f>VLOOKUP($C635,cruises!$A$1:$E$507,5,FALSE)</f>
        <v>1253</v>
      </c>
    </row>
    <row r="636" spans="1:9">
      <c r="A636" s="1" t="s">
        <v>145</v>
      </c>
      <c r="B636" s="11">
        <v>43406</v>
      </c>
      <c r="C636" s="14" t="s">
        <v>64</v>
      </c>
      <c r="D636" s="1" t="s">
        <v>8</v>
      </c>
      <c r="E636" s="1" t="s">
        <v>37</v>
      </c>
      <c r="F636" s="21">
        <f>VLOOKUP($C636,cruises!$A$1:$D$504,3,FALSE)</f>
        <v>3274</v>
      </c>
      <c r="G636" s="21">
        <f>VLOOKUP($C636,cruises!$A$1:$D$504,4,FALSE)</f>
        <v>3929</v>
      </c>
      <c r="H636" s="21">
        <f t="shared" si="9"/>
        <v>3601.5</v>
      </c>
      <c r="I636" s="21">
        <f>VLOOKUP($C636,cruises!$A$1:$E$507,5,FALSE)</f>
        <v>1637</v>
      </c>
    </row>
    <row r="637" spans="1:9">
      <c r="A637" s="1" t="s">
        <v>145</v>
      </c>
      <c r="B637" s="11">
        <v>43406</v>
      </c>
      <c r="C637" s="14" t="s">
        <v>132</v>
      </c>
      <c r="D637" s="1" t="s">
        <v>94</v>
      </c>
      <c r="E637" s="1" t="s">
        <v>52</v>
      </c>
      <c r="F637" s="21">
        <f>VLOOKUP($C637,cruises!$A$1:$D$504,3,FALSE)</f>
        <v>1258</v>
      </c>
      <c r="G637" s="21">
        <f>VLOOKUP($C637,cruises!$A$1:$D$504,4,FALSE)</f>
        <v>1447</v>
      </c>
      <c r="H637" s="21">
        <f t="shared" si="9"/>
        <v>1352.5</v>
      </c>
      <c r="I637" s="21">
        <f>VLOOKUP($C637,cruises!$A$1:$E$507,5,FALSE)</f>
        <v>800</v>
      </c>
    </row>
    <row r="638" spans="1:9">
      <c r="A638" s="1" t="s">
        <v>145</v>
      </c>
      <c r="B638" s="11">
        <v>43407</v>
      </c>
      <c r="C638" s="14" t="s">
        <v>66</v>
      </c>
      <c r="D638" s="1" t="s">
        <v>40</v>
      </c>
      <c r="E638" s="1" t="s">
        <v>58</v>
      </c>
      <c r="F638" s="21">
        <f>VLOOKUP($C638,cruises!$A$1:$D$504,3,FALSE)</f>
        <v>3062</v>
      </c>
      <c r="G638" s="21">
        <f>VLOOKUP($C638,cruises!$A$1:$D$504,4,FALSE)</f>
        <v>3674</v>
      </c>
      <c r="H638" s="21">
        <f t="shared" si="9"/>
        <v>3368</v>
      </c>
      <c r="I638" s="21">
        <f>VLOOKUP($C638,cruises!$A$1:$E$507,5,FALSE)</f>
        <v>1200</v>
      </c>
    </row>
    <row r="639" spans="1:9">
      <c r="A639" s="1" t="s">
        <v>145</v>
      </c>
      <c r="B639" s="11">
        <v>43407</v>
      </c>
      <c r="C639" s="14" t="s">
        <v>137</v>
      </c>
      <c r="D639" s="1" t="s">
        <v>8</v>
      </c>
      <c r="E639" s="1" t="s">
        <v>138</v>
      </c>
      <c r="F639" s="21">
        <f>VLOOKUP($C639,cruises!$A$1:$D$504,3,FALSE)</f>
        <v>1950</v>
      </c>
      <c r="G639" s="21">
        <f>VLOOKUP($C639,cruises!$A$1:$D$504,4,FALSE)</f>
        <v>2340</v>
      </c>
      <c r="H639" s="21">
        <f t="shared" si="9"/>
        <v>2145</v>
      </c>
      <c r="I639" s="21">
        <f>VLOOKUP($C639,cruises!$A$1:$E$507,5,FALSE)</f>
        <v>721</v>
      </c>
    </row>
    <row r="640" spans="1:9">
      <c r="A640" s="1" t="s">
        <v>145</v>
      </c>
      <c r="B640" s="11">
        <v>43407</v>
      </c>
      <c r="C640" s="14" t="s">
        <v>139</v>
      </c>
      <c r="D640" s="1" t="s">
        <v>71</v>
      </c>
      <c r="E640" s="1" t="s">
        <v>15</v>
      </c>
      <c r="F640" s="21">
        <f>VLOOKUP($C640,cruises!$A$1:$D$504,3,FALSE)</f>
        <v>212</v>
      </c>
      <c r="G640" s="21">
        <f>VLOOKUP($C640,cruises!$A$1:$D$504,4,FALSE)</f>
        <v>254</v>
      </c>
      <c r="H640" s="21">
        <f t="shared" si="9"/>
        <v>233</v>
      </c>
      <c r="I640" s="21">
        <f>VLOOKUP($C640,cruises!$A$1:$E$507,5,FALSE)</f>
        <v>140</v>
      </c>
    </row>
    <row r="641" spans="1:9">
      <c r="A641" s="1" t="s">
        <v>145</v>
      </c>
      <c r="B641" s="11">
        <v>43408</v>
      </c>
      <c r="C641" s="14" t="s">
        <v>7</v>
      </c>
      <c r="D641" s="1" t="s">
        <v>8</v>
      </c>
      <c r="E641" s="1" t="s">
        <v>25</v>
      </c>
      <c r="F641" s="21">
        <f>VLOOKUP($C641,cruises!$A$1:$D$504,3,FALSE)</f>
        <v>4488</v>
      </c>
      <c r="G641" s="21">
        <f>VLOOKUP($C641,cruises!$A$1:$D$504,4,FALSE)</f>
        <v>5386</v>
      </c>
      <c r="H641" s="21">
        <f t="shared" si="9"/>
        <v>4937</v>
      </c>
      <c r="I641" s="21">
        <f>VLOOKUP($C641,cruises!$A$1:$E$507,5,FALSE)</f>
        <v>1400</v>
      </c>
    </row>
    <row r="642" spans="1:9">
      <c r="A642" s="1" t="s">
        <v>145</v>
      </c>
      <c r="B642" s="11">
        <v>43408</v>
      </c>
      <c r="C642" s="14" t="s">
        <v>16</v>
      </c>
      <c r="D642" s="1" t="s">
        <v>8</v>
      </c>
      <c r="E642" s="1" t="s">
        <v>17</v>
      </c>
      <c r="F642" s="21">
        <f>VLOOKUP($C642,cruises!$A$1:$D$504,3,FALSE)</f>
        <v>2550</v>
      </c>
      <c r="G642" s="21">
        <f>VLOOKUP($C642,cruises!$A$1:$D$504,4,FALSE)</f>
        <v>3060</v>
      </c>
      <c r="H642" s="21">
        <f t="shared" si="9"/>
        <v>2805</v>
      </c>
      <c r="I642" s="21">
        <f>VLOOKUP($C642,cruises!$A$1:$E$507,5,FALSE)</f>
        <v>1054</v>
      </c>
    </row>
    <row r="643" spans="1:9">
      <c r="A643" s="1" t="s">
        <v>145</v>
      </c>
      <c r="B643" s="11">
        <v>43409</v>
      </c>
      <c r="C643" s="14" t="s">
        <v>140</v>
      </c>
      <c r="D643" s="1" t="s">
        <v>5</v>
      </c>
      <c r="E643" s="1" t="s">
        <v>6</v>
      </c>
      <c r="F643" s="21">
        <f>VLOOKUP($C643,cruises!$A$1:$D$504,3,FALSE)</f>
        <v>2194</v>
      </c>
      <c r="G643" s="21">
        <f>VLOOKUP($C643,cruises!$A$1:$D$504,4,FALSE)</f>
        <v>2686</v>
      </c>
      <c r="H643" s="21">
        <f t="shared" ref="H643:H706" si="10">AVERAGE(F643:G643)</f>
        <v>2440</v>
      </c>
      <c r="I643" s="21">
        <f>VLOOKUP($C643,cruises!$A$1:$E$507,5,FALSE)</f>
        <v>609</v>
      </c>
    </row>
    <row r="644" spans="1:9">
      <c r="A644" s="1" t="s">
        <v>145</v>
      </c>
      <c r="B644" s="11">
        <v>43409</v>
      </c>
      <c r="C644" s="14" t="s">
        <v>28</v>
      </c>
      <c r="D644" s="1" t="s">
        <v>11</v>
      </c>
      <c r="E644" s="3">
        <v>0.33333333333333331</v>
      </c>
      <c r="F644" s="21">
        <f>VLOOKUP($C644,cruises!$A$1:$D$504,3,FALSE)</f>
        <v>2698</v>
      </c>
      <c r="G644" s="21">
        <f>VLOOKUP($C644,cruises!$A$1:$D$504,4,FALSE)</f>
        <v>3250</v>
      </c>
      <c r="H644" s="21">
        <f t="shared" si="10"/>
        <v>2974</v>
      </c>
      <c r="I644" s="21">
        <f>VLOOKUP($C644,cruises!$A$1:$E$507,5,FALSE)</f>
        <v>1068</v>
      </c>
    </row>
    <row r="645" spans="1:9">
      <c r="A645" s="1" t="s">
        <v>145</v>
      </c>
      <c r="B645" s="11">
        <v>43409</v>
      </c>
      <c r="C645" s="14" t="s">
        <v>106</v>
      </c>
      <c r="D645" s="1" t="s">
        <v>46</v>
      </c>
      <c r="E645" s="1" t="s">
        <v>52</v>
      </c>
      <c r="F645" s="21">
        <f>VLOOKUP($C645,cruises!$A$1:$D$504,3,FALSE)</f>
        <v>2344</v>
      </c>
      <c r="G645" s="21">
        <f>VLOOKUP($C645,cruises!$A$1:$D$504,4,FALSE)</f>
        <v>2813</v>
      </c>
      <c r="H645" s="21">
        <f t="shared" si="10"/>
        <v>2578.5</v>
      </c>
      <c r="I645" s="21">
        <f>VLOOKUP($C645,cruises!$A$1:$E$507,5,FALSE)</f>
        <v>1084</v>
      </c>
    </row>
    <row r="646" spans="1:9">
      <c r="A646" s="1" t="s">
        <v>145</v>
      </c>
      <c r="B646" s="11">
        <v>43409</v>
      </c>
      <c r="C646" s="14" t="s">
        <v>99</v>
      </c>
      <c r="D646" s="1" t="s">
        <v>30</v>
      </c>
      <c r="E646" s="1" t="s">
        <v>100</v>
      </c>
      <c r="F646" s="21">
        <f>VLOOKUP($C646,cruises!$A$1:$D$504,3,FALSE)</f>
        <v>2144</v>
      </c>
      <c r="G646" s="21">
        <f>VLOOKUP($C646,cruises!$A$1:$D$504,4,FALSE)</f>
        <v>2573</v>
      </c>
      <c r="H646" s="21">
        <f t="shared" si="10"/>
        <v>2358.5</v>
      </c>
      <c r="I646" s="21">
        <f>VLOOKUP($C646,cruises!$A$1:$E$507,5,FALSE)</f>
        <v>859</v>
      </c>
    </row>
    <row r="647" spans="1:9">
      <c r="A647" s="1" t="s">
        <v>145</v>
      </c>
      <c r="B647" s="11">
        <v>43411</v>
      </c>
      <c r="C647" s="14" t="s">
        <v>128</v>
      </c>
      <c r="D647" s="1" t="s">
        <v>62</v>
      </c>
      <c r="E647" s="1" t="s">
        <v>37</v>
      </c>
      <c r="F647" s="21">
        <f>VLOOKUP($C647,cruises!$A$1:$D$504,3,FALSE)</f>
        <v>2850</v>
      </c>
      <c r="G647" s="21">
        <f>VLOOKUP($C647,cruises!$A$1:$D$504,4,FALSE)</f>
        <v>3420</v>
      </c>
      <c r="H647" s="21">
        <f t="shared" si="10"/>
        <v>3135</v>
      </c>
      <c r="I647" s="21">
        <f>VLOOKUP($C647,cruises!$A$1:$E$507,5,FALSE)</f>
        <v>1000</v>
      </c>
    </row>
    <row r="648" spans="1:9">
      <c r="A648" s="1" t="s">
        <v>145</v>
      </c>
      <c r="B648" s="11">
        <v>43411</v>
      </c>
      <c r="C648" s="14" t="s">
        <v>74</v>
      </c>
      <c r="D648" s="1" t="s">
        <v>11</v>
      </c>
      <c r="E648" s="3">
        <v>0.375</v>
      </c>
      <c r="F648" s="21">
        <f>VLOOKUP($C648,cruises!$A$1:$D$504,3,FALSE)</f>
        <v>3014</v>
      </c>
      <c r="G648" s="21">
        <f>VLOOKUP($C648,cruises!$A$1:$D$504,4,FALSE)</f>
        <v>3617</v>
      </c>
      <c r="H648" s="21">
        <f t="shared" si="10"/>
        <v>3315.5</v>
      </c>
      <c r="I648" s="21">
        <f>VLOOKUP($C648,cruises!$A$1:$E$507,5,FALSE)</f>
        <v>1100</v>
      </c>
    </row>
    <row r="649" spans="1:9">
      <c r="A649" s="1" t="s">
        <v>145</v>
      </c>
      <c r="B649" s="11">
        <v>43411</v>
      </c>
      <c r="C649" s="14" t="s">
        <v>113</v>
      </c>
      <c r="D649" s="1" t="s">
        <v>51</v>
      </c>
      <c r="E649" s="1" t="s">
        <v>52</v>
      </c>
      <c r="F649" s="21">
        <f>VLOOKUP($C649,cruises!$A$1:$D$504,3,FALSE)</f>
        <v>706</v>
      </c>
      <c r="G649" s="21">
        <f>VLOOKUP($C649,cruises!$A$1:$D$504,4,FALSE)</f>
        <v>777</v>
      </c>
      <c r="H649" s="21">
        <f t="shared" si="10"/>
        <v>741.5</v>
      </c>
      <c r="I649" s="21">
        <f>VLOOKUP($C649,cruises!$A$1:$E$507,5,FALSE)</f>
        <v>447</v>
      </c>
    </row>
    <row r="650" spans="1:9">
      <c r="A650" s="1" t="s">
        <v>145</v>
      </c>
      <c r="B650" s="11">
        <v>43412</v>
      </c>
      <c r="C650" s="14" t="s">
        <v>862</v>
      </c>
      <c r="D650" s="1" t="s">
        <v>26</v>
      </c>
      <c r="E650" s="1" t="s">
        <v>15</v>
      </c>
      <c r="F650" s="21">
        <f>VLOOKUP($C650,cruises!$A$1:$D$504,3,FALSE)</f>
        <v>2733</v>
      </c>
      <c r="G650" s="21">
        <f>VLOOKUP($C650,cruises!$A$1:$D$504,4,FALSE)</f>
        <v>2852</v>
      </c>
      <c r="H650" s="21">
        <f t="shared" si="10"/>
        <v>2792.5</v>
      </c>
      <c r="I650" s="21">
        <f>VLOOKUP($C650,cruises!$A$1:$E$507,5,FALSE)</f>
        <v>801</v>
      </c>
    </row>
    <row r="651" spans="1:9">
      <c r="A651" s="1" t="s">
        <v>145</v>
      </c>
      <c r="B651" s="11">
        <v>43413</v>
      </c>
      <c r="C651" s="14" t="s">
        <v>10</v>
      </c>
      <c r="D651" s="1" t="s">
        <v>11</v>
      </c>
      <c r="E651" s="3">
        <v>0.33333333333333331</v>
      </c>
      <c r="F651" s="21">
        <f>VLOOKUP($C651,cruises!$A$1:$D$504,3,FALSE)</f>
        <v>3772</v>
      </c>
      <c r="G651" s="21">
        <f>VLOOKUP($C651,cruises!$A$1:$D$504,4,FALSE)</f>
        <v>4526</v>
      </c>
      <c r="H651" s="21">
        <f t="shared" si="10"/>
        <v>4149</v>
      </c>
      <c r="I651" s="21">
        <f>VLOOKUP($C651,cruises!$A$1:$E$507,5,FALSE)</f>
        <v>1253</v>
      </c>
    </row>
    <row r="652" spans="1:9">
      <c r="A652" s="1" t="s">
        <v>145</v>
      </c>
      <c r="B652" s="11">
        <v>43413</v>
      </c>
      <c r="C652" s="14" t="s">
        <v>93</v>
      </c>
      <c r="D652" s="1" t="s">
        <v>94</v>
      </c>
      <c r="E652" s="1" t="s">
        <v>52</v>
      </c>
      <c r="F652" s="21">
        <f>VLOOKUP($C652,cruises!$A$1:$D$504,3,FALSE)</f>
        <v>1258</v>
      </c>
      <c r="G652" s="21">
        <f>VLOOKUP($C652,cruises!$A$1:$D$504,4,FALSE)</f>
        <v>1447</v>
      </c>
      <c r="H652" s="21">
        <f t="shared" si="10"/>
        <v>1352.5</v>
      </c>
      <c r="I652" s="21">
        <f>VLOOKUP($C652,cruises!$A$1:$E$507,5,FALSE)</f>
        <v>800</v>
      </c>
    </row>
    <row r="653" spans="1:9">
      <c r="A653" s="1" t="s">
        <v>145</v>
      </c>
      <c r="B653" s="11">
        <v>43415</v>
      </c>
      <c r="C653" s="14" t="s">
        <v>86</v>
      </c>
      <c r="D653" s="1" t="s">
        <v>62</v>
      </c>
      <c r="E653" s="1" t="s">
        <v>37</v>
      </c>
      <c r="F653" s="21">
        <f>VLOOKUP($C653,cruises!$A$1:$D$504,3,FALSE)</f>
        <v>2130</v>
      </c>
      <c r="G653" s="21">
        <f>VLOOKUP($C653,cruises!$A$1:$D$504,4,FALSE)</f>
        <v>2556</v>
      </c>
      <c r="H653" s="21">
        <f t="shared" si="10"/>
        <v>2343</v>
      </c>
      <c r="I653" s="21">
        <f>VLOOKUP($C653,cruises!$A$1:$E$507,5,FALSE)</f>
        <v>997</v>
      </c>
    </row>
    <row r="654" spans="1:9">
      <c r="A654" s="1" t="s">
        <v>145</v>
      </c>
      <c r="B654" s="11">
        <v>43415</v>
      </c>
      <c r="C654" s="14" t="s">
        <v>7</v>
      </c>
      <c r="D654" s="1" t="s">
        <v>8</v>
      </c>
      <c r="E654" s="1" t="s">
        <v>25</v>
      </c>
      <c r="F654" s="21">
        <f>VLOOKUP($C654,cruises!$A$1:$D$504,3,FALSE)</f>
        <v>4488</v>
      </c>
      <c r="G654" s="21">
        <f>VLOOKUP($C654,cruises!$A$1:$D$504,4,FALSE)</f>
        <v>5386</v>
      </c>
      <c r="H654" s="21">
        <f t="shared" si="10"/>
        <v>4937</v>
      </c>
      <c r="I654" s="21">
        <f>VLOOKUP($C654,cruises!$A$1:$E$507,5,FALSE)</f>
        <v>1400</v>
      </c>
    </row>
    <row r="655" spans="1:9">
      <c r="A655" s="1" t="s">
        <v>145</v>
      </c>
      <c r="B655" s="11">
        <v>43415</v>
      </c>
      <c r="C655" s="14" t="s">
        <v>45</v>
      </c>
      <c r="D655" s="1" t="s">
        <v>46</v>
      </c>
      <c r="E655" s="1" t="s">
        <v>47</v>
      </c>
      <c r="F655" s="21">
        <f>VLOOKUP($C655,cruises!$A$1:$D$504,3,FALSE)</f>
        <v>2012</v>
      </c>
      <c r="G655" s="21">
        <f>VLOOKUP($C655,cruises!$A$1:$D$504,4,FALSE)</f>
        <v>2414</v>
      </c>
      <c r="H655" s="21">
        <f t="shared" si="10"/>
        <v>2213</v>
      </c>
      <c r="I655" s="21">
        <f>VLOOKUP($C655,cruises!$A$1:$E$507,5,FALSE)</f>
        <v>1125</v>
      </c>
    </row>
    <row r="656" spans="1:9">
      <c r="A656" s="1" t="s">
        <v>145</v>
      </c>
      <c r="B656" s="11">
        <v>43415</v>
      </c>
      <c r="C656" s="14" t="s">
        <v>39</v>
      </c>
      <c r="D656" s="1" t="s">
        <v>40</v>
      </c>
      <c r="E656" s="1" t="s">
        <v>58</v>
      </c>
      <c r="F656" s="21">
        <f>VLOOKUP($C656,cruises!$A$1:$D$504,3,FALSE)</f>
        <v>672</v>
      </c>
      <c r="G656" s="21">
        <f>VLOOKUP($C656,cruises!$A$1:$D$504,4,FALSE)</f>
        <v>804</v>
      </c>
      <c r="H656" s="21">
        <f t="shared" si="10"/>
        <v>738</v>
      </c>
      <c r="I656" s="21">
        <f>VLOOKUP($C656,cruises!$A$1:$E$507,5,FALSE)</f>
        <v>373</v>
      </c>
    </row>
    <row r="657" spans="1:9">
      <c r="A657" s="1" t="s">
        <v>145</v>
      </c>
      <c r="B657" s="11">
        <v>43416</v>
      </c>
      <c r="C657" s="14" t="s">
        <v>140</v>
      </c>
      <c r="D657" s="1" t="s">
        <v>5</v>
      </c>
      <c r="E657" s="1" t="s">
        <v>6</v>
      </c>
      <c r="F657" s="21">
        <f>VLOOKUP($C657,cruises!$A$1:$D$504,3,FALSE)</f>
        <v>2194</v>
      </c>
      <c r="G657" s="21">
        <f>VLOOKUP($C657,cruises!$A$1:$D$504,4,FALSE)</f>
        <v>2686</v>
      </c>
      <c r="H657" s="21">
        <f t="shared" si="10"/>
        <v>2440</v>
      </c>
      <c r="I657" s="21">
        <f>VLOOKUP($C657,cruises!$A$1:$E$507,5,FALSE)</f>
        <v>609</v>
      </c>
    </row>
    <row r="658" spans="1:9">
      <c r="A658" s="1" t="s">
        <v>145</v>
      </c>
      <c r="B658" s="11">
        <v>43416</v>
      </c>
      <c r="C658" s="14" t="s">
        <v>28</v>
      </c>
      <c r="D658" s="1" t="s">
        <v>11</v>
      </c>
      <c r="E658" s="3">
        <v>0.33333333333333331</v>
      </c>
      <c r="F658" s="21">
        <f>VLOOKUP($C658,cruises!$A$1:$D$504,3,FALSE)</f>
        <v>2698</v>
      </c>
      <c r="G658" s="21">
        <f>VLOOKUP($C658,cruises!$A$1:$D$504,4,FALSE)</f>
        <v>3250</v>
      </c>
      <c r="H658" s="21">
        <f t="shared" si="10"/>
        <v>2974</v>
      </c>
      <c r="I658" s="21">
        <f>VLOOKUP($C658,cruises!$A$1:$E$507,5,FALSE)</f>
        <v>1068</v>
      </c>
    </row>
    <row r="659" spans="1:9">
      <c r="A659" s="1" t="s">
        <v>145</v>
      </c>
      <c r="B659" s="11">
        <v>43417</v>
      </c>
      <c r="C659" s="14" t="s">
        <v>128</v>
      </c>
      <c r="D659" s="1" t="s">
        <v>62</v>
      </c>
      <c r="E659" s="1" t="s">
        <v>37</v>
      </c>
      <c r="F659" s="21">
        <f>VLOOKUP($C659,cruises!$A$1:$D$504,3,FALSE)</f>
        <v>2850</v>
      </c>
      <c r="G659" s="21">
        <f>VLOOKUP($C659,cruises!$A$1:$D$504,4,FALSE)</f>
        <v>3420</v>
      </c>
      <c r="H659" s="21">
        <f t="shared" si="10"/>
        <v>3135</v>
      </c>
      <c r="I659" s="21">
        <f>VLOOKUP($C659,cruises!$A$1:$E$507,5,FALSE)</f>
        <v>1000</v>
      </c>
    </row>
    <row r="660" spans="1:9">
      <c r="A660" s="1" t="s">
        <v>145</v>
      </c>
      <c r="B660" s="11">
        <v>43418</v>
      </c>
      <c r="C660" s="14" t="s">
        <v>141</v>
      </c>
      <c r="D660" s="1" t="s">
        <v>8</v>
      </c>
      <c r="E660" s="1" t="s">
        <v>17</v>
      </c>
      <c r="F660" s="21">
        <f>VLOOKUP($C660,cruises!$A$1:$D$504,3,FALSE)</f>
        <v>2506</v>
      </c>
      <c r="G660" s="21">
        <f>VLOOKUP($C660,cruises!$A$1:$D$504,4,FALSE)</f>
        <v>3007</v>
      </c>
      <c r="H660" s="21">
        <f t="shared" si="10"/>
        <v>2756.5</v>
      </c>
      <c r="I660" s="21">
        <f>VLOOKUP($C660,cruises!$A$1:$E$507,5,FALSE)</f>
        <v>1038</v>
      </c>
    </row>
    <row r="661" spans="1:9">
      <c r="A661" s="1" t="s">
        <v>145</v>
      </c>
      <c r="B661" s="11">
        <v>43418</v>
      </c>
      <c r="C661" s="14" t="s">
        <v>142</v>
      </c>
      <c r="D661" s="1" t="s">
        <v>84</v>
      </c>
      <c r="E661" s="1" t="s">
        <v>31</v>
      </c>
      <c r="F661" s="21">
        <f>VLOOKUP($C661,cruises!$A$1:$D$504,3,FALSE)</f>
        <v>1830</v>
      </c>
      <c r="G661" s="21">
        <f>VLOOKUP($C661,cruises!$A$1:$D$504,4,FALSE)</f>
        <v>2074</v>
      </c>
      <c r="H661" s="21">
        <f t="shared" si="10"/>
        <v>1952</v>
      </c>
      <c r="I661" s="21">
        <f>VLOOKUP($C661,cruises!$A$1:$E$507,5,FALSE)</f>
        <v>760</v>
      </c>
    </row>
    <row r="662" spans="1:9">
      <c r="A662" s="1" t="s">
        <v>145</v>
      </c>
      <c r="B662" s="11">
        <v>43419</v>
      </c>
      <c r="C662" s="14" t="s">
        <v>862</v>
      </c>
      <c r="D662" s="1" t="s">
        <v>26</v>
      </c>
      <c r="E662" s="1" t="s">
        <v>15</v>
      </c>
      <c r="F662" s="21">
        <f>VLOOKUP($C662,cruises!$A$1:$D$504,3,FALSE)</f>
        <v>2733</v>
      </c>
      <c r="G662" s="21">
        <f>VLOOKUP($C662,cruises!$A$1:$D$504,4,FALSE)</f>
        <v>2852</v>
      </c>
      <c r="H662" s="21">
        <f t="shared" si="10"/>
        <v>2792.5</v>
      </c>
      <c r="I662" s="21">
        <f>VLOOKUP($C662,cruises!$A$1:$E$507,5,FALSE)</f>
        <v>801</v>
      </c>
    </row>
    <row r="663" spans="1:9">
      <c r="A663" s="1" t="s">
        <v>145</v>
      </c>
      <c r="B663" s="11">
        <v>43420</v>
      </c>
      <c r="C663" s="14" t="s">
        <v>10</v>
      </c>
      <c r="D663" s="1" t="s">
        <v>11</v>
      </c>
      <c r="E663" s="3">
        <v>0.33333333333333331</v>
      </c>
      <c r="F663" s="21">
        <f>VLOOKUP($C663,cruises!$A$1:$D$504,3,FALSE)</f>
        <v>3772</v>
      </c>
      <c r="G663" s="21">
        <f>VLOOKUP($C663,cruises!$A$1:$D$504,4,FALSE)</f>
        <v>4526</v>
      </c>
      <c r="H663" s="21">
        <f t="shared" si="10"/>
        <v>4149</v>
      </c>
      <c r="I663" s="21">
        <f>VLOOKUP($C663,cruises!$A$1:$E$507,5,FALSE)</f>
        <v>1253</v>
      </c>
    </row>
    <row r="664" spans="1:9">
      <c r="A664" s="1" t="s">
        <v>145</v>
      </c>
      <c r="B664" s="11">
        <v>43420</v>
      </c>
      <c r="C664" s="14" t="s">
        <v>21</v>
      </c>
      <c r="D664" s="1" t="s">
        <v>14</v>
      </c>
      <c r="E664" s="1" t="s">
        <v>15</v>
      </c>
      <c r="F664" s="21">
        <f>VLOOKUP($C664,cruises!$A$1:$D$504,3,FALSE)</f>
        <v>928</v>
      </c>
      <c r="G664" s="21">
        <f>VLOOKUP($C664,cruises!$A$1:$D$504,4,FALSE)</f>
        <v>928</v>
      </c>
      <c r="H664" s="21">
        <f t="shared" si="10"/>
        <v>928</v>
      </c>
      <c r="I664" s="21">
        <f>VLOOKUP($C664,cruises!$A$1:$E$507,5,FALSE)</f>
        <v>465</v>
      </c>
    </row>
    <row r="665" spans="1:9">
      <c r="A665" s="1" t="s">
        <v>145</v>
      </c>
      <c r="B665" s="11">
        <v>43421</v>
      </c>
      <c r="C665" s="14" t="s">
        <v>21</v>
      </c>
      <c r="D665" s="1" t="s">
        <v>14</v>
      </c>
      <c r="E665" s="1" t="s">
        <v>15</v>
      </c>
      <c r="F665" s="21">
        <f>VLOOKUP($C665,cruises!$A$1:$D$504,3,FALSE)</f>
        <v>928</v>
      </c>
      <c r="G665" s="21">
        <f>VLOOKUP($C665,cruises!$A$1:$D$504,4,FALSE)</f>
        <v>928</v>
      </c>
      <c r="H665" s="21">
        <f t="shared" si="10"/>
        <v>928</v>
      </c>
      <c r="I665" s="21">
        <f>VLOOKUP($C665,cruises!$A$1:$E$507,5,FALSE)</f>
        <v>465</v>
      </c>
    </row>
    <row r="666" spans="1:9">
      <c r="A666" s="1" t="s">
        <v>145</v>
      </c>
      <c r="B666" s="11">
        <v>43422</v>
      </c>
      <c r="C666" s="14" t="s">
        <v>7</v>
      </c>
      <c r="D666" s="1" t="s">
        <v>8</v>
      </c>
      <c r="E666" s="1" t="s">
        <v>9</v>
      </c>
      <c r="F666" s="21">
        <f>VLOOKUP($C666,cruises!$A$1:$D$504,3,FALSE)</f>
        <v>4488</v>
      </c>
      <c r="G666" s="21">
        <f>VLOOKUP($C666,cruises!$A$1:$D$504,4,FALSE)</f>
        <v>5386</v>
      </c>
      <c r="H666" s="21">
        <f t="shared" si="10"/>
        <v>4937</v>
      </c>
      <c r="I666" s="21">
        <f>VLOOKUP($C666,cruises!$A$1:$E$507,5,FALSE)</f>
        <v>1400</v>
      </c>
    </row>
    <row r="667" spans="1:9">
      <c r="A667" s="1" t="s">
        <v>145</v>
      </c>
      <c r="B667" s="11">
        <v>43422</v>
      </c>
      <c r="C667" s="14" t="s">
        <v>50</v>
      </c>
      <c r="D667" s="1" t="s">
        <v>51</v>
      </c>
      <c r="E667" s="1" t="s">
        <v>52</v>
      </c>
      <c r="F667" s="21">
        <f>VLOOKUP($C667,cruises!$A$1:$D$504,3,FALSE)</f>
        <v>754</v>
      </c>
      <c r="G667" s="21">
        <f>VLOOKUP($C667,cruises!$A$1:$D$504,4,FALSE)</f>
        <v>829</v>
      </c>
      <c r="H667" s="21">
        <f t="shared" si="10"/>
        <v>791.5</v>
      </c>
      <c r="I667" s="21">
        <f>VLOOKUP($C667,cruises!$A$1:$E$507,5,FALSE)</f>
        <v>542</v>
      </c>
    </row>
    <row r="668" spans="1:9">
      <c r="A668" s="1" t="s">
        <v>145</v>
      </c>
      <c r="B668" s="11">
        <v>43423</v>
      </c>
      <c r="C668" s="14" t="s">
        <v>140</v>
      </c>
      <c r="D668" s="1" t="s">
        <v>5</v>
      </c>
      <c r="E668" s="1" t="s">
        <v>6</v>
      </c>
      <c r="F668" s="21">
        <f>VLOOKUP($C668,cruises!$A$1:$D$504,3,FALSE)</f>
        <v>2194</v>
      </c>
      <c r="G668" s="21">
        <f>VLOOKUP($C668,cruises!$A$1:$D$504,4,FALSE)</f>
        <v>2686</v>
      </c>
      <c r="H668" s="21">
        <f t="shared" si="10"/>
        <v>2440</v>
      </c>
      <c r="I668" s="21">
        <f>VLOOKUP($C668,cruises!$A$1:$E$507,5,FALSE)</f>
        <v>609</v>
      </c>
    </row>
    <row r="669" spans="1:9">
      <c r="A669" s="1" t="s">
        <v>145</v>
      </c>
      <c r="B669" s="11">
        <v>43423</v>
      </c>
      <c r="C669" s="14" t="s">
        <v>28</v>
      </c>
      <c r="D669" s="1" t="s">
        <v>11</v>
      </c>
      <c r="E669" s="3">
        <v>0.33333333333333331</v>
      </c>
      <c r="F669" s="21">
        <f>VLOOKUP($C669,cruises!$A$1:$D$504,3,FALSE)</f>
        <v>2698</v>
      </c>
      <c r="G669" s="21">
        <f>VLOOKUP($C669,cruises!$A$1:$D$504,4,FALSE)</f>
        <v>3250</v>
      </c>
      <c r="H669" s="21">
        <f t="shared" si="10"/>
        <v>2974</v>
      </c>
      <c r="I669" s="21">
        <f>VLOOKUP($C669,cruises!$A$1:$E$507,5,FALSE)</f>
        <v>1068</v>
      </c>
    </row>
    <row r="670" spans="1:9">
      <c r="A670" s="1" t="s">
        <v>145</v>
      </c>
      <c r="B670" s="11">
        <v>43425</v>
      </c>
      <c r="C670" s="14" t="s">
        <v>170</v>
      </c>
      <c r="D670" s="1" t="s">
        <v>27</v>
      </c>
      <c r="E670" s="1" t="s">
        <v>15</v>
      </c>
      <c r="F670" s="21">
        <f>VLOOKUP($C670,cruises!$A$1:$D$504,3,FALSE)</f>
        <v>1882</v>
      </c>
      <c r="G670" s="21">
        <f>VLOOKUP($C670,cruises!$A$1:$D$504,4,FALSE)</f>
        <v>2258</v>
      </c>
      <c r="H670" s="21">
        <f t="shared" si="10"/>
        <v>2070</v>
      </c>
      <c r="I670" s="21">
        <f>VLOOKUP($C670,cruises!$A$1:$E$507,5,FALSE)</f>
        <v>850</v>
      </c>
    </row>
    <row r="671" spans="1:9">
      <c r="A671" s="1" t="s">
        <v>145</v>
      </c>
      <c r="B671" s="11">
        <v>43426</v>
      </c>
      <c r="C671" s="14" t="s">
        <v>133</v>
      </c>
      <c r="D671" s="1" t="s">
        <v>14</v>
      </c>
      <c r="E671" s="1" t="s">
        <v>15</v>
      </c>
      <c r="F671" s="21">
        <f>VLOOKUP($C671,cruises!$A$1:$D$504,3,FALSE)</f>
        <v>928</v>
      </c>
      <c r="G671" s="21">
        <f>VLOOKUP($C671,cruises!$A$1:$D$504,4,FALSE)</f>
        <v>928</v>
      </c>
      <c r="H671" s="21">
        <f t="shared" si="10"/>
        <v>928</v>
      </c>
      <c r="I671" s="21">
        <f>VLOOKUP($C671,cruises!$A$1:$E$507,5,FALSE)</f>
        <v>465</v>
      </c>
    </row>
    <row r="672" spans="1:9">
      <c r="A672" s="1" t="s">
        <v>145</v>
      </c>
      <c r="B672" s="11">
        <v>43427</v>
      </c>
      <c r="C672" s="14" t="s">
        <v>10</v>
      </c>
      <c r="D672" s="1" t="s">
        <v>11</v>
      </c>
      <c r="E672" s="3">
        <v>0.33333333333333331</v>
      </c>
      <c r="F672" s="21">
        <f>VLOOKUP($C672,cruises!$A$1:$D$504,3,FALSE)</f>
        <v>3772</v>
      </c>
      <c r="G672" s="21">
        <f>VLOOKUP($C672,cruises!$A$1:$D$504,4,FALSE)</f>
        <v>4526</v>
      </c>
      <c r="H672" s="21">
        <f t="shared" si="10"/>
        <v>4149</v>
      </c>
      <c r="I672" s="21">
        <f>VLOOKUP($C672,cruises!$A$1:$E$507,5,FALSE)</f>
        <v>1253</v>
      </c>
    </row>
    <row r="673" spans="1:9">
      <c r="A673" s="1" t="s">
        <v>145</v>
      </c>
      <c r="B673" s="11">
        <v>43427</v>
      </c>
      <c r="C673" s="14" t="s">
        <v>573</v>
      </c>
      <c r="D673" s="1" t="s">
        <v>69</v>
      </c>
      <c r="E673" s="1" t="s">
        <v>37</v>
      </c>
      <c r="F673" s="21">
        <f>VLOOKUP($C673,cruises!$A$1:$D$504,3,FALSE)</f>
        <v>1188</v>
      </c>
      <c r="G673" s="21">
        <f>VLOOKUP($C673,cruises!$A$1:$D$504,4,FALSE)</f>
        <v>1260</v>
      </c>
      <c r="H673" s="21">
        <f t="shared" si="10"/>
        <v>1224</v>
      </c>
      <c r="I673" s="21">
        <f>VLOOKUP($C673,cruises!$A$1:$E$507,5,FALSE)</f>
        <v>537</v>
      </c>
    </row>
    <row r="674" spans="1:9">
      <c r="A674" s="1" t="s">
        <v>145</v>
      </c>
      <c r="B674" s="11">
        <v>43428</v>
      </c>
      <c r="C674" s="14" t="s">
        <v>64</v>
      </c>
      <c r="D674" s="1" t="s">
        <v>8</v>
      </c>
      <c r="E674" s="1" t="s">
        <v>17</v>
      </c>
      <c r="F674" s="21">
        <f>VLOOKUP($C674,cruises!$A$1:$D$504,3,FALSE)</f>
        <v>3274</v>
      </c>
      <c r="G674" s="21">
        <f>VLOOKUP($C674,cruises!$A$1:$D$504,4,FALSE)</f>
        <v>3929</v>
      </c>
      <c r="H674" s="21">
        <f t="shared" si="10"/>
        <v>3601.5</v>
      </c>
      <c r="I674" s="21">
        <f>VLOOKUP($C674,cruises!$A$1:$E$507,5,FALSE)</f>
        <v>1637</v>
      </c>
    </row>
    <row r="675" spans="1:9">
      <c r="A675" s="1" t="s">
        <v>145</v>
      </c>
      <c r="B675" s="11">
        <v>43428</v>
      </c>
      <c r="C675" s="14" t="s">
        <v>137</v>
      </c>
      <c r="D675" s="1" t="s">
        <v>8</v>
      </c>
      <c r="E675" s="1" t="s">
        <v>138</v>
      </c>
      <c r="F675" s="21">
        <f>VLOOKUP($C675,cruises!$A$1:$D$504,3,FALSE)</f>
        <v>1950</v>
      </c>
      <c r="G675" s="21">
        <f>VLOOKUP($C675,cruises!$A$1:$D$504,4,FALSE)</f>
        <v>2340</v>
      </c>
      <c r="H675" s="21">
        <f t="shared" si="10"/>
        <v>2145</v>
      </c>
      <c r="I675" s="21">
        <f>VLOOKUP($C675,cruises!$A$1:$E$507,5,FALSE)</f>
        <v>721</v>
      </c>
    </row>
    <row r="676" spans="1:9">
      <c r="A676" s="1" t="s">
        <v>145</v>
      </c>
      <c r="B676" s="11">
        <v>43429</v>
      </c>
      <c r="C676" s="14" t="s">
        <v>7</v>
      </c>
      <c r="D676" s="1" t="s">
        <v>8</v>
      </c>
      <c r="E676" s="1" t="s">
        <v>9</v>
      </c>
      <c r="F676" s="21">
        <f>VLOOKUP($C676,cruises!$A$1:$D$504,3,FALSE)</f>
        <v>4488</v>
      </c>
      <c r="G676" s="21">
        <f>VLOOKUP($C676,cruises!$A$1:$D$504,4,FALSE)</f>
        <v>5386</v>
      </c>
      <c r="H676" s="21">
        <f t="shared" si="10"/>
        <v>4937</v>
      </c>
      <c r="I676" s="21">
        <f>VLOOKUP($C676,cruises!$A$1:$E$507,5,FALSE)</f>
        <v>1400</v>
      </c>
    </row>
    <row r="677" spans="1:9">
      <c r="A677" s="1" t="s">
        <v>145</v>
      </c>
      <c r="B677" s="11">
        <v>43430</v>
      </c>
      <c r="C677" s="14" t="s">
        <v>140</v>
      </c>
      <c r="D677" s="1" t="s">
        <v>5</v>
      </c>
      <c r="E677" s="1" t="s">
        <v>6</v>
      </c>
      <c r="F677" s="21">
        <f>VLOOKUP($C677,cruises!$A$1:$D$504,3,FALSE)</f>
        <v>2194</v>
      </c>
      <c r="G677" s="21">
        <f>VLOOKUP($C677,cruises!$A$1:$D$504,4,FALSE)</f>
        <v>2686</v>
      </c>
      <c r="H677" s="21">
        <f t="shared" si="10"/>
        <v>2440</v>
      </c>
      <c r="I677" s="21">
        <f>VLOOKUP($C677,cruises!$A$1:$E$507,5,FALSE)</f>
        <v>609</v>
      </c>
    </row>
    <row r="678" spans="1:9">
      <c r="A678" s="1" t="s">
        <v>145</v>
      </c>
      <c r="B678" s="11">
        <v>43430</v>
      </c>
      <c r="C678" s="14" t="s">
        <v>28</v>
      </c>
      <c r="D678" s="1" t="s">
        <v>11</v>
      </c>
      <c r="E678" s="3">
        <v>0.33333333333333331</v>
      </c>
      <c r="F678" s="21">
        <f>VLOOKUP($C678,cruises!$A$1:$D$504,3,FALSE)</f>
        <v>2698</v>
      </c>
      <c r="G678" s="21">
        <f>VLOOKUP($C678,cruises!$A$1:$D$504,4,FALSE)</f>
        <v>3250</v>
      </c>
      <c r="H678" s="21">
        <f t="shared" si="10"/>
        <v>2974</v>
      </c>
      <c r="I678" s="21">
        <f>VLOOKUP($C678,cruises!$A$1:$E$507,5,FALSE)</f>
        <v>1068</v>
      </c>
    </row>
    <row r="679" spans="1:9">
      <c r="A679" s="1" t="s">
        <v>145</v>
      </c>
      <c r="B679" s="11">
        <v>43430</v>
      </c>
      <c r="C679" s="14" t="s">
        <v>141</v>
      </c>
      <c r="D679" s="1" t="s">
        <v>8</v>
      </c>
      <c r="E679" s="1" t="s">
        <v>17</v>
      </c>
      <c r="F679" s="21">
        <f>VLOOKUP($C679,cruises!$A$1:$D$504,3,FALSE)</f>
        <v>2506</v>
      </c>
      <c r="G679" s="21">
        <f>VLOOKUP($C679,cruises!$A$1:$D$504,4,FALSE)</f>
        <v>3007</v>
      </c>
      <c r="H679" s="21">
        <f t="shared" si="10"/>
        <v>2756.5</v>
      </c>
      <c r="I679" s="21">
        <f>VLOOKUP($C679,cruises!$A$1:$E$507,5,FALSE)</f>
        <v>1038</v>
      </c>
    </row>
    <row r="680" spans="1:9">
      <c r="A680" s="1" t="s">
        <v>145</v>
      </c>
      <c r="B680" s="11">
        <v>43434</v>
      </c>
      <c r="C680" s="14" t="s">
        <v>10</v>
      </c>
      <c r="D680" s="1" t="s">
        <v>11</v>
      </c>
      <c r="E680" s="3">
        <v>0.33333333333333331</v>
      </c>
      <c r="F680" s="21">
        <f>VLOOKUP($C680,cruises!$A$1:$D$504,3,FALSE)</f>
        <v>3772</v>
      </c>
      <c r="G680" s="21">
        <f>VLOOKUP($C680,cruises!$A$1:$D$504,4,FALSE)</f>
        <v>4526</v>
      </c>
      <c r="H680" s="21">
        <f t="shared" si="10"/>
        <v>4149</v>
      </c>
      <c r="I680" s="21">
        <f>VLOOKUP($C680,cruises!$A$1:$E$507,5,FALSE)</f>
        <v>1253</v>
      </c>
    </row>
    <row r="681" spans="1:9">
      <c r="A681" s="1" t="s">
        <v>145</v>
      </c>
      <c r="B681" s="11">
        <v>43435</v>
      </c>
      <c r="C681" s="14" t="s">
        <v>21</v>
      </c>
      <c r="D681" s="1" t="s">
        <v>14</v>
      </c>
      <c r="E681" s="1" t="s">
        <v>15</v>
      </c>
      <c r="F681" s="21">
        <f>VLOOKUP($C681,cruises!$A$1:$D$504,3,FALSE)</f>
        <v>928</v>
      </c>
      <c r="G681" s="21">
        <f>VLOOKUP($C681,cruises!$A$1:$D$504,4,FALSE)</f>
        <v>928</v>
      </c>
      <c r="H681" s="21">
        <f t="shared" si="10"/>
        <v>928</v>
      </c>
      <c r="I681" s="21">
        <f>VLOOKUP($C681,cruises!$A$1:$E$507,5,FALSE)</f>
        <v>465</v>
      </c>
    </row>
    <row r="682" spans="1:9">
      <c r="A682" s="1" t="s">
        <v>145</v>
      </c>
      <c r="B682" s="11">
        <v>43436</v>
      </c>
      <c r="C682" s="14" t="s">
        <v>7</v>
      </c>
      <c r="D682" s="1" t="s">
        <v>8</v>
      </c>
      <c r="E682" s="1" t="s">
        <v>9</v>
      </c>
      <c r="F682" s="21">
        <f>VLOOKUP($C682,cruises!$A$1:$D$504,3,FALSE)</f>
        <v>4488</v>
      </c>
      <c r="G682" s="21">
        <f>VLOOKUP($C682,cruises!$A$1:$D$504,4,FALSE)</f>
        <v>5386</v>
      </c>
      <c r="H682" s="21">
        <f t="shared" si="10"/>
        <v>4937</v>
      </c>
      <c r="I682" s="21">
        <f>VLOOKUP($C682,cruises!$A$1:$E$507,5,FALSE)</f>
        <v>1400</v>
      </c>
    </row>
    <row r="683" spans="1:9">
      <c r="A683" s="1" t="s">
        <v>145</v>
      </c>
      <c r="B683" s="11">
        <v>43437</v>
      </c>
      <c r="C683" s="14" t="s">
        <v>23</v>
      </c>
      <c r="D683" s="1" t="s">
        <v>11</v>
      </c>
      <c r="E683" s="3">
        <v>0.375</v>
      </c>
      <c r="F683" s="21">
        <f>VLOOKUP($C683,cruises!$A$1:$D$504,3,FALSE)</f>
        <v>2114</v>
      </c>
      <c r="G683" s="21">
        <f>VLOOKUP($C683,cruises!$A$1:$D$504,4,FALSE)</f>
        <v>2537</v>
      </c>
      <c r="H683" s="21">
        <f t="shared" si="10"/>
        <v>2325.5</v>
      </c>
      <c r="I683" s="21">
        <f>VLOOKUP($C683,cruises!$A$1:$E$507,5,FALSE)</f>
        <v>920</v>
      </c>
    </row>
    <row r="684" spans="1:9">
      <c r="A684" s="1" t="s">
        <v>145</v>
      </c>
      <c r="B684" s="11">
        <v>43437</v>
      </c>
      <c r="C684" s="14" t="s">
        <v>64</v>
      </c>
      <c r="D684" s="1" t="s">
        <v>8</v>
      </c>
      <c r="E684" s="1" t="s">
        <v>17</v>
      </c>
      <c r="F684" s="21">
        <f>VLOOKUP($C684,cruises!$A$1:$D$504,3,FALSE)</f>
        <v>3274</v>
      </c>
      <c r="G684" s="21">
        <f>VLOOKUP($C684,cruises!$A$1:$D$504,4,FALSE)</f>
        <v>3929</v>
      </c>
      <c r="H684" s="21">
        <f t="shared" si="10"/>
        <v>3601.5</v>
      </c>
      <c r="I684" s="21">
        <f>VLOOKUP($C684,cruises!$A$1:$E$507,5,FALSE)</f>
        <v>1637</v>
      </c>
    </row>
    <row r="685" spans="1:9">
      <c r="A685" s="1" t="s">
        <v>145</v>
      </c>
      <c r="B685" s="11">
        <v>43437</v>
      </c>
      <c r="C685" s="14" t="s">
        <v>137</v>
      </c>
      <c r="D685" s="1" t="s">
        <v>8</v>
      </c>
      <c r="E685" s="1" t="s">
        <v>138</v>
      </c>
      <c r="F685" s="21">
        <f>VLOOKUP($C685,cruises!$A$1:$D$504,3,FALSE)</f>
        <v>1950</v>
      </c>
      <c r="G685" s="21">
        <f>VLOOKUP($C685,cruises!$A$1:$D$504,4,FALSE)</f>
        <v>2340</v>
      </c>
      <c r="H685" s="21">
        <f t="shared" si="10"/>
        <v>2145</v>
      </c>
      <c r="I685" s="21">
        <f>VLOOKUP($C685,cruises!$A$1:$E$507,5,FALSE)</f>
        <v>721</v>
      </c>
    </row>
    <row r="686" spans="1:9">
      <c r="A686" s="1" t="s">
        <v>145</v>
      </c>
      <c r="B686" s="11">
        <v>43438</v>
      </c>
      <c r="C686" s="14" t="s">
        <v>133</v>
      </c>
      <c r="D686" s="1" t="s">
        <v>14</v>
      </c>
      <c r="E686" s="1" t="s">
        <v>15</v>
      </c>
      <c r="F686" s="21">
        <f>VLOOKUP($C686,cruises!$A$1:$D$504,3,FALSE)</f>
        <v>928</v>
      </c>
      <c r="G686" s="21">
        <f>VLOOKUP($C686,cruises!$A$1:$D$504,4,FALSE)</f>
        <v>928</v>
      </c>
      <c r="H686" s="21">
        <f t="shared" si="10"/>
        <v>928</v>
      </c>
      <c r="I686" s="21">
        <f>VLOOKUP($C686,cruises!$A$1:$E$507,5,FALSE)</f>
        <v>465</v>
      </c>
    </row>
    <row r="687" spans="1:9">
      <c r="A687" s="1" t="s">
        <v>145</v>
      </c>
      <c r="B687" s="11">
        <v>43439</v>
      </c>
      <c r="C687" s="14" t="s">
        <v>39</v>
      </c>
      <c r="D687" s="1" t="s">
        <v>40</v>
      </c>
      <c r="E687" s="1" t="s">
        <v>115</v>
      </c>
      <c r="F687" s="21">
        <f>VLOOKUP($C687,cruises!$A$1:$D$504,3,FALSE)</f>
        <v>672</v>
      </c>
      <c r="G687" s="21">
        <f>VLOOKUP($C687,cruises!$A$1:$D$504,4,FALSE)</f>
        <v>804</v>
      </c>
      <c r="H687" s="21">
        <f t="shared" si="10"/>
        <v>738</v>
      </c>
      <c r="I687" s="21">
        <f>VLOOKUP($C687,cruises!$A$1:$E$507,5,FALSE)</f>
        <v>373</v>
      </c>
    </row>
    <row r="688" spans="1:9">
      <c r="A688" s="1" t="s">
        <v>145</v>
      </c>
      <c r="B688" s="11">
        <v>43439</v>
      </c>
      <c r="C688" s="14" t="s">
        <v>143</v>
      </c>
      <c r="D688" s="1" t="s">
        <v>42</v>
      </c>
      <c r="E688" s="3">
        <v>0.70833333333333337</v>
      </c>
      <c r="F688" s="21">
        <f>VLOOKUP($C688,cruises!$A$1:$D$504,3,FALSE)</f>
        <v>2650</v>
      </c>
      <c r="G688" s="21">
        <f>VLOOKUP($C688,cruises!$A$1:$D$504,4,FALSE)</f>
        <v>3194</v>
      </c>
      <c r="H688" s="21">
        <f t="shared" si="10"/>
        <v>2922</v>
      </c>
      <c r="I688" s="21">
        <f>VLOOKUP($C688,cruises!$A$1:$E$507,5,FALSE)</f>
        <v>1025</v>
      </c>
    </row>
    <row r="689" spans="1:9">
      <c r="A689" s="1" t="s">
        <v>145</v>
      </c>
      <c r="B689" s="11">
        <v>43440</v>
      </c>
      <c r="C689" s="14" t="s">
        <v>102</v>
      </c>
      <c r="D689" s="1" t="s">
        <v>30</v>
      </c>
      <c r="E689" s="1" t="s">
        <v>103</v>
      </c>
      <c r="F689" s="21">
        <f>VLOOKUP($C689,cruises!$A$1:$D$504,3,FALSE)</f>
        <v>2026</v>
      </c>
      <c r="G689" s="21">
        <f>VLOOKUP($C689,cruises!$A$1:$D$504,4,FALSE)</f>
        <v>2431</v>
      </c>
      <c r="H689" s="21">
        <f t="shared" si="10"/>
        <v>2228.5</v>
      </c>
      <c r="I689" s="21">
        <f>VLOOKUP($C689,cruises!$A$1:$E$507,5,FALSE)</f>
        <v>765</v>
      </c>
    </row>
    <row r="690" spans="1:9">
      <c r="A690" s="1" t="s">
        <v>145</v>
      </c>
      <c r="B690" s="11">
        <v>43442</v>
      </c>
      <c r="C690" s="14" t="s">
        <v>141</v>
      </c>
      <c r="D690" s="1" t="s">
        <v>8</v>
      </c>
      <c r="E690" s="1" t="s">
        <v>17</v>
      </c>
      <c r="F690" s="21">
        <f>VLOOKUP($C690,cruises!$A$1:$D$504,3,FALSE)</f>
        <v>2506</v>
      </c>
      <c r="G690" s="21">
        <f>VLOOKUP($C690,cruises!$A$1:$D$504,4,FALSE)</f>
        <v>3007</v>
      </c>
      <c r="H690" s="21">
        <f t="shared" si="10"/>
        <v>2756.5</v>
      </c>
      <c r="I690" s="21">
        <f>VLOOKUP($C690,cruises!$A$1:$E$507,5,FALSE)</f>
        <v>1038</v>
      </c>
    </row>
    <row r="691" spans="1:9">
      <c r="A691" s="1" t="s">
        <v>145</v>
      </c>
      <c r="B691" s="11">
        <v>43443</v>
      </c>
      <c r="C691" s="14" t="s">
        <v>7</v>
      </c>
      <c r="D691" s="1" t="s">
        <v>8</v>
      </c>
      <c r="E691" s="1" t="s">
        <v>9</v>
      </c>
      <c r="F691" s="21">
        <f>VLOOKUP($C691,cruises!$A$1:$D$504,3,FALSE)</f>
        <v>4488</v>
      </c>
      <c r="G691" s="21">
        <f>VLOOKUP($C691,cruises!$A$1:$D$504,4,FALSE)</f>
        <v>5386</v>
      </c>
      <c r="H691" s="21">
        <f t="shared" si="10"/>
        <v>4937</v>
      </c>
      <c r="I691" s="21">
        <f>VLOOKUP($C691,cruises!$A$1:$E$507,5,FALSE)</f>
        <v>1400</v>
      </c>
    </row>
    <row r="692" spans="1:9">
      <c r="A692" s="1" t="s">
        <v>145</v>
      </c>
      <c r="B692" s="11">
        <v>43449</v>
      </c>
      <c r="C692" s="14" t="s">
        <v>21</v>
      </c>
      <c r="D692" s="1" t="s">
        <v>14</v>
      </c>
      <c r="E692" s="1" t="s">
        <v>15</v>
      </c>
      <c r="F692" s="21">
        <f>VLOOKUP($C692,cruises!$A$1:$D$504,3,FALSE)</f>
        <v>928</v>
      </c>
      <c r="G692" s="21">
        <f>VLOOKUP($C692,cruises!$A$1:$D$504,4,FALSE)</f>
        <v>928</v>
      </c>
      <c r="H692" s="21">
        <f t="shared" si="10"/>
        <v>928</v>
      </c>
      <c r="I692" s="21">
        <f>VLOOKUP($C692,cruises!$A$1:$E$507,5,FALSE)</f>
        <v>465</v>
      </c>
    </row>
    <row r="693" spans="1:9">
      <c r="A693" s="1" t="s">
        <v>145</v>
      </c>
      <c r="B693" s="11">
        <v>43450</v>
      </c>
      <c r="C693" s="14" t="s">
        <v>64</v>
      </c>
      <c r="D693" s="1" t="s">
        <v>8</v>
      </c>
      <c r="E693" s="1" t="s">
        <v>17</v>
      </c>
      <c r="F693" s="21">
        <f>VLOOKUP($C693,cruises!$A$1:$D$504,3,FALSE)</f>
        <v>3274</v>
      </c>
      <c r="G693" s="21">
        <f>VLOOKUP($C693,cruises!$A$1:$D$504,4,FALSE)</f>
        <v>3929</v>
      </c>
      <c r="H693" s="21">
        <f t="shared" si="10"/>
        <v>3601.5</v>
      </c>
      <c r="I693" s="21">
        <f>VLOOKUP($C693,cruises!$A$1:$E$507,5,FALSE)</f>
        <v>1637</v>
      </c>
    </row>
    <row r="694" spans="1:9">
      <c r="A694" s="1" t="s">
        <v>145</v>
      </c>
      <c r="B694" s="11">
        <v>43450</v>
      </c>
      <c r="C694" s="14" t="s">
        <v>7</v>
      </c>
      <c r="D694" s="1" t="s">
        <v>8</v>
      </c>
      <c r="E694" s="1" t="s">
        <v>9</v>
      </c>
      <c r="F694" s="21">
        <f>VLOOKUP($C694,cruises!$A$1:$D$504,3,FALSE)</f>
        <v>4488</v>
      </c>
      <c r="G694" s="21">
        <f>VLOOKUP($C694,cruises!$A$1:$D$504,4,FALSE)</f>
        <v>5386</v>
      </c>
      <c r="H694" s="21">
        <f t="shared" si="10"/>
        <v>4937</v>
      </c>
      <c r="I694" s="21">
        <f>VLOOKUP($C694,cruises!$A$1:$E$507,5,FALSE)</f>
        <v>1400</v>
      </c>
    </row>
    <row r="695" spans="1:9">
      <c r="A695" s="1" t="s">
        <v>145</v>
      </c>
      <c r="B695" s="11">
        <v>43450</v>
      </c>
      <c r="C695" s="14" t="s">
        <v>137</v>
      </c>
      <c r="D695" s="1" t="s">
        <v>8</v>
      </c>
      <c r="E695" s="1" t="s">
        <v>138</v>
      </c>
      <c r="F695" s="21">
        <f>VLOOKUP($C695,cruises!$A$1:$D$504,3,FALSE)</f>
        <v>1950</v>
      </c>
      <c r="G695" s="21">
        <f>VLOOKUP($C695,cruises!$A$1:$D$504,4,FALSE)</f>
        <v>2340</v>
      </c>
      <c r="H695" s="21">
        <f t="shared" si="10"/>
        <v>2145</v>
      </c>
      <c r="I695" s="21">
        <f>VLOOKUP($C695,cruises!$A$1:$E$507,5,FALSE)</f>
        <v>721</v>
      </c>
    </row>
    <row r="696" spans="1:9">
      <c r="A696" s="1" t="s">
        <v>145</v>
      </c>
      <c r="B696" s="11">
        <v>43451</v>
      </c>
      <c r="C696" s="14" t="s">
        <v>140</v>
      </c>
      <c r="D696" s="1" t="s">
        <v>5</v>
      </c>
      <c r="E696" s="1" t="s">
        <v>6</v>
      </c>
      <c r="F696" s="21">
        <f>VLOOKUP($C696,cruises!$A$1:$D$504,3,FALSE)</f>
        <v>2194</v>
      </c>
      <c r="G696" s="21">
        <f>VLOOKUP($C696,cruises!$A$1:$D$504,4,FALSE)</f>
        <v>2686</v>
      </c>
      <c r="H696" s="21">
        <f t="shared" si="10"/>
        <v>2440</v>
      </c>
      <c r="I696" s="21">
        <f>VLOOKUP($C696,cruises!$A$1:$E$507,5,FALSE)</f>
        <v>609</v>
      </c>
    </row>
    <row r="697" spans="1:9">
      <c r="A697" s="1" t="s">
        <v>145</v>
      </c>
      <c r="B697" s="11">
        <v>43454</v>
      </c>
      <c r="C697" s="14" t="s">
        <v>10</v>
      </c>
      <c r="D697" s="1" t="s">
        <v>11</v>
      </c>
      <c r="E697" s="3">
        <v>0.33333333333333331</v>
      </c>
      <c r="F697" s="21">
        <f>VLOOKUP($C697,cruises!$A$1:$D$504,3,FALSE)</f>
        <v>3772</v>
      </c>
      <c r="G697" s="21">
        <f>VLOOKUP($C697,cruises!$A$1:$D$504,4,FALSE)</f>
        <v>4526</v>
      </c>
      <c r="H697" s="21">
        <f t="shared" si="10"/>
        <v>4149</v>
      </c>
      <c r="I697" s="21">
        <f>VLOOKUP($C697,cruises!$A$1:$E$507,5,FALSE)</f>
        <v>1253</v>
      </c>
    </row>
    <row r="698" spans="1:9">
      <c r="A698" s="1" t="s">
        <v>145</v>
      </c>
      <c r="B698" s="11">
        <v>43454</v>
      </c>
      <c r="C698" s="14" t="s">
        <v>141</v>
      </c>
      <c r="D698" s="1" t="s">
        <v>8</v>
      </c>
      <c r="E698" s="1" t="s">
        <v>17</v>
      </c>
      <c r="F698" s="21">
        <f>VLOOKUP($C698,cruises!$A$1:$D$504,3,FALSE)</f>
        <v>2506</v>
      </c>
      <c r="G698" s="21">
        <f>VLOOKUP($C698,cruises!$A$1:$D$504,4,FALSE)</f>
        <v>3007</v>
      </c>
      <c r="H698" s="21">
        <f t="shared" si="10"/>
        <v>2756.5</v>
      </c>
      <c r="I698" s="21">
        <f>VLOOKUP($C698,cruises!$A$1:$E$507,5,FALSE)</f>
        <v>1038</v>
      </c>
    </row>
    <row r="699" spans="1:9">
      <c r="A699" s="1" t="s">
        <v>145</v>
      </c>
      <c r="B699" s="11">
        <v>43457</v>
      </c>
      <c r="C699" s="14" t="s">
        <v>7</v>
      </c>
      <c r="D699" s="1" t="s">
        <v>8</v>
      </c>
      <c r="E699" s="1" t="s">
        <v>9</v>
      </c>
      <c r="F699" s="21">
        <f>VLOOKUP($C699,cruises!$A$1:$D$504,3,FALSE)</f>
        <v>4488</v>
      </c>
      <c r="G699" s="21">
        <f>VLOOKUP($C699,cruises!$A$1:$D$504,4,FALSE)</f>
        <v>5386</v>
      </c>
      <c r="H699" s="21">
        <f t="shared" si="10"/>
        <v>4937</v>
      </c>
      <c r="I699" s="21">
        <f>VLOOKUP($C699,cruises!$A$1:$E$507,5,FALSE)</f>
        <v>1400</v>
      </c>
    </row>
    <row r="700" spans="1:9">
      <c r="A700" s="1" t="s">
        <v>145</v>
      </c>
      <c r="B700" s="11">
        <v>43458</v>
      </c>
      <c r="C700" s="14" t="s">
        <v>140</v>
      </c>
      <c r="D700" s="1" t="s">
        <v>5</v>
      </c>
      <c r="E700" s="1" t="s">
        <v>6</v>
      </c>
      <c r="F700" s="21">
        <f>VLOOKUP($C700,cruises!$A$1:$D$504,3,FALSE)</f>
        <v>2194</v>
      </c>
      <c r="G700" s="21">
        <f>VLOOKUP($C700,cruises!$A$1:$D$504,4,FALSE)</f>
        <v>2686</v>
      </c>
      <c r="H700" s="21">
        <f t="shared" si="10"/>
        <v>2440</v>
      </c>
      <c r="I700" s="21">
        <f>VLOOKUP($C700,cruises!$A$1:$E$507,5,FALSE)</f>
        <v>609</v>
      </c>
    </row>
    <row r="701" spans="1:9">
      <c r="A701" s="1" t="s">
        <v>145</v>
      </c>
      <c r="B701" s="11">
        <v>43459</v>
      </c>
      <c r="C701" s="14" t="s">
        <v>64</v>
      </c>
      <c r="D701" s="1" t="s">
        <v>8</v>
      </c>
      <c r="E701" s="1" t="s">
        <v>17</v>
      </c>
      <c r="F701" s="21">
        <f>VLOOKUP($C701,cruises!$A$1:$D$504,3,FALSE)</f>
        <v>3274</v>
      </c>
      <c r="G701" s="21">
        <f>VLOOKUP($C701,cruises!$A$1:$D$504,4,FALSE)</f>
        <v>3929</v>
      </c>
      <c r="H701" s="21">
        <f t="shared" si="10"/>
        <v>3601.5</v>
      </c>
      <c r="I701" s="21">
        <f>VLOOKUP($C701,cruises!$A$1:$E$507,5,FALSE)</f>
        <v>1637</v>
      </c>
    </row>
    <row r="702" spans="1:9">
      <c r="A702" s="1" t="s">
        <v>145</v>
      </c>
      <c r="B702" s="11">
        <v>43459</v>
      </c>
      <c r="C702" s="14" t="s">
        <v>141</v>
      </c>
      <c r="D702" s="1" t="s">
        <v>8</v>
      </c>
      <c r="E702" s="1" t="s">
        <v>34</v>
      </c>
      <c r="F702" s="21">
        <f>VLOOKUP($C702,cruises!$A$1:$D$504,3,FALSE)</f>
        <v>2506</v>
      </c>
      <c r="G702" s="21">
        <f>VLOOKUP($C702,cruises!$A$1:$D$504,4,FALSE)</f>
        <v>3007</v>
      </c>
      <c r="H702" s="21">
        <f t="shared" si="10"/>
        <v>2756.5</v>
      </c>
      <c r="I702" s="21">
        <f>VLOOKUP($C702,cruises!$A$1:$E$507,5,FALSE)</f>
        <v>1038</v>
      </c>
    </row>
    <row r="703" spans="1:9">
      <c r="A703" s="1" t="s">
        <v>145</v>
      </c>
      <c r="B703" s="11">
        <v>43459</v>
      </c>
      <c r="C703" s="14" t="s">
        <v>137</v>
      </c>
      <c r="D703" s="1" t="s">
        <v>8</v>
      </c>
      <c r="E703" s="1" t="s">
        <v>138</v>
      </c>
      <c r="F703" s="21">
        <f>VLOOKUP($C703,cruises!$A$1:$D$504,3,FALSE)</f>
        <v>1950</v>
      </c>
      <c r="G703" s="21">
        <f>VLOOKUP($C703,cruises!$A$1:$D$504,4,FALSE)</f>
        <v>2340</v>
      </c>
      <c r="H703" s="21">
        <f t="shared" si="10"/>
        <v>2145</v>
      </c>
      <c r="I703" s="21">
        <f>VLOOKUP($C703,cruises!$A$1:$E$507,5,FALSE)</f>
        <v>721</v>
      </c>
    </row>
    <row r="704" spans="1:9">
      <c r="A704" s="1" t="s">
        <v>145</v>
      </c>
      <c r="B704" s="11">
        <v>43460</v>
      </c>
      <c r="C704" s="14" t="s">
        <v>10</v>
      </c>
      <c r="D704" s="1" t="s">
        <v>11</v>
      </c>
      <c r="E704" s="3">
        <v>0.33333333333333331</v>
      </c>
      <c r="F704" s="21">
        <f>VLOOKUP($C704,cruises!$A$1:$D$504,3,FALSE)</f>
        <v>3772</v>
      </c>
      <c r="G704" s="21">
        <f>VLOOKUP($C704,cruises!$A$1:$D$504,4,FALSE)</f>
        <v>4526</v>
      </c>
      <c r="H704" s="21">
        <f t="shared" si="10"/>
        <v>4149</v>
      </c>
      <c r="I704" s="21">
        <f>VLOOKUP($C704,cruises!$A$1:$E$507,5,FALSE)</f>
        <v>1253</v>
      </c>
    </row>
    <row r="705" spans="1:9">
      <c r="A705" s="1" t="s">
        <v>145</v>
      </c>
      <c r="B705" s="11">
        <v>43463</v>
      </c>
      <c r="C705" s="14" t="s">
        <v>21</v>
      </c>
      <c r="D705" s="1" t="s">
        <v>14</v>
      </c>
      <c r="E705" s="1" t="s">
        <v>15</v>
      </c>
      <c r="F705" s="21">
        <f>VLOOKUP($C705,cruises!$A$1:$D$504,3,FALSE)</f>
        <v>928</v>
      </c>
      <c r="G705" s="21">
        <f>VLOOKUP($C705,cruises!$A$1:$D$504,4,FALSE)</f>
        <v>928</v>
      </c>
      <c r="H705" s="21">
        <f t="shared" si="10"/>
        <v>928</v>
      </c>
      <c r="I705" s="21">
        <f>VLOOKUP($C705,cruises!$A$1:$E$507,5,FALSE)</f>
        <v>465</v>
      </c>
    </row>
    <row r="706" spans="1:9">
      <c r="A706" s="1" t="s">
        <v>145</v>
      </c>
      <c r="B706" s="11">
        <v>43464</v>
      </c>
      <c r="C706" s="14" t="s">
        <v>7</v>
      </c>
      <c r="D706" s="1" t="s">
        <v>8</v>
      </c>
      <c r="E706" s="1" t="s">
        <v>9</v>
      </c>
      <c r="F706" s="21">
        <f>VLOOKUP($C706,cruises!$A$1:$D$504,3,FALSE)</f>
        <v>4488</v>
      </c>
      <c r="G706" s="21">
        <f>VLOOKUP($C706,cruises!$A$1:$D$504,4,FALSE)</f>
        <v>5386</v>
      </c>
      <c r="H706" s="21">
        <f t="shared" si="10"/>
        <v>4937</v>
      </c>
      <c r="I706" s="21">
        <f>VLOOKUP($C706,cruises!$A$1:$E$507,5,FALSE)</f>
        <v>1400</v>
      </c>
    </row>
    <row r="707" spans="1:9">
      <c r="A707" s="1" t="s">
        <v>145</v>
      </c>
      <c r="B707" s="11">
        <v>43465</v>
      </c>
      <c r="C707" s="14" t="s">
        <v>140</v>
      </c>
      <c r="D707" s="1" t="s">
        <v>5</v>
      </c>
      <c r="E707" s="1" t="s">
        <v>6</v>
      </c>
      <c r="F707" s="21">
        <f>VLOOKUP($C707,cruises!$A$1:$D$504,3,FALSE)</f>
        <v>2194</v>
      </c>
      <c r="G707" s="21">
        <f>VLOOKUP($C707,cruises!$A$1:$D$504,4,FALSE)</f>
        <v>2686</v>
      </c>
      <c r="H707" s="21">
        <f t="shared" ref="H707" si="11">AVERAGE(F707:G707)</f>
        <v>2440</v>
      </c>
      <c r="I707" s="21">
        <f>VLOOKUP($C707,cruises!$A$1:$E$507,5,FALSE)</f>
        <v>609</v>
      </c>
    </row>
    <row r="708" spans="1:9">
      <c r="G708" s="50">
        <f>SUM(G2:G707)</f>
        <v>2087806</v>
      </c>
    </row>
  </sheetData>
  <hyperlinks>
    <hyperlink ref="C2" r:id="rId1" display="http://crew-center.com/aidaperla-itinerary" xr:uid="{8C1D9E17-0B7E-43EE-A54E-FC99C45E12CB}"/>
    <hyperlink ref="C3" r:id="rId2" display="http://crew-center.com/msc-meraviglia-itinerary" xr:uid="{17828703-6F2E-4E7D-8310-7E4207E1D787}"/>
    <hyperlink ref="C4" r:id="rId3" display="http://crew-center.com/costa-diadema-itinerary" xr:uid="{11208D2F-A016-4310-979A-F406FDB28E06}"/>
    <hyperlink ref="C7" r:id="rId4" display="http://crew-center.com/aidaperla-itinerary" xr:uid="{8F9BC744-E2E1-41D2-93BC-FDAA0202B884}"/>
    <hyperlink ref="C8" r:id="rId5" display="http://crew-center.com/msc-meraviglia-itinerary" xr:uid="{6D228128-D26C-4056-9D9C-7D46CB0C3529}"/>
    <hyperlink ref="C9" r:id="rId6" display="http://crew-center.com/msc-orchestra-itinerary" xr:uid="{F3278F44-DF06-4AD6-B0D1-E90FD47320B6}"/>
    <hyperlink ref="C10" r:id="rId7" display="http://crew-center.com/costa-luminosa-itinerary" xr:uid="{07F71EE4-D5AB-4840-A726-0AF3A6AB320F}"/>
    <hyperlink ref="C11" r:id="rId8" display="http://crew-center.com/costa-diadema-itinerary" xr:uid="{0ECD539A-97EB-405A-BC78-9EB1E914CB06}"/>
    <hyperlink ref="C12" r:id="rId9" display="http://crew-center.com/aidaperla-itinerary" xr:uid="{7A2F8EAC-6B9F-4897-976C-8877AD06678B}"/>
    <hyperlink ref="C13" r:id="rId10" display="http://crew-center.com/msc-meraviglia-itinerary" xr:uid="{5C57580B-15BE-43A7-9A67-09772D60FFAC}"/>
    <hyperlink ref="C14" r:id="rId11" display="http://crew-center.com/msc-orchestra-itinerary" xr:uid="{BD5533B3-24DF-451C-A15C-80A2C426BA83}"/>
    <hyperlink ref="C15" r:id="rId12" display="http://crew-center.com/costa-diadema-itinerary" xr:uid="{98AEDCDB-23CF-467F-A761-CF61D946CC45}"/>
    <hyperlink ref="C18" r:id="rId13" display="http://crew-center.com/aidaperla-itinerary" xr:uid="{CBA394B0-930B-4184-A1C8-6B8B62202734}"/>
    <hyperlink ref="C19" r:id="rId14" display="http://crew-center.com/msc-meraviglia-itinerary" xr:uid="{4903BCF2-1220-4A9F-8DB0-570767652453}"/>
    <hyperlink ref="C20" r:id="rId15" display="http://crew-center.com/costa-diadema-itinerary" xr:uid="{5C296D09-5360-4045-B1BA-03CD4FBB023D}"/>
    <hyperlink ref="C21" r:id="rId16" display="http://crew-center.com/aidaperla-itinerary" xr:uid="{34C3AF75-E42D-4AB2-9107-E9FF3D59AC79}"/>
    <hyperlink ref="C22" r:id="rId17" display="http://crew-center.com/msc-meraviglia-itinerary" xr:uid="{B655C9CC-CC28-42ED-BE92-6BA90AED8DB7}"/>
    <hyperlink ref="C23" r:id="rId18" display="http://crew-center.com/msc-orchestra-itinerary" xr:uid="{42AD8AE8-BC45-44B3-9EDE-C9F5DC8B6B26}"/>
    <hyperlink ref="C24" r:id="rId19" display="http://crew-center.com/costa-diadema-itinerary" xr:uid="{09716AF2-5B6F-49F7-8C33-F4495F5FF711}"/>
    <hyperlink ref="C27" r:id="rId20" display="http://crew-center.com/aidaperla-itinerary" xr:uid="{9E6C6B09-E494-421A-BD8B-3F7D3D81834A}"/>
    <hyperlink ref="C28" r:id="rId21" display="http://crew-center.com/msc-meraviglia-itinerary" xr:uid="{92A23596-D0D9-4297-B53A-24A78D66F835}"/>
    <hyperlink ref="C29" r:id="rId22" display="http://crew-center.com/costa-diadema-itinerary" xr:uid="{03507F01-5476-46EF-960B-CF704B6A4CFC}"/>
    <hyperlink ref="C30" r:id="rId23" display="http://crew-center.com/msc-orchestra-itinerary" xr:uid="{2C3763A9-9A9E-4321-B814-CBF219E59C43}"/>
    <hyperlink ref="C31" r:id="rId24" display="http://crew-center.com/aidaperla-itinerary" xr:uid="{CE827974-AFB6-4F5D-A2A0-BA7A51AFD6C0}"/>
    <hyperlink ref="C32" r:id="rId25" display="http://crew-center.com/msc-meraviglia-itinerary" xr:uid="{F041F80E-5AB5-44BE-8698-3900FF60929E}"/>
    <hyperlink ref="C33" r:id="rId26" display="http://crew-center.com/costa-diadema-itinerary" xr:uid="{43ADFF51-4F7C-4EF6-8081-A8E9DE2AA3B1}"/>
    <hyperlink ref="C36" r:id="rId27" display="http://crew-center.com/msc-meraviglia-itinerary" xr:uid="{080E39A2-C78A-4E7A-83BB-7475F06B00A1}"/>
    <hyperlink ref="C37" r:id="rId28" display="http://crew-center.com/msc-orchestra-itinerary" xr:uid="{2368BC30-97FC-443B-BDCB-8D551D8CABD2}"/>
    <hyperlink ref="C38" r:id="rId29" display="http://crew-center.com/costa-diadema-itinerary" xr:uid="{6492B69F-92DB-47EF-8098-FFA21E8060D1}"/>
    <hyperlink ref="C39" r:id="rId30" display="http://crew-center.com/msc-meraviglia-itinerary" xr:uid="{A405F590-2BA8-4364-9DC0-56206679FCD9}"/>
    <hyperlink ref="C40" r:id="rId31" display="http://crew-center.com/costa-diadema-itinerary" xr:uid="{61C3D184-47A0-46D2-9D92-4618C8913990}"/>
    <hyperlink ref="C43" r:id="rId32" display="http://crew-center.com/msc-meraviglia-itinerary" xr:uid="{37D8CDF7-5D78-4AAA-84CD-9BC0F6F7C1C2}"/>
    <hyperlink ref="C44" r:id="rId33" display="http://crew-center.com/msc-orchestra-itinerary" xr:uid="{ACD57911-C4CC-46EB-9D20-952983E25293}"/>
    <hyperlink ref="C45" r:id="rId34" display="http://crew-center.com/costa-diadema-itinerary" xr:uid="{2514D23B-2E53-4610-A2D5-500D6140D2FF}"/>
    <hyperlink ref="C46" r:id="rId35" display="http://crew-center.com/msc-meraviglia-itinerary" xr:uid="{B6026825-A861-4A2E-B9B2-32B1D1231567}"/>
    <hyperlink ref="C47" r:id="rId36" display="http://crew-center.com/silversea-spirit-itinerary" xr:uid="{2518638F-4CD9-4093-A7FB-6BEC3BDD6C4D}"/>
    <hyperlink ref="C48" r:id="rId37" display="http://crew-center.com/viking-star-itinerary" xr:uid="{100A877A-057B-4D54-9DC7-FD39F634E652}"/>
    <hyperlink ref="C49" r:id="rId38" display="http://crew-center.com/msc-orchestra-itinerary" xr:uid="{73D04EEE-2E67-4596-BA2C-F4817A54EA36}"/>
    <hyperlink ref="C50" r:id="rId39" display="http://crew-center.com/costa-diadema-itinerary" xr:uid="{A9F70323-8C0E-4B90-8810-D8CCE003BB17}"/>
    <hyperlink ref="C51" r:id="rId40" display="http://crew-center.com/msc-meraviglia-itinerary" xr:uid="{B0360D54-FA74-40D3-AFE8-015C37A38429}"/>
    <hyperlink ref="C52" r:id="rId41" display="http://crew-center.com/costa-diadema-itinerary" xr:uid="{19DE47A2-5EDD-4217-AC22-262FF5CB6ED2}"/>
    <hyperlink ref="C53" r:id="rId42" display="http://crew-center.com/silversea-spirit-itinerary" xr:uid="{3F73C26E-7014-4D3E-924D-57FD617BA719}"/>
    <hyperlink ref="C54" r:id="rId43" display="http://crew-center.com/viking-sky-itinerary" xr:uid="{69806598-EA98-47AE-9313-B896F9ABEAC6}"/>
    <hyperlink ref="C55" r:id="rId44" display="http://crew-center.com/costa-neoriviera-itinerary" xr:uid="{BBAE4C05-D114-4675-B7C4-4BD803B79338}"/>
    <hyperlink ref="C56" r:id="rId45" display="http://crew-center.com/msc-meraviglia-itinerary" xr:uid="{CE2C8937-BA55-4B76-A3DB-A8DB22065141}"/>
    <hyperlink ref="C57" r:id="rId46" display="http://crew-center.com/msc-orchestra-itinerary" xr:uid="{11B7E894-65CA-4AD0-BCCB-BC02B63A5100}"/>
    <hyperlink ref="C58" r:id="rId47" display="http://crew-center.com/costa-mediterranea-itinerary" xr:uid="{69476AB1-3807-48F1-B8D0-6DFE7410CA13}"/>
    <hyperlink ref="C59" r:id="rId48" display="http://crew-center.com/costa-diadema-itinerary" xr:uid="{7E8B5A58-559D-439D-95EC-9836E07190B6}"/>
    <hyperlink ref="C60" r:id="rId49" display="http://crew-center.com/msc-divina-itinerary" xr:uid="{22E22158-9A63-499B-8C20-16E9392CD87F}"/>
    <hyperlink ref="C61" r:id="rId50" display="http://crew-center.com/pullmantur-sovereign-itinerary" xr:uid="{BCE776B4-7991-4445-BF51-5F1C39A1B900}"/>
    <hyperlink ref="C62" r:id="rId51" display="http://crew-center.com/po-azura-itinerary" xr:uid="{B81E8DB3-B78B-48B0-A4E9-4829333D8C4E}"/>
    <hyperlink ref="C64" r:id="rId52" display="http://crew-center.com/msc-divina-itinerary" xr:uid="{5B9D8A4F-C4EA-42AE-93DD-9EB78C43A0DC}"/>
    <hyperlink ref="C66" r:id="rId53" display="http://crew-center.com/msc-meraviglia-itinerary" xr:uid="{94D23F40-A40D-4DB6-A617-7B02991F1C62}"/>
    <hyperlink ref="C67" r:id="rId54" display="http://crew-center.com/po-oceana-itinerary" xr:uid="{6B5F1F4D-8D34-4A70-9C9B-6576EF6D38F6}"/>
    <hyperlink ref="C68" r:id="rId55" display="http://crew-center.com/rccl-symphony-seas-itinerary" xr:uid="{41318C02-4648-4397-9CD8-8C02B34B0ADB}"/>
    <hyperlink ref="C69" r:id="rId56" display="http://crew-center.com/carnival-horizon-itinerary" xr:uid="{1AF95DEC-7456-426A-8FA2-A1ACF1C3FAEC}"/>
    <hyperlink ref="C70" r:id="rId57" display="http://crew-center.com/costa-diadema-itinerary" xr:uid="{AA7108CD-8BFC-44CD-BC5D-9162A8798305}"/>
    <hyperlink ref="C71" r:id="rId58" display="http://crew-center.com/pullmantur-sovereign-itinerary" xr:uid="{0240C1C8-78E2-4E2A-A4FC-C530CBF74E3D}"/>
    <hyperlink ref="C72" r:id="rId59" display="http://crew-center.com/viking-sky-itinerary" xr:uid="{EE50B955-DA74-403A-AC3B-67CA795F0B7B}"/>
    <hyperlink ref="C73" r:id="rId60" display="http://crew-center.com/msc-orchestra-itinerary" xr:uid="{60251EA7-D35F-4FFA-9A76-66CBAA1AA12F}"/>
    <hyperlink ref="C74" r:id="rId61" display="http://crew-center.com/mein-schiff-1-itinerary" xr:uid="{4F733B8E-AFE5-4BD4-977C-06E8D51350A8}"/>
    <hyperlink ref="C75" r:id="rId62" display="http://crew-center.com/msc-divina-itinerary" xr:uid="{79FA2AC5-8BDB-46CC-87A3-BAC541F08642}"/>
    <hyperlink ref="C76" r:id="rId63" display="http://crew-center.com/mein-schiff-2-itinerary" xr:uid="{F136F5A9-7183-47E8-A2FA-FFD83C2B0E7D}"/>
    <hyperlink ref="C77" r:id="rId64" display="http://crew-center.com/msc-meraviglia-itinerary" xr:uid="{9043BFD4-0F5E-4D25-9B58-3ECD6AE33DDB}"/>
    <hyperlink ref="C78" r:id="rId65" display="http://crew-center.com/pacific-princess-itinerary" xr:uid="{FC30B5B0-56C4-44DB-9640-27B03D14B4F2}"/>
    <hyperlink ref="C79" r:id="rId66" display="http://crew-center.com/silversea-spirit-itinerary" xr:uid="{EB366E86-CC81-4BE4-A750-A11E0C4B95A6}"/>
    <hyperlink ref="C80" r:id="rId67" display="http://crew-center.com/ms-koningsdam-itinerary" xr:uid="{AC815079-2554-4987-842D-323BC8AB8EE4}"/>
    <hyperlink ref="C81" r:id="rId68" display="http://crew-center.com/rccl-symphony-seas-itinerary" xr:uid="{0D8CFDBC-A67C-4C02-B534-16B8C857EE82}"/>
    <hyperlink ref="C82" r:id="rId69" display="http://crew-center.com/pullmantur-sovereign-itinerary" xr:uid="{54162DA5-809F-459D-8066-66DDA77CE57D}"/>
    <hyperlink ref="C83" r:id="rId70" display="http://crew-center.com/ms-prinsedam-itinerary" xr:uid="{D87D1329-473D-4CA7-9660-E725829A93E5}"/>
    <hyperlink ref="C84" r:id="rId71" display="http://crew-center.com/viking-star-itinerary" xr:uid="{CA718C3E-C2F5-47A1-A76D-C07F3E1BC2EA}"/>
    <hyperlink ref="C85" r:id="rId72" display="http://crew-center.com/msc-divina-itinerary" xr:uid="{FC8A9C18-2968-4245-A172-9DEC410378A5}"/>
    <hyperlink ref="C86" r:id="rId73" display="http://crew-center.com/norwegian-spirit-itinerary" xr:uid="{1BC89E75-1925-4026-8CFE-D5E4D60BEB4D}"/>
    <hyperlink ref="C87" r:id="rId74" display="http://crew-center.com/black-watch-itinerary" xr:uid="{F8D72FF2-E5C2-47B0-BDCB-657BD539B357}"/>
    <hyperlink ref="C88" r:id="rId75" display="http://crew-center.com/msc-meraviglia-itinerary" xr:uid="{AD1590A4-D696-4A43-9D07-FEBBE1BCB129}"/>
    <hyperlink ref="C89" r:id="rId76" display="http://crew-center.com/msc-orchestra-itinerary" xr:uid="{FFBB5440-240F-49A1-BB05-E9F416A6AB88}"/>
    <hyperlink ref="C90" r:id="rId77" display="http://crew-center.com/seven-seas-explorer-itinerary" xr:uid="{91ED9103-6CF3-41D3-B79F-3E9DF83871CD}"/>
    <hyperlink ref="C91" r:id="rId78" display="http://crew-center.com/rccl-symphony-seas-itinerary" xr:uid="{E8F85660-82F6-4862-8D2D-B8927EB8BD6B}"/>
    <hyperlink ref="C92" r:id="rId79" display="http://crew-center.com/carnival-horizon-itinerary" xr:uid="{3E83D293-7034-441B-BA6F-EEA0C058C4DD}"/>
    <hyperlink ref="C93" r:id="rId80" display="http://crew-center.com/pullmantur-sovereign-itinerary" xr:uid="{4CD2913A-F425-4FCD-B5AC-74F933637AD1}"/>
    <hyperlink ref="C94" r:id="rId81" display="http://crew-center.com/mein-schiff-5-itinerary" xr:uid="{A20DDF4C-117C-42C9-8D4A-AE727FD3E95F}"/>
    <hyperlink ref="C95" r:id="rId82" display="http://crew-center.com/ms-koningsdam-itinerary" xr:uid="{921A5216-959B-40F2-B7B5-DFDA2D2D26B8}"/>
    <hyperlink ref="C96" r:id="rId83" display="http://crew-center.com/po-azura-itinerary" xr:uid="{936229B2-64A2-4EC3-80D6-F3E40C01BDA4}"/>
    <hyperlink ref="C97" r:id="rId84" display="http://crew-center.com/po-oceana-itinerary" xr:uid="{1495B900-2F95-4D84-AFC3-CD46D2C5BC44}"/>
    <hyperlink ref="C98" r:id="rId85" display="http://crew-center.com/ms-oosterdam-itinerary" xr:uid="{85156E8F-AF87-4527-947A-62A7D1A8FCF2}"/>
    <hyperlink ref="C99" r:id="rId86" display="http://crew-center.com/msc-divina-itinerary" xr:uid="{ECF80D02-1DFE-48B6-A617-1BB0EB7AA5B9}"/>
    <hyperlink ref="C100" r:id="rId87" display="http://crew-center.com/norwegian-epic-itinerary" xr:uid="{BB96EDAC-DC34-4331-A0F3-8D417E8E5421}"/>
    <hyperlink ref="C101" r:id="rId88" display="http://crew-center.com/sapphire-princess-itinerary" xr:uid="{43B782EB-BB5C-4555-AF70-8D90AB28BED8}"/>
    <hyperlink ref="C102" r:id="rId89" display="http://crew-center.com/mein-schiff-5-itinerary" xr:uid="{9A3C6E43-9C3E-4548-9670-812CA5210B82}"/>
    <hyperlink ref="C103" r:id="rId90" display="http://crew-center.com/seabourn-quest-itinerary" xr:uid="{57CAE6F1-DA43-4AB5-A407-9B2AC1E3D940}"/>
    <hyperlink ref="C104" r:id="rId91" display="http://crew-center.com/carnival-horizon-itinerary" xr:uid="{A2EC24E8-0D25-4157-87C0-3F5E40E62A57}"/>
    <hyperlink ref="C105" r:id="rId92" display="http://crew-center.com/norwegian-spirit-itinerary" xr:uid="{0D4CDC47-05C8-4B0A-BF31-9D22E3D08B08}"/>
    <hyperlink ref="C106" r:id="rId93" display="http://crew-center.com/pullmantur-sovereign-itinerary" xr:uid="{2CCBAA0F-E15F-4B6C-9352-FB7C4B775D11}"/>
    <hyperlink ref="C107" r:id="rId94" display="http://crew-center.com/viking-star-itinerary" xr:uid="{9D895C98-5735-4229-9F1A-FF786E242D05}"/>
    <hyperlink ref="C108" r:id="rId95" display="http://crew-center.com/celebrity-reflection-itinerary" xr:uid="{021E2E44-7337-40F6-B6BE-D7B7781765C7}"/>
    <hyperlink ref="C109" r:id="rId96" display="http://crew-center.com/msc-fantasia" xr:uid="{41A23BA0-ABE8-4B71-B5B3-8E871DCB0458}"/>
    <hyperlink ref="C110" r:id="rId97" display="http://crew-center.com/silversea-wind-itinerary" xr:uid="{A082A89B-1E9B-4C68-A7B8-7ADAB165C6C1}"/>
    <hyperlink ref="C111" r:id="rId98" display="http://crew-center.com/msc-orchestra-itinerary" xr:uid="{EA00674A-BF29-4076-A4B6-3D7CC58E1455}"/>
    <hyperlink ref="C112" r:id="rId99" display="http://crew-center.com/crown-princess-itinerary" xr:uid="{09CF58C8-440E-45B2-B4CD-1D4B40A9EF6D}"/>
    <hyperlink ref="C113" r:id="rId100" display="http://crew-center.com/msc-divina-itinerary" xr:uid="{0D63197D-B6EA-4197-9477-B6AD564D009F}"/>
    <hyperlink ref="C114" r:id="rId101" display="http://crew-center.com/amadea-itinerary" xr:uid="{AC04E091-0820-4DD6-86DC-D58C6F53C63C}"/>
    <hyperlink ref="C115" r:id="rId102" display="http://crew-center.com/wind-surf-itinerary" xr:uid="{37661B68-59A1-4F3E-B8ED-892DD999B737}"/>
    <hyperlink ref="C116" r:id="rId103" display="http://crew-center.com/mein-schiff-2-itinerary" xr:uid="{470DD1FC-44EF-4EAE-BF09-67AFD186AADD}"/>
    <hyperlink ref="C117" r:id="rId104" display="http://crew-center.com/aidaprima-itinerary" xr:uid="{2F280F81-50EA-4268-A72A-DD1DF864DA7F}"/>
    <hyperlink ref="C118" r:id="rId105" display="http://crew-center.com/aidastella-itinerary" xr:uid="{7F8BEDB2-F993-4C99-BC79-EBCF7D64AACD}"/>
    <hyperlink ref="C119" r:id="rId106" display="http://crew-center.com/ms-koningsdam-itinerary" xr:uid="{300A5E47-A90B-47A9-90A2-C306EEF0D787}"/>
    <hyperlink ref="C120" r:id="rId107" display="http://crew-center.com/seven-seas-explorer-itinerary" xr:uid="{71E39CD8-4AA5-44FA-BE09-D04286735D8B}"/>
    <hyperlink ref="C121" r:id="rId108" display="http://crew-center.com/carnival-horizon-itinerary" xr:uid="{599E0C7E-F1D3-4429-8E5B-DFBF0AD09107}"/>
    <hyperlink ref="C122" r:id="rId109" display="http://crew-center.com/costa-pacifica-itinerary" xr:uid="{F062416C-10AD-43DF-BEEB-5B46AE72C448}"/>
    <hyperlink ref="C123" r:id="rId110" display="http://crew-center.com/norwegian-epic-itinerary" xr:uid="{2EE4ED1B-6F25-48D2-BCEF-D3D809946D55}"/>
    <hyperlink ref="C124" r:id="rId111" display="http://crew-center.com/mein-schiff-6-itinerary" xr:uid="{CD250720-8C82-41FC-9CD8-BB5B522CD7A7}"/>
    <hyperlink ref="C125" r:id="rId112" display="http://crew-center.com/aidaaura-itinerary" xr:uid="{C3F415C8-2888-41F6-A36E-9E4DBF936294}"/>
    <hyperlink ref="C126" r:id="rId113" display="http://crew-center.com/queen-mary-2-itinerary" xr:uid="{EF49AFB8-8202-4AD0-84F8-94136F08A0D5}"/>
    <hyperlink ref="C127" r:id="rId114" display="http://crew-center.com/pullmantur-sovereign-itinerary" xr:uid="{FD48B2A0-BDAD-4DAE-A821-B3E16F5D431A}"/>
    <hyperlink ref="C128" r:id="rId115" display="http://crew-center.com/costa-diadema-itinerary" xr:uid="{660A6021-A52C-4244-B62B-B151E68BFD6F}"/>
    <hyperlink ref="C129" r:id="rId116" display="http://crew-center.com/msc-fantasia" xr:uid="{8BDC0378-6B4D-4D2B-AD0E-CEAF559275A8}"/>
    <hyperlink ref="C130" r:id="rId117" display="http://crew-center.com/mein-schiff-5-itinerary" xr:uid="{E2654D2C-C0CF-4E20-8D00-D4F14766FABB}"/>
    <hyperlink ref="C131" r:id="rId118" display="http://crew-center.com/azamara-quest-itinerary" xr:uid="{99B72C94-9DC8-400B-A011-4548475964CE}"/>
    <hyperlink ref="C132" r:id="rId119" display="http://crew-center.com/rccl-vision-seas-itinerary" xr:uid="{A2456104-EA0E-46CC-9AA6-CCAEA1647580}"/>
    <hyperlink ref="C133" r:id="rId120" display="http://crew-center.com/marella-dream-itinerary" xr:uid="{95051773-4A2D-4497-B148-17E240076B1D}"/>
    <hyperlink ref="C134" r:id="rId121" display="http://crew-center.com/star-pride-itinerary" xr:uid="{74A67460-8A62-4344-9395-F4261C43A836}"/>
    <hyperlink ref="C135" r:id="rId122" display="http://crew-center.com/msc-divina-itinerary" xr:uid="{ABE0A41D-A03D-4542-98B9-08FA9ACBEACE}"/>
    <hyperlink ref="C136" r:id="rId123" display="http://crew-center.com/norwegian-spirit-itinerary" xr:uid="{C6847700-99FB-4439-81EB-0AE7C6B69C43}"/>
    <hyperlink ref="C137" r:id="rId124" display="http://crew-center.com/silversea-spirit-itinerary" xr:uid="{ECBE0BB3-B400-4C91-903A-E536B3587695}"/>
    <hyperlink ref="C138" r:id="rId125" display="http://crew-center.com/celebrity-constellation-itinerary" xr:uid="{97D743BE-141C-41F0-93B7-D4227C31531A}"/>
    <hyperlink ref="C139" r:id="rId126" display="http://crew-center.com/celebrity-reflection-itinerary" xr:uid="{955D3E25-82D3-4BDB-86CD-B6E5CCC6F82E}"/>
    <hyperlink ref="C140" r:id="rId127" display="http://crew-center.com/aidaprima-itinerary" xr:uid="{6363E0E7-EDDA-4A09-9510-C3B5195AAF53}"/>
    <hyperlink ref="C141" r:id="rId128" display="http://crew-center.com/silversea-whisper-itinerary" xr:uid="{1EF19677-2EF2-4D34-932A-3FCBC2EB9CB5}"/>
    <hyperlink ref="C142" r:id="rId129" display="http://crew-center.com/norwegian-epic-itinerary" xr:uid="{B5AEEA71-1A2E-4BE2-9664-B575ED51C434}"/>
    <hyperlink ref="C143" r:id="rId130" display="http://crew-center.com/po-aurora-itinerary" xr:uid="{9E89E4C0-9A0F-4FA3-997B-AE084F1C3354}"/>
    <hyperlink ref="C144" r:id="rId131" display="http://crew-center.com/pullmantur-sovereign-itinerary" xr:uid="{64DBFB64-1E94-4148-8741-D7E3D50DE0CE}"/>
    <hyperlink ref="C145" r:id="rId132" display="http://crew-center.com/costa-diadema-itinerary" xr:uid="{C044AEAE-9E96-4E2A-9ABD-667B608B0A24}"/>
    <hyperlink ref="C146" r:id="rId133" display="http://crew-center.com/msc-fantasia" xr:uid="{4E109DE5-458F-40CF-8B1A-C6AD49885151}"/>
    <hyperlink ref="C147" r:id="rId134" display="http://crew-center.com/mein-schiff-5-itinerary" xr:uid="{20C2ABC2-0A07-42E2-9D4C-6F14E02155A4}"/>
    <hyperlink ref="C148" r:id="rId135" display="http://crew-center.com/ms-oosterdam-itinerary" xr:uid="{289CEB0B-5719-4293-A1CC-81A2B6B01B37}"/>
    <hyperlink ref="C149" r:id="rId136" display="http://crew-center.com/costa-pacifica-itinerary" xr:uid="{6EB8BFCA-FD54-436E-B56F-766E40664EE8}"/>
    <hyperlink ref="C150" r:id="rId137" display="http://crew-center.com/msc-divina-itinerary" xr:uid="{E0807BC5-525E-43FA-B1D6-7285BEE6A43F}"/>
    <hyperlink ref="C151" r:id="rId138" display="http://crew-center.com/wind-star-itinerary" xr:uid="{50447AFB-D347-4D7B-ACA5-4065B9A96897}"/>
    <hyperlink ref="C152" r:id="rId139" display="http://crew-center.com/po-oceana-itinerary" xr:uid="{A582831E-051B-4E79-8B48-23C5A7A9C27A}"/>
    <hyperlink ref="C153" r:id="rId140" display="http://crew-center.com/aidaprima-itinerary" xr:uid="{7CFB1137-3FC2-4734-8662-63A0BCB6B96D}"/>
    <hyperlink ref="C154" r:id="rId141" display="http://crew-center.com/crystal-serenity-itinerary" xr:uid="{26A52250-CF7B-49EB-B6FA-E06BF9D50AFE}"/>
    <hyperlink ref="C155" r:id="rId142" display="http://crew-center.com/star-pride-itinerary" xr:uid="{7E710DFB-81AE-4CC7-A21B-2D9F01BBEF2C}"/>
    <hyperlink ref="C156" r:id="rId143" display="http://crew-center.com/wind-surf-itinerary" xr:uid="{2F13533F-E43B-47B2-AF4E-13E4C2CE73DF}"/>
    <hyperlink ref="C157" r:id="rId144" display="http://crew-center.com/norwegian-epic-itinerary" xr:uid="{83CF2E40-333D-4B77-8629-75573E6FCA49}"/>
    <hyperlink ref="C158" r:id="rId145" display="http://crew-center.com/seabourn-odyssey-itinerary" xr:uid="{65A65EBE-A6BF-4DC1-872C-6613071BACA7}"/>
    <hyperlink ref="C159" r:id="rId146" display="http://crew-center.com/azamara-quest-itinerary" xr:uid="{BADEA63A-BC21-45EF-A9A2-C97F3366499A}"/>
    <hyperlink ref="C160" r:id="rId147" display="http://crew-center.com/crystal-serenity-itinerary" xr:uid="{2F042DE5-5257-4432-872F-205FE4C105C9}"/>
    <hyperlink ref="C161" r:id="rId148" display="http://crew-center.com/norwegian-spirit-itinerary" xr:uid="{2D844E66-23AD-41ED-B111-C9114457D6F9}"/>
    <hyperlink ref="C162" r:id="rId149" display="http://crew-center.com/oceania-riviera-itinerary" xr:uid="{C977E3A5-D6FD-4BC8-8E11-18C70D7C506B}"/>
    <hyperlink ref="C163" r:id="rId150" display="http://crew-center.com/pullmantur-sovereign-itinerary" xr:uid="{092DDC2A-A198-4D32-A493-F2EFA4C57AA7}"/>
    <hyperlink ref="C164" r:id="rId151" display="http://crew-center.com/rccl-symphony-seas-itinerary" xr:uid="{F8BFE428-431F-49AC-9543-3161DB64BC61}"/>
    <hyperlink ref="C165" r:id="rId152" display="http://crew-center.com/rccl-vision-seas-itinerary" xr:uid="{E00298B2-388D-48CA-B573-1CA77BD6A166}"/>
    <hyperlink ref="C166" r:id="rId153" display="http://crew-center.com/celebrity-reflection-itinerary" xr:uid="{00AEA502-2C57-43BC-8A0A-BC5A8F54BC4D}"/>
    <hyperlink ref="C167" r:id="rId154" display="http://crew-center.com/costa-diadema-itinerary" xr:uid="{887659BA-5A22-4B82-9328-161D125F8B54}"/>
    <hyperlink ref="C168" r:id="rId155" display="http://crew-center.com/msc-fantasia" xr:uid="{5681320D-1963-486A-8357-A4763E7C6520}"/>
    <hyperlink ref="C169" r:id="rId156" display="http://crew-center.com/sapphire-princess-itinerary" xr:uid="{82E2BB77-D24F-42DD-A62D-CEC8EE828118}"/>
    <hyperlink ref="C170" r:id="rId157" display="http://crew-center.com/po-ventura-itinerary" xr:uid="{2B0E3251-16D5-4F6C-933C-018FAAF22AC5}"/>
    <hyperlink ref="C171" r:id="rId158" display="http://crew-center.com/crown-princess-itinerary" xr:uid="{77D01F4D-BBB3-41AE-A3F2-8B016607133F}"/>
    <hyperlink ref="C172" r:id="rId159" display="http://crew-center.com/rccl-navigator-seas-itinerary" xr:uid="{19C3E6C9-6029-4E6A-A0A4-4496B87496E8}"/>
    <hyperlink ref="C174" r:id="rId160" display="http://crew-center.com/marella-dream-itinerary" xr:uid="{2AAC542C-E3CE-4E27-8C84-7CC4B09A60B9}"/>
    <hyperlink ref="C175" r:id="rId161" display="http://crew-center.com/msc-divina-itinerary" xr:uid="{EE98C604-CE9F-4CB6-8B5B-3088623CC44B}"/>
    <hyperlink ref="C176" r:id="rId162" display="http://crew-center.com/rccl-jewel-seas-itinerary" xr:uid="{35676112-6F47-4DFD-9285-9F6F63AABB2C}"/>
    <hyperlink ref="C177" r:id="rId163" display="http://crew-center.com/aidastella-itinerary" xr:uid="{1F39FDC5-1BCF-4D57-9BC6-49A5B18B43D4}"/>
    <hyperlink ref="C178" r:id="rId164" display="http://crew-center.com/azamara-journey-itinerary" xr:uid="{41B3D987-59DD-4967-A84F-91D91BDAC867}"/>
    <hyperlink ref="C179" r:id="rId165" display="http://crew-center.com/mein-schiff-6-itinerary" xr:uid="{00381589-C250-4685-9C0A-E023A63A3612}"/>
    <hyperlink ref="C180" r:id="rId166" display="http://crew-center.com/aidaprima-itinerary" xr:uid="{54F4B97C-C453-46A5-8CF3-FF483043E0B0}"/>
    <hyperlink ref="C181" r:id="rId167" display="http://crew-center.com/celebrity-constellation-itinerary" xr:uid="{57207FA2-1770-4F13-9856-F2F8757ADC90}"/>
    <hyperlink ref="C182" r:id="rId168" display="http://crew-center.com/rccl-rhapsody-seas-itinerary" xr:uid="{6ED2E17F-61DF-4577-8502-0F586B60A1C6}"/>
    <hyperlink ref="C183" r:id="rId169" display="http://crew-center.com/silversea-whisper-itinerary" xr:uid="{2B7369D6-8E6E-4B09-8B2B-0FFA93385237}"/>
    <hyperlink ref="C184" r:id="rId170" display="http://crew-center.com/norwegian-epic-itinerary" xr:uid="{A7592A3B-A019-442C-9176-66786B4BB477}"/>
    <hyperlink ref="C185" r:id="rId171" display="http://crew-center.com/costa-pacifica-itinerary" xr:uid="{4ED85A50-B4DC-4721-B5ED-72A986E24C0C}"/>
    <hyperlink ref="C186" r:id="rId172" display="http://crew-center.com/pullmantur-sovereign-itinerary" xr:uid="{AA84DDC9-26E4-4DC9-867B-E963C36C278E}"/>
    <hyperlink ref="C187" r:id="rId173" display="http://crew-center.com/rccl-symphony-seas-itinerary" xr:uid="{2BFA8BAF-244B-43EF-B126-33758065472D}"/>
    <hyperlink ref="C188" r:id="rId174" display="http://crew-center.com/costa-diadema-itinerary" xr:uid="{9EFF25EB-50C3-4A05-8380-E886BF33AC95}"/>
    <hyperlink ref="C189" r:id="rId175" display="http://crew-center.com/msc-fantasia" xr:uid="{D65AFAC4-A325-455C-9A74-58B99BD0ACA1}"/>
    <hyperlink ref="C190" r:id="rId176" display="http://crew-center.com/wind-surf-itinerary" xr:uid="{FB397B6C-7CE3-41AE-9078-39E80DEF45B6}"/>
    <hyperlink ref="C191" r:id="rId177" display="http://crew-center.com/seabourn-encore-itinerary" xr:uid="{E3C9C763-EEB8-42F9-A7D5-6A7B01303902}"/>
    <hyperlink ref="C192" r:id="rId178" display="http://crew-center.com/msc-divina-itinerary" xr:uid="{3C5B30A9-2323-4249-86E1-1A43B9DA95E8}"/>
    <hyperlink ref="C193" r:id="rId179" display="http://crew-center.com/norwegian-spirit-itinerary" xr:uid="{0A8D859E-7B14-49BD-A0D4-5D4C48240B03}"/>
    <hyperlink ref="C194" r:id="rId180" display="http://crew-center.com/norwegian-star-itinerary" xr:uid="{A5CF4714-EDAF-4F0D-96DF-1986F2B8C971}"/>
    <hyperlink ref="C195" r:id="rId181" display="http://crew-center.com/oceania-nautica-itinerary" xr:uid="{79A9ACD8-8A09-4F77-909C-7905ACF4A838}"/>
    <hyperlink ref="C196" r:id="rId182" display="http://crew-center.com/celebrity-reflection-itinerary" xr:uid="{8F8F2C25-18BC-4488-9567-1F085E540CF7}"/>
    <hyperlink ref="C197" r:id="rId183" display="http://crew-center.com/viking-star-itinerary" xr:uid="{CB5D863F-CDFF-4DC0-B7A1-126B9FEAD57F}"/>
    <hyperlink ref="C198" r:id="rId184" display="http://crew-center.com/aidaprima-itinerary" xr:uid="{C154C714-3C7B-4EA5-981D-008F2B1E83AF}"/>
    <hyperlink ref="C199" r:id="rId185" display="http://crew-center.com/disney-magic-itinerary" xr:uid="{25C6F239-BDF7-4330-A949-BE1F3241A72C}"/>
    <hyperlink ref="C200" r:id="rId186" display="http://crew-center.com/po-oceana-itinerary" xr:uid="{012C0ED5-AA90-4CFF-9E54-C45C6952C073}"/>
    <hyperlink ref="C201" r:id="rId187" display="http://crew-center.com/rccl-vision-seas-itinerary" xr:uid="{41BFD38C-2375-4970-9ABA-8802F00EFE15}"/>
    <hyperlink ref="C202" r:id="rId188" display="http://crew-center.com/silversea-silver-muse-itinerary" xr:uid="{C4EE5930-91A1-400C-A434-F0BA6009A74A}"/>
    <hyperlink ref="C203" r:id="rId189" display="http://crew-center.com/marella-explorer-itinerary" xr:uid="{09B98447-CF0D-4BBF-B3AE-0085119E34CD}"/>
    <hyperlink ref="C204" r:id="rId190" display="http://crew-center.com/aidastella-itinerary" xr:uid="{069293D4-FA21-4DC7-9368-AEC7BCC37B48}"/>
    <hyperlink ref="C205" r:id="rId191" display="http://crew-center.com/norwegian-epic-itinerary" xr:uid="{7F651991-3943-457E-8803-F97A0FA95929}"/>
    <hyperlink ref="C206" r:id="rId192" display="http://crew-center.com/rccl-jewel-seas-itinerary" xr:uid="{7B46DFC6-DB52-4A59-A9A0-B258E6BCF9F5}"/>
    <hyperlink ref="C207" r:id="rId193" display="http://crew-center.com/ms-oosterdam-itinerary" xr:uid="{93CE6CA3-5BF0-4C7A-8D5C-04492F34015D}"/>
    <hyperlink ref="C208" r:id="rId194" display="http://crew-center.com/pullmantur-sovereign-itinerary" xr:uid="{D21E1B42-7680-4D05-90B4-C39D8E37D531}"/>
    <hyperlink ref="C209" r:id="rId195" display="http://crew-center.com/rccl-symphony-seas-itinerary" xr:uid="{CCBC6029-1CD1-4485-8971-489CEB450C14}"/>
    <hyperlink ref="C210" r:id="rId196" display="http://crew-center.com/silversea-wind-itinerary" xr:uid="{2FB9DAF2-3525-43A3-979C-CEB13B8D832E}"/>
    <hyperlink ref="C211" r:id="rId197" display="http://crew-center.com/mein-schiff-6-itinerary" xr:uid="{B3B269DD-2BAD-4CBE-A39C-33A7773FC102}"/>
    <hyperlink ref="C212" r:id="rId198" display="http://crew-center.com/seabourn-odyssey-itinerary" xr:uid="{1F510900-8E67-4903-BE78-E4E9A64002D3}"/>
    <hyperlink ref="C213" r:id="rId199" display="http://crew-center.com/costa-diadema-itinerary" xr:uid="{AB8A9F95-C137-4C43-B721-6563EBE76495}"/>
    <hyperlink ref="C214" r:id="rId200" display="http://crew-center.com/msc-fantasia" xr:uid="{E10BCF2B-F61B-4B5F-BADE-759BBB41D78F}"/>
    <hyperlink ref="C215" r:id="rId201" display="http://crew-center.com/seven-seas-voyager-itinerary" xr:uid="{A4F1B138-7257-4BDE-9EC8-B92A0648686A}"/>
    <hyperlink ref="C216" r:id="rId202" display="http://crew-center.com/oceania-riviera-itinerary" xr:uid="{199FA02D-9FB9-4CDA-8892-4C666E454509}"/>
    <hyperlink ref="C217" r:id="rId203" display="http://crew-center.com/marella-dream-itinerary" xr:uid="{35F02004-A6E1-491C-8627-3D2906F35C3D}"/>
    <hyperlink ref="C218" r:id="rId204" display="http://crew-center.com/msc-divina-itinerary" xr:uid="{1C1DD49C-9E2B-4602-B1FB-189E5859B817}"/>
    <hyperlink ref="C219" r:id="rId205" display="http://crew-center.com/aidaprima-itinerary" xr:uid="{E8E089C2-8394-4129-9C93-63531245F430}"/>
    <hyperlink ref="C220" r:id="rId206" display="http://crew-center.com/disney-magic-itinerary" xr:uid="{22DFEFE7-4973-4878-AFE4-747946C8E3B2}"/>
    <hyperlink ref="C221" r:id="rId207" display="http://crew-center.com/po-arcadia-itinerary" xr:uid="{6FA15BA8-C3D4-4073-8D2E-FC0A85C43489}"/>
    <hyperlink ref="C222" r:id="rId208" display="http://crew-center.com/azamara-quest-itinerary" xr:uid="{649D059E-F481-4163-A609-09C2DBCABBF8}"/>
    <hyperlink ref="C223" r:id="rId209" display="http://crew-center.com/norwegian-epic-itinerary" xr:uid="{BE1BE625-15A0-441D-AD6C-BDC625C1CEA1}"/>
    <hyperlink ref="C224" r:id="rId210" display="http://crew-center.com/norwegian-spirit-itinerary" xr:uid="{527911E8-BC99-4F59-9E3B-5F6DA4FE081E}"/>
    <hyperlink ref="C225" r:id="rId211" display="http://crew-center.com/pullmantur-sovereign-itinerary" xr:uid="{2F54BF7D-6C8A-4CAF-90FC-6A8189AFD880}"/>
    <hyperlink ref="C226" r:id="rId212" display="http://crew-center.com/rccl-symphony-seas-itinerary" xr:uid="{7AFCB132-E06B-4C78-A575-05FAE1EF6764}"/>
    <hyperlink ref="C227" r:id="rId213" display="http://crew-center.com/silversea-whisper-itinerary" xr:uid="{EF16EB05-CCDE-4F3A-87E1-C69A3A12781C}"/>
    <hyperlink ref="C228" r:id="rId214" display="http://crew-center.com/celebrity-reflection-itinerary" xr:uid="{EB6F7039-5903-4747-A517-61D842F2E2AB}"/>
    <hyperlink ref="C229" r:id="rId215" display="http://crew-center.com/costa-diadema-itinerary" xr:uid="{B26AF9DF-6A7A-400F-9F43-51BF237BF1C2}"/>
    <hyperlink ref="C230" r:id="rId216" display="http://crew-center.com/msc-fantasia" xr:uid="{0AE691F8-F421-4003-8E17-5FE00DF2E7E3}"/>
    <hyperlink ref="C231" r:id="rId217" display="http://crew-center.com/rccl-jewel-seas-itinerary" xr:uid="{8D156858-7EDF-48A0-842D-30A2EA5D7B72}"/>
    <hyperlink ref="C232" r:id="rId218" display="http://crew-center.com/boudicca-itinerary" xr:uid="{BF3664F0-6CEF-4B02-9804-4C7FC52180C6}"/>
    <hyperlink ref="C233" r:id="rId219" display="http://crew-center.com/ms-oosterdam-itinerary" xr:uid="{1C02D1B7-D478-4082-A7C2-138E929CD0DE}"/>
    <hyperlink ref="C234" r:id="rId220" display="http://crew-center.com/crown-princess-itinerary" xr:uid="{BAECF548-4FDC-461D-A4DA-158F0CA5FFB2}"/>
    <hyperlink ref="C236" r:id="rId221" display="http://crew-center.com/viking-star-itinerary" xr:uid="{7B5517C8-50D3-4CD0-A02F-8E0499726613}"/>
    <hyperlink ref="C237" r:id="rId222" display="http://crew-center.com/msc-divina-itinerary" xr:uid="{A9DFB653-D867-40E2-8440-4ADD07B6BBDF}"/>
    <hyperlink ref="C238" r:id="rId223" display="http://crew-center.com/oceania-riviera-itinerary" xr:uid="{D644C72E-553C-4021-8AC3-8F87D0357AB2}"/>
    <hyperlink ref="C239" r:id="rId224" display="http://crew-center.com/mein-schiff-6-itinerary" xr:uid="{BA7291A5-7371-49BB-AE8C-4C4FB9A3996F}"/>
    <hyperlink ref="C240" r:id="rId225" display="http://crew-center.com/po-britannia-itinerary" xr:uid="{324EC295-8BDD-4D72-B69B-CDC5B45675F9}"/>
    <hyperlink ref="C241" r:id="rId226" display="http://crew-center.com/aidaprima-itinerary" xr:uid="{64F59487-65CA-4E21-8A45-786C26D2D20F}"/>
    <hyperlink ref="C242" r:id="rId227" display="http://crew-center.com/aidastella-itinerary" xr:uid="{7D5D9FF1-DC2A-478D-8193-3B4DDDDF0FB9}"/>
    <hyperlink ref="C243" r:id="rId228" display="http://crew-center.com/disney-magic-itinerary" xr:uid="{666E94D5-E260-4DF9-A161-772A32733B5E}"/>
    <hyperlink ref="C244" r:id="rId229" display="http://crew-center.com/marella-explorer-itinerary" xr:uid="{0CFFE558-F8B8-4745-95FB-87D0758336B7}"/>
    <hyperlink ref="C245" r:id="rId230" display="http://crew-center.com/norwegian-epic-itinerary" xr:uid="{7AB37386-7E63-4D25-8B00-88A8A588A5F1}"/>
    <hyperlink ref="C246" r:id="rId231" display="http://crew-center.com/wind-surf-itinerary" xr:uid="{F3402EC6-5375-4E37-A9EE-38FD3117C496}"/>
    <hyperlink ref="C247" r:id="rId232" display="http://crew-center.com/pullmantur-sovereign-itinerary" xr:uid="{B90107C5-BB72-4824-8E48-C0A89F75A17D}"/>
    <hyperlink ref="C248" r:id="rId233" display="http://crew-center.com/rccl-symphony-seas-itinerary" xr:uid="{4DC7686E-F639-48EC-9E2C-67E4144B0DEC}"/>
    <hyperlink ref="C249" r:id="rId234" display="http://crew-center.com/costa-diadema-itinerary" xr:uid="{F8C36A65-53B8-4BD4-A774-D4E3645F19D7}"/>
    <hyperlink ref="C250" r:id="rId235" display="http://crew-center.com/msc-fantasia" xr:uid="{5014DEB5-6D6B-4226-8FC3-B9AD3C07E3D0}"/>
    <hyperlink ref="C251" r:id="rId236" display="http://crew-center.com/queen-victoria-itinerary" xr:uid="{D09DA222-EF5E-42AC-93C9-BBCF98B02C3A}"/>
    <hyperlink ref="C254" r:id="rId237" display="http://crew-center.com/marella-dream-itinerary" xr:uid="{D4F531BB-0681-4F50-8336-61584C42F6B1}"/>
    <hyperlink ref="C255" r:id="rId238" display="http://crew-center.com/seabourn-encore-itinerary" xr:uid="{26B07964-991A-436C-BE80-1CB122FAA298}"/>
    <hyperlink ref="C256" r:id="rId239" display="http://crew-center.com/msc-divina-itinerary" xr:uid="{4BE87A44-3901-47F9-8B30-949C3C345C24}"/>
    <hyperlink ref="C257" r:id="rId240" display="http://crew-center.com/norwegian-spirit-itinerary" xr:uid="{09A853CC-600A-47E5-A55C-AD197CFE097B}"/>
    <hyperlink ref="C258" r:id="rId241" display="http://crew-center.com/rccl-jewel-seas-itinerary" xr:uid="{C4533099-5296-40FA-8559-2AF7FF8DD762}"/>
    <hyperlink ref="C259" r:id="rId242" display="http://crew-center.com/celebrity-reflection-itinerary" xr:uid="{4ACA7383-EB7E-49D7-BF47-CEE499633CD8}"/>
    <hyperlink ref="C260" r:id="rId243" display="http://crew-center.com/aidaprima-itinerary" xr:uid="{95DA9CDF-DCCD-42EC-B251-882C910BF147}"/>
    <hyperlink ref="C261" r:id="rId244" display="http://crew-center.com/azamara-quest-itinerary" xr:uid="{A2D29133-89F9-484B-92C3-B27971984D7D}"/>
    <hyperlink ref="C262" r:id="rId245" display="http://crew-center.com/norwegian-epic-itinerary" xr:uid="{1634A1DC-8D20-4125-9C7E-F25BDA91DBFA}"/>
    <hyperlink ref="C263" r:id="rId246" display="http://crew-center.com/mein-schiff-6-itinerary" xr:uid="{863FC7FA-C931-4259-B7B5-C5229A1F9723}"/>
    <hyperlink ref="C264" r:id="rId247" display="http://crew-center.com/pullmantur-sovereign-itinerary" xr:uid="{FF517FE3-7963-48BE-83DF-7A19C57EA2D2}"/>
    <hyperlink ref="C265" r:id="rId248" display="http://crew-center.com/rccl-symphony-seas-itinerary" xr:uid="{A8082663-41FA-4306-8E40-92777E53B905}"/>
    <hyperlink ref="C266" r:id="rId249" display="http://crew-center.com/costa-diadema-itinerary" xr:uid="{E8DFB729-5949-420C-B52C-B00BEF88FE5E}"/>
    <hyperlink ref="C267" r:id="rId250" display="http://crew-center.com/msc-fantasia" xr:uid="{3E6B222C-165A-43E7-98EA-B237A28A7B80}"/>
    <hyperlink ref="C268" r:id="rId251" display="http://crew-center.com/rccl-vision-seas-itinerary" xr:uid="{7E14E715-86AE-4B65-A09A-062D364085C6}"/>
    <hyperlink ref="C269" r:id="rId252" display="http://crew-center.com/celebrity-constellation-itinerary" xr:uid="{DEEFFDA7-A169-495D-A442-D2A25A770177}"/>
    <hyperlink ref="C270" r:id="rId253" display="http://crew-center.com/disney-magic-itinerary" xr:uid="{86F6356E-72BD-4C17-BDF1-6E5D560CFE49}"/>
    <hyperlink ref="C272" r:id="rId254" display="http://crew-center.com/msc-divina-itinerary" xr:uid="{D3D6B03D-2EA7-4D88-A38B-8E4C4B43537A}"/>
    <hyperlink ref="C273" r:id="rId255" display="http://crew-center.com/rccl-jewel-seas-itinerary" xr:uid="{C9DE2463-3F28-4089-AA0F-D34A2C68D76C}"/>
    <hyperlink ref="C274" r:id="rId256" display="http://crew-center.com/silversea-silver-muse-itinerary" xr:uid="{7BFE4E63-1AFD-4FEE-90A2-89F7F37E3050}"/>
    <hyperlink ref="C275" r:id="rId257" display="http://crew-center.com/viking-orion-itinerary" xr:uid="{57629375-8BE2-41F3-82DE-F2E5306816B8}"/>
    <hyperlink ref="C276" r:id="rId258" display="http://crew-center.com/po-ventura-itinerary" xr:uid="{2461615B-C484-4FD5-B6A7-9E45805102CE}"/>
    <hyperlink ref="C277" r:id="rId259" display="http://crew-center.com/aidaprima-itinerary" xr:uid="{58F2CAED-949E-470E-9594-8F39A21E6E33}"/>
    <hyperlink ref="C278" r:id="rId260" display="http://crew-center.com/oceania-riviera-itinerary" xr:uid="{57D81998-DE1E-4C4F-AD25-BE630298DC85}"/>
    <hyperlink ref="C279" r:id="rId261" display="http://crew-center.com/marella-explorer-itinerary" xr:uid="{981C9CD5-352F-40E6-B710-9E1C52A6E705}"/>
    <hyperlink ref="C280" r:id="rId262" display="http://crew-center.com/norwegian-epic-itinerary" xr:uid="{B25AB94F-ACD5-4CE6-853E-6BFFB4CDBB20}"/>
    <hyperlink ref="C281" r:id="rId263" display="http://crew-center.com/norwegian-spirit-itinerary" xr:uid="{515B544F-232C-4CBE-9EDD-4EE9F3C928F2}"/>
    <hyperlink ref="C282" r:id="rId264" display="http://crew-center.com/pullmantur-sovereign-itinerary" xr:uid="{AFBA409C-31AB-4260-9C51-5D6BF20F24C4}"/>
    <hyperlink ref="C283" r:id="rId265" display="http://crew-center.com/rccl-symphony-seas-itinerary" xr:uid="{82425B4C-E450-4819-8D39-3DC098490D30}"/>
    <hyperlink ref="C284" r:id="rId266" display="http://crew-center.com/celebrity-reflection-itinerary" xr:uid="{1E8A3207-E801-43B7-BD90-47B313424A6D}"/>
    <hyperlink ref="C285" r:id="rId267" display="http://crew-center.com/costa-diadema-itinerary" xr:uid="{5FCEB645-A6B8-46AC-9376-B8B848801F51}"/>
    <hyperlink ref="C286" r:id="rId268" display="http://crew-center.com/ms-oosterdam-itinerary" xr:uid="{1EA9F682-D2CE-47FA-BFF0-9586BCA96696}"/>
    <hyperlink ref="C287" r:id="rId269" display="http://crew-center.com/msc-fantasia" xr:uid="{43980F2B-9D2F-472D-B75C-4D5E4768F964}"/>
    <hyperlink ref="C288" r:id="rId270" display="http://crew-center.com/seven-seas-voyager-itinerary" xr:uid="{A0875537-BE21-40E2-94D3-E5D6C9EB4368}"/>
    <hyperlink ref="C289" r:id="rId271" display="http://crew-center.com/crown-princess-itinerary" xr:uid="{DCE8453F-40DB-4C16-8E61-952C1AACD101}"/>
    <hyperlink ref="C291" r:id="rId272" display="http://crew-center.com/mein-schiff-6-itinerary" xr:uid="{7DB0E629-4288-4374-B53B-23BCC17E778F}"/>
    <hyperlink ref="C292" r:id="rId273" display="http://crew-center.com/msc-divina-itinerary" xr:uid="{A5CD7C98-4EC6-4479-ABB3-3E124066ADD9}"/>
    <hyperlink ref="C293" r:id="rId274" display="http://crew-center.com/rccl-jewel-seas-itinerary" xr:uid="{A6D73D62-520D-40DE-8FD0-7A094DCF0288}"/>
    <hyperlink ref="C294" r:id="rId275" display="http://crew-center.com/aidastella-itinerary" xr:uid="{0CD59170-9040-445D-B011-1692C87D67EB}"/>
    <hyperlink ref="C295" r:id="rId276" display="http://crew-center.com/aidaprima-itinerary" xr:uid="{A1C72494-589B-4F54-8357-9242B580AEFE}"/>
    <hyperlink ref="C296" r:id="rId277" display="http://crew-center.com/celebrity-constellation-itinerary" xr:uid="{C4FE20A7-8F65-46B0-812F-CC8815A8CAFF}"/>
    <hyperlink ref="C297" r:id="rId278" display="http://crew-center.com/disney-magic-itinerary" xr:uid="{0A7A3E20-9C1D-4A38-B8D6-6099BA5B65F9}"/>
    <hyperlink ref="C298" r:id="rId279" display="http://crew-center.com/norwegian-epic-itinerary" xr:uid="{321ACAD0-6A7F-41CB-82AA-B9B5C3B2CEC4}"/>
    <hyperlink ref="C299" r:id="rId280" display="http://crew-center.com/rccl-vision-seas-itinerary" xr:uid="{C115E87C-05A2-4117-95DE-44E4CF694088}"/>
    <hyperlink ref="C300" r:id="rId281" display="http://crew-center.com/pullmantur-sovereign-itinerary" xr:uid="{5AF50C87-00FC-4ABE-9BE9-FA7C228D6DE3}"/>
    <hyperlink ref="C301" r:id="rId282" display="http://crew-center.com/rccl-symphony-seas-itinerary" xr:uid="{C49D7AAA-7F96-4CD2-9E6B-493FD635E47D}"/>
    <hyperlink ref="C302" r:id="rId283" display="http://crew-center.com/costa-diadema-itinerary" xr:uid="{750431B9-CD39-47FC-8BA0-B0EF1DC58C4F}"/>
    <hyperlink ref="C303" r:id="rId284" display="http://crew-center.com/msc-fantasia" xr:uid="{A21BAB08-7425-4D3A-A2DB-67DD012FBB84}"/>
    <hyperlink ref="C304" r:id="rId285" display="http://crew-center.com/seven-seas-voyager-itinerary" xr:uid="{CCE69CE7-2D60-4FF6-AF64-370010BD11FA}"/>
    <hyperlink ref="C305" r:id="rId286" display="http://crew-center.com/azamara-quest-itinerary" xr:uid="{BFD07FFF-6537-4B91-9AD8-073E5CC50FD4}"/>
    <hyperlink ref="C306" r:id="rId287" display="http://crew-center.com/marella-dream-itinerary" xr:uid="{946DE037-AF6D-4100-BB44-F80A4DBD085C}"/>
    <hyperlink ref="C307" r:id="rId288" display="http://crew-center.com/msc-divina-itinerary" xr:uid="{A424A08F-8229-47D6-81E6-36B7077AF771}"/>
    <hyperlink ref="C308" r:id="rId289" display="http://crew-center.com/norwegian-spirit-itinerary" xr:uid="{9F4A59F1-E167-4E07-9B42-743154E324CB}"/>
    <hyperlink ref="C309" r:id="rId290" display="http://crew-center.com/rccl-jewel-seas-itinerary" xr:uid="{217AF689-F94C-43CA-85DC-4D71D762C669}"/>
    <hyperlink ref="C310" r:id="rId291" display="http://crew-center.com/viking-orion-itinerary" xr:uid="{7ED4D3F5-4D56-463B-B44B-1CAFE6931FE5}"/>
    <hyperlink ref="C311" r:id="rId292" display="http://crew-center.com/celebrity-reflection-itinerary" xr:uid="{BAF58952-003E-4FFD-A66A-9675141A0B17}"/>
    <hyperlink ref="C312" r:id="rId293" display="http://crew-center.com/aidaprima-itinerary" xr:uid="{AD137665-0DC4-4D6F-A3E2-B65E31BAE2F4}"/>
    <hyperlink ref="C313" r:id="rId294" display="http://crew-center.com/marella-explorer-itinerary" xr:uid="{9D11B76C-EE44-465F-BABF-646E992E4013}"/>
    <hyperlink ref="C314" r:id="rId295" display="http://crew-center.com/aidastella-itinerary" xr:uid="{896B0BC5-28E9-4BBC-9D61-85A2A4CAE907}"/>
    <hyperlink ref="C315" r:id="rId296" display="http://crew-center.com/norwegian-epic-itinerary" xr:uid="{D5075C99-7D68-43B5-8248-47B37A73071E}"/>
    <hyperlink ref="C316" r:id="rId297" display="http://crew-center.com/pullmantur-sovereign-itinerary" xr:uid="{06A79C45-9CD7-4AB2-84FC-157C6AA4009B}"/>
    <hyperlink ref="C317" r:id="rId298" display="http://crew-center.com/rccl-symphony-seas-itinerary" xr:uid="{1618F82B-13DA-4E83-A166-AC7AAA8931CE}"/>
    <hyperlink ref="C318" r:id="rId299" display="http://crew-center.com/costa-diadema-itinerary" xr:uid="{FC31985D-DFF0-4366-8465-75CEE5A68A48}"/>
    <hyperlink ref="C319" r:id="rId300" display="http://crew-center.com/disney-magic-itinerary" xr:uid="{0F5BBD81-8B53-4570-8186-1C914FD51CB9}"/>
    <hyperlink ref="C320" r:id="rId301" display="http://crew-center.com/msc-fantasia" xr:uid="{DDE4389C-6C43-480A-8984-928971187257}"/>
    <hyperlink ref="C321" r:id="rId302" display="http://crew-center.com/celebrity-constellation-itinerary" xr:uid="{B56D56C5-CD34-44AA-9F49-C520883D5A31}"/>
    <hyperlink ref="C323" r:id="rId303" display="http://crew-center.com/msc-divina-itinerary" xr:uid="{8A4E59E6-10BC-41FE-9A0A-0D3782DFD6AC}"/>
    <hyperlink ref="C324" r:id="rId304" display="http://crew-center.com/rccl-jewel-seas-itinerary" xr:uid="{DA74D5C3-78BE-48EC-A56D-C0D5E2C14454}"/>
    <hyperlink ref="C325" r:id="rId305" display="http://crew-center.com/rccl-vision-seas-itinerary" xr:uid="{D10C4132-F926-4DB8-8635-AED8C7764E4A}"/>
    <hyperlink ref="C326" r:id="rId306" display="http://crew-center.com/aidaprima-itinerary" xr:uid="{369466B5-94A1-4938-B3EA-BC5651B304AE}"/>
    <hyperlink ref="C327" r:id="rId307" display="http://crew-center.com/ms-oosterdam-itinerary" xr:uid="{3B3321D7-14E7-40AC-9349-C4A86BA0CD52}"/>
    <hyperlink ref="C328" r:id="rId308" display="http://crew-center.com/norwegian-epic-itinerary" xr:uid="{8B6B686B-0C85-4EAA-B48F-1E6E2ADC1C7F}"/>
    <hyperlink ref="C329" r:id="rId309" display="http://crew-center.com/seven-seas-voyager-itinerary" xr:uid="{4EA39ED8-E51F-44ED-A459-ACF238E30132}"/>
    <hyperlink ref="C330" r:id="rId310" display="http://crew-center.com/silversea-whisper-itinerary" xr:uid="{BA1257FA-173A-4B91-BA8A-D6F7247D1B27}"/>
    <hyperlink ref="C331" r:id="rId311" display="http://crew-center.com/norwegian-spirit-itinerary" xr:uid="{5ACFE2A9-39EE-4300-AF5D-A7FDE72F5D38}"/>
    <hyperlink ref="C332" r:id="rId312" display="http://crew-center.com/pullmantur-sovereign-itinerary" xr:uid="{2629F4B9-257C-4F99-B0E7-98CA2E271767}"/>
    <hyperlink ref="C333" r:id="rId313" display="http://crew-center.com/rccl-symphony-seas-itinerary" xr:uid="{5080D725-A837-4278-AEDB-7A9B3928F4D0}"/>
    <hyperlink ref="C334" r:id="rId314" display="http://crew-center.com/celebrity-reflection-itinerary" xr:uid="{0A29FD9B-558C-48A4-8460-BCF8CD5A86EF}"/>
    <hyperlink ref="C335" r:id="rId315" display="http://crew-center.com/costa-diadema-itinerary" xr:uid="{2D3114AA-6D38-479E-B7FF-1CE1E31D8A4E}"/>
    <hyperlink ref="C336" r:id="rId316" display="http://crew-center.com/disney-magic-itinerary" xr:uid="{E60C718E-78A7-4218-8E24-DFB939DD1A1C}"/>
    <hyperlink ref="C337" r:id="rId317" display="http://crew-center.com/msc-fantasia" xr:uid="{86D96171-605B-46BA-BDDA-6AE7D5AE0380}"/>
    <hyperlink ref="C338" r:id="rId318" display="http://crew-center.com/rccl-independence-seas-itinerary" xr:uid="{51731ECF-A866-4579-8600-6877BC9E8945}"/>
    <hyperlink ref="C339" r:id="rId319" display="http://crew-center.com/mein-schiff-6-itinerary" xr:uid="{E24F190B-3860-4E74-B87A-46A58B396F34}"/>
    <hyperlink ref="C340" r:id="rId320" display="http://crew-center.com/crown-princess-itinerary" xr:uid="{27CBF8CD-0DF6-4158-AD49-38EAB617C781}"/>
    <hyperlink ref="C341" r:id="rId321" display="http://crew-center.com/seabourn-encore-itinerary" xr:uid="{6A72C022-04FF-4412-B956-4DEF5F53692A}"/>
    <hyperlink ref="C342" r:id="rId322" display="http://crew-center.com/msc-divina-itinerary" xr:uid="{62B4CDA0-FA7B-41B1-88AA-F9F38518A624}"/>
    <hyperlink ref="C343" r:id="rId323" display="http://crew-center.com/rccl-jewel-seas-itinerary" xr:uid="{34A10565-290F-477A-B43F-3DC63E27EB29}"/>
    <hyperlink ref="C344" r:id="rId324" display="http://crew-center.com/viking-orion-itinerary" xr:uid="{C61B90AF-336B-4366-ACBA-54C665A61830}"/>
    <hyperlink ref="C345" r:id="rId325" display="http://crew-center.com/azamara-quest-itinerary" xr:uid="{DE3C239F-65EB-47FD-A42C-34130D457F94}"/>
    <hyperlink ref="C346" r:id="rId326" display="http://crew-center.com/wind-surf-itinerary" xr:uid="{F87E7293-AF9F-4A2C-B2B0-D99AC84BE6FB}"/>
    <hyperlink ref="C347" r:id="rId327" display="http://crew-center.com/aidaprima-itinerary" xr:uid="{71F4D982-AB80-4A38-960C-9390CA7242DC}"/>
    <hyperlink ref="C348" r:id="rId328" display="http://crew-center.com/aidastella-itinerary" xr:uid="{1A65CFB6-0B97-4D1F-8A8F-9CF84B2635A6}"/>
    <hyperlink ref="C349" r:id="rId329" display="http://crew-center.com/celebrity-constellation-itinerary" xr:uid="{1B82C328-18CB-42D9-9145-9B963911987A}"/>
    <hyperlink ref="C350" r:id="rId330" display="http://crew-center.com/marella-explorer-itinerary" xr:uid="{F32EC6F4-DBEC-4B7B-8009-C464AAF49BD8}"/>
    <hyperlink ref="C351" r:id="rId331" display="http://crew-center.com/norwegian-epic-itinerary" xr:uid="{2BDC127A-2E31-4C3A-A9C4-0A9AEB6003B1}"/>
    <hyperlink ref="C352" r:id="rId332" display="http://crew-center.com/pullmantur-sovereign-itinerary" xr:uid="{DB870C62-62DA-4574-9737-978D3C5F4C03}"/>
    <hyperlink ref="C353" r:id="rId333" display="http://crew-center.com/rccl-symphony-seas-itinerary" xr:uid="{DDF5816D-CB0E-48F5-8074-ACD66BF10E80}"/>
    <hyperlink ref="C354" r:id="rId334" display="http://crew-center.com/costa-diadema-itinerary" xr:uid="{4EB1A6C2-D24B-43B0-B3FA-2CBB5CB52BA4}"/>
    <hyperlink ref="C355" r:id="rId335" display="http://crew-center.com/ms-oosterdam-itinerary" xr:uid="{28611E82-DDEB-4BE5-B1B1-2B3C5316FF5B}"/>
    <hyperlink ref="C356" r:id="rId336" display="http://crew-center.com/msc-fantasia" xr:uid="{6256922A-8762-4E64-89F2-55E0965678C2}"/>
    <hyperlink ref="C357" r:id="rId337" display="http://crew-center.com/silversea-silver-muse-itinerary" xr:uid="{0378E024-14D1-4D02-9010-BD1F343896B6}"/>
    <hyperlink ref="C358" r:id="rId338" display="http://crew-center.com/queen-victoria-itinerary" xr:uid="{185FD515-1B37-4F52-9AB4-7BDEED441080}"/>
    <hyperlink ref="C359" r:id="rId339" display="http://crew-center.com/rccl-vision-seas-itinerary" xr:uid="{A940B4ED-F0C8-4F6F-A6C9-5D1711CBFDC7}"/>
    <hyperlink ref="C360" r:id="rId340" display="http://crew-center.com/marella-dream-itinerary" xr:uid="{DFCDB01B-71AF-4AD0-8CCE-87C5E17C9210}"/>
    <hyperlink ref="C361" r:id="rId341" display="http://crew-center.com/msc-divina-itinerary" xr:uid="{2C9BFB44-8137-461B-AD27-5611F0498699}"/>
    <hyperlink ref="C362" r:id="rId342" display="http://crew-center.com/norwegian-spirit-itinerary" xr:uid="{872D14DF-9777-41FC-A93C-9166A6786CD1}"/>
    <hyperlink ref="C363" r:id="rId343" display="http://crew-center.com/oceania-sirena-itinerary" xr:uid="{EE9D622D-4AF4-41C9-943D-DDB1254A9189}"/>
    <hyperlink ref="C364" r:id="rId344" display="http://crew-center.com/po-arcadia-itinerary" xr:uid="{89677D70-74C2-4736-B27E-18CD6EEBCA14}"/>
    <hyperlink ref="C365" r:id="rId345" display="http://crew-center.com/po-azura-itinerary" xr:uid="{F54E77C6-ED91-4134-B949-496068C8AAA7}"/>
    <hyperlink ref="C366" r:id="rId346" display="http://crew-center.com/rccl-jewel-seas-itinerary" xr:uid="{FB6A8681-9C49-479E-BFDD-5CD03CC07901}"/>
    <hyperlink ref="C367" r:id="rId347" display="http://crew-center.com/celebrity-reflection-itinerary" xr:uid="{6F498E79-F7AF-46D8-A55E-F1DEA624853F}"/>
    <hyperlink ref="C368" r:id="rId348" display="http://crew-center.com/mein-schiff-6-itinerary" xr:uid="{6B6FE97E-0DF7-4BC1-B4B8-1BE794333980}"/>
    <hyperlink ref="C369" r:id="rId349" display="http://crew-center.com/wind-surf-itinerary" xr:uid="{CC954B24-7CBA-42C7-AB13-C6AF4C15A5ED}"/>
    <hyperlink ref="C370" r:id="rId350" display="http://crew-center.com/aidaprima-itinerary" xr:uid="{B0911641-ABA3-498C-8371-722A5576385C}"/>
    <hyperlink ref="C371" r:id="rId351" display="http://crew-center.com/norwegian-epic-itinerary" xr:uid="{A2230038-49A0-4704-894B-7D24B9F27935}"/>
    <hyperlink ref="C372" r:id="rId352" display="http://crew-center.com/pullmantur-sovereign-itinerary" xr:uid="{44323F11-AD5B-4187-BE41-4CA5EFA08B05}"/>
    <hyperlink ref="C373" r:id="rId353" display="http://crew-center.com/rccl-symphony-seas-itinerary" xr:uid="{3641C3C5-8FED-49C0-9A12-DB83AF4B8CBF}"/>
    <hyperlink ref="C374" r:id="rId354" display="http://crew-center.com/costa-diadema-itinerary" xr:uid="{C5BDB728-7177-4899-8785-FA8FA1FFF560}"/>
    <hyperlink ref="C375" r:id="rId355" display="http://crew-center.com/msc-fantasia" xr:uid="{EE92171E-5BFA-4FFF-BB03-812F272FA60D}"/>
    <hyperlink ref="C376" r:id="rId356" display="http://crew-center.com/sapphire-princess-itinerary" xr:uid="{EA68A2CD-DA64-4A09-B704-1BEBAC73E99A}"/>
    <hyperlink ref="C377" r:id="rId357" display="http://crew-center.com/celebrity-constellation-itinerary" xr:uid="{8C116B24-9F42-437F-B299-644134A56CA5}"/>
    <hyperlink ref="C378" r:id="rId358" display="http://crew-center.com/msc-divina-itinerary" xr:uid="{D84DEEB5-44DF-4D92-9F75-3A78A7A3617F}"/>
    <hyperlink ref="C379" r:id="rId359" display="http://crew-center.com/rccl-jewel-seas-itinerary" xr:uid="{AFB452E8-B1F9-4738-B9DD-DF8F3F78FFF9}"/>
    <hyperlink ref="C380" r:id="rId360" display="http://crew-center.com/silversea-whisper-itinerary" xr:uid="{3981ADC0-1BF0-4AE6-913A-881C03079BB0}"/>
    <hyperlink ref="C381" r:id="rId361" display="http://crew-center.com/viking-orion-itinerary" xr:uid="{BA86EC62-5559-48D6-81E5-91ADD95C6FDF}"/>
    <hyperlink ref="C382" r:id="rId362" display="http://crew-center.com/oceania-riviera-itinerary" xr:uid="{155A09D3-93C1-4B49-B6CD-5AFC3991ED82}"/>
    <hyperlink ref="C384" r:id="rId363" display="http://crew-center.com/aidaprima-itinerary" xr:uid="{04822A47-4F38-48A6-B7AF-73723919302F}"/>
    <hyperlink ref="C385" r:id="rId364" display="http://crew-center.com/marella-explorer-itinerary" xr:uid="{E73467E7-B2C5-49D0-8717-C45B49E9E6FC}"/>
    <hyperlink ref="C386" r:id="rId365" display="http://crew-center.com/norwegian-epic-itinerary" xr:uid="{71B6ABBA-8557-4229-9CAE-451D6F26D99C}"/>
    <hyperlink ref="C387" r:id="rId366" display="http://crew-center.com/norwegian-spirit-itinerary" xr:uid="{D66A8C8E-1984-42EE-A767-D3EC871E744C}"/>
    <hyperlink ref="C388" r:id="rId367" display="http://crew-center.com/pullmantur-sovereign-itinerary" xr:uid="{F11E042C-DC3F-4491-AA5D-B797426EC153}"/>
    <hyperlink ref="C389" r:id="rId368" display="http://crew-center.com/rccl-symphony-seas-itinerary" xr:uid="{C5BDEBE9-019E-4993-8C98-37B1EEA7FD21}"/>
    <hyperlink ref="C390" r:id="rId369" display="http://crew-center.com/rccl-vision-seas-itinerary" xr:uid="{C5220293-ECD9-485D-863B-25FB1D75F168}"/>
    <hyperlink ref="C391" r:id="rId370" display="http://crew-center.com/mein-schiff-6-itinerary" xr:uid="{F4A3289E-D5B3-4284-99BF-37DA6C53A2E6}"/>
    <hyperlink ref="C392" r:id="rId371" display="http://crew-center.com/celebrity-reflection-itinerary" xr:uid="{46A83884-F3EC-4D7C-A0B2-A2B93A336118}"/>
    <hyperlink ref="C393" r:id="rId372" display="http://crew-center.com/costa-diadema-itinerary" xr:uid="{2743D716-A5C8-4EF2-B608-C5396F0D3B1C}"/>
    <hyperlink ref="C394" r:id="rId373" display="http://crew-center.com/msc-fantasia" xr:uid="{A379C7AC-006D-4374-BDE1-37C451865942}"/>
    <hyperlink ref="C395" r:id="rId374" display="http://crew-center.com/azamara-quest-itinerary" xr:uid="{358EBF1C-1676-4130-B641-0A705A408DDA}"/>
    <hyperlink ref="C396" r:id="rId375" display="http://crew-center.com/crown-princess-itinerary" xr:uid="{9CACE6D5-F37A-4CBC-9223-F40FBA620300}"/>
    <hyperlink ref="C397" r:id="rId376" display="http://crew-center.com/seven-seas-voyager-itinerary" xr:uid="{63594638-AF27-4552-9E0D-51C146DE1747}"/>
    <hyperlink ref="C399" r:id="rId377" display="http://crew-center.com/marella-dream-itinerary" xr:uid="{6CFD7340-D485-443D-A077-7F2B8D906860}"/>
    <hyperlink ref="C400" r:id="rId378" display="http://crew-center.com/msc-divina-itinerary" xr:uid="{74AB7C26-F1C0-4718-8D44-D70EC965AFD9}"/>
    <hyperlink ref="C401" r:id="rId379" display="http://crew-center.com/rccl-jewel-seas-itinerary" xr:uid="{2A35E7A7-A5A3-4E3E-B01E-3036951CB090}"/>
    <hyperlink ref="C402" r:id="rId380" display="http://crew-center.com/silversea-silver-muse-itinerary" xr:uid="{E585A11B-189B-47A5-92A8-695D7DEF6669}"/>
    <hyperlink ref="C403" r:id="rId381" display="http://crew-center.com/aidastella-itinerary" xr:uid="{4D1CA3E4-CA74-46EE-9049-E93B3378A9B5}"/>
    <hyperlink ref="C404" r:id="rId382" display="http://crew-center.com/aidaprima-itinerary" xr:uid="{256B6564-096D-4999-B771-66C5581E5CDA}"/>
    <hyperlink ref="C405" r:id="rId383" display="http://crew-center.com/celebrity-constellation-itinerary" xr:uid="{15DCDF5F-CFED-4B9F-B2F8-742E82787FBE}"/>
    <hyperlink ref="C406" r:id="rId384" display="http://crew-center.com/norwegian-epic-itinerary" xr:uid="{0F040B50-8B2C-49C8-A2B6-DB366AC5A741}"/>
    <hyperlink ref="C407" r:id="rId385" display="http://crew-center.com/ms-oosterdam-itinerary" xr:uid="{75CCC7F1-E135-4CAF-A2D4-00ACF9BA561E}"/>
    <hyperlink ref="C408" r:id="rId386" display="http://crew-center.com/pullmantur-sovereign-itinerary" xr:uid="{7195BE57-EFB7-4598-B4DC-358157FDF419}"/>
    <hyperlink ref="C409" r:id="rId387" display="http://crew-center.com/rccl-symphony-seas-itinerary" xr:uid="{C2368C21-14EA-424E-8C95-A4C7C3AC0F70}"/>
    <hyperlink ref="C410" r:id="rId388" display="http://crew-center.com/costa-diadema-itinerary" xr:uid="{CB70D7F8-5D71-4213-B1B8-E9F85DB72A18}"/>
    <hyperlink ref="C411" r:id="rId389" display="http://crew-center.com/msc-fantasia" xr:uid="{5C3924BC-6201-42B0-B199-84CE2716D460}"/>
    <hyperlink ref="C412" r:id="rId390" display="http://crew-center.com/rccl-navigator-seas-itinerary" xr:uid="{1FA5831D-81BC-416E-9315-67A0F5BBF9E4}"/>
    <hyperlink ref="C415" r:id="rId391" display="http://crew-center.com/msc-divina-itinerary" xr:uid="{9DF42821-2F10-4069-B24C-0144D1ED9206}"/>
    <hyperlink ref="C416" r:id="rId392" display="http://crew-center.com/norwegian-spirit-itinerary" xr:uid="{7AB3B294-7092-4273-BD45-BA2FAEF93B70}"/>
    <hyperlink ref="C417" r:id="rId393" display="http://crew-center.com/po-azura-itinerary" xr:uid="{0CE88508-E010-40A8-AE11-31E97E03D48F}"/>
    <hyperlink ref="C418" r:id="rId394" display="http://crew-center.com/rccl-jewel-seas-itinerary" xr:uid="{C72CDD37-4E79-4093-A069-4058B9550FD9}"/>
    <hyperlink ref="C419" r:id="rId395" display="http://crew-center.com/celebrity-reflection-itinerary" xr:uid="{86007D93-7928-47C5-A697-8BDC9D441B1A}"/>
    <hyperlink ref="C420" r:id="rId396" display="http://crew-center.com/aidaprima-itinerary" xr:uid="{16D42E36-8E39-48EC-B076-237114F3D9D8}"/>
    <hyperlink ref="C421" r:id="rId397" display="http://crew-center.com/seven-seas-voyager-itinerary" xr:uid="{94C0A916-F312-49C2-BE9D-4FA2143C7CA5}"/>
    <hyperlink ref="C422" r:id="rId398" display="http://crew-center.com/marella-explorer-itinerary" xr:uid="{A0E58D39-15B3-4781-8488-CB782B928CC4}"/>
    <hyperlink ref="C423" r:id="rId399" display="http://crew-center.com/aidastella-itinerary" xr:uid="{51BC19CB-DDF2-496C-B7A1-662BCE1BBB91}"/>
    <hyperlink ref="C424" r:id="rId400" display="http://crew-center.com/norwegian-epic-itinerary" xr:uid="{AD179942-8674-4047-AB08-8C7D7FD85166}"/>
    <hyperlink ref="C425" r:id="rId401" display="http://crew-center.com/oceania-riviera-itinerary" xr:uid="{2A1331B0-013E-43B9-854F-C5B491DC5CC6}"/>
    <hyperlink ref="C426" r:id="rId402" display="http://crew-center.com/pullmantur-sovereign-itinerary" xr:uid="{80666FAC-98DD-4C1C-8745-0AD2F29B7E34}"/>
    <hyperlink ref="C427" r:id="rId403" display="http://crew-center.com/rccl-symphony-seas-itinerary" xr:uid="{28DCD93D-0783-4ACD-816C-925BC6136E7C}"/>
    <hyperlink ref="C428" r:id="rId404" display="http://crew-center.com/costa-diadema-itinerary" xr:uid="{B27E4E19-C41E-41C2-BC27-2AD368673270}"/>
    <hyperlink ref="C429" r:id="rId405" display="http://crew-center.com/msc-fantasia" xr:uid="{1A193C8D-4040-4487-99FD-E6763EE74603}"/>
    <hyperlink ref="C430" r:id="rId406" display="http://crew-center.com/silversea-whisper-itinerary" xr:uid="{B3EF0F73-F4D0-44E7-90B2-E0C7CAE78A60}"/>
    <hyperlink ref="C431" r:id="rId407" display="http://crew-center.com/crystal-serenity-itinerary" xr:uid="{5751F71C-8F4E-48A1-9F44-0C54371DFFF5}"/>
    <hyperlink ref="C433" r:id="rId408" display="http://crew-center.com/marella-dream-itinerary" xr:uid="{0759681A-1198-4499-A1D9-CB8A2DA0793F}"/>
    <hyperlink ref="C434" r:id="rId409" display="http://crew-center.com/seabourn-encore-itinerary" xr:uid="{1F6D62FC-8063-4FDF-B292-1A42014CD50A}"/>
    <hyperlink ref="C435" r:id="rId410" display="http://crew-center.com/wind-surf-itinerary" xr:uid="{F306487F-028B-4A93-8076-B9D5F365222C}"/>
    <hyperlink ref="C436" r:id="rId411" display="http://crew-center.com/msc-divina-itinerary" xr:uid="{5EECF0C5-5863-482A-9851-7E8226AE9CB2}"/>
    <hyperlink ref="C437" r:id="rId412" display="http://crew-center.com/rccl-jewel-seas-itinerary" xr:uid="{48D29812-8711-4F96-944A-D7F937B955D7}"/>
    <hyperlink ref="C439" r:id="rId413" display="http://crew-center.com/rccl-vision-seas-itinerary" xr:uid="{FD1F6889-4E3F-40B0-802B-75A481763805}"/>
    <hyperlink ref="C440" r:id="rId414" display="http://crew-center.com/aidaprima-itinerary" xr:uid="{B3C9CB08-D1B2-45B0-824D-F42E6B808B17}"/>
    <hyperlink ref="C441" r:id="rId415" display="http://crew-center.com/norwegian-epic-itinerary" xr:uid="{082E42A5-AB7E-403E-AFC2-1E3556ECF7E7}"/>
    <hyperlink ref="C442" r:id="rId416" display="http://crew-center.com/norwegian-spirit-itinerary" xr:uid="{5E7F842F-86B5-4AF7-B3D1-616B5AAA0B59}"/>
    <hyperlink ref="C443" r:id="rId417" display="http://crew-center.com/oceania-sirena-itinerary" xr:uid="{91A002B4-0DCB-4183-BE90-2CD3FC6F1327}"/>
    <hyperlink ref="C444" r:id="rId418" display="http://crew-center.com/pullmantur-sovereign-itinerary" xr:uid="{06F37A2C-3617-4FC3-A2B3-82E007907681}"/>
    <hyperlink ref="C445" r:id="rId419" display="http://crew-center.com/seven-seas-voyager-itinerary" xr:uid="{270A6888-F702-4D56-81B9-4D8FC0F2D301}"/>
    <hyperlink ref="C446" r:id="rId420" display="http://crew-center.com/rccl-symphony-seas-itinerary" xr:uid="{4F42F409-CB4A-4BD0-A27A-4A7ED66B9D35}"/>
    <hyperlink ref="C447" r:id="rId421" display="http://crew-center.com/celebrity-reflection-itinerary" xr:uid="{A130BAAD-2668-48A7-A3C6-473828770145}"/>
    <hyperlink ref="C448" r:id="rId422" display="http://crew-center.com/costa-diadema-itinerary" xr:uid="{484F1742-A206-48E6-AC62-E5097BB4367B}"/>
    <hyperlink ref="C449" r:id="rId423" display="http://crew-center.com/msc-fantasia" xr:uid="{0801D1A1-6097-40A5-9FAA-C98A31D359CC}"/>
    <hyperlink ref="C450" r:id="rId424" display="http://crew-center.com/silversea-silver-muse-itinerary" xr:uid="{D411718C-F1D7-4801-8FE8-A5D1FE098BDB}"/>
    <hyperlink ref="C451" r:id="rId425" display="http://crew-center.com/azamara-quest-itinerary" xr:uid="{3A848ACD-BBE6-452B-8D33-5F7AFC49C93C}"/>
    <hyperlink ref="C452" r:id="rId426" display="http://crew-center.com/crown-princess-itinerary" xr:uid="{5A340B67-E01E-4470-9F87-7E2985FD0780}"/>
    <hyperlink ref="C454" r:id="rId427" display="http://crew-center.com/msc-divina-itinerary" xr:uid="{D9B81481-0085-4FAA-93DE-251455F17C04}"/>
    <hyperlink ref="C455" r:id="rId428" display="http://crew-center.com/rccl-jewel-seas-itinerary" xr:uid="{4541047F-C009-448C-9129-FA807875C14C}"/>
    <hyperlink ref="C456" r:id="rId429" display="http://crew-center.com/mein-schiff-5-itinerary" xr:uid="{D1F8176D-F102-4D5B-99D0-1105A365DC70}"/>
    <hyperlink ref="C457" r:id="rId430" display="http://crew-center.com/rccl-vision-seas-itinerary" xr:uid="{23C0D172-6259-4F21-B241-2B7560A4039A}"/>
    <hyperlink ref="C458" r:id="rId431" display="http://crew-center.com/aidaprima-itinerary" xr:uid="{4BD7558E-4999-43DA-B13E-0AACACBD0988}"/>
    <hyperlink ref="C459" r:id="rId432" display="http://crew-center.com/aidastella-itinerary" xr:uid="{2DF6B058-315D-4BE0-8332-E5834B4A9990}"/>
    <hyperlink ref="C460" r:id="rId433" display="http://crew-center.com/ms-oosterdam-itinerary" xr:uid="{0BC96515-DB14-431A-B63E-269EB1C233E1}"/>
    <hyperlink ref="C461" r:id="rId434" display="http://crew-center.com/marella-explorer-itinerary" xr:uid="{6A34935C-8CF9-44AA-97F0-015B2C90220D}"/>
    <hyperlink ref="C462" r:id="rId435" display="http://crew-center.com/norwegian-epic-itinerary" xr:uid="{E8C0C389-31C9-4746-8B15-F9A8920607AD}"/>
    <hyperlink ref="C463" r:id="rId436" display="http://crew-center.com/pullmantur-sovereign-itinerary" xr:uid="{5C6536C8-D595-4019-B12F-C1E212ABAF84}"/>
    <hyperlink ref="C464" r:id="rId437" display="http://crew-center.com/rccl-symphony-seas-itinerary" xr:uid="{DAB6B796-5914-42F3-86E6-CC2BB5C99137}"/>
    <hyperlink ref="C465" r:id="rId438" display="http://crew-center.com/costa-diadema-itinerary" xr:uid="{B57A1788-033F-42D5-A33C-329A4556E462}"/>
    <hyperlink ref="C466" r:id="rId439" display="http://crew-center.com/msc-fantasia" xr:uid="{84099D2C-D17E-4087-8A5A-4C2F59ED1C23}"/>
    <hyperlink ref="C467" r:id="rId440" display="http://crew-center.com/celebrity-constellation-itinerary" xr:uid="{7EB9240B-3545-4A2C-8E65-10EFF9A801F7}"/>
    <hyperlink ref="C468" r:id="rId441" display="http://crew-center.com/queen-victoria-itinerary" xr:uid="{C4C05499-EBF4-4E04-8861-7BE11EDE0054}"/>
    <hyperlink ref="C469" r:id="rId442" display="http://crew-center.com/po-ventura-itinerary" xr:uid="{39E505DE-79D4-45B3-92A0-73AFC47EA5B9}"/>
    <hyperlink ref="C470" r:id="rId443" display="http://crew-center.com/marella-dream-itinerary" xr:uid="{7BCE8386-9846-4CA4-BB89-86A0A03EE619}"/>
    <hyperlink ref="C471" r:id="rId444" display="http://crew-center.com/crystal-serenity-itinerary" xr:uid="{B13DF73A-638C-4FDD-997D-FCFDDBDEC0BB}"/>
    <hyperlink ref="C472" r:id="rId445" display="http://crew-center.com/msc-divina-itinerary" xr:uid="{4D099817-7AF5-4DA2-B471-67D50587549A}"/>
    <hyperlink ref="C473" r:id="rId446" display="http://crew-center.com/norwegian-spirit-itinerary" xr:uid="{150E06EE-5B5E-4921-B082-96B15144EEF9}"/>
    <hyperlink ref="C474" r:id="rId447" display="http://crew-center.com/oceania-riviera-itinerary" xr:uid="{5F97354B-FD22-465D-A0ED-5B44DE2FA3C8}"/>
    <hyperlink ref="C475" r:id="rId448" display="http://crew-center.com/rccl-jewel-seas-itinerary" xr:uid="{CFE11F63-D656-4721-896E-FCD709BA6838}"/>
    <hyperlink ref="C476" r:id="rId449" display="http://crew-center.com/celebrity-reflection-itinerary" xr:uid="{9D14D910-CCC9-4886-818E-B4A40ECF569C}"/>
    <hyperlink ref="C477" r:id="rId450" display="http://crew-center.com/aidaprima-itinerary" xr:uid="{208F71F6-69E5-4968-9287-76C05119F604}"/>
    <hyperlink ref="C478" r:id="rId451" display="http://crew-center.com/norwegian-epic-itinerary" xr:uid="{1AC73617-C622-4F8A-BFC7-7164EE8381C4}"/>
    <hyperlink ref="C479" r:id="rId452" display="http://crew-center.com/silversea-silver-muse-itinerary" xr:uid="{FA0F6EE0-56BD-4E2C-8EF5-72EBC345FAC1}"/>
    <hyperlink ref="C480" r:id="rId453" display="http://crew-center.com/azamara-quest-itinerary" xr:uid="{5FD6AC5F-6302-4653-A306-4BD12984417C}"/>
    <hyperlink ref="C481" r:id="rId454" display="http://crew-center.com/ms-oosterdam-itinerary" xr:uid="{92056EFD-0E8C-4CAF-85DF-5746778D659F}"/>
    <hyperlink ref="C482" r:id="rId455" display="http://crew-center.com/pullmantur-sovereign-itinerary" xr:uid="{3898329B-463B-48AF-96A6-4A4300DB41A8}"/>
    <hyperlink ref="C483" r:id="rId456" display="http://crew-center.com/seven-seas-voyager-itinerary" xr:uid="{A3ADBA63-5DDD-4619-B27D-C5BD31B6E14B}"/>
    <hyperlink ref="C484" r:id="rId457" display="http://crew-center.com/rccl-symphony-seas-itinerary" xr:uid="{43C166E7-1466-4895-B3E6-15E675804C56}"/>
    <hyperlink ref="C485" r:id="rId458" display="http://crew-center.com/costa-diadema-itinerary" xr:uid="{C2D5F8D4-94D9-4C93-8182-5514DD1B0687}"/>
    <hyperlink ref="C486" r:id="rId459" display="http://crew-center.com/msc-fantasia" xr:uid="{31AC6B72-B2E0-4D5D-9510-4C6AB194C19A}"/>
    <hyperlink ref="C487" r:id="rId460" display="http://crew-center.com/rccl-vision-seas-itinerary" xr:uid="{970ABC2F-A22A-45A0-8789-B2A184A528B8}"/>
    <hyperlink ref="C488" r:id="rId461" display="http://crew-center.com/queen-victoria-itinerary" xr:uid="{F85CD9CC-2401-4B88-8DF6-ABD8E7E76C0B}"/>
    <hyperlink ref="C489" r:id="rId462" display="http://crew-center.com/celebrity-silhouette-itinerary" xr:uid="{548BBC3F-A016-435A-ACBE-5BEA3578788D}"/>
    <hyperlink ref="C490" r:id="rId463" display="http://crew-center.com/msc-divina-itinerary" xr:uid="{4B259750-F32A-4BC3-B748-82B092F42F58}"/>
    <hyperlink ref="C491" r:id="rId464" display="http://crew-center.com/azamara-pursuit-itinerary" xr:uid="{9CB98827-7A40-424E-8513-BF6816BFE968}"/>
    <hyperlink ref="C492" r:id="rId465" display="http://crew-center.com/costa-magica-itinerary" xr:uid="{2C1A278D-6E28-462C-9379-EACA2957FABA}"/>
    <hyperlink ref="C493" r:id="rId466" display="http://crew-center.com/aidaprima-itinerary" xr:uid="{B050D849-A2EF-4E9C-A77A-A279FBC7B201}"/>
    <hyperlink ref="C494" r:id="rId467" display="http://crew-center.com/rccl-jewel-seas-itinerary" xr:uid="{B35C5277-D11F-40C3-BB21-8DEA7DC318FE}"/>
    <hyperlink ref="C495" r:id="rId468" display="http://crew-center.com/norwegian-epic-itinerary" xr:uid="{211B787A-FAB3-49BD-91DF-AEFCCFAD235B}"/>
    <hyperlink ref="C496" r:id="rId469" display="http://crew-center.com/celebrity-eclipse-itinerary" xr:uid="{C99D492F-62DE-4D6D-9F1F-007711C5E0BB}"/>
    <hyperlink ref="C497" r:id="rId470" display="http://crew-center.com/norwegian-spirit-itinerary" xr:uid="{BF5F7FB6-76C1-47B0-BD39-59A72FDEC63D}"/>
    <hyperlink ref="C498" r:id="rId471" display="http://crew-center.com/pullmantur-sovereign-itinerary" xr:uid="{00F7B78A-B786-4E3F-A234-5BCFFABC780D}"/>
    <hyperlink ref="C499" r:id="rId472" display="http://crew-center.com/rccl-symphony-seas-itinerary" xr:uid="{113C61AC-2765-4F40-9657-3B4135E8B856}"/>
    <hyperlink ref="C500" r:id="rId473" display="http://crew-center.com/celebrity-reflection-itinerary" xr:uid="{2075C3BD-06E4-48E1-9E2E-EAB64D38F6C9}"/>
    <hyperlink ref="C501" r:id="rId474" display="http://crew-center.com/costa-diadema-itinerary" xr:uid="{21809B9C-28F0-4FA8-B1AD-8F28972F36AF}"/>
    <hyperlink ref="C502" r:id="rId475" display="http://crew-center.com/queen-elizabeth-itinerary" xr:uid="{02DC3072-12DB-431E-87DF-DA61BBA2B5F3}"/>
    <hyperlink ref="C503" r:id="rId476" display="http://crew-center.com/msc-fantasia" xr:uid="{67FC7ED3-DAAE-412C-A98E-6B996603EFF3}"/>
    <hyperlink ref="C504" r:id="rId477" display="http://crew-center.com/crown-princess-itinerary" xr:uid="{A61AC102-4E4F-46F2-9068-D9AAF5E8EC69}"/>
    <hyperlink ref="C505" r:id="rId478" display="http://crew-center.com/rccl-navigator-seas-itinerary" xr:uid="{4FDEC647-A61E-4AA7-B4DC-AC689F5C0D1B}"/>
    <hyperlink ref="C506" r:id="rId479" display="http://crew-center.com/marella-dream-itinerary" xr:uid="{5CD68784-D74C-420C-9D0E-775FDE32DBA1}"/>
    <hyperlink ref="C507" r:id="rId480" display="http://crew-center.com/crystal-serenity-itinerary" xr:uid="{0932C666-EF38-4EE6-9F14-811A5C06296E}"/>
    <hyperlink ref="C508" r:id="rId481" display="http://crew-center.com/msc-divina-itinerary" xr:uid="{CAF5E6FB-5B44-4CD0-9C69-ADB4AC3FD3E2}"/>
    <hyperlink ref="C509" r:id="rId482" display="http://crew-center.com/aidastella-itinerary" xr:uid="{F2606CB0-52BE-41DA-9172-18103D5D46CD}"/>
    <hyperlink ref="C510" r:id="rId483" display="http://crew-center.com/costa-magica-itinerary" xr:uid="{0E8D8DC9-886F-4C80-B7F9-D43D910FBEED}"/>
    <hyperlink ref="C511" r:id="rId484" display="http://crew-center.com/oceania-riviera-itinerary" xr:uid="{A9424A90-43AD-4BA9-8AFF-8343203367A7}"/>
    <hyperlink ref="C513" r:id="rId485" display="http://crew-center.com/wind-surf-itinerary" xr:uid="{AF765AD7-373A-485E-9472-D1147D22707C}"/>
    <hyperlink ref="C514" r:id="rId486" display="http://crew-center.com/aidaprima-itinerary" xr:uid="{E01C1875-76CD-4385-86F2-3BAB143B0719}"/>
    <hyperlink ref="C515" r:id="rId487" display="http://crew-center.com/seven-seas-voyager-itinerary" xr:uid="{BB6BD7A4-A9B1-4BD9-B3B9-55F17B806AB2}"/>
    <hyperlink ref="C516" r:id="rId488" display="http://crew-center.com/marella-explorer-itinerary" xr:uid="{A3796B3D-F5BB-4F4A-B953-4F7A9AC98111}"/>
    <hyperlink ref="C517" r:id="rId489" display="http://crew-center.com/norwegian-epic-itinerary" xr:uid="{D8C72F48-987C-4703-A2E0-AA307748E680}"/>
    <hyperlink ref="C518" r:id="rId490" display="http://crew-center.com/po-oriana-itinerary" xr:uid="{662A6ABE-8C07-43C4-B0AB-EBC0D3A65698}"/>
    <hyperlink ref="C519" r:id="rId491" display="http://crew-center.com/rccl-vision-seas-itinerary" xr:uid="{243F94DE-9793-4FD8-8E61-D843B2F6FCBC}"/>
    <hyperlink ref="C520" r:id="rId492" display="http://crew-center.com/pullmantur-sovereign-itinerary" xr:uid="{67482DFE-A60D-41D6-8E3B-2BC25876EB27}"/>
    <hyperlink ref="C521" r:id="rId493" display="http://crew-center.com/rccl-jewel-seas-itinerary" xr:uid="{376B97B1-E6CF-4BBF-AEB7-7F64E25146FD}"/>
    <hyperlink ref="C522" r:id="rId494" display="http://crew-center.com/rccl-symphony-seas-itinerary" xr:uid="{DE5083B5-FA4C-43E5-8BA6-9A76223C6D59}"/>
    <hyperlink ref="C523" r:id="rId495" display="http://crew-center.com/costa-diadema-itinerary" xr:uid="{8E4BB7C7-0B08-4BED-BE88-E0C0DC584F97}"/>
    <hyperlink ref="C524" r:id="rId496" display="http://crew-center.com/ms-koningsdam-itinerary" xr:uid="{96D4225F-3595-4CD1-98BF-E95583395DE5}"/>
    <hyperlink ref="C525" r:id="rId497" display="http://crew-center.com/msc-fantasia" xr:uid="{A714A3EB-2A78-43FD-A044-B34DC9CB37E2}"/>
    <hyperlink ref="C526" r:id="rId498" display="http://crew-center.com/rccl-independence-seas-itinerary" xr:uid="{B26BE080-3CE5-47BC-A70F-28E5953C4AC9}"/>
    <hyperlink ref="C527" r:id="rId499" display="http://crew-center.com/queen-victoria-itinerary" xr:uid="{04D646D1-8067-4008-B498-5B201C094C15}"/>
    <hyperlink ref="C529" r:id="rId500" display="http://crew-center.com/seabourn-encore-itinerary" xr:uid="{1B8A5896-85D5-46A2-8B94-E26083945DD9}"/>
    <hyperlink ref="C530" r:id="rId501" display="http://crew-center.com/magellan-itinerary" xr:uid="{F6056189-6874-4CB7-B7ED-E7739A03A712}"/>
    <hyperlink ref="C531" r:id="rId502" display="http://crew-center.com/ms-prinsedam-itinerary" xr:uid="{7C797872-218F-4C48-B54D-B83DD0E9DFFD}"/>
    <hyperlink ref="C532" r:id="rId503" display="http://crew-center.com/msc-divina-itinerary" xr:uid="{C58EF520-46CF-4E7F-8F3C-5D3B0F1DED2F}"/>
    <hyperlink ref="C533" r:id="rId504" display="http://crew-center.com/norwegian-spirit-itinerary" xr:uid="{A1BADD89-9272-4E7A-A3D3-92618C74AAD9}"/>
    <hyperlink ref="C534" r:id="rId505" display="http://crew-center.com/celebrity-reflection-itinerary" xr:uid="{583CBD0D-BC11-485B-AFDD-D319803B909D}"/>
    <hyperlink ref="C535" r:id="rId506" display="http://crew-center.com/costa-magica-itinerary" xr:uid="{44FDBE59-5586-4BE6-AAD4-EDCDE55CAC17}"/>
    <hyperlink ref="C536" r:id="rId507" display="http://crew-center.com/aidaprima-itinerary" xr:uid="{FB32E74E-4E45-43F0-9018-0C9269678482}"/>
    <hyperlink ref="C537" r:id="rId508" display="http://crew-center.com/silversea-whisper-itinerary" xr:uid="{D0C03808-8C41-4A58-8852-DDB211E7F884}"/>
    <hyperlink ref="C538" r:id="rId509" display="http://crew-center.com/aidastella-itinerary" xr:uid="{9FF49D6E-C417-40BB-A69D-A6D4C75A023B}"/>
    <hyperlink ref="C539" r:id="rId510" display="http://crew-center.com/ms-oosterdam-itinerary" xr:uid="{77A62E14-2FB3-4286-89D8-1493053BE18F}"/>
    <hyperlink ref="C540" r:id="rId511" display="http://crew-center.com/norwegian-epic-itinerary" xr:uid="{8E3ECA59-5B0A-472C-B7B7-A1532B86CE93}"/>
    <hyperlink ref="C541" r:id="rId512" display="http://crew-center.com/mein-schiff-5-itinerary" xr:uid="{157107C1-D723-4CA1-85ED-E67449A4717D}"/>
    <hyperlink ref="C542" r:id="rId513" display="http://crew-center.com/pullmantur-sovereign-itinerary" xr:uid="{45151C90-BAE9-45FA-BA27-77249A678699}"/>
    <hyperlink ref="C543" r:id="rId514" display="http://crew-center.com/rccl-symphony-seas-itinerary" xr:uid="{73F76086-3760-4839-816F-1E999470BEC7}"/>
    <hyperlink ref="C544" r:id="rId515" display="http://crew-center.com/wind-surf-itinerary" xr:uid="{7B9DCD98-2318-4E76-978F-B19796AE4F53}"/>
    <hyperlink ref="C545" r:id="rId516" display="http://crew-center.com/costa-diadema-itinerary" xr:uid="{CDAB33BE-9BBB-444B-AE8D-82B1FDDBBF50}"/>
    <hyperlink ref="C546" r:id="rId517" display="http://crew-center.com/costa-pacifica-itinerary" xr:uid="{46B7A850-7F77-4455-A460-C7BAFBB73F2F}"/>
    <hyperlink ref="C547" r:id="rId518" display="http://crew-center.com/msc-fantasia" xr:uid="{EBEA3C25-DBD0-43A5-8077-DC44B768B0BE}"/>
    <hyperlink ref="C548" r:id="rId519" display="http://crew-center.com/azamara-journey-itinerary" xr:uid="{5661DD86-3C32-4362-A883-0A108AD8BF4F}"/>
    <hyperlink ref="C549" r:id="rId520" display="http://crew-center.com/queen-victoria-itinerary" xr:uid="{58BE6E15-FB8C-4F97-B041-96798BBAE49B}"/>
    <hyperlink ref="C550" r:id="rId521" display="http://crew-center.com/rccl-jewel-seas-itinerary" xr:uid="{FA62F91C-6F36-4AB0-9288-E0FD9F67B252}"/>
    <hyperlink ref="C552" r:id="rId522" display="http://crew-center.com/marella-dream-itinerary" xr:uid="{E541655B-3336-4DC9-853F-11DBE85B463A}"/>
    <hyperlink ref="C553" r:id="rId523" display="http://crew-center.com/celebrity-constellation-itinerary" xr:uid="{7D2CDA75-5C68-409C-88B6-349E59BF1FB3}"/>
    <hyperlink ref="C554" r:id="rId524" display="http://crew-center.com/msc-divina-itinerary" xr:uid="{09DF3C8C-C37F-4CFA-A76E-6D31D250593E}"/>
    <hyperlink ref="C555" r:id="rId525" display="http://crew-center.com/msc-meraviglia-itinerary" xr:uid="{424296BE-C58D-4925-8F4E-42DBE79A1EC3}"/>
    <hyperlink ref="C556" r:id="rId526" display="http://crew-center.com/oceania-riviera-itinerary" xr:uid="{15407CDD-8AEC-4860-ADCA-CC7757F6D98A}"/>
    <hyperlink ref="C557" r:id="rId527" display="http://crew-center.com/seven-seas-explorer-itinerary" xr:uid="{1E9DFDD7-0B1D-43D9-B2B7-97B767245C7E}"/>
    <hyperlink ref="C558" r:id="rId528" display="http://crew-center.com/costa-magica-itinerary" xr:uid="{19C97F00-0595-4CCD-9704-1C84276404DE}"/>
    <hyperlink ref="C559" r:id="rId529" display="http://crew-center.com/ms-koningsdam-itinerary" xr:uid="{DC8EBE12-BBE2-47E6-AAEA-CBBDAD7A01D7}"/>
    <hyperlink ref="C560" r:id="rId530" display="http://crew-center.com/rccl-vision-seas-itinerary" xr:uid="{8FA2561C-E1B1-4A70-9DC4-390F68F14D90}"/>
    <hyperlink ref="C561" r:id="rId531" display="http://crew-center.com/aidaprima-itinerary" xr:uid="{84B60C8D-6DB4-4C06-8B3F-C9E086A9C008}"/>
    <hyperlink ref="C562" r:id="rId532" display="http://crew-center.com/po-oceana-itinerary" xr:uid="{332CCE59-C434-4EE4-9162-12D783220931}"/>
    <hyperlink ref="C563" r:id="rId533" display="http://crew-center.com/norwegian-epic-itinerary" xr:uid="{F8E62DE4-A105-44A6-8630-EB13A5FED65E}"/>
    <hyperlink ref="C564" r:id="rId534" display="http://crew-center.com/msc-orchestra-itinerary" xr:uid="{B2D58E9A-20CC-4C83-A79B-3CE062B44886}"/>
    <hyperlink ref="C565" r:id="rId535" display="http://crew-center.com/norwegian-spirit-itinerary" xr:uid="{E09A803E-0EB3-4AD8-BAE6-418487AE6497}"/>
    <hyperlink ref="C566" r:id="rId536" display="http://crew-center.com/pullmantur-sovereign-itinerary" xr:uid="{CEA823C6-792F-4646-AB47-5A7A4EF8E440}"/>
    <hyperlink ref="C567" r:id="rId537" display="http://crew-center.com/rccl-symphony-seas-itinerary" xr:uid="{A76360C3-1CA3-4994-BD62-E831B845BE28}"/>
    <hyperlink ref="C568" r:id="rId538" display="http://crew-center.com/celebrity-reflection-itinerary" xr:uid="{E48C97AA-CE66-4099-BA38-9609CB24A049}"/>
    <hyperlink ref="C569" r:id="rId539" display="http://crew-center.com/costa-diadema-itinerary" xr:uid="{7BF19314-C806-44B0-BADB-A4A95862E035}"/>
    <hyperlink ref="C570" r:id="rId540" display="http://crew-center.com/msc-fantasia" xr:uid="{939F2140-16CC-4CFF-BE3E-F3E4479430B8}"/>
    <hyperlink ref="C571" r:id="rId541" display="http://crew-center.com/mein-schiff-5-itinerary" xr:uid="{97FB3896-0C28-4CC2-AFA4-B066BC000C86}"/>
    <hyperlink ref="C572" r:id="rId542" display="http://crew-center.com/crown-princess-itinerary" xr:uid="{31554956-49D3-4366-A186-94BFDA2D4D2C}"/>
    <hyperlink ref="C573" r:id="rId543" display="http://crew-center.com/seabourn-encore-itinerary" xr:uid="{D041E9C6-6D9A-4387-9706-5E43886885C5}"/>
    <hyperlink ref="C574" r:id="rId544" display="http://crew-center.com/celebrity-eclipse-itinerary" xr:uid="{1DFC3CF8-8E3A-4CAB-A03A-F9D1C1C11D01}"/>
    <hyperlink ref="C575" r:id="rId545" display="http://crew-center.com/ms-prinsedam-itinerary" xr:uid="{FF41FEAA-8F55-4E69-B559-6303BCF72D11}"/>
    <hyperlink ref="C576" r:id="rId546" display="http://crew-center.com/msc-meraviglia-itinerary" xr:uid="{B17794AC-3D50-4C91-AD89-8B695F6400DC}"/>
    <hyperlink ref="C577" r:id="rId547" display="http://crew-center.com/costa-magica-itinerary" xr:uid="{940F0C5B-DE88-464B-A326-848BED2C5BC1}"/>
    <hyperlink ref="C578" r:id="rId548" display="http://crew-center.com/rccl-jewel-seas-itinerary" xr:uid="{88E328A7-4C22-4CA0-ACE3-47E4592526B7}"/>
    <hyperlink ref="C579" r:id="rId549" display="http://crew-center.com/aidaprima-itinerary" xr:uid="{37269C37-720A-4D44-8A77-C261AE181E92}"/>
    <hyperlink ref="C580" r:id="rId550" display="http://crew-center.com/aidastella-itinerary" xr:uid="{9B71FEE5-A3B0-4EE0-945F-302ACF8E663D}"/>
    <hyperlink ref="C581" r:id="rId551" display="http://crew-center.com/costa-pacifica-itinerary" xr:uid="{F0A06983-B218-4DE9-8B86-1F074B824FA9}"/>
    <hyperlink ref="C582" r:id="rId552" display="http://crew-center.com/marella-explorer-itinerary" xr:uid="{8D282D28-0AC5-4EA0-BF06-8EA7752FA933}"/>
    <hyperlink ref="C583" r:id="rId553" display="http://crew-center.com/norwegian-epic-itinerary" xr:uid="{15053915-5A27-472D-ABC9-62DAC2E16797}"/>
    <hyperlink ref="C584" r:id="rId554" display="http://crew-center.com/oceania-nautica-itinerary" xr:uid="{C2789E28-96DF-4549-997C-26EDF8210ED5}"/>
    <hyperlink ref="C585" r:id="rId555" display="http://crew-center.com/ms-koningsdam-itinerary" xr:uid="{04AB1492-C820-42A7-A3C4-ED0787F32405}"/>
    <hyperlink ref="C586" r:id="rId556" display="http://crew-center.com/pacific-princess-itinerary" xr:uid="{CCDC4D58-5FE9-4B14-B9BE-AA7739E0FBFD}"/>
    <hyperlink ref="C587" r:id="rId557" display="http://crew-center.com/pullmantur-sovereign-itinerary" xr:uid="{BF808BED-2FBA-4446-905B-CFE9CE6482B5}"/>
    <hyperlink ref="C588" r:id="rId558" display="http://crew-center.com/rccl-symphony-seas-itinerary" xr:uid="{C47F02D7-BB75-4FA0-A466-38A24DCF3149}"/>
    <hyperlink ref="C589" r:id="rId559" display="http://crew-center.com/celebrity-constellation-itinerary" xr:uid="{65B68925-801E-4FC8-9B01-BD53CDEA2DF5}"/>
    <hyperlink ref="C590" r:id="rId560" display="http://crew-center.com/costa-diadema-itinerary" xr:uid="{D415CF5A-FBB3-4B2C-AB2D-6EA393CB317A}"/>
    <hyperlink ref="C591" r:id="rId561" display="http://crew-center.com/msc-fantasia" xr:uid="{35D55050-99BD-428F-BD88-AB9E41CD2323}"/>
    <hyperlink ref="C592" r:id="rId562" display="http://crew-center.com/queen-victoria-itinerary" xr:uid="{11CEABAE-C066-4CC0-AB88-4A13208DBA7B}"/>
    <hyperlink ref="C593" r:id="rId563" display="http://crew-center.com/oceania-marina-itinerary" xr:uid="{6B162F51-C444-4744-9F18-391E16095FBF}"/>
    <hyperlink ref="C595" r:id="rId564" display="http://crew-center.com/po-oceana-itinerary" xr:uid="{943169C1-D53A-4A1B-90D2-1908AADE54EB}"/>
    <hyperlink ref="C596" r:id="rId565" display="http://crew-center.com/marella-dream-itinerary" xr:uid="{5CEB5D6A-A051-4D43-BB02-AE31D9E60FD9}"/>
    <hyperlink ref="C597" r:id="rId566" display="http://crew-center.com/viking-sky-itinerary" xr:uid="{2399B703-6BC1-499F-8B19-FA057DE29DA4}"/>
    <hyperlink ref="C598" r:id="rId567" display="http://crew-center.com/wind-star-itinerary" xr:uid="{D2F12C49-9BAE-4501-A6E2-C6BD721EA67A}"/>
    <hyperlink ref="C599" r:id="rId568" display="http://crew-center.com/wind-surf-itinerary" xr:uid="{E2F13A05-A3D9-4591-B429-DE21932DB8E5}"/>
    <hyperlink ref="C600" r:id="rId569" display="http://crew-center.com/msc-meraviglia-itinerary" xr:uid="{9EBB01A2-7807-4BF0-95F6-B0ED113C96A3}"/>
    <hyperlink ref="C601" r:id="rId570" display="http://crew-center.com/norwegian-spirit-itinerary" xr:uid="{EADAF7F4-AD48-4083-BE79-03889945F9CE}"/>
    <hyperlink ref="C602" r:id="rId571" display="http://crew-center.com/mein-schiff-5-itinerary" xr:uid="{FAB40FF1-FD97-4902-AB17-29EBBDBB4756}"/>
    <hyperlink ref="C603" r:id="rId572" display="http://crew-center.com/celebrity-reflection-itinerary" xr:uid="{851B6828-CE86-49AE-9B4A-4E242006664E}"/>
    <hyperlink ref="C604" r:id="rId573" display="http://crew-center.com/costa-magica-itinerary" xr:uid="{4E0922AF-BEB0-45E7-8C43-12D745EB8CED}"/>
    <hyperlink ref="C605" r:id="rId574" display="http://crew-center.com/ms-oosterdam-itinerary" xr:uid="{8F8D41CD-E7F1-4365-A74C-4CD410A8D963}"/>
    <hyperlink ref="C606" r:id="rId575" display="http://crew-center.com/aidaprima-itinerary" xr:uid="{033EAB9F-87EE-48EE-B9D1-E29B67BC97D7}"/>
    <hyperlink ref="C607" r:id="rId576" display="http://crew-center.com/msc-orchestra-itinerary" xr:uid="{CD5A4AE7-2419-431A-A2C6-46AF71957301}"/>
    <hyperlink ref="C608" r:id="rId577" display="http://crew-center.com/azamara-journey-itinerary" xr:uid="{6C2F7048-9FD8-4AB1-825C-F5FADD1505AB}"/>
    <hyperlink ref="C609" r:id="rId578" display="http://crew-center.com/norwegian-epic-itinerary" xr:uid="{2803EC13-908C-4A12-96BB-761689F1EE07}"/>
    <hyperlink ref="C610" r:id="rId579" display="http://crew-center.com/seven-seas-explorer-itinerary" xr:uid="{B2E2B84F-DBA7-4194-8E0D-97254FFC2161}"/>
    <hyperlink ref="C611" r:id="rId580" display="http://crew-center.com/rccl-jewel-seas-itinerary" xr:uid="{6457CF9B-8532-4D90-A529-C5FA37C8430F}"/>
    <hyperlink ref="C612" r:id="rId581" display="http://crew-center.com/mein-schiff-2-itinerary" xr:uid="{15131F51-FFB6-46D6-8BAF-6316EEB0C5C5}"/>
    <hyperlink ref="C613" r:id="rId582" display="http://crew-center.com/pullmantur-sovereign-itinerary" xr:uid="{5073339E-DCFE-4FD0-8BED-49525D5914F8}"/>
    <hyperlink ref="C614" r:id="rId583" display="http://crew-center.com/viking-sun-itinerary" xr:uid="{CFB2AF43-733F-4373-8617-6B7223269753}"/>
    <hyperlink ref="C615" r:id="rId584" display="http://crew-center.com/costa-diadema-itinerary" xr:uid="{42174E28-EDC1-49DF-BB4D-38A54959BB5F}"/>
    <hyperlink ref="C616" r:id="rId585" display="http://crew-center.com/msc-fantasia" xr:uid="{EA147043-89C7-4821-B26C-1A43965AE21E}"/>
    <hyperlink ref="C617" r:id="rId586" display="http://crew-center.com/costa-pacifica-itinerary" xr:uid="{A1A68850-DEBA-4BC9-B8D4-C7D724CDCA67}"/>
    <hyperlink ref="C618" r:id="rId587" display="http://crew-center.com/queen-victoria-itinerary" xr:uid="{95391795-0DB4-480E-865F-CF67FF605F09}"/>
    <hyperlink ref="C619" r:id="rId588" display="http://crew-center.com/oceania-nautica-itinerary" xr:uid="{EB017EF0-5437-4CF4-850F-AB4848D06400}"/>
    <hyperlink ref="C620" r:id="rId589" display="http://crew-center.com/seabourn-odyssey-itinerary" xr:uid="{3A10F18A-0E5B-4CA2-8A63-A7909C0DA4B1}"/>
    <hyperlink ref="C621" r:id="rId590" display="http://crew-center.com/seabourn-ovation-itinerary" xr:uid="{EDC2E4FF-CAF0-4510-97F2-2A0F436CA87C}"/>
    <hyperlink ref="C622" r:id="rId591" display="http://crew-center.com/ms-koningsdam-itinerary" xr:uid="{5775F9A6-F41B-43E7-A02A-F7C21F670F75}"/>
    <hyperlink ref="C623" r:id="rId592" display="http://crew-center.com/msc-meraviglia-itinerary" xr:uid="{215DB70C-2F50-42B2-B10C-6444987B3BBC}"/>
    <hyperlink ref="C624" r:id="rId593" display="http://crew-center.com/azamara-pursuit-itinerary" xr:uid="{104325DC-FC76-4628-8046-C48AD8CF0EEC}"/>
    <hyperlink ref="C625" r:id="rId594" display="http://crew-center.com/costa-magica-itinerary" xr:uid="{C5EEA678-ACD8-4C94-9AD4-A02B4E8F888E}"/>
    <hyperlink ref="C626" r:id="rId595" display="http://crew-center.com/seven-seas-voyager-itinerary" xr:uid="{B873991B-5ABE-46CB-8530-0638D11446D4}"/>
    <hyperlink ref="C627" r:id="rId596" display="http://crew-center.com/aidaprima-itinerary" xr:uid="{18538E9F-2C64-4A15-BADB-BCFF23A1F1A0}"/>
    <hyperlink ref="C628" r:id="rId597" display="http://crew-center.com/celebrity-constellation-itinerary" xr:uid="{1859FBA9-7B07-40A3-91FF-0C6E2CED5A41}"/>
    <hyperlink ref="C629" r:id="rId598" display="http://crew-center.com/norwegian-epic-itinerary" xr:uid="{D61096EF-257E-4C7C-810E-424A2F824B52}"/>
    <hyperlink ref="C630" r:id="rId599" display="http://crew-center.com/sapphire-princess-itinerary" xr:uid="{AAB33DC2-EB67-4161-A833-1E24E338E543}"/>
    <hyperlink ref="C631" r:id="rId600" display="http://crew-center.com/norwegian-spirit-itinerary" xr:uid="{D3D4C60B-C0E1-4EBF-9D15-D8CAAB672F5C}"/>
    <hyperlink ref="C632" r:id="rId601" display="http://crew-center.com/po-oriana-itinerary" xr:uid="{8CD96D2D-0A3D-47B3-BFB6-49429DD230EE}"/>
    <hyperlink ref="C633" r:id="rId602" display="http://crew-center.com/pullmantur-sovereign-itinerary" xr:uid="{AC612E29-71D7-4AD5-A7D8-8D90959691FF}"/>
    <hyperlink ref="C634" r:id="rId603" display="http://crew-center.com/marella-celebration-itinerary" xr:uid="{751D1AD6-3441-447D-9B38-BC3D67108239}"/>
    <hyperlink ref="C635" r:id="rId604" display="http://crew-center.com/costa-diadema-itinerary" xr:uid="{118499E2-071E-4391-9350-4C8C1127DA29}"/>
    <hyperlink ref="C636" r:id="rId605" display="http://crew-center.com/msc-fantasia" xr:uid="{54806417-568B-473C-98D2-55CC84C3B033}"/>
    <hyperlink ref="C637" r:id="rId606" display="http://crew-center.com/oceania-marina-itinerary" xr:uid="{D6126059-D629-4752-8D0B-0542581A0264}"/>
    <hyperlink ref="C638" r:id="rId607" display="http://crew-center.com/crown-princess-itinerary" xr:uid="{0038E0FC-B2E2-4549-82FF-48EA0DB96C3B}"/>
    <hyperlink ref="C639" r:id="rId608" display="http://crew-center.com/msc-sinfonia-itinerary" xr:uid="{9BA85A4C-AE64-4C55-8B8C-DE33FAF89FFC}"/>
    <hyperlink ref="C640" r:id="rId609" display="http://crew-center.com/star-breeze-itinerary" xr:uid="{2C9E545A-36BF-42C5-8EFF-5371EB90CFDA}"/>
    <hyperlink ref="C641" r:id="rId610" display="http://crew-center.com/msc-meraviglia-itinerary" xr:uid="{00539447-5261-4279-955D-50BD3508E171}"/>
    <hyperlink ref="C642" r:id="rId611" display="http://crew-center.com/msc-orchestra-itinerary" xr:uid="{0223B2E5-94B8-4BA9-9046-DE81430FD2AD}"/>
    <hyperlink ref="C643" r:id="rId612" display="http://crew-center.com/aidasol-itinerary" xr:uid="{22755F9D-C833-4F5D-A6ED-A3C0ECDB6C3A}"/>
    <hyperlink ref="C644" r:id="rId613" display="http://crew-center.com/costa-magica-itinerary" xr:uid="{543A4D9C-1CC6-484E-8A32-DA4CDDA831B4}"/>
    <hyperlink ref="C645" r:id="rId614" display="http://crew-center.com/norwegian-star-itinerary" xr:uid="{E55D106F-1E5D-46E9-8B89-98B64BBBD060}"/>
    <hyperlink ref="C646" r:id="rId615" display="http://crew-center.com/rccl-jewel-seas-itinerary" xr:uid="{D085432E-2443-491A-86FD-3EE5965F7C57}"/>
    <hyperlink ref="C647" r:id="rId616" display="http://crew-center.com/celebrity-eclipse-itinerary" xr:uid="{8091CCFE-FF08-44F0-90FB-9F4C7DFF48A0}"/>
    <hyperlink ref="C648" r:id="rId617" display="http://crew-center.com/costa-pacifica-itinerary" xr:uid="{A89C4105-BC2D-4757-9191-BD0F1C9FF012}"/>
    <hyperlink ref="C649" r:id="rId618" display="http://crew-center.com/viking-sky-itinerary" xr:uid="{0B791523-6CC1-49F7-8500-5F27A597918C}"/>
    <hyperlink ref="C650" r:id="rId619" display="http://crew-center.com/viking-sky-itinerary" xr:uid="{34B051A2-F76C-4622-864F-153AEC6C8F7B}"/>
    <hyperlink ref="C651" r:id="rId620" display="http://crew-center.com/costa-diadema-itinerary" xr:uid="{28AA3237-13BB-4874-B4DF-211C53139C5B}"/>
    <hyperlink ref="C652" r:id="rId621" display="http://crew-center.com/oceania-riviera-itinerary" xr:uid="{F16D6466-B718-4EC4-A5E7-5EDE8BC5ED23}"/>
    <hyperlink ref="C653" r:id="rId622" display="http://crew-center.com/celebrity-constellation-itinerary" xr:uid="{5F8C78E5-32F6-4F76-B87F-0391E3FD7372}"/>
    <hyperlink ref="C654" r:id="rId623" display="http://crew-center.com/msc-meraviglia-itinerary" xr:uid="{04CEAB5F-94C7-4BD9-BA90-15597CD10377}"/>
    <hyperlink ref="C655" r:id="rId624" display="http://crew-center.com/norwegian-spirit-itinerary" xr:uid="{2BF5DB90-B136-445B-955A-4B5D1591BAAB}"/>
    <hyperlink ref="C656" r:id="rId625" display="http://crew-center.com/pacific-princess-itinerary" xr:uid="{25CE802D-CB89-4D10-87F0-87A35CF570A6}"/>
    <hyperlink ref="C657" r:id="rId626" display="http://crew-center.com/aidasol-itinerary" xr:uid="{880E3973-55D0-472F-A9A1-8F239738B1B9}"/>
    <hyperlink ref="C658" r:id="rId627" display="http://crew-center.com/viking-star-itinerary" xr:uid="{42E4849B-159A-4F21-A907-D7F761A4557E}"/>
    <hyperlink ref="C659" r:id="rId628" display="http://crew-center.com/viking-star-itinerary" xr:uid="{64056BFC-DE40-4DA0-954A-28EA315AD42D}"/>
    <hyperlink ref="C660" r:id="rId629" display="http://crew-center.com/viking-star-itinerary" xr:uid="{81C2E1D9-6D58-498D-BFCC-138866C3C45E}"/>
    <hyperlink ref="C661" r:id="rId630" display="http://crew-center.com/viking-star-itinerary" xr:uid="{C48EC139-A4E2-4D9E-BB30-D0485F6062E7}"/>
    <hyperlink ref="C662" r:id="rId631" display="http://crew-center.com/viking-star-itinerary" xr:uid="{2BF88A7A-638B-4FA8-8EAE-AC1FCAD9EE39}"/>
    <hyperlink ref="C663" r:id="rId632" display="http://crew-center.com/viking-star-itinerary" xr:uid="{820BCABD-FF86-47A5-BD67-02C6C389084F}"/>
    <hyperlink ref="C664" r:id="rId633" display="http://crew-center.com/viking-star-itinerary" xr:uid="{974344A3-2AD4-41D7-898C-A7314C5B1ADA}"/>
    <hyperlink ref="C665" r:id="rId634" display="http://crew-center.com/viking-star-itinerary" xr:uid="{F57F95E3-BF6A-4CC6-A821-0AB7FC01FBBE}"/>
    <hyperlink ref="C666" r:id="rId635" display="http://crew-center.com/viking-star-itinerary" xr:uid="{434CB7DC-B878-4204-988F-E2C8FC173E7A}"/>
    <hyperlink ref="C667" r:id="rId636" display="http://crew-center.com/viking-star-itinerary" xr:uid="{C49309D1-BAD3-41BD-88D3-52B308542642}"/>
    <hyperlink ref="C668" r:id="rId637" display="http://crew-center.com/aidasol-itinerary" xr:uid="{E6C69DA4-E423-4836-9177-4984A05C13AB}"/>
    <hyperlink ref="C669" r:id="rId638" display="http://crew-center.com/costa-magica-itinerary" xr:uid="{3B2E6B77-E044-4155-B768-DA28C144EE30}"/>
    <hyperlink ref="C670" r:id="rId639" display="http://crew-center.com/po-aurora-itinerary" xr:uid="{20F83B12-5459-404A-ABC7-383D376AB2DB}"/>
    <hyperlink ref="C671" r:id="rId640" display="http://crew-center.com/viking-sun-itinerary" xr:uid="{0251E898-195A-418D-9AF2-63A939D25074}"/>
    <hyperlink ref="C672" r:id="rId641" display="http://crew-center.com/costa-diadema-itinerary" xr:uid="{13DFF60C-11D8-4F1A-BDAE-B2F40555F99A}"/>
    <hyperlink ref="C673" r:id="rId642" display="http://crew-center.com/artania-itinerary" xr:uid="{A225B2E6-1BF8-4B0A-AF1D-2A9A2FEAA54B}"/>
    <hyperlink ref="C674" r:id="rId643" display="http://crew-center.com/msc-fantasia" xr:uid="{06902DC9-7446-4709-B4C3-3FE2AD5B25B7}"/>
    <hyperlink ref="C675" r:id="rId644" display="http://crew-center.com/msc-sinfonia-itinerary" xr:uid="{486A6E6E-D0AE-4858-9E0A-AC790F04A02E}"/>
    <hyperlink ref="C676" r:id="rId645" display="http://crew-center.com/msc-meraviglia-itinerary" xr:uid="{CBA79635-D49A-4473-975D-8067346A3ABF}"/>
    <hyperlink ref="C677" r:id="rId646" display="http://crew-center.com/aidasol-itinerary" xr:uid="{C68AFC26-64CB-4EE6-A2AB-2D41BB3C7523}"/>
    <hyperlink ref="C678" r:id="rId647" display="http://crew-center.com/costa-magica-itinerary" xr:uid="{726CEE29-E3CC-42E4-B333-2568F88E7BCF}"/>
    <hyperlink ref="C679" r:id="rId648" display="http://crew-center.com/msc-magnifica-itinerary" xr:uid="{0FA59AFD-6E05-404E-B47E-D379915536FE}"/>
    <hyperlink ref="C680" r:id="rId649" display="http://crew-center.com/costa-diadema-itinerary" xr:uid="{0A93ECEC-B92E-442C-A171-96A088153FEF}"/>
    <hyperlink ref="C681" r:id="rId650" display="http://crew-center.com/viking-sky-itinerary" xr:uid="{09CCB0DF-B7AB-4182-9AB8-215636065DA3}"/>
    <hyperlink ref="C682" r:id="rId651" display="http://crew-center.com/msc-meraviglia-itinerary" xr:uid="{6B83CBB0-02FD-4CD4-99C7-F5BB3399600C}"/>
    <hyperlink ref="C683" r:id="rId652" display="http://crew-center.com/costa-mediterranea-itinerary" xr:uid="{7B63ECE9-D21C-4B46-AE55-C00BF831AF3E}"/>
    <hyperlink ref="C684" r:id="rId653" display="http://crew-center.com/msc-fantasia" xr:uid="{6E804A78-1871-4B2E-8B10-773EAA74FB42}"/>
    <hyperlink ref="C685" r:id="rId654" display="http://crew-center.com/msc-sinfonia-itinerary" xr:uid="{F14862B3-7868-4A18-A914-B75A9A4C1E8B}"/>
    <hyperlink ref="C686" r:id="rId655" display="http://crew-center.com/viking-sun-itinerary" xr:uid="{66383B98-6578-4C79-82C7-10379DF7789B}"/>
    <hyperlink ref="C687" r:id="rId656" display="http://crew-center.com/pacific-princess-itinerary" xr:uid="{4CD6FCA1-F04E-412C-B5D8-0BA03C3864F9}"/>
    <hyperlink ref="C688" r:id="rId657" display="http://crew-center.com/ms-nieuw-statendam" xr:uid="{29C7F48B-6B4C-4056-A009-1EFE7398B18A}"/>
    <hyperlink ref="C689" r:id="rId658" display="http://crew-center.com/rccl-rhapsody-seas-itinerary" xr:uid="{52B77BDF-BA4B-40A9-80BD-856EFF01FED3}"/>
    <hyperlink ref="C690" r:id="rId659" display="http://crew-center.com/msc-magnifica-itinerary" xr:uid="{19958647-1FA1-46AD-8302-06B7B9478711}"/>
    <hyperlink ref="C691" r:id="rId660" display="http://crew-center.com/msc-meraviglia-itinerary" xr:uid="{BA886943-3513-4E30-AD8D-1AE0A2A59E53}"/>
    <hyperlink ref="C692" r:id="rId661" display="http://crew-center.com/viking-sky-itinerary" xr:uid="{28A00303-84D5-4BB7-BAB2-BC08E5129CA7}"/>
    <hyperlink ref="C693" r:id="rId662" display="http://crew-center.com/msc-fantasia" xr:uid="{F3DFD9D0-D288-412C-9989-DAF58419BF90}"/>
    <hyperlink ref="C694" r:id="rId663" display="http://crew-center.com/msc-meraviglia-itinerary" xr:uid="{16C1B15D-0DB7-47B2-BBB2-BAECF00D7255}"/>
    <hyperlink ref="C695" r:id="rId664" display="http://crew-center.com/msc-sinfonia-itinerary" xr:uid="{3EDE0C77-E874-4E34-8C0C-732065559902}"/>
    <hyperlink ref="C696" r:id="rId665" display="http://crew-center.com/aidasol-itinerary" xr:uid="{A1D002D8-DD53-4F65-A97E-8B3E75CD3B98}"/>
    <hyperlink ref="C697" r:id="rId666" display="http://crew-center.com/costa-diadema-itinerary" xr:uid="{73A46FCB-E4E1-4E04-B8BC-80A5FEB91916}"/>
    <hyperlink ref="C698" r:id="rId667" display="http://crew-center.com/msc-magnifica-itinerary" xr:uid="{0F8AA450-95CA-4304-9B05-07E22BF699B2}"/>
    <hyperlink ref="C699" r:id="rId668" display="http://crew-center.com/msc-meraviglia-itinerary" xr:uid="{D16B3CC4-F7DE-4222-B2E9-D5E7B78E2AA8}"/>
    <hyperlink ref="C700" r:id="rId669" display="http://crew-center.com/aidasol-itinerary" xr:uid="{0AC7F93D-F4D7-4756-AA12-3F6C6CA40FAA}"/>
    <hyperlink ref="C701" r:id="rId670" display="http://crew-center.com/msc-fantasia" xr:uid="{24ED8723-7280-458D-8FC6-068B187AEBF6}"/>
    <hyperlink ref="C702" r:id="rId671" display="http://crew-center.com/msc-magnifica-itinerary" xr:uid="{A7CEE17C-5456-4711-AEE9-8E1C52193F4E}"/>
    <hyperlink ref="C703" r:id="rId672" display="http://crew-center.com/msc-sinfonia-itinerary" xr:uid="{737177D2-7095-4158-A77F-E396FE0B859D}"/>
    <hyperlink ref="C704" r:id="rId673" display="http://crew-center.com/costa-diadema-itinerary" xr:uid="{173A793F-6A91-4C97-85CB-4A08093CD43C}"/>
    <hyperlink ref="C705" r:id="rId674" display="http://crew-center.com/viking-sky-itinerary" xr:uid="{E57B9140-4CD2-45EB-AF6A-E63E355245D2}"/>
    <hyperlink ref="C706" r:id="rId675" display="http://crew-center.com/msc-meraviglia-itinerary" xr:uid="{E620216C-2833-405A-85B1-EFAA266746D9}"/>
    <hyperlink ref="C707" r:id="rId676" display="http://crew-center.com/aidasol-itinerary" xr:uid="{A7193B08-D7FB-4642-AD96-61A66AEC55CC}"/>
    <hyperlink ref="C383" r:id="rId677" display="http://crew-center.com/po-britannia-itinerary" xr:uid="{772B843D-1B2F-40F6-9DEA-8760C4316C78}"/>
    <hyperlink ref="C438" r:id="rId678" display="http://crew-center.com/po-britannia-itinerary" xr:uid="{6FEB8505-CC57-4B8D-98A0-4DBDAD83A389}"/>
    <hyperlink ref="C512" r:id="rId679" display="http://crew-center.com/po-britannia-itinerary" xr:uid="{84372F81-3616-4281-B6A1-3453068DF2D3}"/>
    <hyperlink ref="C594" r:id="rId680" display="http://crew-center.com/po-britannia-itinerary" xr:uid="{56D4378D-4B4C-46E8-B68E-EC37DED112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135C-AEEB-404F-A462-D69BDE4D56C7}">
  <dimension ref="A1:I795"/>
  <sheetViews>
    <sheetView topLeftCell="A772" workbookViewId="0">
      <selection activeCell="G795" sqref="G795"/>
    </sheetView>
  </sheetViews>
  <sheetFormatPr defaultRowHeight="14.4"/>
  <cols>
    <col min="1" max="1" width="9.109375" style="8" bestFit="1" customWidth="1"/>
    <col min="2" max="2" width="12.109375" style="12" customWidth="1"/>
    <col min="3" max="3" width="23.33203125" style="5" customWidth="1"/>
    <col min="4" max="4" width="14.33203125" style="8" bestFit="1" customWidth="1"/>
    <col min="5" max="5" width="11.77734375" style="8" bestFit="1" customWidth="1"/>
    <col min="6" max="6" width="11.77734375" style="20" bestFit="1" customWidth="1"/>
    <col min="7" max="7" width="13.109375" bestFit="1" customWidth="1"/>
    <col min="8" max="9" width="12.21875" bestFit="1" customWidth="1"/>
  </cols>
  <sheetData>
    <row r="1" spans="1:9">
      <c r="A1" s="4" t="s">
        <v>0</v>
      </c>
      <c r="B1" s="9" t="s">
        <v>1</v>
      </c>
      <c r="C1" s="4" t="s">
        <v>2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</row>
    <row r="2" spans="1:9">
      <c r="A2" s="5" t="s">
        <v>145</v>
      </c>
      <c r="B2" s="10">
        <v>43468</v>
      </c>
      <c r="C2" s="5" t="s">
        <v>140</v>
      </c>
      <c r="D2" s="5" t="s">
        <v>5</v>
      </c>
      <c r="E2" s="5" t="s">
        <v>6</v>
      </c>
      <c r="F2" s="21">
        <f>VLOOKUP($C2,cruises!$A$1:$D$460,3,FALSE)</f>
        <v>2194</v>
      </c>
      <c r="G2" s="21">
        <f>VLOOKUP($C2,cruises!$A$1:$D$460,4,FALSE)</f>
        <v>2686</v>
      </c>
      <c r="H2" s="21">
        <f>AVERAGE(F2:G2)</f>
        <v>2440</v>
      </c>
      <c r="I2" s="21">
        <f>VLOOKUP($C2,cruises!$A$1:$E$507,5,FALSE)</f>
        <v>609</v>
      </c>
    </row>
    <row r="3" spans="1:9">
      <c r="A3" s="5" t="s">
        <v>145</v>
      </c>
      <c r="B3" s="10">
        <v>43469</v>
      </c>
      <c r="C3" s="5" t="s">
        <v>10</v>
      </c>
      <c r="D3" s="5" t="s">
        <v>11</v>
      </c>
      <c r="E3" s="5" t="s">
        <v>138</v>
      </c>
      <c r="F3" s="21">
        <f>VLOOKUP($C3,cruises!$A$1:$D$460,3,FALSE)</f>
        <v>3772</v>
      </c>
      <c r="G3" s="21">
        <f>VLOOKUP($C3,cruises!$A$1:$D$460,4,FALSE)</f>
        <v>4526</v>
      </c>
      <c r="H3" s="21">
        <f t="shared" ref="H3:H66" si="0">AVERAGE(F3:G3)</f>
        <v>4149</v>
      </c>
      <c r="I3" s="21">
        <f>VLOOKUP($C3,cruises!$A$1:$E$507,5,FALSE)</f>
        <v>1253</v>
      </c>
    </row>
    <row r="4" spans="1:9">
      <c r="A4" s="5" t="s">
        <v>145</v>
      </c>
      <c r="B4" s="10">
        <v>43469</v>
      </c>
      <c r="C4" s="5" t="s">
        <v>141</v>
      </c>
      <c r="D4" s="5" t="s">
        <v>8</v>
      </c>
      <c r="E4" s="5" t="s">
        <v>138</v>
      </c>
      <c r="F4" s="21">
        <f>VLOOKUP($C4,cruises!$A$1:$D$460,3,FALSE)</f>
        <v>2506</v>
      </c>
      <c r="G4" s="21">
        <f>VLOOKUP($C4,cruises!$A$1:$D$460,4,FALSE)</f>
        <v>3007</v>
      </c>
      <c r="H4" s="21">
        <f t="shared" si="0"/>
        <v>2756.5</v>
      </c>
      <c r="I4" s="21">
        <f>VLOOKUP($C4,cruises!$A$1:$E$507,5,FALSE)</f>
        <v>1038</v>
      </c>
    </row>
    <row r="5" spans="1:9">
      <c r="A5" s="5" t="s">
        <v>145</v>
      </c>
      <c r="B5" s="10">
        <v>43471</v>
      </c>
      <c r="C5" s="5" t="s">
        <v>7</v>
      </c>
      <c r="D5" s="5" t="s">
        <v>8</v>
      </c>
      <c r="E5" s="5" t="s">
        <v>82</v>
      </c>
      <c r="F5" s="21">
        <f>VLOOKUP($C5,cruises!$A$1:$D$460,3,FALSE)</f>
        <v>4488</v>
      </c>
      <c r="G5" s="21">
        <f>VLOOKUP($C5,cruises!$A$1:$D$460,4,FALSE)</f>
        <v>5386</v>
      </c>
      <c r="H5" s="21">
        <f t="shared" si="0"/>
        <v>4937</v>
      </c>
      <c r="I5" s="21">
        <f>VLOOKUP($C5,cruises!$A$1:$E$507,5,FALSE)</f>
        <v>1400</v>
      </c>
    </row>
    <row r="6" spans="1:9">
      <c r="A6" s="5" t="s">
        <v>145</v>
      </c>
      <c r="B6" s="10">
        <v>43472</v>
      </c>
      <c r="C6" s="5" t="s">
        <v>140</v>
      </c>
      <c r="D6" s="5" t="s">
        <v>5</v>
      </c>
      <c r="E6" s="5" t="s">
        <v>6</v>
      </c>
      <c r="F6" s="21">
        <f>VLOOKUP($C6,cruises!$A$1:$D$460,3,FALSE)</f>
        <v>2194</v>
      </c>
      <c r="G6" s="21">
        <f>VLOOKUP($C6,cruises!$A$1:$D$460,4,FALSE)</f>
        <v>2686</v>
      </c>
      <c r="H6" s="21">
        <f t="shared" si="0"/>
        <v>2440</v>
      </c>
      <c r="I6" s="21">
        <f>VLOOKUP($C6,cruises!$A$1:$E$507,5,FALSE)</f>
        <v>609</v>
      </c>
    </row>
    <row r="7" spans="1:9">
      <c r="A7" s="5" t="s">
        <v>145</v>
      </c>
      <c r="B7" s="10">
        <v>43472</v>
      </c>
      <c r="C7" s="5" t="s">
        <v>137</v>
      </c>
      <c r="D7" s="5" t="s">
        <v>8</v>
      </c>
      <c r="E7" s="5" t="s">
        <v>138</v>
      </c>
      <c r="F7" s="21">
        <f>VLOOKUP($C7,cruises!$A$1:$D$460,3,FALSE)</f>
        <v>1950</v>
      </c>
      <c r="G7" s="21">
        <f>VLOOKUP($C7,cruises!$A$1:$D$460,4,FALSE)</f>
        <v>2340</v>
      </c>
      <c r="H7" s="21">
        <f t="shared" si="0"/>
        <v>2145</v>
      </c>
      <c r="I7" s="21">
        <f>VLOOKUP($C7,cruises!$A$1:$E$507,5,FALSE)</f>
        <v>721</v>
      </c>
    </row>
    <row r="8" spans="1:9">
      <c r="A8" s="5" t="s">
        <v>145</v>
      </c>
      <c r="B8" s="10">
        <v>43473</v>
      </c>
      <c r="C8" s="5" t="s">
        <v>18</v>
      </c>
      <c r="D8" s="5" t="s">
        <v>11</v>
      </c>
      <c r="E8" s="5" t="s">
        <v>112</v>
      </c>
      <c r="F8" s="21">
        <f>VLOOKUP($C8,cruises!$A$1:$D$460,3,FALSE)</f>
        <v>2260</v>
      </c>
      <c r="G8" s="21">
        <f>VLOOKUP($C8,cruises!$A$1:$D$460,4,FALSE)</f>
        <v>2712</v>
      </c>
      <c r="H8" s="21">
        <f t="shared" si="0"/>
        <v>2486</v>
      </c>
      <c r="I8" s="21">
        <f>VLOOKUP($C8,cruises!$A$1:$E$507,5,FALSE)</f>
        <v>1050</v>
      </c>
    </row>
    <row r="9" spans="1:9">
      <c r="A9" s="5" t="s">
        <v>145</v>
      </c>
      <c r="B9" s="10">
        <v>43476</v>
      </c>
      <c r="C9" s="5" t="s">
        <v>10</v>
      </c>
      <c r="D9" s="5" t="s">
        <v>11</v>
      </c>
      <c r="E9" s="5" t="s">
        <v>138</v>
      </c>
      <c r="F9" s="21">
        <f>VLOOKUP($C9,cruises!$A$1:$D$460,3,FALSE)</f>
        <v>3772</v>
      </c>
      <c r="G9" s="21">
        <f>VLOOKUP($C9,cruises!$A$1:$D$460,4,FALSE)</f>
        <v>4526</v>
      </c>
      <c r="H9" s="21">
        <f t="shared" si="0"/>
        <v>4149</v>
      </c>
      <c r="I9" s="21">
        <f>VLOOKUP($C9,cruises!$A$1:$E$507,5,FALSE)</f>
        <v>1253</v>
      </c>
    </row>
    <row r="10" spans="1:9">
      <c r="A10" s="5" t="s">
        <v>145</v>
      </c>
      <c r="B10" s="10">
        <v>43478</v>
      </c>
      <c r="C10" s="5" t="s">
        <v>7</v>
      </c>
      <c r="D10" s="5" t="s">
        <v>8</v>
      </c>
      <c r="E10" s="7" t="s">
        <v>82</v>
      </c>
      <c r="F10" s="21">
        <f>VLOOKUP($C10,cruises!$A$1:$D$460,3,FALSE)</f>
        <v>4488</v>
      </c>
      <c r="G10" s="21">
        <f>VLOOKUP($C10,cruises!$A$1:$D$460,4,FALSE)</f>
        <v>5386</v>
      </c>
      <c r="H10" s="21">
        <f t="shared" si="0"/>
        <v>4937</v>
      </c>
      <c r="I10" s="21">
        <f>VLOOKUP($C10,cruises!$A$1:$E$507,5,FALSE)</f>
        <v>1400</v>
      </c>
    </row>
    <row r="11" spans="1:9">
      <c r="A11" s="5" t="s">
        <v>145</v>
      </c>
      <c r="B11" s="10">
        <v>43479</v>
      </c>
      <c r="C11" s="5" t="s">
        <v>140</v>
      </c>
      <c r="D11" s="5" t="s">
        <v>5</v>
      </c>
      <c r="E11" s="5" t="s">
        <v>6</v>
      </c>
      <c r="F11" s="21">
        <f>VLOOKUP($C11,cruises!$A$1:$D$460,3,FALSE)</f>
        <v>2194</v>
      </c>
      <c r="G11" s="21">
        <f>VLOOKUP($C11,cruises!$A$1:$D$460,4,FALSE)</f>
        <v>2686</v>
      </c>
      <c r="H11" s="21">
        <f t="shared" si="0"/>
        <v>2440</v>
      </c>
      <c r="I11" s="21">
        <f>VLOOKUP($C11,cruises!$A$1:$E$507,5,FALSE)</f>
        <v>609</v>
      </c>
    </row>
    <row r="12" spans="1:9">
      <c r="A12" s="5" t="s">
        <v>145</v>
      </c>
      <c r="B12" s="10">
        <v>43481</v>
      </c>
      <c r="C12" s="5" t="s">
        <v>137</v>
      </c>
      <c r="D12" s="5" t="s">
        <v>8</v>
      </c>
      <c r="E12" s="5" t="s">
        <v>138</v>
      </c>
      <c r="F12" s="21">
        <f>VLOOKUP($C12,cruises!$A$1:$D$460,3,FALSE)</f>
        <v>1950</v>
      </c>
      <c r="G12" s="21">
        <f>VLOOKUP($C12,cruises!$A$1:$D$460,4,FALSE)</f>
        <v>2340</v>
      </c>
      <c r="H12" s="21">
        <f t="shared" si="0"/>
        <v>2145</v>
      </c>
      <c r="I12" s="21">
        <f>VLOOKUP($C12,cruises!$A$1:$E$507,5,FALSE)</f>
        <v>721</v>
      </c>
    </row>
    <row r="13" spans="1:9">
      <c r="A13" s="5" t="s">
        <v>145</v>
      </c>
      <c r="B13" s="10">
        <v>43483</v>
      </c>
      <c r="C13" s="5" t="s">
        <v>10</v>
      </c>
      <c r="D13" s="5" t="s">
        <v>11</v>
      </c>
      <c r="E13" s="5" t="s">
        <v>138</v>
      </c>
      <c r="F13" s="21">
        <f>VLOOKUP($C13,cruises!$A$1:$D$460,3,FALSE)</f>
        <v>3772</v>
      </c>
      <c r="G13" s="21">
        <f>VLOOKUP($C13,cruises!$A$1:$D$460,4,FALSE)</f>
        <v>4526</v>
      </c>
      <c r="H13" s="21">
        <f t="shared" si="0"/>
        <v>4149</v>
      </c>
      <c r="I13" s="21">
        <f>VLOOKUP($C13,cruises!$A$1:$E$507,5,FALSE)</f>
        <v>1253</v>
      </c>
    </row>
    <row r="14" spans="1:9">
      <c r="A14" s="5" t="s">
        <v>145</v>
      </c>
      <c r="B14" s="10">
        <v>43485</v>
      </c>
      <c r="C14" s="5" t="s">
        <v>7</v>
      </c>
      <c r="D14" s="5" t="s">
        <v>8</v>
      </c>
      <c r="E14" s="5" t="s">
        <v>82</v>
      </c>
      <c r="F14" s="21">
        <f>VLOOKUP($C14,cruises!$A$1:$D$460,3,FALSE)</f>
        <v>4488</v>
      </c>
      <c r="G14" s="21">
        <f>VLOOKUP($C14,cruises!$A$1:$D$460,4,FALSE)</f>
        <v>5386</v>
      </c>
      <c r="H14" s="21">
        <f t="shared" si="0"/>
        <v>4937</v>
      </c>
      <c r="I14" s="21">
        <f>VLOOKUP($C14,cruises!$A$1:$E$507,5,FALSE)</f>
        <v>1400</v>
      </c>
    </row>
    <row r="15" spans="1:9">
      <c r="A15" s="5" t="s">
        <v>145</v>
      </c>
      <c r="B15" s="10">
        <v>43486</v>
      </c>
      <c r="C15" s="5" t="s">
        <v>140</v>
      </c>
      <c r="D15" s="5" t="s">
        <v>5</v>
      </c>
      <c r="E15" s="5" t="s">
        <v>6</v>
      </c>
      <c r="F15" s="21">
        <f>VLOOKUP($C15,cruises!$A$1:$D$460,3,FALSE)</f>
        <v>2194</v>
      </c>
      <c r="G15" s="21">
        <f>VLOOKUP($C15,cruises!$A$1:$D$460,4,FALSE)</f>
        <v>2686</v>
      </c>
      <c r="H15" s="21">
        <f t="shared" si="0"/>
        <v>2440</v>
      </c>
      <c r="I15" s="21">
        <f>VLOOKUP($C15,cruises!$A$1:$E$507,5,FALSE)</f>
        <v>609</v>
      </c>
    </row>
    <row r="16" spans="1:9">
      <c r="A16" s="5" t="s">
        <v>145</v>
      </c>
      <c r="B16" s="10">
        <v>43490</v>
      </c>
      <c r="C16" s="5" t="s">
        <v>10</v>
      </c>
      <c r="D16" s="5" t="s">
        <v>11</v>
      </c>
      <c r="E16" s="5" t="s">
        <v>138</v>
      </c>
      <c r="F16" s="21">
        <f>VLOOKUP($C16,cruises!$A$1:$D$460,3,FALSE)</f>
        <v>3772</v>
      </c>
      <c r="G16" s="21">
        <f>VLOOKUP($C16,cruises!$A$1:$D$460,4,FALSE)</f>
        <v>4526</v>
      </c>
      <c r="H16" s="21">
        <f t="shared" si="0"/>
        <v>4149</v>
      </c>
      <c r="I16" s="21">
        <f>VLOOKUP($C16,cruises!$A$1:$E$507,5,FALSE)</f>
        <v>1253</v>
      </c>
    </row>
    <row r="17" spans="1:9">
      <c r="A17" s="5" t="s">
        <v>145</v>
      </c>
      <c r="B17" s="10">
        <v>43491</v>
      </c>
      <c r="C17" s="5" t="s">
        <v>137</v>
      </c>
      <c r="D17" s="5" t="s">
        <v>8</v>
      </c>
      <c r="E17" s="5" t="s">
        <v>138</v>
      </c>
      <c r="F17" s="21">
        <f>VLOOKUP($C17,cruises!$A$1:$D$460,3,FALSE)</f>
        <v>1950</v>
      </c>
      <c r="G17" s="21">
        <f>VLOOKUP($C17,cruises!$A$1:$D$460,4,FALSE)</f>
        <v>2340</v>
      </c>
      <c r="H17" s="21">
        <f t="shared" si="0"/>
        <v>2145</v>
      </c>
      <c r="I17" s="21">
        <f>VLOOKUP($C17,cruises!$A$1:$E$507,5,FALSE)</f>
        <v>721</v>
      </c>
    </row>
    <row r="18" spans="1:9">
      <c r="A18" s="5" t="s">
        <v>145</v>
      </c>
      <c r="B18" s="10">
        <v>43492</v>
      </c>
      <c r="C18" s="5" t="s">
        <v>7</v>
      </c>
      <c r="D18" s="5" t="s">
        <v>8</v>
      </c>
      <c r="E18" s="5" t="s">
        <v>82</v>
      </c>
      <c r="F18" s="21">
        <f>VLOOKUP($C18,cruises!$A$1:$D$460,3,FALSE)</f>
        <v>4488</v>
      </c>
      <c r="G18" s="21">
        <f>VLOOKUP($C18,cruises!$A$1:$D$460,4,FALSE)</f>
        <v>5386</v>
      </c>
      <c r="H18" s="21">
        <f t="shared" si="0"/>
        <v>4937</v>
      </c>
      <c r="I18" s="21">
        <f>VLOOKUP($C18,cruises!$A$1:$E$507,5,FALSE)</f>
        <v>1400</v>
      </c>
    </row>
    <row r="19" spans="1:9">
      <c r="A19" s="5" t="s">
        <v>145</v>
      </c>
      <c r="B19" s="10">
        <v>43493</v>
      </c>
      <c r="C19" s="5" t="s">
        <v>140</v>
      </c>
      <c r="D19" s="5" t="s">
        <v>5</v>
      </c>
      <c r="E19" s="5" t="s">
        <v>6</v>
      </c>
      <c r="F19" s="21">
        <f>VLOOKUP($C19,cruises!$A$1:$D$460,3,FALSE)</f>
        <v>2194</v>
      </c>
      <c r="G19" s="21">
        <f>VLOOKUP($C19,cruises!$A$1:$D$460,4,FALSE)</f>
        <v>2686</v>
      </c>
      <c r="H19" s="21">
        <f t="shared" si="0"/>
        <v>2440</v>
      </c>
      <c r="I19" s="21">
        <f>VLOOKUP($C19,cruises!$A$1:$E$507,5,FALSE)</f>
        <v>609</v>
      </c>
    </row>
    <row r="20" spans="1:9">
      <c r="A20" s="5" t="s">
        <v>145</v>
      </c>
      <c r="B20" s="10">
        <v>43497</v>
      </c>
      <c r="C20" s="5" t="s">
        <v>10</v>
      </c>
      <c r="D20" s="5" t="s">
        <v>11</v>
      </c>
      <c r="E20" s="5" t="s">
        <v>138</v>
      </c>
      <c r="F20" s="21">
        <f>VLOOKUP($C20,cruises!$A$1:$D$460,3,FALSE)</f>
        <v>3772</v>
      </c>
      <c r="G20" s="21">
        <f>VLOOKUP($C20,cruises!$A$1:$D$460,4,FALSE)</f>
        <v>4526</v>
      </c>
      <c r="H20" s="21">
        <f t="shared" si="0"/>
        <v>4149</v>
      </c>
      <c r="I20" s="21">
        <f>VLOOKUP($C20,cruises!$A$1:$E$507,5,FALSE)</f>
        <v>1253</v>
      </c>
    </row>
    <row r="21" spans="1:9">
      <c r="A21" s="5" t="s">
        <v>145</v>
      </c>
      <c r="B21" s="10">
        <v>43499</v>
      </c>
      <c r="C21" s="5" t="s">
        <v>7</v>
      </c>
      <c r="D21" s="5" t="s">
        <v>8</v>
      </c>
      <c r="E21" s="5" t="s">
        <v>82</v>
      </c>
      <c r="F21" s="21">
        <f>VLOOKUP($C21,cruises!$A$1:$D$460,3,FALSE)</f>
        <v>4488</v>
      </c>
      <c r="G21" s="21">
        <f>VLOOKUP($C21,cruises!$A$1:$D$460,4,FALSE)</f>
        <v>5386</v>
      </c>
      <c r="H21" s="21">
        <f t="shared" si="0"/>
        <v>4937</v>
      </c>
      <c r="I21" s="21">
        <f>VLOOKUP($C21,cruises!$A$1:$E$507,5,FALSE)</f>
        <v>1400</v>
      </c>
    </row>
    <row r="22" spans="1:9">
      <c r="A22" s="5" t="s">
        <v>145</v>
      </c>
      <c r="B22" s="10">
        <v>43500</v>
      </c>
      <c r="C22" s="5" t="s">
        <v>140</v>
      </c>
      <c r="D22" s="5" t="s">
        <v>5</v>
      </c>
      <c r="E22" s="5" t="s">
        <v>6</v>
      </c>
      <c r="F22" s="21">
        <f>VLOOKUP($C22,cruises!$A$1:$D$460,3,FALSE)</f>
        <v>2194</v>
      </c>
      <c r="G22" s="21">
        <f>VLOOKUP($C22,cruises!$A$1:$D$460,4,FALSE)</f>
        <v>2686</v>
      </c>
      <c r="H22" s="21">
        <f t="shared" si="0"/>
        <v>2440</v>
      </c>
      <c r="I22" s="21">
        <f>VLOOKUP($C22,cruises!$A$1:$E$507,5,FALSE)</f>
        <v>609</v>
      </c>
    </row>
    <row r="23" spans="1:9">
      <c r="A23" s="5" t="s">
        <v>145</v>
      </c>
      <c r="B23" s="10">
        <v>43504</v>
      </c>
      <c r="C23" s="5" t="s">
        <v>10</v>
      </c>
      <c r="D23" s="5" t="s">
        <v>11</v>
      </c>
      <c r="E23" s="5" t="s">
        <v>138</v>
      </c>
      <c r="F23" s="21">
        <f>VLOOKUP($C23,cruises!$A$1:$D$460,3,FALSE)</f>
        <v>3772</v>
      </c>
      <c r="G23" s="21">
        <f>VLOOKUP($C23,cruises!$A$1:$D$460,4,FALSE)</f>
        <v>4526</v>
      </c>
      <c r="H23" s="21">
        <f t="shared" si="0"/>
        <v>4149</v>
      </c>
      <c r="I23" s="21">
        <f>VLOOKUP($C23,cruises!$A$1:$E$507,5,FALSE)</f>
        <v>1253</v>
      </c>
    </row>
    <row r="24" spans="1:9">
      <c r="A24" s="5" t="s">
        <v>145</v>
      </c>
      <c r="B24" s="10">
        <v>43504</v>
      </c>
      <c r="C24" s="5" t="s">
        <v>137</v>
      </c>
      <c r="D24" s="5" t="s">
        <v>8</v>
      </c>
      <c r="E24" s="5" t="s">
        <v>138</v>
      </c>
      <c r="F24" s="21">
        <f>VLOOKUP($C24,cruises!$A$1:$D$460,3,FALSE)</f>
        <v>1950</v>
      </c>
      <c r="G24" s="21">
        <f>VLOOKUP($C24,cruises!$A$1:$D$460,4,FALSE)</f>
        <v>2340</v>
      </c>
      <c r="H24" s="21">
        <f t="shared" si="0"/>
        <v>2145</v>
      </c>
      <c r="I24" s="21">
        <f>VLOOKUP($C24,cruises!$A$1:$E$507,5,FALSE)</f>
        <v>721</v>
      </c>
    </row>
    <row r="25" spans="1:9">
      <c r="A25" s="5" t="s">
        <v>145</v>
      </c>
      <c r="B25" s="10">
        <v>43506</v>
      </c>
      <c r="C25" s="5" t="s">
        <v>7</v>
      </c>
      <c r="D25" s="5" t="s">
        <v>8</v>
      </c>
      <c r="E25" s="5" t="s">
        <v>82</v>
      </c>
      <c r="F25" s="21">
        <f>VLOOKUP($C25,cruises!$A$1:$D$460,3,FALSE)</f>
        <v>4488</v>
      </c>
      <c r="G25" s="21">
        <f>VLOOKUP($C25,cruises!$A$1:$D$460,4,FALSE)</f>
        <v>5386</v>
      </c>
      <c r="H25" s="21">
        <f t="shared" si="0"/>
        <v>4937</v>
      </c>
      <c r="I25" s="21">
        <f>VLOOKUP($C25,cruises!$A$1:$E$507,5,FALSE)</f>
        <v>1400</v>
      </c>
    </row>
    <row r="26" spans="1:9">
      <c r="A26" s="5" t="s">
        <v>145</v>
      </c>
      <c r="B26" s="10">
        <v>43507</v>
      </c>
      <c r="C26" s="5" t="s">
        <v>140</v>
      </c>
      <c r="D26" s="5" t="s">
        <v>5</v>
      </c>
      <c r="E26" s="5" t="s">
        <v>6</v>
      </c>
      <c r="F26" s="21">
        <f>VLOOKUP($C26,cruises!$A$1:$D$460,3,FALSE)</f>
        <v>2194</v>
      </c>
      <c r="G26" s="21">
        <f>VLOOKUP($C26,cruises!$A$1:$D$460,4,FALSE)</f>
        <v>2686</v>
      </c>
      <c r="H26" s="21">
        <f t="shared" si="0"/>
        <v>2440</v>
      </c>
      <c r="I26" s="21">
        <f>VLOOKUP($C26,cruises!$A$1:$E$507,5,FALSE)</f>
        <v>609</v>
      </c>
    </row>
    <row r="27" spans="1:9">
      <c r="A27" s="5" t="s">
        <v>145</v>
      </c>
      <c r="B27" s="10">
        <v>43511</v>
      </c>
      <c r="C27" s="5" t="s">
        <v>10</v>
      </c>
      <c r="D27" s="5" t="s">
        <v>11</v>
      </c>
      <c r="E27" s="5" t="s">
        <v>138</v>
      </c>
      <c r="F27" s="21">
        <f>VLOOKUP($C27,cruises!$A$1:$D$460,3,FALSE)</f>
        <v>3772</v>
      </c>
      <c r="G27" s="21">
        <f>VLOOKUP($C27,cruises!$A$1:$D$460,4,FALSE)</f>
        <v>4526</v>
      </c>
      <c r="H27" s="21">
        <f t="shared" si="0"/>
        <v>4149</v>
      </c>
      <c r="I27" s="21">
        <f>VLOOKUP($C27,cruises!$A$1:$E$507,5,FALSE)</f>
        <v>1253</v>
      </c>
    </row>
    <row r="28" spans="1:9">
      <c r="A28" s="5" t="s">
        <v>145</v>
      </c>
      <c r="B28" s="10">
        <v>43513</v>
      </c>
      <c r="C28" s="5" t="s">
        <v>7</v>
      </c>
      <c r="D28" s="5" t="s">
        <v>8</v>
      </c>
      <c r="E28" s="5" t="s">
        <v>82</v>
      </c>
      <c r="F28" s="21">
        <f>VLOOKUP($C28,cruises!$A$1:$D$460,3,FALSE)</f>
        <v>4488</v>
      </c>
      <c r="G28" s="21">
        <f>VLOOKUP($C28,cruises!$A$1:$D$460,4,FALSE)</f>
        <v>5386</v>
      </c>
      <c r="H28" s="21">
        <f t="shared" si="0"/>
        <v>4937</v>
      </c>
      <c r="I28" s="21">
        <f>VLOOKUP($C28,cruises!$A$1:$E$507,5,FALSE)</f>
        <v>1400</v>
      </c>
    </row>
    <row r="29" spans="1:9">
      <c r="A29" s="5" t="s">
        <v>145</v>
      </c>
      <c r="B29" s="10">
        <v>43514</v>
      </c>
      <c r="C29" s="5" t="s">
        <v>140</v>
      </c>
      <c r="D29" s="5" t="s">
        <v>5</v>
      </c>
      <c r="E29" s="5" t="s">
        <v>6</v>
      </c>
      <c r="F29" s="21">
        <f>VLOOKUP($C29,cruises!$A$1:$D$460,3,FALSE)</f>
        <v>2194</v>
      </c>
      <c r="G29" s="21">
        <f>VLOOKUP($C29,cruises!$A$1:$D$460,4,FALSE)</f>
        <v>2686</v>
      </c>
      <c r="H29" s="21">
        <f t="shared" si="0"/>
        <v>2440</v>
      </c>
      <c r="I29" s="21">
        <f>VLOOKUP($C29,cruises!$A$1:$E$507,5,FALSE)</f>
        <v>609</v>
      </c>
    </row>
    <row r="30" spans="1:9">
      <c r="A30" s="5" t="s">
        <v>145</v>
      </c>
      <c r="B30" s="10">
        <v>43515</v>
      </c>
      <c r="C30" s="5" t="s">
        <v>137</v>
      </c>
      <c r="D30" s="5" t="s">
        <v>8</v>
      </c>
      <c r="E30" s="5" t="s">
        <v>146</v>
      </c>
      <c r="F30" s="21">
        <f>VLOOKUP($C30,cruises!$A$1:$D$460,3,FALSE)</f>
        <v>1950</v>
      </c>
      <c r="G30" s="21">
        <f>VLOOKUP($C30,cruises!$A$1:$D$460,4,FALSE)</f>
        <v>2340</v>
      </c>
      <c r="H30" s="21">
        <f t="shared" si="0"/>
        <v>2145</v>
      </c>
      <c r="I30" s="21">
        <f>VLOOKUP($C30,cruises!$A$1:$E$507,5,FALSE)</f>
        <v>721</v>
      </c>
    </row>
    <row r="31" spans="1:9">
      <c r="A31" s="5" t="s">
        <v>145</v>
      </c>
      <c r="B31" s="10">
        <v>43518</v>
      </c>
      <c r="C31" s="5" t="s">
        <v>10</v>
      </c>
      <c r="D31" s="5" t="s">
        <v>11</v>
      </c>
      <c r="E31" s="5" t="s">
        <v>138</v>
      </c>
      <c r="F31" s="21">
        <f>VLOOKUP($C31,cruises!$A$1:$D$460,3,FALSE)</f>
        <v>3772</v>
      </c>
      <c r="G31" s="21">
        <f>VLOOKUP($C31,cruises!$A$1:$D$460,4,FALSE)</f>
        <v>4526</v>
      </c>
      <c r="H31" s="21">
        <f t="shared" si="0"/>
        <v>4149</v>
      </c>
      <c r="I31" s="21">
        <f>VLOOKUP($C31,cruises!$A$1:$E$507,5,FALSE)</f>
        <v>1253</v>
      </c>
    </row>
    <row r="32" spans="1:9">
      <c r="A32" s="5" t="s">
        <v>145</v>
      </c>
      <c r="B32" s="10">
        <v>43519</v>
      </c>
      <c r="C32" s="5" t="s">
        <v>147</v>
      </c>
      <c r="D32" s="5" t="s">
        <v>148</v>
      </c>
      <c r="E32" s="5"/>
      <c r="F32" s="21">
        <f>VLOOKUP($C32,cruises!$A$1:$D$460,3,FALSE)</f>
        <v>928</v>
      </c>
      <c r="G32" s="21">
        <f>VLOOKUP($C32,cruises!$A$1:$D$460,4,FALSE)</f>
        <v>928</v>
      </c>
      <c r="H32" s="21">
        <f t="shared" si="0"/>
        <v>928</v>
      </c>
      <c r="I32" s="21">
        <f>VLOOKUP($C32,cruises!$A$1:$E$507,5,FALSE)</f>
        <v>465</v>
      </c>
    </row>
    <row r="33" spans="1:9">
      <c r="A33" s="5" t="s">
        <v>145</v>
      </c>
      <c r="B33" s="10">
        <v>43520</v>
      </c>
      <c r="C33" s="5" t="s">
        <v>7</v>
      </c>
      <c r="D33" s="5" t="s">
        <v>8</v>
      </c>
      <c r="E33" s="5" t="s">
        <v>82</v>
      </c>
      <c r="F33" s="21">
        <f>VLOOKUP($C33,cruises!$A$1:$D$460,3,FALSE)</f>
        <v>4488</v>
      </c>
      <c r="G33" s="21">
        <f>VLOOKUP($C33,cruises!$A$1:$D$460,4,FALSE)</f>
        <v>5386</v>
      </c>
      <c r="H33" s="21">
        <f t="shared" si="0"/>
        <v>4937</v>
      </c>
      <c r="I33" s="21">
        <f>VLOOKUP($C33,cruises!$A$1:$E$507,5,FALSE)</f>
        <v>1400</v>
      </c>
    </row>
    <row r="34" spans="1:9">
      <c r="A34" s="5" t="s">
        <v>145</v>
      </c>
      <c r="B34" s="10">
        <v>43521</v>
      </c>
      <c r="C34" s="5" t="s">
        <v>140</v>
      </c>
      <c r="D34" s="5" t="s">
        <v>5</v>
      </c>
      <c r="E34" s="5" t="s">
        <v>6</v>
      </c>
      <c r="F34" s="21">
        <f>VLOOKUP($C34,cruises!$A$1:$D$460,3,FALSE)</f>
        <v>2194</v>
      </c>
      <c r="G34" s="21">
        <f>VLOOKUP($C34,cruises!$A$1:$D$460,4,FALSE)</f>
        <v>2686</v>
      </c>
      <c r="H34" s="21">
        <f t="shared" si="0"/>
        <v>2440</v>
      </c>
      <c r="I34" s="21">
        <f>VLOOKUP($C34,cruises!$A$1:$E$507,5,FALSE)</f>
        <v>609</v>
      </c>
    </row>
    <row r="35" spans="1:9">
      <c r="A35" s="5" t="s">
        <v>145</v>
      </c>
      <c r="B35" s="10">
        <v>43524</v>
      </c>
      <c r="C35" s="5" t="s">
        <v>137</v>
      </c>
      <c r="D35" s="5" t="s">
        <v>8</v>
      </c>
      <c r="E35" s="5" t="s">
        <v>138</v>
      </c>
      <c r="F35" s="21">
        <f>VLOOKUP($C35,cruises!$A$1:$D$460,3,FALSE)</f>
        <v>1950</v>
      </c>
      <c r="G35" s="21">
        <f>VLOOKUP($C35,cruises!$A$1:$D$460,4,FALSE)</f>
        <v>2340</v>
      </c>
      <c r="H35" s="21">
        <f t="shared" si="0"/>
        <v>2145</v>
      </c>
      <c r="I35" s="21">
        <f>VLOOKUP($C35,cruises!$A$1:$E$507,5,FALSE)</f>
        <v>721</v>
      </c>
    </row>
    <row r="36" spans="1:9">
      <c r="A36" s="5" t="s">
        <v>145</v>
      </c>
      <c r="B36" s="10">
        <v>43525</v>
      </c>
      <c r="C36" s="5" t="s">
        <v>10</v>
      </c>
      <c r="D36" s="5" t="s">
        <v>11</v>
      </c>
      <c r="E36" s="5" t="s">
        <v>138</v>
      </c>
      <c r="F36" s="21">
        <f>VLOOKUP($C36,cruises!$A$1:$D$460,3,FALSE)</f>
        <v>3772</v>
      </c>
      <c r="G36" s="21">
        <f>VLOOKUP($C36,cruises!$A$1:$D$460,4,FALSE)</f>
        <v>4526</v>
      </c>
      <c r="H36" s="21">
        <f t="shared" si="0"/>
        <v>4149</v>
      </c>
      <c r="I36" s="21">
        <f>VLOOKUP($C36,cruises!$A$1:$E$507,5,FALSE)</f>
        <v>1253</v>
      </c>
    </row>
    <row r="37" spans="1:9">
      <c r="A37" s="5" t="s">
        <v>145</v>
      </c>
      <c r="B37" s="10">
        <v>43527</v>
      </c>
      <c r="C37" s="5" t="s">
        <v>7</v>
      </c>
      <c r="D37" s="5" t="s">
        <v>8</v>
      </c>
      <c r="E37" s="5" t="s">
        <v>82</v>
      </c>
      <c r="F37" s="21">
        <f>VLOOKUP($C37,cruises!$A$1:$D$460,3,FALSE)</f>
        <v>4488</v>
      </c>
      <c r="G37" s="21">
        <f>VLOOKUP($C37,cruises!$A$1:$D$460,4,FALSE)</f>
        <v>5386</v>
      </c>
      <c r="H37" s="21">
        <f t="shared" si="0"/>
        <v>4937</v>
      </c>
      <c r="I37" s="21">
        <f>VLOOKUP($C37,cruises!$A$1:$E$507,5,FALSE)</f>
        <v>1400</v>
      </c>
    </row>
    <row r="38" spans="1:9">
      <c r="A38" s="5" t="s">
        <v>145</v>
      </c>
      <c r="B38" s="10">
        <v>43529</v>
      </c>
      <c r="C38" s="5" t="s">
        <v>140</v>
      </c>
      <c r="D38" s="5" t="s">
        <v>5</v>
      </c>
      <c r="E38" s="5" t="s">
        <v>6</v>
      </c>
      <c r="F38" s="21">
        <f>VLOOKUP($C38,cruises!$A$1:$D$460,3,FALSE)</f>
        <v>2194</v>
      </c>
      <c r="G38" s="21">
        <f>VLOOKUP($C38,cruises!$A$1:$D$460,4,FALSE)</f>
        <v>2686</v>
      </c>
      <c r="H38" s="21">
        <f t="shared" si="0"/>
        <v>2440</v>
      </c>
      <c r="I38" s="21">
        <f>VLOOKUP($C38,cruises!$A$1:$E$507,5,FALSE)</f>
        <v>609</v>
      </c>
    </row>
    <row r="39" spans="1:9">
      <c r="A39" s="5" t="s">
        <v>145</v>
      </c>
      <c r="B39" s="10">
        <v>43532</v>
      </c>
      <c r="C39" s="5" t="s">
        <v>10</v>
      </c>
      <c r="D39" s="5" t="s">
        <v>11</v>
      </c>
      <c r="E39" s="5" t="s">
        <v>138</v>
      </c>
      <c r="F39" s="21">
        <f>VLOOKUP($C39,cruises!$A$1:$D$460,3,FALSE)</f>
        <v>3772</v>
      </c>
      <c r="G39" s="21">
        <f>VLOOKUP($C39,cruises!$A$1:$D$460,4,FALSE)</f>
        <v>4526</v>
      </c>
      <c r="H39" s="21">
        <f t="shared" si="0"/>
        <v>4149</v>
      </c>
      <c r="I39" s="21">
        <f>VLOOKUP($C39,cruises!$A$1:$E$507,5,FALSE)</f>
        <v>1253</v>
      </c>
    </row>
    <row r="40" spans="1:9">
      <c r="A40" s="5" t="s">
        <v>145</v>
      </c>
      <c r="B40" s="10">
        <v>43533</v>
      </c>
      <c r="C40" s="5" t="s">
        <v>147</v>
      </c>
      <c r="D40" s="5" t="s">
        <v>148</v>
      </c>
      <c r="E40" s="5"/>
      <c r="F40" s="21">
        <f>VLOOKUP($C40,cruises!$A$1:$D$460,3,FALSE)</f>
        <v>928</v>
      </c>
      <c r="G40" s="21">
        <f>VLOOKUP($C40,cruises!$A$1:$D$460,4,FALSE)</f>
        <v>928</v>
      </c>
      <c r="H40" s="21">
        <f t="shared" si="0"/>
        <v>928</v>
      </c>
      <c r="I40" s="21">
        <f>VLOOKUP($C40,cruises!$A$1:$E$507,5,FALSE)</f>
        <v>465</v>
      </c>
    </row>
    <row r="41" spans="1:9">
      <c r="A41" s="5" t="s">
        <v>145</v>
      </c>
      <c r="B41" s="10">
        <v>43534</v>
      </c>
      <c r="C41" s="5" t="s">
        <v>7</v>
      </c>
      <c r="D41" s="5" t="s">
        <v>8</v>
      </c>
      <c r="E41" s="5" t="s">
        <v>82</v>
      </c>
      <c r="F41" s="21">
        <f>VLOOKUP($C41,cruises!$A$1:$D$460,3,FALSE)</f>
        <v>4488</v>
      </c>
      <c r="G41" s="21">
        <f>VLOOKUP($C41,cruises!$A$1:$D$460,4,FALSE)</f>
        <v>5386</v>
      </c>
      <c r="H41" s="21">
        <f t="shared" si="0"/>
        <v>4937</v>
      </c>
      <c r="I41" s="21">
        <f>VLOOKUP($C41,cruises!$A$1:$E$507,5,FALSE)</f>
        <v>1400</v>
      </c>
    </row>
    <row r="42" spans="1:9">
      <c r="A42" s="5" t="s">
        <v>145</v>
      </c>
      <c r="B42" s="10">
        <v>43536</v>
      </c>
      <c r="C42" s="5" t="s">
        <v>140</v>
      </c>
      <c r="D42" s="5" t="s">
        <v>5</v>
      </c>
      <c r="E42" s="5" t="s">
        <v>6</v>
      </c>
      <c r="F42" s="21">
        <f>VLOOKUP($C42,cruises!$A$1:$D$460,3,FALSE)</f>
        <v>2194</v>
      </c>
      <c r="G42" s="21">
        <f>VLOOKUP($C42,cruises!$A$1:$D$460,4,FALSE)</f>
        <v>2686</v>
      </c>
      <c r="H42" s="21">
        <f t="shared" si="0"/>
        <v>2440</v>
      </c>
      <c r="I42" s="21">
        <f>VLOOKUP($C42,cruises!$A$1:$E$507,5,FALSE)</f>
        <v>609</v>
      </c>
    </row>
    <row r="43" spans="1:9">
      <c r="A43" s="5" t="s">
        <v>145</v>
      </c>
      <c r="B43" s="10">
        <v>43537</v>
      </c>
      <c r="C43" s="5" t="s">
        <v>137</v>
      </c>
      <c r="D43" s="5" t="s">
        <v>8</v>
      </c>
      <c r="E43" s="5" t="s">
        <v>138</v>
      </c>
      <c r="F43" s="21">
        <f>VLOOKUP($C43,cruises!$A$1:$D$460,3,FALSE)</f>
        <v>1950</v>
      </c>
      <c r="G43" s="21">
        <f>VLOOKUP($C43,cruises!$A$1:$D$460,4,FALSE)</f>
        <v>2340</v>
      </c>
      <c r="H43" s="21">
        <f t="shared" si="0"/>
        <v>2145</v>
      </c>
      <c r="I43" s="21">
        <f>VLOOKUP($C43,cruises!$A$1:$E$507,5,FALSE)</f>
        <v>721</v>
      </c>
    </row>
    <row r="44" spans="1:9">
      <c r="A44" s="5" t="s">
        <v>145</v>
      </c>
      <c r="B44" s="10">
        <v>43539</v>
      </c>
      <c r="C44" s="5" t="s">
        <v>10</v>
      </c>
      <c r="D44" s="5" t="s">
        <v>11</v>
      </c>
      <c r="E44" s="5" t="s">
        <v>138</v>
      </c>
      <c r="F44" s="21">
        <f>VLOOKUP($C44,cruises!$A$1:$D$460,3,FALSE)</f>
        <v>3772</v>
      </c>
      <c r="G44" s="21">
        <f>VLOOKUP($C44,cruises!$A$1:$D$460,4,FALSE)</f>
        <v>4526</v>
      </c>
      <c r="H44" s="21">
        <f t="shared" si="0"/>
        <v>4149</v>
      </c>
      <c r="I44" s="21">
        <f>VLOOKUP($C44,cruises!$A$1:$E$507,5,FALSE)</f>
        <v>1253</v>
      </c>
    </row>
    <row r="45" spans="1:9">
      <c r="A45" s="5" t="s">
        <v>145</v>
      </c>
      <c r="B45" s="10">
        <v>43541</v>
      </c>
      <c r="C45" s="5" t="s">
        <v>7</v>
      </c>
      <c r="D45" s="5" t="s">
        <v>8</v>
      </c>
      <c r="E45" s="5" t="s">
        <v>82</v>
      </c>
      <c r="F45" s="21">
        <f>VLOOKUP($C45,cruises!$A$1:$D$460,3,FALSE)</f>
        <v>4488</v>
      </c>
      <c r="G45" s="21">
        <f>VLOOKUP($C45,cruises!$A$1:$D$460,4,FALSE)</f>
        <v>5386</v>
      </c>
      <c r="H45" s="21">
        <f t="shared" si="0"/>
        <v>4937</v>
      </c>
      <c r="I45" s="21">
        <f>VLOOKUP($C45,cruises!$A$1:$E$507,5,FALSE)</f>
        <v>1400</v>
      </c>
    </row>
    <row r="46" spans="1:9">
      <c r="A46" s="5" t="s">
        <v>145</v>
      </c>
      <c r="B46" s="10">
        <v>43543</v>
      </c>
      <c r="C46" s="5" t="s">
        <v>140</v>
      </c>
      <c r="D46" s="5" t="s">
        <v>5</v>
      </c>
      <c r="E46" s="5" t="s">
        <v>6</v>
      </c>
      <c r="F46" s="21">
        <f>VLOOKUP($C46,cruises!$A$1:$D$460,3,FALSE)</f>
        <v>2194</v>
      </c>
      <c r="G46" s="21">
        <f>VLOOKUP($C46,cruises!$A$1:$D$460,4,FALSE)</f>
        <v>2686</v>
      </c>
      <c r="H46" s="21">
        <f t="shared" si="0"/>
        <v>2440</v>
      </c>
      <c r="I46" s="21">
        <f>VLOOKUP($C46,cruises!$A$1:$E$507,5,FALSE)</f>
        <v>609</v>
      </c>
    </row>
    <row r="47" spans="1:9">
      <c r="A47" s="5" t="s">
        <v>145</v>
      </c>
      <c r="B47" s="10">
        <v>43543</v>
      </c>
      <c r="C47" s="5" t="s">
        <v>13</v>
      </c>
      <c r="D47" s="5" t="s">
        <v>148</v>
      </c>
      <c r="E47" s="5"/>
      <c r="F47" s="21">
        <f>VLOOKUP($C47,cruises!$A$1:$D$460,3,FALSE)</f>
        <v>928</v>
      </c>
      <c r="G47" s="21">
        <f>VLOOKUP($C47,cruises!$A$1:$D$460,4,FALSE)</f>
        <v>928</v>
      </c>
      <c r="H47" s="21">
        <f t="shared" si="0"/>
        <v>928</v>
      </c>
      <c r="I47" s="21">
        <f>VLOOKUP($C47,cruises!$A$1:$E$507,5,FALSE)</f>
        <v>465</v>
      </c>
    </row>
    <row r="48" spans="1:9">
      <c r="A48" s="5" t="s">
        <v>145</v>
      </c>
      <c r="B48" s="10">
        <v>43546</v>
      </c>
      <c r="C48" s="5" t="s">
        <v>10</v>
      </c>
      <c r="D48" s="5" t="s">
        <v>11</v>
      </c>
      <c r="E48" s="5" t="s">
        <v>138</v>
      </c>
      <c r="F48" s="21">
        <f>VLOOKUP($C48,cruises!$A$1:$D$460,3,FALSE)</f>
        <v>3772</v>
      </c>
      <c r="G48" s="21">
        <f>VLOOKUP($C48,cruises!$A$1:$D$460,4,FALSE)</f>
        <v>4526</v>
      </c>
      <c r="H48" s="21">
        <f t="shared" si="0"/>
        <v>4149</v>
      </c>
      <c r="I48" s="21">
        <f>VLOOKUP($C48,cruises!$A$1:$E$507,5,FALSE)</f>
        <v>1253</v>
      </c>
    </row>
    <row r="49" spans="1:9">
      <c r="A49" s="5" t="s">
        <v>145</v>
      </c>
      <c r="B49" s="10">
        <v>43547</v>
      </c>
      <c r="C49" s="5" t="s">
        <v>147</v>
      </c>
      <c r="D49" s="5" t="s">
        <v>148</v>
      </c>
      <c r="E49" s="5"/>
      <c r="F49" s="21">
        <f>VLOOKUP($C49,cruises!$A$1:$D$460,3,FALSE)</f>
        <v>928</v>
      </c>
      <c r="G49" s="21">
        <f>VLOOKUP($C49,cruises!$A$1:$D$460,4,FALSE)</f>
        <v>928</v>
      </c>
      <c r="H49" s="21">
        <f t="shared" si="0"/>
        <v>928</v>
      </c>
      <c r="I49" s="21">
        <f>VLOOKUP($C49,cruises!$A$1:$E$507,5,FALSE)</f>
        <v>465</v>
      </c>
    </row>
    <row r="50" spans="1:9">
      <c r="A50" s="5" t="s">
        <v>145</v>
      </c>
      <c r="B50" s="10">
        <v>43548</v>
      </c>
      <c r="C50" s="5" t="s">
        <v>7</v>
      </c>
      <c r="D50" s="5" t="s">
        <v>8</v>
      </c>
      <c r="E50" s="5" t="s">
        <v>82</v>
      </c>
      <c r="F50" s="21">
        <f>VLOOKUP($C50,cruises!$A$1:$D$460,3,FALSE)</f>
        <v>4488</v>
      </c>
      <c r="G50" s="21">
        <f>VLOOKUP($C50,cruises!$A$1:$D$460,4,FALSE)</f>
        <v>5386</v>
      </c>
      <c r="H50" s="21">
        <f t="shared" si="0"/>
        <v>4937</v>
      </c>
      <c r="I50" s="21">
        <f>VLOOKUP($C50,cruises!$A$1:$E$507,5,FALSE)</f>
        <v>1400</v>
      </c>
    </row>
    <row r="51" spans="1:9">
      <c r="A51" s="5" t="s">
        <v>145</v>
      </c>
      <c r="B51" s="10">
        <v>43548</v>
      </c>
      <c r="C51" s="5" t="s">
        <v>137</v>
      </c>
      <c r="D51" s="5" t="s">
        <v>8</v>
      </c>
      <c r="E51" s="5" t="s">
        <v>146</v>
      </c>
      <c r="F51" s="21">
        <f>VLOOKUP($C51,cruises!$A$1:$D$460,3,FALSE)</f>
        <v>1950</v>
      </c>
      <c r="G51" s="21">
        <f>VLOOKUP($C51,cruises!$A$1:$D$460,4,FALSE)</f>
        <v>2340</v>
      </c>
      <c r="H51" s="21">
        <f t="shared" si="0"/>
        <v>2145</v>
      </c>
      <c r="I51" s="21">
        <f>VLOOKUP($C51,cruises!$A$1:$E$507,5,FALSE)</f>
        <v>721</v>
      </c>
    </row>
    <row r="52" spans="1:9">
      <c r="A52" s="5" t="s">
        <v>145</v>
      </c>
      <c r="B52" s="10">
        <v>43548</v>
      </c>
      <c r="C52" s="5" t="s">
        <v>147</v>
      </c>
      <c r="D52" s="5" t="s">
        <v>148</v>
      </c>
      <c r="E52" s="5"/>
      <c r="F52" s="21">
        <f>VLOOKUP($C52,cruises!$A$1:$D$460,3,FALSE)</f>
        <v>928</v>
      </c>
      <c r="G52" s="21">
        <f>VLOOKUP($C52,cruises!$A$1:$D$460,4,FALSE)</f>
        <v>928</v>
      </c>
      <c r="H52" s="21">
        <f t="shared" si="0"/>
        <v>928</v>
      </c>
      <c r="I52" s="21">
        <f>VLOOKUP($C52,cruises!$A$1:$E$507,5,FALSE)</f>
        <v>465</v>
      </c>
    </row>
    <row r="53" spans="1:9">
      <c r="A53" s="5" t="s">
        <v>145</v>
      </c>
      <c r="B53" s="10">
        <v>43549</v>
      </c>
      <c r="C53" s="5" t="s">
        <v>149</v>
      </c>
      <c r="D53" s="5" t="s">
        <v>11</v>
      </c>
      <c r="E53" s="5" t="s">
        <v>9</v>
      </c>
      <c r="F53" s="21">
        <f>VLOOKUP($C53,cruises!$A$1:$D$460,3,FALSE)</f>
        <v>2698</v>
      </c>
      <c r="G53" s="21">
        <f>VLOOKUP($C53,cruises!$A$1:$D$460,4,FALSE)</f>
        <v>3250</v>
      </c>
      <c r="H53" s="21">
        <f t="shared" si="0"/>
        <v>2974</v>
      </c>
      <c r="I53" s="21">
        <f>VLOOKUP($C53,cruises!$A$1:$E$507,5,FALSE)</f>
        <v>1068</v>
      </c>
    </row>
    <row r="54" spans="1:9">
      <c r="A54" s="5" t="s">
        <v>145</v>
      </c>
      <c r="B54" s="10">
        <v>43550</v>
      </c>
      <c r="C54" s="5" t="s">
        <v>140</v>
      </c>
      <c r="D54" s="5" t="s">
        <v>5</v>
      </c>
      <c r="E54" s="5" t="s">
        <v>6</v>
      </c>
      <c r="F54" s="21">
        <f>VLOOKUP($C54,cruises!$A$1:$D$460,3,FALSE)</f>
        <v>2194</v>
      </c>
      <c r="G54" s="21">
        <f>VLOOKUP($C54,cruises!$A$1:$D$460,4,FALSE)</f>
        <v>2686</v>
      </c>
      <c r="H54" s="21">
        <f t="shared" si="0"/>
        <v>2440</v>
      </c>
      <c r="I54" s="21">
        <f>VLOOKUP($C54,cruises!$A$1:$E$507,5,FALSE)</f>
        <v>609</v>
      </c>
    </row>
    <row r="55" spans="1:9">
      <c r="A55" s="5" t="s">
        <v>145</v>
      </c>
      <c r="B55" s="10">
        <v>43550</v>
      </c>
      <c r="C55" s="5" t="s">
        <v>23</v>
      </c>
      <c r="D55" s="5" t="s">
        <v>11</v>
      </c>
      <c r="E55" s="5" t="s">
        <v>150</v>
      </c>
      <c r="F55" s="21">
        <f>VLOOKUP($C55,cruises!$A$1:$D$460,3,FALSE)</f>
        <v>2114</v>
      </c>
      <c r="G55" s="21">
        <f>VLOOKUP($C55,cruises!$A$1:$D$460,4,FALSE)</f>
        <v>2537</v>
      </c>
      <c r="H55" s="21">
        <f t="shared" si="0"/>
        <v>2325.5</v>
      </c>
      <c r="I55" s="21">
        <f>VLOOKUP($C55,cruises!$A$1:$E$507,5,FALSE)</f>
        <v>920</v>
      </c>
    </row>
    <row r="56" spans="1:9">
      <c r="A56" s="5" t="s">
        <v>145</v>
      </c>
      <c r="B56" s="10">
        <v>43553</v>
      </c>
      <c r="C56" s="5" t="s">
        <v>10</v>
      </c>
      <c r="D56" s="5" t="s">
        <v>11</v>
      </c>
      <c r="E56" s="5" t="s">
        <v>138</v>
      </c>
      <c r="F56" s="21">
        <f>VLOOKUP($C56,cruises!$A$1:$D$460,3,FALSE)</f>
        <v>3772</v>
      </c>
      <c r="G56" s="21">
        <f>VLOOKUP($C56,cruises!$A$1:$D$460,4,FALSE)</f>
        <v>4526</v>
      </c>
      <c r="H56" s="21">
        <f t="shared" si="0"/>
        <v>4149</v>
      </c>
      <c r="I56" s="21">
        <f>VLOOKUP($C56,cruises!$A$1:$E$507,5,FALSE)</f>
        <v>1253</v>
      </c>
    </row>
    <row r="57" spans="1:9">
      <c r="A57" s="5" t="s">
        <v>145</v>
      </c>
      <c r="B57" s="10">
        <v>43555</v>
      </c>
      <c r="C57" s="5" t="s">
        <v>7</v>
      </c>
      <c r="D57" s="5" t="s">
        <v>8</v>
      </c>
      <c r="E57" s="5" t="s">
        <v>82</v>
      </c>
      <c r="F57" s="21">
        <f>VLOOKUP($C57,cruises!$A$1:$D$460,3,FALSE)</f>
        <v>4488</v>
      </c>
      <c r="G57" s="21">
        <f>VLOOKUP($C57,cruises!$A$1:$D$460,4,FALSE)</f>
        <v>5386</v>
      </c>
      <c r="H57" s="21">
        <f t="shared" si="0"/>
        <v>4937</v>
      </c>
      <c r="I57" s="21">
        <f>VLOOKUP($C57,cruises!$A$1:$E$507,5,FALSE)</f>
        <v>1400</v>
      </c>
    </row>
    <row r="58" spans="1:9">
      <c r="A58" s="5" t="s">
        <v>145</v>
      </c>
      <c r="B58" s="10">
        <v>43556</v>
      </c>
      <c r="C58" s="5" t="s">
        <v>64</v>
      </c>
      <c r="D58" s="5" t="s">
        <v>8</v>
      </c>
      <c r="E58" s="5" t="s">
        <v>9</v>
      </c>
      <c r="F58" s="21">
        <f>VLOOKUP($C58,cruises!$A$1:$D$460,3,FALSE)</f>
        <v>3274</v>
      </c>
      <c r="G58" s="21">
        <f>VLOOKUP($C58,cruises!$A$1:$D$460,4,FALSE)</f>
        <v>3929</v>
      </c>
      <c r="H58" s="21">
        <f t="shared" si="0"/>
        <v>3601.5</v>
      </c>
      <c r="I58" s="21">
        <f>VLOOKUP($C58,cruises!$A$1:$E$507,5,FALSE)</f>
        <v>1637</v>
      </c>
    </row>
    <row r="59" spans="1:9">
      <c r="A59" s="5" t="s">
        <v>145</v>
      </c>
      <c r="B59" s="10">
        <v>43557</v>
      </c>
      <c r="C59" s="5" t="s">
        <v>140</v>
      </c>
      <c r="D59" s="5" t="s">
        <v>5</v>
      </c>
      <c r="E59" s="5" t="s">
        <v>6</v>
      </c>
      <c r="F59" s="21">
        <f>VLOOKUP($C59,cruises!$A$1:$D$460,3,FALSE)</f>
        <v>2194</v>
      </c>
      <c r="G59" s="21">
        <f>VLOOKUP($C59,cruises!$A$1:$D$460,4,FALSE)</f>
        <v>2686</v>
      </c>
      <c r="H59" s="21">
        <f t="shared" si="0"/>
        <v>2440</v>
      </c>
      <c r="I59" s="21">
        <f>VLOOKUP($C59,cruises!$A$1:$E$507,5,FALSE)</f>
        <v>609</v>
      </c>
    </row>
    <row r="60" spans="1:9">
      <c r="A60" s="5" t="s">
        <v>145</v>
      </c>
      <c r="B60" s="10">
        <v>43557</v>
      </c>
      <c r="C60" s="5" t="s">
        <v>137</v>
      </c>
      <c r="D60" s="5" t="s">
        <v>8</v>
      </c>
      <c r="E60" s="5" t="s">
        <v>138</v>
      </c>
      <c r="F60" s="21">
        <f>VLOOKUP($C60,cruises!$A$1:$D$460,3,FALSE)</f>
        <v>1950</v>
      </c>
      <c r="G60" s="21">
        <f>VLOOKUP($C60,cruises!$A$1:$D$460,4,FALSE)</f>
        <v>2340</v>
      </c>
      <c r="H60" s="21">
        <f t="shared" si="0"/>
        <v>2145</v>
      </c>
      <c r="I60" s="21">
        <f>VLOOKUP($C60,cruises!$A$1:$E$507,5,FALSE)</f>
        <v>721</v>
      </c>
    </row>
    <row r="61" spans="1:9">
      <c r="A61" s="5" t="s">
        <v>145</v>
      </c>
      <c r="B61" s="10">
        <v>43558</v>
      </c>
      <c r="C61" s="5" t="s">
        <v>149</v>
      </c>
      <c r="D61" s="5" t="s">
        <v>11</v>
      </c>
      <c r="E61" s="5" t="s">
        <v>151</v>
      </c>
      <c r="F61" s="21">
        <f>VLOOKUP($C61,cruises!$A$1:$D$460,3,FALSE)</f>
        <v>2698</v>
      </c>
      <c r="G61" s="21">
        <f>VLOOKUP($C61,cruises!$A$1:$D$460,4,FALSE)</f>
        <v>3250</v>
      </c>
      <c r="H61" s="21">
        <f t="shared" si="0"/>
        <v>2974</v>
      </c>
      <c r="I61" s="21">
        <f>VLOOKUP($C61,cruises!$A$1:$E$507,5,FALSE)</f>
        <v>1068</v>
      </c>
    </row>
    <row r="62" spans="1:9">
      <c r="A62" s="5" t="s">
        <v>145</v>
      </c>
      <c r="B62" s="10">
        <v>43558</v>
      </c>
      <c r="C62" s="5" t="s">
        <v>152</v>
      </c>
      <c r="D62" s="5" t="s">
        <v>153</v>
      </c>
      <c r="E62" s="5" t="s">
        <v>15</v>
      </c>
      <c r="F62" s="21">
        <f>VLOOKUP($C62,cruises!$A$1:$D$460,3,FALSE)</f>
        <v>1506</v>
      </c>
      <c r="G62" s="21">
        <f>VLOOKUP($C62,cruises!$A$1:$D$460,4,FALSE)</f>
        <v>1828</v>
      </c>
      <c r="H62" s="21">
        <f t="shared" si="0"/>
        <v>1667</v>
      </c>
      <c r="I62" s="21">
        <f>VLOOKUP($C62,cruises!$A$1:$E$507,5,FALSE)</f>
        <v>620</v>
      </c>
    </row>
    <row r="63" spans="1:9">
      <c r="A63" s="5" t="s">
        <v>145</v>
      </c>
      <c r="B63" s="10">
        <v>43559</v>
      </c>
      <c r="C63" s="5" t="s">
        <v>24</v>
      </c>
      <c r="D63" s="5" t="s">
        <v>8</v>
      </c>
      <c r="E63" s="5" t="s">
        <v>82</v>
      </c>
      <c r="F63" s="21">
        <f>VLOOKUP($C63,cruises!$A$1:$D$460,3,FALSE)</f>
        <v>3502</v>
      </c>
      <c r="G63" s="21">
        <f>VLOOKUP($C63,cruises!$A$1:$D$460,4,FALSE)</f>
        <v>4202</v>
      </c>
      <c r="H63" s="21">
        <f t="shared" si="0"/>
        <v>3852</v>
      </c>
      <c r="I63" s="21">
        <f>VLOOKUP($C63,cruises!$A$1:$E$507,5,FALSE)</f>
        <v>1388</v>
      </c>
    </row>
    <row r="64" spans="1:9">
      <c r="A64" s="5" t="s">
        <v>145</v>
      </c>
      <c r="B64" s="10">
        <v>43559</v>
      </c>
      <c r="C64" s="5" t="s">
        <v>154</v>
      </c>
      <c r="D64" s="5" t="s">
        <v>153</v>
      </c>
      <c r="E64" s="5" t="s">
        <v>151</v>
      </c>
      <c r="F64" s="21">
        <f>VLOOKUP($C64,cruises!$A$1:$D$460,3,FALSE)</f>
        <v>2733</v>
      </c>
      <c r="G64" s="21">
        <f>VLOOKUP($C64,cruises!$A$1:$D$460,4,FALSE)</f>
        <v>2852</v>
      </c>
      <c r="H64" s="21">
        <f t="shared" si="0"/>
        <v>2792.5</v>
      </c>
      <c r="I64" s="21">
        <f>VLOOKUP($C64,cruises!$A$1:$E$507,5,FALSE)</f>
        <v>801</v>
      </c>
    </row>
    <row r="65" spans="1:9">
      <c r="A65" s="5" t="s">
        <v>145</v>
      </c>
      <c r="B65" s="10">
        <v>43559</v>
      </c>
      <c r="C65" s="5" t="s">
        <v>53</v>
      </c>
      <c r="D65" s="5" t="s">
        <v>36</v>
      </c>
      <c r="E65" s="7" t="s">
        <v>31</v>
      </c>
      <c r="F65" s="21">
        <f>VLOOKUP($C65,cruises!$A$1:$D$460,3,FALSE)</f>
        <v>2534</v>
      </c>
      <c r="G65" s="21">
        <f>VLOOKUP($C65,cruises!$A$1:$D$460,4,FALSE)</f>
        <v>2700</v>
      </c>
      <c r="H65" s="21">
        <f t="shared" si="0"/>
        <v>2617</v>
      </c>
      <c r="I65" s="21">
        <f>VLOOKUP($C65,cruises!$A$1:$E$507,5,FALSE)</f>
        <v>1000</v>
      </c>
    </row>
    <row r="66" spans="1:9">
      <c r="A66" s="5" t="s">
        <v>145</v>
      </c>
      <c r="B66" s="10">
        <v>43560</v>
      </c>
      <c r="C66" s="5" t="s">
        <v>10</v>
      </c>
      <c r="D66" s="5" t="s">
        <v>11</v>
      </c>
      <c r="E66" s="5" t="s">
        <v>138</v>
      </c>
      <c r="F66" s="21">
        <f>VLOOKUP($C66,cruises!$A$1:$D$460,3,FALSE)</f>
        <v>3772</v>
      </c>
      <c r="G66" s="21">
        <f>VLOOKUP($C66,cruises!$A$1:$D$460,4,FALSE)</f>
        <v>4526</v>
      </c>
      <c r="H66" s="21">
        <f t="shared" si="0"/>
        <v>4149</v>
      </c>
      <c r="I66" s="21">
        <f>VLOOKUP($C66,cruises!$A$1:$E$507,5,FALSE)</f>
        <v>1253</v>
      </c>
    </row>
    <row r="67" spans="1:9">
      <c r="A67" s="5" t="s">
        <v>145</v>
      </c>
      <c r="B67" s="10">
        <v>43561</v>
      </c>
      <c r="C67" s="5" t="s">
        <v>155</v>
      </c>
      <c r="D67" s="5" t="s">
        <v>84</v>
      </c>
      <c r="E67" s="5" t="s">
        <v>82</v>
      </c>
      <c r="F67" s="21">
        <f>VLOOKUP($C67,cruises!$A$1:$D$460,3,FALSE)</f>
        <v>1814</v>
      </c>
      <c r="G67" s="21">
        <f>VLOOKUP($C67,cruises!$A$1:$D$460,4,FALSE)</f>
        <v>2177</v>
      </c>
      <c r="H67" s="21">
        <f t="shared" ref="H67:H130" si="1">AVERAGE(F67:G67)</f>
        <v>1995.5</v>
      </c>
      <c r="I67" s="21">
        <f>VLOOKUP($C67,cruises!$A$1:$E$507,5,FALSE)</f>
        <v>780</v>
      </c>
    </row>
    <row r="68" spans="1:9">
      <c r="A68" s="5" t="s">
        <v>145</v>
      </c>
      <c r="B68" s="10">
        <v>43561</v>
      </c>
      <c r="C68" s="5" t="s">
        <v>57</v>
      </c>
      <c r="D68" s="5" t="s">
        <v>40</v>
      </c>
      <c r="E68" s="5" t="s">
        <v>58</v>
      </c>
      <c r="F68" s="21">
        <f>VLOOKUP($C68,cruises!$A$1:$D$460,3,FALSE)</f>
        <v>2678</v>
      </c>
      <c r="G68" s="21">
        <f>VLOOKUP($C68,cruises!$A$1:$D$460,4,FALSE)</f>
        <v>3214</v>
      </c>
      <c r="H68" s="21">
        <f t="shared" si="1"/>
        <v>2946</v>
      </c>
      <c r="I68" s="21">
        <f>VLOOKUP($C68,cruises!$A$1:$E$507,5,FALSE)</f>
        <v>1100</v>
      </c>
    </row>
    <row r="69" spans="1:9">
      <c r="A69" s="5" t="s">
        <v>145</v>
      </c>
      <c r="B69" s="10">
        <v>43562</v>
      </c>
      <c r="C69" s="5" t="s">
        <v>77</v>
      </c>
      <c r="D69" s="5" t="s">
        <v>156</v>
      </c>
      <c r="E69" s="5" t="s">
        <v>82</v>
      </c>
      <c r="F69" s="21">
        <f>VLOOKUP($C69,cruises!$A$1:$D$460,3,FALSE)</f>
        <v>2726</v>
      </c>
      <c r="G69" s="21">
        <f>VLOOKUP($C69,cruises!$A$1:$D$460,4,FALSE)</f>
        <v>3271</v>
      </c>
      <c r="H69" s="21">
        <f t="shared" si="1"/>
        <v>2998.5</v>
      </c>
      <c r="I69" s="21">
        <f>VLOOKUP($C69,cruises!$A$1:$E$507,5,FALSE)</f>
        <v>1253</v>
      </c>
    </row>
    <row r="70" spans="1:9">
      <c r="A70" s="5" t="s">
        <v>145</v>
      </c>
      <c r="B70" s="10">
        <v>43562</v>
      </c>
      <c r="C70" s="5" t="s">
        <v>7</v>
      </c>
      <c r="D70" s="5" t="s">
        <v>8</v>
      </c>
      <c r="E70" s="5" t="s">
        <v>82</v>
      </c>
      <c r="F70" s="21">
        <f>VLOOKUP($C70,cruises!$A$1:$D$460,3,FALSE)</f>
        <v>4488</v>
      </c>
      <c r="G70" s="21">
        <f>VLOOKUP($C70,cruises!$A$1:$D$460,4,FALSE)</f>
        <v>5386</v>
      </c>
      <c r="H70" s="21">
        <f t="shared" si="1"/>
        <v>4937</v>
      </c>
      <c r="I70" s="21">
        <f>VLOOKUP($C70,cruises!$A$1:$E$507,5,FALSE)</f>
        <v>1400</v>
      </c>
    </row>
    <row r="71" spans="1:9">
      <c r="A71" s="5" t="s">
        <v>145</v>
      </c>
      <c r="B71" s="10">
        <v>43562</v>
      </c>
      <c r="C71" s="5" t="s">
        <v>24</v>
      </c>
      <c r="D71" s="5" t="s">
        <v>8</v>
      </c>
      <c r="E71" s="5" t="s">
        <v>82</v>
      </c>
      <c r="F71" s="21">
        <f>VLOOKUP($C71,cruises!$A$1:$D$460,3,FALSE)</f>
        <v>3502</v>
      </c>
      <c r="G71" s="21">
        <f>VLOOKUP($C71,cruises!$A$1:$D$460,4,FALSE)</f>
        <v>4202</v>
      </c>
      <c r="H71" s="21">
        <f t="shared" si="1"/>
        <v>3852</v>
      </c>
      <c r="I71" s="21">
        <f>VLOOKUP($C71,cruises!$A$1:$E$507,5,FALSE)</f>
        <v>1388</v>
      </c>
    </row>
    <row r="72" spans="1:9">
      <c r="A72" s="5" t="s">
        <v>145</v>
      </c>
      <c r="B72" s="10">
        <v>43562</v>
      </c>
      <c r="C72" s="5" t="s">
        <v>45</v>
      </c>
      <c r="D72" s="5" t="s">
        <v>46</v>
      </c>
      <c r="E72" s="5" t="s">
        <v>47</v>
      </c>
      <c r="F72" s="21">
        <f>VLOOKUP($C72,cruises!$A$1:$D$460,3,FALSE)</f>
        <v>2012</v>
      </c>
      <c r="G72" s="21">
        <f>VLOOKUP($C72,cruises!$A$1:$D$460,4,FALSE)</f>
        <v>2414</v>
      </c>
      <c r="H72" s="21">
        <f t="shared" si="1"/>
        <v>2213</v>
      </c>
      <c r="I72" s="21">
        <f>VLOOKUP($C72,cruises!$A$1:$E$507,5,FALSE)</f>
        <v>1125</v>
      </c>
    </row>
    <row r="73" spans="1:9">
      <c r="A73" s="5" t="s">
        <v>145</v>
      </c>
      <c r="B73" s="10">
        <v>43564</v>
      </c>
      <c r="C73" s="5" t="s">
        <v>140</v>
      </c>
      <c r="D73" s="5" t="s">
        <v>5</v>
      </c>
      <c r="E73" s="5" t="s">
        <v>6</v>
      </c>
      <c r="F73" s="21">
        <f>VLOOKUP($C73,cruises!$A$1:$D$460,3,FALSE)</f>
        <v>2194</v>
      </c>
      <c r="G73" s="21">
        <f>VLOOKUP($C73,cruises!$A$1:$D$460,4,FALSE)</f>
        <v>2686</v>
      </c>
      <c r="H73" s="21">
        <f t="shared" si="1"/>
        <v>2440</v>
      </c>
      <c r="I73" s="21">
        <f>VLOOKUP($C73,cruises!$A$1:$E$507,5,FALSE)</f>
        <v>609</v>
      </c>
    </row>
    <row r="74" spans="1:9">
      <c r="A74" s="5" t="s">
        <v>145</v>
      </c>
      <c r="B74" s="10">
        <v>43564</v>
      </c>
      <c r="C74" s="5" t="s">
        <v>85</v>
      </c>
      <c r="D74" s="5" t="s">
        <v>71</v>
      </c>
      <c r="E74" s="5" t="s">
        <v>25</v>
      </c>
      <c r="F74" s="21">
        <f>VLOOKUP($C74,cruises!$A$1:$D$460,3,FALSE)</f>
        <v>212</v>
      </c>
      <c r="G74" s="21">
        <f>VLOOKUP($C74,cruises!$A$1:$D$460,4,FALSE)</f>
        <v>254</v>
      </c>
      <c r="H74" s="21">
        <f t="shared" si="1"/>
        <v>233</v>
      </c>
      <c r="I74" s="21">
        <f>VLOOKUP($C74,cruises!$A$1:$E$507,5,FALSE)</f>
        <v>140</v>
      </c>
    </row>
    <row r="75" spans="1:9">
      <c r="A75" s="5" t="s">
        <v>145</v>
      </c>
      <c r="B75" s="10">
        <v>43565</v>
      </c>
      <c r="C75" s="5" t="s">
        <v>149</v>
      </c>
      <c r="D75" s="5" t="s">
        <v>11</v>
      </c>
      <c r="E75" s="5" t="s">
        <v>151</v>
      </c>
      <c r="F75" s="21">
        <f>VLOOKUP($C75,cruises!$A$1:$D$460,3,FALSE)</f>
        <v>2698</v>
      </c>
      <c r="G75" s="21">
        <f>VLOOKUP($C75,cruises!$A$1:$D$460,4,FALSE)</f>
        <v>3250</v>
      </c>
      <c r="H75" s="21">
        <f t="shared" si="1"/>
        <v>2974</v>
      </c>
      <c r="I75" s="21">
        <f>VLOOKUP($C75,cruises!$A$1:$E$507,5,FALSE)</f>
        <v>1068</v>
      </c>
    </row>
    <row r="76" spans="1:9">
      <c r="A76" s="5" t="s">
        <v>145</v>
      </c>
      <c r="B76" s="10">
        <v>43566</v>
      </c>
      <c r="C76" s="5" t="s">
        <v>89</v>
      </c>
      <c r="D76" s="5" t="s">
        <v>90</v>
      </c>
      <c r="E76" s="5" t="s">
        <v>157</v>
      </c>
      <c r="F76" s="21">
        <f>VLOOKUP($C76,cruises!$A$1:$D$460,3,FALSE)</f>
        <v>1090</v>
      </c>
      <c r="G76" s="21">
        <f>VLOOKUP($C76,cruises!$A$1:$D$460,4,FALSE)</f>
        <v>1254</v>
      </c>
      <c r="H76" s="21">
        <f t="shared" si="1"/>
        <v>1172</v>
      </c>
      <c r="I76" s="21">
        <f>VLOOKUP($C76,cruises!$A$1:$E$507,5,FALSE)</f>
        <v>635</v>
      </c>
    </row>
    <row r="77" spans="1:9">
      <c r="A77" s="5" t="s">
        <v>145</v>
      </c>
      <c r="B77" s="10">
        <v>43566</v>
      </c>
      <c r="C77" s="5" t="s">
        <v>154</v>
      </c>
      <c r="D77" s="5" t="s">
        <v>153</v>
      </c>
      <c r="E77" s="5" t="s">
        <v>151</v>
      </c>
      <c r="F77" s="21">
        <f>VLOOKUP($C77,cruises!$A$1:$D$460,3,FALSE)</f>
        <v>2733</v>
      </c>
      <c r="G77" s="21">
        <f>VLOOKUP($C77,cruises!$A$1:$D$460,4,FALSE)</f>
        <v>2852</v>
      </c>
      <c r="H77" s="21">
        <f t="shared" si="1"/>
        <v>2792.5</v>
      </c>
      <c r="I77" s="21">
        <f>VLOOKUP($C77,cruises!$A$1:$E$507,5,FALSE)</f>
        <v>801</v>
      </c>
    </row>
    <row r="78" spans="1:9">
      <c r="A78" s="5" t="s">
        <v>145</v>
      </c>
      <c r="B78" s="10">
        <v>43566</v>
      </c>
      <c r="C78" s="5" t="s">
        <v>53</v>
      </c>
      <c r="D78" s="5" t="s">
        <v>36</v>
      </c>
      <c r="E78" s="5" t="s">
        <v>31</v>
      </c>
      <c r="F78" s="21">
        <f>VLOOKUP($C78,cruises!$A$1:$D$460,3,FALSE)</f>
        <v>2534</v>
      </c>
      <c r="G78" s="21">
        <f>VLOOKUP($C78,cruises!$A$1:$D$460,4,FALSE)</f>
        <v>2700</v>
      </c>
      <c r="H78" s="21">
        <f t="shared" si="1"/>
        <v>2617</v>
      </c>
      <c r="I78" s="21">
        <f>VLOOKUP($C78,cruises!$A$1:$E$507,5,FALSE)</f>
        <v>1000</v>
      </c>
    </row>
    <row r="79" spans="1:9">
      <c r="A79" s="5" t="s">
        <v>145</v>
      </c>
      <c r="B79" s="10">
        <v>43567</v>
      </c>
      <c r="C79" s="5" t="s">
        <v>10</v>
      </c>
      <c r="D79" s="5" t="s">
        <v>11</v>
      </c>
      <c r="E79" s="5" t="s">
        <v>138</v>
      </c>
      <c r="F79" s="21">
        <f>VLOOKUP($C79,cruises!$A$1:$D$460,3,FALSE)</f>
        <v>3772</v>
      </c>
      <c r="G79" s="21">
        <f>VLOOKUP($C79,cruises!$A$1:$D$460,4,FALSE)</f>
        <v>4526</v>
      </c>
      <c r="H79" s="21">
        <f t="shared" si="1"/>
        <v>4149</v>
      </c>
      <c r="I79" s="21">
        <f>VLOOKUP($C79,cruises!$A$1:$E$507,5,FALSE)</f>
        <v>1253</v>
      </c>
    </row>
    <row r="80" spans="1:9">
      <c r="A80" s="5" t="s">
        <v>145</v>
      </c>
      <c r="B80" s="10">
        <v>43567</v>
      </c>
      <c r="C80" s="5" t="s">
        <v>22</v>
      </c>
      <c r="D80" s="5" t="s">
        <v>11</v>
      </c>
      <c r="E80" s="5" t="s">
        <v>151</v>
      </c>
      <c r="F80" s="21">
        <f>VLOOKUP($C80,cruises!$A$1:$D$460,3,FALSE)</f>
        <v>1248</v>
      </c>
      <c r="G80" s="21">
        <f>VLOOKUP($C80,cruises!$A$1:$D$460,4,FALSE)</f>
        <v>1498</v>
      </c>
      <c r="H80" s="21">
        <f t="shared" si="1"/>
        <v>1373</v>
      </c>
      <c r="I80" s="21">
        <f>VLOOKUP($C80,cruises!$A$1:$E$507,5,FALSE)</f>
        <v>670</v>
      </c>
    </row>
    <row r="81" spans="1:9">
      <c r="A81" s="5" t="s">
        <v>145</v>
      </c>
      <c r="B81" s="10">
        <v>43567</v>
      </c>
      <c r="C81" s="5" t="s">
        <v>99</v>
      </c>
      <c r="D81" s="5" t="s">
        <v>30</v>
      </c>
      <c r="E81" s="5" t="s">
        <v>63</v>
      </c>
      <c r="F81" s="21">
        <f>VLOOKUP($C81,cruises!$A$1:$D$460,3,FALSE)</f>
        <v>2144</v>
      </c>
      <c r="G81" s="21">
        <f>VLOOKUP($C81,cruises!$A$1:$D$460,4,FALSE)</f>
        <v>2573</v>
      </c>
      <c r="H81" s="21">
        <f t="shared" si="1"/>
        <v>2358.5</v>
      </c>
      <c r="I81" s="21">
        <f>VLOOKUP($C81,cruises!$A$1:$E$507,5,FALSE)</f>
        <v>859</v>
      </c>
    </row>
    <row r="82" spans="1:9">
      <c r="A82" s="5" t="s">
        <v>145</v>
      </c>
      <c r="B82" s="10">
        <v>43569</v>
      </c>
      <c r="C82" s="5" t="s">
        <v>7</v>
      </c>
      <c r="D82" s="5" t="s">
        <v>8</v>
      </c>
      <c r="E82" s="5" t="s">
        <v>151</v>
      </c>
      <c r="F82" s="21">
        <f>VLOOKUP($C82,cruises!$A$1:$D$460,3,FALSE)</f>
        <v>4488</v>
      </c>
      <c r="G82" s="21">
        <f>VLOOKUP($C82,cruises!$A$1:$D$460,4,FALSE)</f>
        <v>5386</v>
      </c>
      <c r="H82" s="21">
        <f t="shared" si="1"/>
        <v>4937</v>
      </c>
      <c r="I82" s="21">
        <f>VLOOKUP($C82,cruises!$A$1:$E$507,5,FALSE)</f>
        <v>1400</v>
      </c>
    </row>
    <row r="83" spans="1:9">
      <c r="A83" s="5" t="s">
        <v>145</v>
      </c>
      <c r="B83" s="10">
        <v>43569</v>
      </c>
      <c r="C83" s="5" t="s">
        <v>24</v>
      </c>
      <c r="D83" s="5" t="s">
        <v>8</v>
      </c>
      <c r="E83" s="5" t="s">
        <v>82</v>
      </c>
      <c r="F83" s="21">
        <f>VLOOKUP($C83,cruises!$A$1:$D$460,3,FALSE)</f>
        <v>3502</v>
      </c>
      <c r="G83" s="21">
        <f>VLOOKUP($C83,cruises!$A$1:$D$460,4,FALSE)</f>
        <v>4202</v>
      </c>
      <c r="H83" s="21">
        <f t="shared" si="1"/>
        <v>3852</v>
      </c>
      <c r="I83" s="21">
        <f>VLOOKUP($C83,cruises!$A$1:$E$507,5,FALSE)</f>
        <v>1388</v>
      </c>
    </row>
    <row r="84" spans="1:9">
      <c r="A84" s="5" t="s">
        <v>145</v>
      </c>
      <c r="B84" s="10">
        <v>43569</v>
      </c>
      <c r="C84" s="5" t="s">
        <v>137</v>
      </c>
      <c r="D84" s="5" t="s">
        <v>8</v>
      </c>
      <c r="E84" s="5" t="s">
        <v>146</v>
      </c>
      <c r="F84" s="21">
        <f>VLOOKUP($C84,cruises!$A$1:$D$460,3,FALSE)</f>
        <v>1950</v>
      </c>
      <c r="G84" s="21">
        <f>VLOOKUP($C84,cruises!$A$1:$D$460,4,FALSE)</f>
        <v>2340</v>
      </c>
      <c r="H84" s="21">
        <f t="shared" si="1"/>
        <v>2145</v>
      </c>
      <c r="I84" s="21">
        <f>VLOOKUP($C84,cruises!$A$1:$E$507,5,FALSE)</f>
        <v>721</v>
      </c>
    </row>
    <row r="85" spans="1:9">
      <c r="A85" s="5" t="s">
        <v>145</v>
      </c>
      <c r="B85" s="10">
        <v>43571</v>
      </c>
      <c r="C85" s="5" t="s">
        <v>158</v>
      </c>
      <c r="D85" s="5" t="s">
        <v>27</v>
      </c>
      <c r="E85" s="5" t="s">
        <v>82</v>
      </c>
      <c r="F85" s="21">
        <f>VLOOKUP($C85,cruises!$A$1:$D$460,3,FALSE)</f>
        <v>1976</v>
      </c>
      <c r="G85" s="21">
        <f>VLOOKUP($C85,cruises!$A$1:$D$460,4,FALSE)</f>
        <v>1976</v>
      </c>
      <c r="H85" s="21">
        <f t="shared" si="1"/>
        <v>1976</v>
      </c>
      <c r="I85" s="21">
        <f>VLOOKUP($C85,cruises!$A$1:$E$507,5,FALSE)</f>
        <v>800</v>
      </c>
    </row>
    <row r="86" spans="1:9">
      <c r="A86" s="5" t="s">
        <v>145</v>
      </c>
      <c r="B86" s="10">
        <v>43571</v>
      </c>
      <c r="C86" s="5" t="s">
        <v>113</v>
      </c>
      <c r="D86" s="5" t="s">
        <v>51</v>
      </c>
      <c r="E86" s="5" t="s">
        <v>56</v>
      </c>
      <c r="F86" s="21">
        <f>VLOOKUP($C86,cruises!$A$1:$D$460,3,FALSE)</f>
        <v>706</v>
      </c>
      <c r="G86" s="21">
        <f>VLOOKUP($C86,cruises!$A$1:$D$460,4,FALSE)</f>
        <v>777</v>
      </c>
      <c r="H86" s="21">
        <f t="shared" si="1"/>
        <v>741.5</v>
      </c>
      <c r="I86" s="21">
        <f>VLOOKUP($C86,cruises!$A$1:$E$507,5,FALSE)</f>
        <v>447</v>
      </c>
    </row>
    <row r="87" spans="1:9">
      <c r="A87" s="5" t="s">
        <v>145</v>
      </c>
      <c r="B87" s="10">
        <v>43572</v>
      </c>
      <c r="C87" s="5" t="s">
        <v>149</v>
      </c>
      <c r="D87" s="5" t="s">
        <v>11</v>
      </c>
      <c r="E87" s="5" t="s">
        <v>151</v>
      </c>
      <c r="F87" s="21">
        <f>VLOOKUP($C87,cruises!$A$1:$D$460,3,FALSE)</f>
        <v>2698</v>
      </c>
      <c r="G87" s="21">
        <f>VLOOKUP($C87,cruises!$A$1:$D$460,4,FALSE)</f>
        <v>3250</v>
      </c>
      <c r="H87" s="21">
        <f t="shared" si="1"/>
        <v>2974</v>
      </c>
      <c r="I87" s="21">
        <f>VLOOKUP($C87,cruises!$A$1:$E$507,5,FALSE)</f>
        <v>1068</v>
      </c>
    </row>
    <row r="88" spans="1:9">
      <c r="A88" s="5" t="s">
        <v>145</v>
      </c>
      <c r="B88" s="10">
        <v>43572</v>
      </c>
      <c r="C88" s="5" t="s">
        <v>159</v>
      </c>
      <c r="D88" s="5" t="s">
        <v>8</v>
      </c>
      <c r="E88" s="5" t="s">
        <v>105</v>
      </c>
      <c r="F88" s="21">
        <f>VLOOKUP($C88,cruises!$A$1:$D$460,3,FALSE)</f>
        <v>4134</v>
      </c>
      <c r="G88" s="21">
        <f>VLOOKUP($C88,cruises!$A$1:$D$460,4,FALSE)</f>
        <v>4961</v>
      </c>
      <c r="H88" s="21">
        <f t="shared" si="1"/>
        <v>4547.5</v>
      </c>
      <c r="I88" s="21">
        <f>VLOOKUP($C88,cruises!$A$1:$E$507,5,FALSE)</f>
        <v>1413</v>
      </c>
    </row>
    <row r="89" spans="1:9">
      <c r="A89" s="5" t="s">
        <v>145</v>
      </c>
      <c r="B89" s="10">
        <v>43572</v>
      </c>
      <c r="C89" s="5" t="s">
        <v>38</v>
      </c>
      <c r="D89" s="5" t="s">
        <v>36</v>
      </c>
      <c r="E89" s="5" t="s">
        <v>31</v>
      </c>
      <c r="F89" s="21">
        <f>VLOOKUP($C89,cruises!$A$1:$D$460,3,FALSE)</f>
        <v>2534</v>
      </c>
      <c r="G89" s="21">
        <f>VLOOKUP($C89,cruises!$A$1:$D$460,4,FALSE)</f>
        <v>2894</v>
      </c>
      <c r="H89" s="21">
        <f t="shared" si="1"/>
        <v>2714</v>
      </c>
      <c r="I89" s="21">
        <f>VLOOKUP($C89,cruises!$A$1:$E$507,5,FALSE)</f>
        <v>1000</v>
      </c>
    </row>
    <row r="90" spans="1:9">
      <c r="A90" s="5" t="s">
        <v>145</v>
      </c>
      <c r="B90" s="10">
        <v>43573</v>
      </c>
      <c r="C90" s="5" t="s">
        <v>45</v>
      </c>
      <c r="D90" s="5" t="s">
        <v>46</v>
      </c>
      <c r="E90" s="5" t="s">
        <v>47</v>
      </c>
      <c r="F90" s="21">
        <f>VLOOKUP($C90,cruises!$A$1:$D$460,3,FALSE)</f>
        <v>2012</v>
      </c>
      <c r="G90" s="21">
        <f>VLOOKUP($C90,cruises!$A$1:$D$460,4,FALSE)</f>
        <v>2414</v>
      </c>
      <c r="H90" s="21">
        <f t="shared" si="1"/>
        <v>2213</v>
      </c>
      <c r="I90" s="21">
        <f>VLOOKUP($C90,cruises!$A$1:$E$507,5,FALSE)</f>
        <v>1125</v>
      </c>
    </row>
    <row r="91" spans="1:9">
      <c r="A91" s="5" t="s">
        <v>145</v>
      </c>
      <c r="B91" s="10">
        <v>43573</v>
      </c>
      <c r="C91" s="5" t="s">
        <v>154</v>
      </c>
      <c r="D91" s="5" t="s">
        <v>153</v>
      </c>
      <c r="E91" s="5" t="s">
        <v>151</v>
      </c>
      <c r="F91" s="21">
        <f>VLOOKUP($C91,cruises!$A$1:$D$460,3,FALSE)</f>
        <v>2733</v>
      </c>
      <c r="G91" s="21">
        <f>VLOOKUP($C91,cruises!$A$1:$D$460,4,FALSE)</f>
        <v>2852</v>
      </c>
      <c r="H91" s="21">
        <f t="shared" si="1"/>
        <v>2792.5</v>
      </c>
      <c r="I91" s="21">
        <f>VLOOKUP($C91,cruises!$A$1:$E$507,5,FALSE)</f>
        <v>801</v>
      </c>
    </row>
    <row r="92" spans="1:9">
      <c r="A92" s="5" t="s">
        <v>145</v>
      </c>
      <c r="B92" s="10">
        <v>43574</v>
      </c>
      <c r="C92" s="5" t="s">
        <v>10</v>
      </c>
      <c r="D92" s="5" t="s">
        <v>11</v>
      </c>
      <c r="E92" s="5" t="s">
        <v>138</v>
      </c>
      <c r="F92" s="21">
        <f>VLOOKUP($C92,cruises!$A$1:$D$460,3,FALSE)</f>
        <v>3772</v>
      </c>
      <c r="G92" s="21">
        <f>VLOOKUP($C92,cruises!$A$1:$D$460,4,FALSE)</f>
        <v>4526</v>
      </c>
      <c r="H92" s="21">
        <f t="shared" si="1"/>
        <v>4149</v>
      </c>
      <c r="I92" s="21">
        <f>VLOOKUP($C92,cruises!$A$1:$E$507,5,FALSE)</f>
        <v>1253</v>
      </c>
    </row>
    <row r="93" spans="1:9">
      <c r="A93" s="5" t="s">
        <v>145</v>
      </c>
      <c r="B93" s="10">
        <v>43575</v>
      </c>
      <c r="C93" s="5" t="s">
        <v>41</v>
      </c>
      <c r="D93" s="5" t="s">
        <v>160</v>
      </c>
      <c r="E93" s="5" t="s">
        <v>25</v>
      </c>
      <c r="F93" s="21">
        <f>VLOOKUP($C93,cruises!$A$1:$D$460,3,FALSE)</f>
        <v>2650</v>
      </c>
      <c r="G93" s="21">
        <f>VLOOKUP($C93,cruises!$A$1:$D$460,4,FALSE)</f>
        <v>3194</v>
      </c>
      <c r="H93" s="21">
        <f t="shared" si="1"/>
        <v>2922</v>
      </c>
      <c r="I93" s="21">
        <f>VLOOKUP($C93,cruises!$A$1:$E$507,5,FALSE)</f>
        <v>1025</v>
      </c>
    </row>
    <row r="94" spans="1:9">
      <c r="A94" s="5" t="s">
        <v>145</v>
      </c>
      <c r="B94" s="10">
        <v>43575</v>
      </c>
      <c r="C94" s="5" t="s">
        <v>155</v>
      </c>
      <c r="D94" s="5" t="s">
        <v>84</v>
      </c>
      <c r="E94" s="5" t="s">
        <v>82</v>
      </c>
      <c r="F94" s="21">
        <f>VLOOKUP($C94,cruises!$A$1:$D$460,3,FALSE)</f>
        <v>1814</v>
      </c>
      <c r="G94" s="21">
        <f>VLOOKUP($C94,cruises!$A$1:$D$460,4,FALSE)</f>
        <v>2177</v>
      </c>
      <c r="H94" s="21">
        <f t="shared" si="1"/>
        <v>1995.5</v>
      </c>
      <c r="I94" s="21">
        <f>VLOOKUP($C94,cruises!$A$1:$E$507,5,FALSE)</f>
        <v>780</v>
      </c>
    </row>
    <row r="95" spans="1:9">
      <c r="A95" s="5" t="s">
        <v>145</v>
      </c>
      <c r="B95" s="10">
        <v>43575</v>
      </c>
      <c r="C95" s="5" t="s">
        <v>161</v>
      </c>
      <c r="D95" s="5" t="s">
        <v>30</v>
      </c>
      <c r="E95" s="5" t="s">
        <v>82</v>
      </c>
      <c r="F95" s="21">
        <f>VLOOKUP($C95,cruises!$A$1:$D$460,3,FALSE)</f>
        <v>4246</v>
      </c>
      <c r="G95" s="21">
        <f>VLOOKUP($C95,cruises!$A$1:$D$460,4,FALSE)</f>
        <v>4819</v>
      </c>
      <c r="H95" s="21">
        <f t="shared" si="1"/>
        <v>4532.5</v>
      </c>
      <c r="I95" s="21">
        <f>VLOOKUP($C95,cruises!$A$1:$E$507,5,FALSE)</f>
        <v>1550</v>
      </c>
    </row>
    <row r="96" spans="1:9">
      <c r="A96" s="5" t="s">
        <v>145</v>
      </c>
      <c r="B96" s="10">
        <v>43575</v>
      </c>
      <c r="C96" s="5" t="s">
        <v>147</v>
      </c>
      <c r="D96" s="5" t="s">
        <v>148</v>
      </c>
      <c r="E96" s="5"/>
      <c r="F96" s="21">
        <f>VLOOKUP($C96,cruises!$A$1:$D$460,3,FALSE)</f>
        <v>928</v>
      </c>
      <c r="G96" s="21">
        <f>VLOOKUP($C96,cruises!$A$1:$D$460,4,FALSE)</f>
        <v>928</v>
      </c>
      <c r="H96" s="21">
        <f t="shared" si="1"/>
        <v>928</v>
      </c>
      <c r="I96" s="21">
        <f>VLOOKUP($C96,cruises!$A$1:$E$507,5,FALSE)</f>
        <v>465</v>
      </c>
    </row>
    <row r="97" spans="1:9">
      <c r="A97" s="5" t="s">
        <v>145</v>
      </c>
      <c r="B97" s="10">
        <v>43575</v>
      </c>
      <c r="C97" s="5" t="s">
        <v>13</v>
      </c>
      <c r="D97" s="5" t="s">
        <v>148</v>
      </c>
      <c r="E97" s="5"/>
      <c r="F97" s="21">
        <f>VLOOKUP($C97,cruises!$A$1:$D$460,3,FALSE)</f>
        <v>928</v>
      </c>
      <c r="G97" s="21">
        <f>VLOOKUP($C97,cruises!$A$1:$D$460,4,FALSE)</f>
        <v>928</v>
      </c>
      <c r="H97" s="21">
        <f t="shared" si="1"/>
        <v>928</v>
      </c>
      <c r="I97" s="21">
        <f>VLOOKUP($C97,cruises!$A$1:$E$507,5,FALSE)</f>
        <v>465</v>
      </c>
    </row>
    <row r="98" spans="1:9">
      <c r="A98" s="5" t="s">
        <v>145</v>
      </c>
      <c r="B98" s="10">
        <v>43576</v>
      </c>
      <c r="C98" s="5" t="s">
        <v>24</v>
      </c>
      <c r="D98" s="5" t="s">
        <v>8</v>
      </c>
      <c r="E98" s="5" t="s">
        <v>82</v>
      </c>
      <c r="F98" s="21">
        <f>VLOOKUP($C98,cruises!$A$1:$D$460,3,FALSE)</f>
        <v>3502</v>
      </c>
      <c r="G98" s="21">
        <f>VLOOKUP($C98,cruises!$A$1:$D$460,4,FALSE)</f>
        <v>4202</v>
      </c>
      <c r="H98" s="21">
        <f t="shared" si="1"/>
        <v>3852</v>
      </c>
      <c r="I98" s="21">
        <f>VLOOKUP($C98,cruises!$A$1:$E$507,5,FALSE)</f>
        <v>1388</v>
      </c>
    </row>
    <row r="99" spans="1:9">
      <c r="A99" s="5" t="s">
        <v>145</v>
      </c>
      <c r="B99" s="10">
        <v>43576</v>
      </c>
      <c r="C99" s="5" t="s">
        <v>162</v>
      </c>
      <c r="D99" s="5" t="s">
        <v>27</v>
      </c>
      <c r="E99" s="5" t="s">
        <v>82</v>
      </c>
      <c r="F99" s="21">
        <f>VLOOKUP($C99,cruises!$A$1:$D$460,3,FALSE)</f>
        <v>2016</v>
      </c>
      <c r="G99" s="21">
        <f>VLOOKUP($C99,cruises!$A$1:$D$460,4,FALSE)</f>
        <v>2272</v>
      </c>
      <c r="H99" s="21">
        <f t="shared" si="1"/>
        <v>2144</v>
      </c>
      <c r="I99" s="21">
        <f>VLOOKUP($C99,cruises!$A$1:$E$507,5,FALSE)</f>
        <v>900</v>
      </c>
    </row>
    <row r="100" spans="1:9">
      <c r="A100" s="5" t="s">
        <v>145</v>
      </c>
      <c r="B100" s="10">
        <v>43577</v>
      </c>
      <c r="C100" s="5" t="s">
        <v>163</v>
      </c>
      <c r="D100" s="5" t="s">
        <v>5</v>
      </c>
      <c r="E100" s="5" t="s">
        <v>6</v>
      </c>
      <c r="F100" s="21">
        <f>VLOOKUP($C100,cruises!$A$1:$D$460,3,FALSE)</f>
        <v>5200</v>
      </c>
      <c r="G100" s="21">
        <f>VLOOKUP($C100,cruises!$A$1:$D$460,4,FALSE)</f>
        <v>6600</v>
      </c>
      <c r="H100" s="21">
        <f t="shared" si="1"/>
        <v>5900</v>
      </c>
      <c r="I100" s="21">
        <f>VLOOKUP($C100,cruises!$A$1:$E$507,5,FALSE)</f>
        <v>1500</v>
      </c>
    </row>
    <row r="101" spans="1:9">
      <c r="A101" s="5" t="s">
        <v>145</v>
      </c>
      <c r="B101" s="10">
        <v>43577</v>
      </c>
      <c r="C101" s="5" t="s">
        <v>74</v>
      </c>
      <c r="D101" s="5" t="s">
        <v>11</v>
      </c>
      <c r="E101" s="5" t="s">
        <v>138</v>
      </c>
      <c r="F101" s="21">
        <f>VLOOKUP($C101,cruises!$A$1:$D$460,3,FALSE)</f>
        <v>3014</v>
      </c>
      <c r="G101" s="21">
        <f>VLOOKUP($C101,cruises!$A$1:$D$460,4,FALSE)</f>
        <v>3617</v>
      </c>
      <c r="H101" s="21">
        <f t="shared" si="1"/>
        <v>3315.5</v>
      </c>
      <c r="I101" s="21">
        <f>VLOOKUP($C101,cruises!$A$1:$E$507,5,FALSE)</f>
        <v>1100</v>
      </c>
    </row>
    <row r="102" spans="1:9">
      <c r="A102" s="5" t="s">
        <v>145</v>
      </c>
      <c r="B102" s="10">
        <v>43578</v>
      </c>
      <c r="C102" s="5" t="s">
        <v>99</v>
      </c>
      <c r="D102" s="5" t="s">
        <v>30</v>
      </c>
      <c r="E102" s="5" t="s">
        <v>63</v>
      </c>
      <c r="F102" s="21">
        <f>VLOOKUP($C102,cruises!$A$1:$D$460,3,FALSE)</f>
        <v>2144</v>
      </c>
      <c r="G102" s="21">
        <f>VLOOKUP($C102,cruises!$A$1:$D$460,4,FALSE)</f>
        <v>2573</v>
      </c>
      <c r="H102" s="21">
        <f t="shared" si="1"/>
        <v>2358.5</v>
      </c>
      <c r="I102" s="21">
        <f>VLOOKUP($C102,cruises!$A$1:$E$507,5,FALSE)</f>
        <v>859</v>
      </c>
    </row>
    <row r="103" spans="1:9">
      <c r="A103" s="5" t="s">
        <v>145</v>
      </c>
      <c r="B103" s="10">
        <v>43578</v>
      </c>
      <c r="C103" s="5" t="s">
        <v>50</v>
      </c>
      <c r="D103" s="5" t="s">
        <v>51</v>
      </c>
      <c r="E103" s="5" t="s">
        <v>6</v>
      </c>
      <c r="F103" s="21">
        <f>VLOOKUP($C103,cruises!$A$1:$D$460,3,FALSE)</f>
        <v>754</v>
      </c>
      <c r="G103" s="21">
        <f>VLOOKUP($C103,cruises!$A$1:$D$460,4,FALSE)</f>
        <v>829</v>
      </c>
      <c r="H103" s="21">
        <f t="shared" si="1"/>
        <v>791.5</v>
      </c>
      <c r="I103" s="21">
        <f>VLOOKUP($C103,cruises!$A$1:$E$507,5,FALSE)</f>
        <v>542</v>
      </c>
    </row>
    <row r="104" spans="1:9">
      <c r="A104" s="5" t="s">
        <v>145</v>
      </c>
      <c r="B104" s="10">
        <v>43579</v>
      </c>
      <c r="C104" s="5" t="s">
        <v>149</v>
      </c>
      <c r="D104" s="5" t="s">
        <v>11</v>
      </c>
      <c r="E104" s="5" t="s">
        <v>151</v>
      </c>
      <c r="F104" s="21">
        <f>VLOOKUP($C104,cruises!$A$1:$D$460,3,FALSE)</f>
        <v>2698</v>
      </c>
      <c r="G104" s="21">
        <f>VLOOKUP($C104,cruises!$A$1:$D$460,4,FALSE)</f>
        <v>3250</v>
      </c>
      <c r="H104" s="21">
        <f t="shared" si="1"/>
        <v>2974</v>
      </c>
      <c r="I104" s="21">
        <f>VLOOKUP($C104,cruises!$A$1:$E$507,5,FALSE)</f>
        <v>1068</v>
      </c>
    </row>
    <row r="105" spans="1:9">
      <c r="A105" s="5" t="s">
        <v>145</v>
      </c>
      <c r="B105" s="10">
        <v>43579</v>
      </c>
      <c r="C105" s="5" t="s">
        <v>44</v>
      </c>
      <c r="D105" s="5" t="s">
        <v>160</v>
      </c>
      <c r="E105" s="5" t="s">
        <v>82</v>
      </c>
      <c r="F105" s="21">
        <f>VLOOKUP($C105,cruises!$A$1:$D$460,3,FALSE)</f>
        <v>838</v>
      </c>
      <c r="G105" s="21">
        <f>VLOOKUP($C105,cruises!$A$1:$D$460,4,FALSE)</f>
        <v>1006</v>
      </c>
      <c r="H105" s="21">
        <f t="shared" si="1"/>
        <v>922</v>
      </c>
      <c r="I105" s="21">
        <f>VLOOKUP($C105,cruises!$A$1:$E$507,5,FALSE)</f>
        <v>470</v>
      </c>
    </row>
    <row r="106" spans="1:9">
      <c r="A106" s="5" t="s">
        <v>145</v>
      </c>
      <c r="B106" s="10">
        <v>43579</v>
      </c>
      <c r="C106" s="5" t="s">
        <v>159</v>
      </c>
      <c r="D106" s="5" t="s">
        <v>8</v>
      </c>
      <c r="E106" s="5" t="s">
        <v>105</v>
      </c>
      <c r="F106" s="21">
        <f>VLOOKUP($C106,cruises!$A$1:$D$460,3,FALSE)</f>
        <v>4134</v>
      </c>
      <c r="G106" s="21">
        <f>VLOOKUP($C106,cruises!$A$1:$D$460,4,FALSE)</f>
        <v>4961</v>
      </c>
      <c r="H106" s="21">
        <f t="shared" si="1"/>
        <v>4547.5</v>
      </c>
      <c r="I106" s="21">
        <f>VLOOKUP($C106,cruises!$A$1:$E$507,5,FALSE)</f>
        <v>1413</v>
      </c>
    </row>
    <row r="107" spans="1:9">
      <c r="A107" s="5" t="s">
        <v>145</v>
      </c>
      <c r="B107" s="10">
        <v>43579</v>
      </c>
      <c r="C107" s="5" t="s">
        <v>16</v>
      </c>
      <c r="D107" s="5" t="s">
        <v>8</v>
      </c>
      <c r="E107" s="5" t="s">
        <v>82</v>
      </c>
      <c r="F107" s="21">
        <f>VLOOKUP($C107,cruises!$A$1:$D$460,3,FALSE)</f>
        <v>2550</v>
      </c>
      <c r="G107" s="21">
        <f>VLOOKUP($C107,cruises!$A$1:$D$460,4,FALSE)</f>
        <v>3060</v>
      </c>
      <c r="H107" s="21">
        <f t="shared" si="1"/>
        <v>2805</v>
      </c>
      <c r="I107" s="21">
        <f>VLOOKUP($C107,cruises!$A$1:$E$507,5,FALSE)</f>
        <v>1054</v>
      </c>
    </row>
    <row r="108" spans="1:9">
      <c r="A108" s="5" t="s">
        <v>145</v>
      </c>
      <c r="B108" s="10">
        <v>43580</v>
      </c>
      <c r="C108" s="5" t="s">
        <v>154</v>
      </c>
      <c r="D108" s="5" t="s">
        <v>153</v>
      </c>
      <c r="E108" s="5" t="s">
        <v>151</v>
      </c>
      <c r="F108" s="21">
        <f>VLOOKUP($C108,cruises!$A$1:$D$460,3,FALSE)</f>
        <v>2733</v>
      </c>
      <c r="G108" s="21">
        <f>VLOOKUP($C108,cruises!$A$1:$D$460,4,FALSE)</f>
        <v>2852</v>
      </c>
      <c r="H108" s="21">
        <f t="shared" si="1"/>
        <v>2792.5</v>
      </c>
      <c r="I108" s="21">
        <f>VLOOKUP($C108,cruises!$A$1:$E$507,5,FALSE)</f>
        <v>801</v>
      </c>
    </row>
    <row r="109" spans="1:9">
      <c r="A109" s="5" t="s">
        <v>145</v>
      </c>
      <c r="B109" s="10">
        <v>43580</v>
      </c>
      <c r="C109" s="5" t="s">
        <v>53</v>
      </c>
      <c r="D109" s="5" t="s">
        <v>36</v>
      </c>
      <c r="E109" s="5" t="s">
        <v>31</v>
      </c>
      <c r="F109" s="21">
        <f>VLOOKUP($C109,cruises!$A$1:$D$460,3,FALSE)</f>
        <v>2534</v>
      </c>
      <c r="G109" s="21">
        <f>VLOOKUP($C109,cruises!$A$1:$D$460,4,FALSE)</f>
        <v>2700</v>
      </c>
      <c r="H109" s="21">
        <f t="shared" si="1"/>
        <v>2617</v>
      </c>
      <c r="I109" s="21">
        <f>VLOOKUP($C109,cruises!$A$1:$E$507,5,FALSE)</f>
        <v>1000</v>
      </c>
    </row>
    <row r="110" spans="1:9">
      <c r="A110" s="5" t="s">
        <v>145</v>
      </c>
      <c r="B110" s="10">
        <v>43580</v>
      </c>
      <c r="C110" s="5" t="s">
        <v>38</v>
      </c>
      <c r="D110" s="5" t="s">
        <v>36</v>
      </c>
      <c r="E110" s="5" t="s">
        <v>31</v>
      </c>
      <c r="F110" s="21">
        <f>VLOOKUP($C110,cruises!$A$1:$D$460,3,FALSE)</f>
        <v>2534</v>
      </c>
      <c r="G110" s="21">
        <f>VLOOKUP($C110,cruises!$A$1:$D$460,4,FALSE)</f>
        <v>2894</v>
      </c>
      <c r="H110" s="21">
        <f t="shared" si="1"/>
        <v>2714</v>
      </c>
      <c r="I110" s="21">
        <f>VLOOKUP($C110,cruises!$A$1:$E$507,5,FALSE)</f>
        <v>1000</v>
      </c>
    </row>
    <row r="111" spans="1:9">
      <c r="A111" s="5" t="s">
        <v>145</v>
      </c>
      <c r="B111" s="10">
        <v>43581</v>
      </c>
      <c r="C111" s="5" t="s">
        <v>10</v>
      </c>
      <c r="D111" s="5" t="s">
        <v>11</v>
      </c>
      <c r="E111" s="5" t="s">
        <v>138</v>
      </c>
      <c r="F111" s="21">
        <f>VLOOKUP($C111,cruises!$A$1:$D$460,3,FALSE)</f>
        <v>3772</v>
      </c>
      <c r="G111" s="21">
        <f>VLOOKUP($C111,cruises!$A$1:$D$460,4,FALSE)</f>
        <v>4526</v>
      </c>
      <c r="H111" s="21">
        <f t="shared" si="1"/>
        <v>4149</v>
      </c>
      <c r="I111" s="21">
        <f>VLOOKUP($C111,cruises!$A$1:$E$507,5,FALSE)</f>
        <v>1253</v>
      </c>
    </row>
    <row r="112" spans="1:9">
      <c r="A112" s="5" t="s">
        <v>145</v>
      </c>
      <c r="B112" s="10">
        <v>43581</v>
      </c>
      <c r="C112" s="5" t="s">
        <v>137</v>
      </c>
      <c r="D112" s="5" t="s">
        <v>8</v>
      </c>
      <c r="E112" s="5" t="s">
        <v>138</v>
      </c>
      <c r="F112" s="21">
        <f>VLOOKUP($C112,cruises!$A$1:$D$460,3,FALSE)</f>
        <v>1950</v>
      </c>
      <c r="G112" s="21">
        <f>VLOOKUP($C112,cruises!$A$1:$D$460,4,FALSE)</f>
        <v>2340</v>
      </c>
      <c r="H112" s="21">
        <f t="shared" si="1"/>
        <v>2145</v>
      </c>
      <c r="I112" s="21">
        <f>VLOOKUP($C112,cruises!$A$1:$E$507,5,FALSE)</f>
        <v>721</v>
      </c>
    </row>
    <row r="113" spans="1:9">
      <c r="A113" s="5" t="s">
        <v>145</v>
      </c>
      <c r="B113" s="10">
        <v>43582</v>
      </c>
      <c r="C113" s="5" t="s">
        <v>126</v>
      </c>
      <c r="D113" s="5" t="s">
        <v>80</v>
      </c>
      <c r="E113" s="5"/>
      <c r="F113" s="21">
        <f>VLOOKUP($C113,cruises!$A$1:$D$460,3,FALSE)</f>
        <v>680</v>
      </c>
      <c r="G113" s="21">
        <f>VLOOKUP($C113,cruises!$A$1:$D$460,4,FALSE)</f>
        <v>748</v>
      </c>
      <c r="H113" s="21">
        <f t="shared" si="1"/>
        <v>714</v>
      </c>
      <c r="I113" s="21">
        <f>VLOOKUP($C113,cruises!$A$1:$E$507,5,FALSE)</f>
        <v>400</v>
      </c>
    </row>
    <row r="114" spans="1:9">
      <c r="A114" s="5" t="s">
        <v>145</v>
      </c>
      <c r="B114" s="10">
        <v>43582</v>
      </c>
      <c r="C114" s="5" t="s">
        <v>85</v>
      </c>
      <c r="D114" s="5" t="s">
        <v>71</v>
      </c>
      <c r="E114" s="5" t="s">
        <v>25</v>
      </c>
      <c r="F114" s="21">
        <f>VLOOKUP($C114,cruises!$A$1:$D$460,3,FALSE)</f>
        <v>212</v>
      </c>
      <c r="G114" s="21">
        <f>VLOOKUP($C114,cruises!$A$1:$D$460,4,FALSE)</f>
        <v>254</v>
      </c>
      <c r="H114" s="21">
        <f t="shared" si="1"/>
        <v>233</v>
      </c>
      <c r="I114" s="21">
        <f>VLOOKUP($C114,cruises!$A$1:$E$507,5,FALSE)</f>
        <v>140</v>
      </c>
    </row>
    <row r="115" spans="1:9">
      <c r="A115" s="5" t="s">
        <v>145</v>
      </c>
      <c r="B115" s="10">
        <v>43583</v>
      </c>
      <c r="C115" s="5" t="s">
        <v>796</v>
      </c>
      <c r="D115" s="5" t="s">
        <v>160</v>
      </c>
      <c r="E115" s="7" t="s">
        <v>25</v>
      </c>
      <c r="F115" s="21">
        <f>VLOOKUP($C115,cruises!$A$1:$D$460,3,FALSE)</f>
        <v>1350</v>
      </c>
      <c r="G115" s="21">
        <f>VLOOKUP($C115,cruises!$A$1:$D$460,4,FALSE)</f>
        <v>1620</v>
      </c>
      <c r="H115" s="21">
        <f t="shared" si="1"/>
        <v>1485</v>
      </c>
      <c r="I115" s="21">
        <f>VLOOKUP($C115,cruises!$A$1:$E$507,5,FALSE)</f>
        <v>588</v>
      </c>
    </row>
    <row r="116" spans="1:9">
      <c r="A116" s="5" t="s">
        <v>145</v>
      </c>
      <c r="B116" s="10">
        <v>43583</v>
      </c>
      <c r="C116" s="5" t="s">
        <v>24</v>
      </c>
      <c r="D116" s="5" t="s">
        <v>8</v>
      </c>
      <c r="E116" s="5" t="s">
        <v>82</v>
      </c>
      <c r="F116" s="21">
        <f>VLOOKUP($C116,cruises!$A$1:$D$460,3,FALSE)</f>
        <v>3502</v>
      </c>
      <c r="G116" s="21">
        <f>VLOOKUP($C116,cruises!$A$1:$D$460,4,FALSE)</f>
        <v>4202</v>
      </c>
      <c r="H116" s="21">
        <f t="shared" si="1"/>
        <v>3852</v>
      </c>
      <c r="I116" s="21">
        <f>VLOOKUP($C116,cruises!$A$1:$E$507,5,FALSE)</f>
        <v>1388</v>
      </c>
    </row>
    <row r="117" spans="1:9">
      <c r="A117" s="5" t="s">
        <v>145</v>
      </c>
      <c r="B117" s="10">
        <v>43583</v>
      </c>
      <c r="C117" s="5" t="s">
        <v>155</v>
      </c>
      <c r="D117" s="5" t="s">
        <v>84</v>
      </c>
      <c r="E117" s="5" t="s">
        <v>82</v>
      </c>
      <c r="F117" s="21">
        <f>VLOOKUP($C117,cruises!$A$1:$D$460,3,FALSE)</f>
        <v>1814</v>
      </c>
      <c r="G117" s="21">
        <f>VLOOKUP($C117,cruises!$A$1:$D$460,4,FALSE)</f>
        <v>2177</v>
      </c>
      <c r="H117" s="21">
        <f t="shared" si="1"/>
        <v>1995.5</v>
      </c>
      <c r="I117" s="21">
        <f>VLOOKUP($C117,cruises!$A$1:$E$507,5,FALSE)</f>
        <v>780</v>
      </c>
    </row>
    <row r="118" spans="1:9">
      <c r="A118" s="5" t="s">
        <v>145</v>
      </c>
      <c r="B118" s="10">
        <v>43583</v>
      </c>
      <c r="C118" s="5" t="s">
        <v>45</v>
      </c>
      <c r="D118" s="5" t="s">
        <v>46</v>
      </c>
      <c r="E118" s="5" t="s">
        <v>47</v>
      </c>
      <c r="F118" s="21">
        <f>VLOOKUP($C118,cruises!$A$1:$D$460,3,FALSE)</f>
        <v>2012</v>
      </c>
      <c r="G118" s="21">
        <f>VLOOKUP($C118,cruises!$A$1:$D$460,4,FALSE)</f>
        <v>2414</v>
      </c>
      <c r="H118" s="21">
        <f t="shared" si="1"/>
        <v>2213</v>
      </c>
      <c r="I118" s="21">
        <f>VLOOKUP($C118,cruises!$A$1:$E$507,5,FALSE)</f>
        <v>1125</v>
      </c>
    </row>
    <row r="119" spans="1:9">
      <c r="A119" s="5" t="s">
        <v>145</v>
      </c>
      <c r="B119" s="10">
        <v>43583</v>
      </c>
      <c r="C119" s="5" t="s">
        <v>88</v>
      </c>
      <c r="D119" s="5" t="s">
        <v>71</v>
      </c>
      <c r="E119" s="5" t="s">
        <v>25</v>
      </c>
      <c r="F119" s="21">
        <f>VLOOKUP($C119,cruises!$A$1:$D$460,3,FALSE)</f>
        <v>148</v>
      </c>
      <c r="G119" s="21">
        <f>VLOOKUP($C119,cruises!$A$1:$D$460,4,FALSE)</f>
        <v>178</v>
      </c>
      <c r="H119" s="21">
        <f t="shared" si="1"/>
        <v>163</v>
      </c>
      <c r="I119" s="21">
        <f>VLOOKUP($C119,cruises!$A$1:$E$507,5,FALSE)</f>
        <v>84</v>
      </c>
    </row>
    <row r="120" spans="1:9">
      <c r="A120" s="5" t="s">
        <v>145</v>
      </c>
      <c r="B120" s="10">
        <v>43584</v>
      </c>
      <c r="C120" s="5" t="s">
        <v>163</v>
      </c>
      <c r="D120" s="5" t="s">
        <v>5</v>
      </c>
      <c r="E120" s="5" t="s">
        <v>6</v>
      </c>
      <c r="F120" s="21">
        <f>VLOOKUP($C120,cruises!$A$1:$D$460,3,FALSE)</f>
        <v>5200</v>
      </c>
      <c r="G120" s="21">
        <f>VLOOKUP($C120,cruises!$A$1:$D$460,4,FALSE)</f>
        <v>6600</v>
      </c>
      <c r="H120" s="21">
        <f t="shared" si="1"/>
        <v>5900</v>
      </c>
      <c r="I120" s="21">
        <f>VLOOKUP($C120,cruises!$A$1:$E$507,5,FALSE)</f>
        <v>1500</v>
      </c>
    </row>
    <row r="121" spans="1:9">
      <c r="A121" s="5" t="s">
        <v>145</v>
      </c>
      <c r="B121" s="10">
        <v>43584</v>
      </c>
      <c r="C121" s="5" t="s">
        <v>41</v>
      </c>
      <c r="D121" s="5" t="s">
        <v>160</v>
      </c>
      <c r="E121" s="5" t="s">
        <v>25</v>
      </c>
      <c r="F121" s="21">
        <f>VLOOKUP($C121,cruises!$A$1:$D$460,3,FALSE)</f>
        <v>2650</v>
      </c>
      <c r="G121" s="21">
        <f>VLOOKUP($C121,cruises!$A$1:$D$460,4,FALSE)</f>
        <v>3194</v>
      </c>
      <c r="H121" s="21">
        <f t="shared" si="1"/>
        <v>2922</v>
      </c>
      <c r="I121" s="21">
        <f>VLOOKUP($C121,cruises!$A$1:$E$507,5,FALSE)</f>
        <v>1025</v>
      </c>
    </row>
    <row r="122" spans="1:9">
      <c r="A122" s="5" t="s">
        <v>145</v>
      </c>
      <c r="B122" s="10">
        <v>43584</v>
      </c>
      <c r="C122" s="5" t="s">
        <v>164</v>
      </c>
      <c r="D122" s="5" t="s">
        <v>51</v>
      </c>
      <c r="E122" s="5" t="s">
        <v>25</v>
      </c>
      <c r="F122" s="21">
        <f>VLOOKUP($C122,cruises!$A$1:$D$460,3,FALSE)</f>
        <v>506</v>
      </c>
      <c r="G122" s="21">
        <f>VLOOKUP($C122,cruises!$A$1:$D$460,4,FALSE)</f>
        <v>557</v>
      </c>
      <c r="H122" s="21">
        <f t="shared" si="1"/>
        <v>531.5</v>
      </c>
      <c r="I122" s="21">
        <f>VLOOKUP($C122,cruises!$A$1:$E$507,5,FALSE)</f>
        <v>315</v>
      </c>
    </row>
    <row r="123" spans="1:9">
      <c r="A123" s="5" t="s">
        <v>145</v>
      </c>
      <c r="B123" s="10">
        <v>43585</v>
      </c>
      <c r="C123" s="5" t="s">
        <v>13</v>
      </c>
      <c r="D123" s="5" t="s">
        <v>148</v>
      </c>
      <c r="E123" s="5"/>
      <c r="F123" s="21">
        <f>VLOOKUP($C123,cruises!$A$1:$D$460,3,FALSE)</f>
        <v>928</v>
      </c>
      <c r="G123" s="21">
        <f>VLOOKUP($C123,cruises!$A$1:$D$460,4,FALSE)</f>
        <v>928</v>
      </c>
      <c r="H123" s="21">
        <f t="shared" si="1"/>
        <v>928</v>
      </c>
      <c r="I123" s="21">
        <f>VLOOKUP($C123,cruises!$A$1:$E$507,5,FALSE)</f>
        <v>465</v>
      </c>
    </row>
    <row r="124" spans="1:9">
      <c r="A124" s="5" t="s">
        <v>145</v>
      </c>
      <c r="B124" s="10">
        <v>43586</v>
      </c>
      <c r="C124" s="5" t="s">
        <v>149</v>
      </c>
      <c r="D124" s="5" t="s">
        <v>11</v>
      </c>
      <c r="E124" s="5" t="s">
        <v>151</v>
      </c>
      <c r="F124" s="21">
        <f>VLOOKUP($C124,cruises!$A$1:$D$460,3,FALSE)</f>
        <v>2698</v>
      </c>
      <c r="G124" s="21">
        <f>VLOOKUP($C124,cruises!$A$1:$D$460,4,FALSE)</f>
        <v>3250</v>
      </c>
      <c r="H124" s="21">
        <f t="shared" si="1"/>
        <v>2974</v>
      </c>
      <c r="I124" s="21">
        <f>VLOOKUP($C124,cruises!$A$1:$E$507,5,FALSE)</f>
        <v>1068</v>
      </c>
    </row>
    <row r="125" spans="1:9">
      <c r="A125" s="5" t="s">
        <v>145</v>
      </c>
      <c r="B125" s="10">
        <v>43586</v>
      </c>
      <c r="C125" s="5" t="s">
        <v>159</v>
      </c>
      <c r="D125" s="5" t="s">
        <v>8</v>
      </c>
      <c r="E125" s="7" t="s">
        <v>105</v>
      </c>
      <c r="F125" s="21">
        <f>VLOOKUP($C125,cruises!$A$1:$D$460,3,FALSE)</f>
        <v>4134</v>
      </c>
      <c r="G125" s="21">
        <f>VLOOKUP($C125,cruises!$A$1:$D$460,4,FALSE)</f>
        <v>4961</v>
      </c>
      <c r="H125" s="21">
        <f t="shared" si="1"/>
        <v>4547.5</v>
      </c>
      <c r="I125" s="21">
        <f>VLOOKUP($C125,cruises!$A$1:$E$507,5,FALSE)</f>
        <v>1413</v>
      </c>
    </row>
    <row r="126" spans="1:9">
      <c r="A126" s="5" t="s">
        <v>145</v>
      </c>
      <c r="B126" s="10">
        <v>43586</v>
      </c>
      <c r="C126" s="5" t="s">
        <v>165</v>
      </c>
      <c r="D126" s="5" t="s">
        <v>166</v>
      </c>
      <c r="E126" s="5" t="s">
        <v>112</v>
      </c>
      <c r="F126" s="21">
        <f>VLOOKUP($C126,cruises!$A$1:$D$460,3,FALSE)</f>
        <v>532</v>
      </c>
      <c r="G126" s="21">
        <f>VLOOKUP($C126,cruises!$A$1:$D$460,4,FALSE)</f>
        <v>638</v>
      </c>
      <c r="H126" s="21">
        <f t="shared" si="1"/>
        <v>585</v>
      </c>
      <c r="I126" s="21">
        <f>VLOOKUP($C126,cruises!$A$1:$E$507,5,FALSE)</f>
        <v>330</v>
      </c>
    </row>
    <row r="127" spans="1:9">
      <c r="A127" s="5" t="s">
        <v>145</v>
      </c>
      <c r="B127" s="10">
        <v>43587</v>
      </c>
      <c r="C127" s="5" t="s">
        <v>86</v>
      </c>
      <c r="D127" s="5" t="s">
        <v>62</v>
      </c>
      <c r="E127" s="5" t="s">
        <v>167</v>
      </c>
      <c r="F127" s="21">
        <f>VLOOKUP($C127,cruises!$A$1:$D$460,3,FALSE)</f>
        <v>2130</v>
      </c>
      <c r="G127" s="21">
        <f>VLOOKUP($C127,cruises!$A$1:$D$460,4,FALSE)</f>
        <v>2556</v>
      </c>
      <c r="H127" s="21">
        <f t="shared" si="1"/>
        <v>2343</v>
      </c>
      <c r="I127" s="21">
        <f>VLOOKUP($C127,cruises!$A$1:$E$507,5,FALSE)</f>
        <v>997</v>
      </c>
    </row>
    <row r="128" spans="1:9">
      <c r="A128" s="5" t="s">
        <v>145</v>
      </c>
      <c r="B128" s="10">
        <v>43587</v>
      </c>
      <c r="C128" s="5" t="s">
        <v>141</v>
      </c>
      <c r="D128" s="5" t="s">
        <v>8</v>
      </c>
      <c r="E128" s="7" t="s">
        <v>151</v>
      </c>
      <c r="F128" s="21">
        <f>VLOOKUP($C128,cruises!$A$1:$D$460,3,FALSE)</f>
        <v>2506</v>
      </c>
      <c r="G128" s="21">
        <f>VLOOKUP($C128,cruises!$A$1:$D$460,4,FALSE)</f>
        <v>3007</v>
      </c>
      <c r="H128" s="21">
        <f t="shared" si="1"/>
        <v>2756.5</v>
      </c>
      <c r="I128" s="21">
        <f>VLOOKUP($C128,cruises!$A$1:$E$507,5,FALSE)</f>
        <v>1038</v>
      </c>
    </row>
    <row r="129" spans="1:9">
      <c r="A129" s="5" t="s">
        <v>145</v>
      </c>
      <c r="B129" s="10">
        <v>43587</v>
      </c>
      <c r="C129" s="5" t="s">
        <v>16</v>
      </c>
      <c r="D129" s="5" t="s">
        <v>8</v>
      </c>
      <c r="E129" s="5" t="s">
        <v>9</v>
      </c>
      <c r="F129" s="21">
        <f>VLOOKUP($C129,cruises!$A$1:$D$460,3,FALSE)</f>
        <v>2550</v>
      </c>
      <c r="G129" s="21">
        <f>VLOOKUP($C129,cruises!$A$1:$D$460,4,FALSE)</f>
        <v>3060</v>
      </c>
      <c r="H129" s="21">
        <f t="shared" si="1"/>
        <v>2805</v>
      </c>
      <c r="I129" s="21">
        <f>VLOOKUP($C129,cruises!$A$1:$E$507,5,FALSE)</f>
        <v>1054</v>
      </c>
    </row>
    <row r="130" spans="1:9">
      <c r="A130" s="5" t="s">
        <v>145</v>
      </c>
      <c r="B130" s="10">
        <v>43587</v>
      </c>
      <c r="C130" s="5" t="s">
        <v>154</v>
      </c>
      <c r="D130" s="5" t="s">
        <v>153</v>
      </c>
      <c r="E130" s="5" t="s">
        <v>151</v>
      </c>
      <c r="F130" s="21">
        <f>VLOOKUP($C130,cruises!$A$1:$D$460,3,FALSE)</f>
        <v>2733</v>
      </c>
      <c r="G130" s="21">
        <f>VLOOKUP($C130,cruises!$A$1:$D$460,4,FALSE)</f>
        <v>2852</v>
      </c>
      <c r="H130" s="21">
        <f t="shared" si="1"/>
        <v>2792.5</v>
      </c>
      <c r="I130" s="21">
        <f>VLOOKUP($C130,cruises!$A$1:$E$507,5,FALSE)</f>
        <v>801</v>
      </c>
    </row>
    <row r="131" spans="1:9">
      <c r="A131" s="5" t="s">
        <v>145</v>
      </c>
      <c r="B131" s="10">
        <v>43587</v>
      </c>
      <c r="C131" s="5" t="s">
        <v>99</v>
      </c>
      <c r="D131" s="5" t="s">
        <v>30</v>
      </c>
      <c r="E131" s="5" t="s">
        <v>63</v>
      </c>
      <c r="F131" s="21">
        <f>VLOOKUP($C131,cruises!$A$1:$D$460,3,FALSE)</f>
        <v>2144</v>
      </c>
      <c r="G131" s="21">
        <f>VLOOKUP($C131,cruises!$A$1:$D$460,4,FALSE)</f>
        <v>2573</v>
      </c>
      <c r="H131" s="21">
        <f t="shared" ref="H131:H194" si="2">AVERAGE(F131:G131)</f>
        <v>2358.5</v>
      </c>
      <c r="I131" s="21">
        <f>VLOOKUP($C131,cruises!$A$1:$E$507,5,FALSE)</f>
        <v>859</v>
      </c>
    </row>
    <row r="132" spans="1:9">
      <c r="A132" s="5" t="s">
        <v>145</v>
      </c>
      <c r="B132" s="10">
        <v>43587</v>
      </c>
      <c r="C132" s="5" t="s">
        <v>19</v>
      </c>
      <c r="D132" s="5" t="s">
        <v>20</v>
      </c>
      <c r="E132" s="5" t="s">
        <v>9</v>
      </c>
      <c r="F132" s="21">
        <f>VLOOKUP($C132,cruises!$A$1:$D$460,3,FALSE)</f>
        <v>540</v>
      </c>
      <c r="G132" s="21">
        <f>VLOOKUP($C132,cruises!$A$1:$D$460,4,FALSE)</f>
        <v>648</v>
      </c>
      <c r="H132" s="21">
        <f t="shared" si="2"/>
        <v>594</v>
      </c>
      <c r="I132" s="21">
        <f>VLOOKUP($C132,cruises!$A$1:$E$507,5,FALSE)</f>
        <v>376</v>
      </c>
    </row>
    <row r="133" spans="1:9">
      <c r="A133" s="5" t="s">
        <v>145</v>
      </c>
      <c r="B133" s="10">
        <v>43588</v>
      </c>
      <c r="C133" s="5" t="s">
        <v>10</v>
      </c>
      <c r="D133" s="5" t="s">
        <v>11</v>
      </c>
      <c r="E133" s="5" t="s">
        <v>138</v>
      </c>
      <c r="F133" s="21">
        <f>VLOOKUP($C133,cruises!$A$1:$D$460,3,FALSE)</f>
        <v>3772</v>
      </c>
      <c r="G133" s="21">
        <f>VLOOKUP($C133,cruises!$A$1:$D$460,4,FALSE)</f>
        <v>4526</v>
      </c>
      <c r="H133" s="21">
        <f t="shared" si="2"/>
        <v>4149</v>
      </c>
      <c r="I133" s="21">
        <f>VLOOKUP($C133,cruises!$A$1:$E$507,5,FALSE)</f>
        <v>1253</v>
      </c>
    </row>
    <row r="134" spans="1:9">
      <c r="A134" s="5" t="s">
        <v>145</v>
      </c>
      <c r="B134" s="10">
        <v>43588</v>
      </c>
      <c r="C134" s="5" t="s">
        <v>74</v>
      </c>
      <c r="D134" s="5" t="s">
        <v>11</v>
      </c>
      <c r="E134" s="7" t="s">
        <v>138</v>
      </c>
      <c r="F134" s="21">
        <f>VLOOKUP($C134,cruises!$A$1:$D$460,3,FALSE)</f>
        <v>3014</v>
      </c>
      <c r="G134" s="21">
        <f>VLOOKUP($C134,cruises!$A$1:$D$460,4,FALSE)</f>
        <v>3617</v>
      </c>
      <c r="H134" s="21">
        <f t="shared" si="2"/>
        <v>3315.5</v>
      </c>
      <c r="I134" s="21">
        <f>VLOOKUP($C134,cruises!$A$1:$E$507,5,FALSE)</f>
        <v>1100</v>
      </c>
    </row>
    <row r="135" spans="1:9">
      <c r="A135" s="5" t="s">
        <v>145</v>
      </c>
      <c r="B135" s="10">
        <v>43588</v>
      </c>
      <c r="C135" s="5" t="s">
        <v>93</v>
      </c>
      <c r="D135" s="5" t="s">
        <v>94</v>
      </c>
      <c r="E135" s="5" t="s">
        <v>123</v>
      </c>
      <c r="F135" s="21">
        <f>VLOOKUP($C135,cruises!$A$1:$D$460,3,FALSE)</f>
        <v>1258</v>
      </c>
      <c r="G135" s="21">
        <f>VLOOKUP($C135,cruises!$A$1:$D$460,4,FALSE)</f>
        <v>1447</v>
      </c>
      <c r="H135" s="21">
        <f t="shared" si="2"/>
        <v>1352.5</v>
      </c>
      <c r="I135" s="21">
        <f>VLOOKUP($C135,cruises!$A$1:$E$507,5,FALSE)</f>
        <v>800</v>
      </c>
    </row>
    <row r="136" spans="1:9">
      <c r="A136" s="5" t="s">
        <v>145</v>
      </c>
      <c r="B136" s="10">
        <v>43588</v>
      </c>
      <c r="C136" s="5" t="s">
        <v>38</v>
      </c>
      <c r="D136" s="5" t="s">
        <v>36</v>
      </c>
      <c r="E136" s="5" t="s">
        <v>31</v>
      </c>
      <c r="F136" s="21">
        <f>VLOOKUP($C136,cruises!$A$1:$D$460,3,FALSE)</f>
        <v>2534</v>
      </c>
      <c r="G136" s="21">
        <f>VLOOKUP($C136,cruises!$A$1:$D$460,4,FALSE)</f>
        <v>2894</v>
      </c>
      <c r="H136" s="21">
        <f t="shared" si="2"/>
        <v>2714</v>
      </c>
      <c r="I136" s="21">
        <f>VLOOKUP($C136,cruises!$A$1:$E$507,5,FALSE)</f>
        <v>1000</v>
      </c>
    </row>
    <row r="137" spans="1:9">
      <c r="A137" s="5" t="s">
        <v>145</v>
      </c>
      <c r="B137" s="10">
        <v>43589</v>
      </c>
      <c r="C137" s="5" t="s">
        <v>137</v>
      </c>
      <c r="D137" s="5" t="s">
        <v>8</v>
      </c>
      <c r="E137" s="5" t="s">
        <v>151</v>
      </c>
      <c r="F137" s="21">
        <f>VLOOKUP($C137,cruises!$A$1:$D$460,3,FALSE)</f>
        <v>1950</v>
      </c>
      <c r="G137" s="21">
        <f>VLOOKUP($C137,cruises!$A$1:$D$460,4,FALSE)</f>
        <v>2340</v>
      </c>
      <c r="H137" s="21">
        <f t="shared" si="2"/>
        <v>2145</v>
      </c>
      <c r="I137" s="21">
        <f>VLOOKUP($C137,cruises!$A$1:$E$507,5,FALSE)</f>
        <v>721</v>
      </c>
    </row>
    <row r="138" spans="1:9">
      <c r="A138" s="5" t="s">
        <v>145</v>
      </c>
      <c r="B138" s="10">
        <v>43589</v>
      </c>
      <c r="C138" s="5" t="s">
        <v>168</v>
      </c>
      <c r="D138" s="5" t="s">
        <v>169</v>
      </c>
      <c r="E138" s="5" t="s">
        <v>15</v>
      </c>
      <c r="F138" s="21">
        <f>VLOOKUP($C138,cruises!$A$1:$D$460,3,FALSE)</f>
        <v>224</v>
      </c>
      <c r="G138" s="21">
        <f>VLOOKUP($C138,cruises!$A$1:$D$460,4,FALSE)</f>
        <v>224</v>
      </c>
      <c r="H138" s="21">
        <f t="shared" si="2"/>
        <v>224</v>
      </c>
      <c r="I138" s="21">
        <f>VLOOKUP($C138,cruises!$A$1:$E$507,5,FALSE)</f>
        <v>106</v>
      </c>
    </row>
    <row r="139" spans="1:9">
      <c r="A139" s="5" t="s">
        <v>145</v>
      </c>
      <c r="B139" s="10">
        <v>43589</v>
      </c>
      <c r="C139" s="5" t="s">
        <v>85</v>
      </c>
      <c r="D139" s="5" t="s">
        <v>71</v>
      </c>
      <c r="E139" s="5" t="s">
        <v>25</v>
      </c>
      <c r="F139" s="21">
        <f>VLOOKUP($C139,cruises!$A$1:$D$460,3,FALSE)</f>
        <v>212</v>
      </c>
      <c r="G139" s="21">
        <f>VLOOKUP($C139,cruises!$A$1:$D$460,4,FALSE)</f>
        <v>254</v>
      </c>
      <c r="H139" s="21">
        <f t="shared" si="2"/>
        <v>233</v>
      </c>
      <c r="I139" s="21">
        <f>VLOOKUP($C139,cruises!$A$1:$E$507,5,FALSE)</f>
        <v>140</v>
      </c>
    </row>
    <row r="140" spans="1:9">
      <c r="A140" s="5" t="s">
        <v>145</v>
      </c>
      <c r="B140" s="10">
        <v>43590</v>
      </c>
      <c r="C140" s="5" t="s">
        <v>24</v>
      </c>
      <c r="D140" s="5" t="s">
        <v>8</v>
      </c>
      <c r="E140" s="5" t="s">
        <v>82</v>
      </c>
      <c r="F140" s="21">
        <f>VLOOKUP($C140,cruises!$A$1:$D$460,3,FALSE)</f>
        <v>3502</v>
      </c>
      <c r="G140" s="21">
        <f>VLOOKUP($C140,cruises!$A$1:$D$460,4,FALSE)</f>
        <v>4202</v>
      </c>
      <c r="H140" s="21">
        <f t="shared" si="2"/>
        <v>3852</v>
      </c>
      <c r="I140" s="21">
        <f>VLOOKUP($C140,cruises!$A$1:$E$507,5,FALSE)</f>
        <v>1388</v>
      </c>
    </row>
    <row r="141" spans="1:9">
      <c r="A141" s="5" t="s">
        <v>145</v>
      </c>
      <c r="B141" s="10">
        <v>43590</v>
      </c>
      <c r="C141" s="5" t="s">
        <v>170</v>
      </c>
      <c r="D141" s="5" t="s">
        <v>27</v>
      </c>
      <c r="E141" s="7" t="s">
        <v>82</v>
      </c>
      <c r="F141" s="21">
        <f>VLOOKUP($C141,cruises!$A$1:$D$460,3,FALSE)</f>
        <v>1882</v>
      </c>
      <c r="G141" s="21">
        <f>VLOOKUP($C141,cruises!$A$1:$D$460,4,FALSE)</f>
        <v>2258</v>
      </c>
      <c r="H141" s="21">
        <f t="shared" si="2"/>
        <v>2070</v>
      </c>
      <c r="I141" s="21">
        <f>VLOOKUP($C141,cruises!$A$1:$E$507,5,FALSE)</f>
        <v>850</v>
      </c>
    </row>
    <row r="142" spans="1:9">
      <c r="A142" s="5" t="s">
        <v>145</v>
      </c>
      <c r="B142" s="10">
        <v>43591</v>
      </c>
      <c r="C142" s="5" t="s">
        <v>163</v>
      </c>
      <c r="D142" s="5" t="s">
        <v>5</v>
      </c>
      <c r="E142" s="5" t="s">
        <v>6</v>
      </c>
      <c r="F142" s="21">
        <f>VLOOKUP($C142,cruises!$A$1:$D$460,3,FALSE)</f>
        <v>5200</v>
      </c>
      <c r="G142" s="21">
        <f>VLOOKUP($C142,cruises!$A$1:$D$460,4,FALSE)</f>
        <v>6600</v>
      </c>
      <c r="H142" s="21">
        <f t="shared" si="2"/>
        <v>5900</v>
      </c>
      <c r="I142" s="21">
        <f>VLOOKUP($C142,cruises!$A$1:$E$507,5,FALSE)</f>
        <v>1500</v>
      </c>
    </row>
    <row r="143" spans="1:9">
      <c r="A143" s="5" t="s">
        <v>145</v>
      </c>
      <c r="B143" s="10">
        <v>43591</v>
      </c>
      <c r="C143" s="5" t="s">
        <v>114</v>
      </c>
      <c r="D143" s="5" t="s">
        <v>171</v>
      </c>
      <c r="E143" s="5" t="s">
        <v>15</v>
      </c>
      <c r="F143" s="21">
        <f>VLOOKUP($C143,cruises!$A$1:$D$460,3,FALSE)</f>
        <v>880</v>
      </c>
      <c r="G143" s="21">
        <f>VLOOKUP($C143,cruises!$A$1:$D$460,4,FALSE)</f>
        <v>924</v>
      </c>
      <c r="H143" s="21">
        <f t="shared" si="2"/>
        <v>902</v>
      </c>
      <c r="I143" s="21">
        <f>VLOOKUP($C143,cruises!$A$1:$E$507,5,FALSE)</f>
        <v>329</v>
      </c>
    </row>
    <row r="144" spans="1:9">
      <c r="A144" s="5" t="s">
        <v>145</v>
      </c>
      <c r="B144" s="10">
        <v>43592</v>
      </c>
      <c r="C144" s="5" t="s">
        <v>141</v>
      </c>
      <c r="D144" s="5" t="s">
        <v>8</v>
      </c>
      <c r="E144" s="5" t="s">
        <v>151</v>
      </c>
      <c r="F144" s="21">
        <f>VLOOKUP($C144,cruises!$A$1:$D$460,3,FALSE)</f>
        <v>2506</v>
      </c>
      <c r="G144" s="21">
        <f>VLOOKUP($C144,cruises!$A$1:$D$460,4,FALSE)</f>
        <v>3007</v>
      </c>
      <c r="H144" s="21">
        <f t="shared" si="2"/>
        <v>2756.5</v>
      </c>
      <c r="I144" s="21">
        <f>VLOOKUP($C144,cruises!$A$1:$E$507,5,FALSE)</f>
        <v>1038</v>
      </c>
    </row>
    <row r="145" spans="1:9">
      <c r="A145" s="5" t="s">
        <v>145</v>
      </c>
      <c r="B145" s="10">
        <v>43592</v>
      </c>
      <c r="C145" s="5" t="s">
        <v>137</v>
      </c>
      <c r="D145" s="5" t="s">
        <v>8</v>
      </c>
      <c r="E145" s="7" t="s">
        <v>9</v>
      </c>
      <c r="F145" s="21">
        <f>VLOOKUP($C145,cruises!$A$1:$D$460,3,FALSE)</f>
        <v>1950</v>
      </c>
      <c r="G145" s="21">
        <f>VLOOKUP($C145,cruises!$A$1:$D$460,4,FALSE)</f>
        <v>2340</v>
      </c>
      <c r="H145" s="21">
        <f t="shared" si="2"/>
        <v>2145</v>
      </c>
      <c r="I145" s="21">
        <f>VLOOKUP($C145,cruises!$A$1:$E$507,5,FALSE)</f>
        <v>721</v>
      </c>
    </row>
    <row r="146" spans="1:9">
      <c r="A146" s="5" t="s">
        <v>145</v>
      </c>
      <c r="B146" s="10">
        <v>43593</v>
      </c>
      <c r="C146" s="5" t="s">
        <v>149</v>
      </c>
      <c r="D146" s="5" t="s">
        <v>11</v>
      </c>
      <c r="E146" s="5" t="s">
        <v>151</v>
      </c>
      <c r="F146" s="21">
        <f>VLOOKUP($C146,cruises!$A$1:$D$460,3,FALSE)</f>
        <v>2698</v>
      </c>
      <c r="G146" s="21">
        <f>VLOOKUP($C146,cruises!$A$1:$D$460,4,FALSE)</f>
        <v>3250</v>
      </c>
      <c r="H146" s="21">
        <f t="shared" si="2"/>
        <v>2974</v>
      </c>
      <c r="I146" s="21">
        <f>VLOOKUP($C146,cruises!$A$1:$E$507,5,FALSE)</f>
        <v>1068</v>
      </c>
    </row>
    <row r="147" spans="1:9">
      <c r="A147" s="5" t="s">
        <v>145</v>
      </c>
      <c r="B147" s="10">
        <v>43593</v>
      </c>
      <c r="C147" s="5" t="s">
        <v>159</v>
      </c>
      <c r="D147" s="5" t="s">
        <v>8</v>
      </c>
      <c r="E147" s="5" t="s">
        <v>105</v>
      </c>
      <c r="F147" s="21">
        <f>VLOOKUP($C147,cruises!$A$1:$D$460,3,FALSE)</f>
        <v>4134</v>
      </c>
      <c r="G147" s="21">
        <f>VLOOKUP($C147,cruises!$A$1:$D$460,4,FALSE)</f>
        <v>4961</v>
      </c>
      <c r="H147" s="21">
        <f t="shared" si="2"/>
        <v>4547.5</v>
      </c>
      <c r="I147" s="21">
        <f>VLOOKUP($C147,cruises!$A$1:$E$507,5,FALSE)</f>
        <v>1413</v>
      </c>
    </row>
    <row r="148" spans="1:9">
      <c r="A148" s="5" t="s">
        <v>145</v>
      </c>
      <c r="B148" s="10">
        <v>43593</v>
      </c>
      <c r="C148" s="5" t="s">
        <v>45</v>
      </c>
      <c r="D148" s="5" t="s">
        <v>46</v>
      </c>
      <c r="E148" s="5" t="s">
        <v>47</v>
      </c>
      <c r="F148" s="21">
        <f>VLOOKUP($C148,cruises!$A$1:$D$460,3,FALSE)</f>
        <v>2012</v>
      </c>
      <c r="G148" s="21">
        <f>VLOOKUP($C148,cruises!$A$1:$D$460,4,FALSE)</f>
        <v>2414</v>
      </c>
      <c r="H148" s="21">
        <f t="shared" si="2"/>
        <v>2213</v>
      </c>
      <c r="I148" s="21">
        <f>VLOOKUP($C148,cruises!$A$1:$E$507,5,FALSE)</f>
        <v>1125</v>
      </c>
    </row>
    <row r="149" spans="1:9">
      <c r="A149" s="5" t="s">
        <v>145</v>
      </c>
      <c r="B149" s="10">
        <v>43593</v>
      </c>
      <c r="C149" s="5" t="s">
        <v>75</v>
      </c>
      <c r="D149" s="5" t="s">
        <v>36</v>
      </c>
      <c r="E149" s="7" t="s">
        <v>31</v>
      </c>
      <c r="F149" s="21">
        <f>VLOOKUP($C149,cruises!$A$1:$D$460,3,FALSE)</f>
        <v>2534</v>
      </c>
      <c r="G149" s="21">
        <f>VLOOKUP($C149,cruises!$A$1:$D$460,4,FALSE)</f>
        <v>2700</v>
      </c>
      <c r="H149" s="21">
        <f t="shared" si="2"/>
        <v>2617</v>
      </c>
      <c r="I149" s="21">
        <f>VLOOKUP($C149,cruises!$A$1:$E$507,5,FALSE)</f>
        <v>1000</v>
      </c>
    </row>
    <row r="150" spans="1:9">
      <c r="A150" s="5" t="s">
        <v>145</v>
      </c>
      <c r="B150" s="10">
        <v>43593</v>
      </c>
      <c r="C150" s="5" t="s">
        <v>70</v>
      </c>
      <c r="D150" s="5" t="s">
        <v>71</v>
      </c>
      <c r="E150" s="5" t="s">
        <v>172</v>
      </c>
      <c r="F150" s="21">
        <f>VLOOKUP($C150,cruises!$A$1:$D$460,3,FALSE)</f>
        <v>312</v>
      </c>
      <c r="G150" s="21">
        <f>VLOOKUP($C150,cruises!$A$1:$D$460,4,FALSE)</f>
        <v>374</v>
      </c>
      <c r="H150" s="21">
        <f t="shared" si="2"/>
        <v>343</v>
      </c>
      <c r="I150" s="21">
        <f>VLOOKUP($C150,cruises!$A$1:$E$507,5,FALSE)</f>
        <v>178</v>
      </c>
    </row>
    <row r="151" spans="1:9">
      <c r="A151" s="5" t="s">
        <v>145</v>
      </c>
      <c r="B151" s="10">
        <v>43594</v>
      </c>
      <c r="C151" s="5" t="s">
        <v>154</v>
      </c>
      <c r="D151" s="5" t="s">
        <v>153</v>
      </c>
      <c r="E151" s="7" t="s">
        <v>151</v>
      </c>
      <c r="F151" s="21">
        <f>VLOOKUP($C151,cruises!$A$1:$D$460,3,FALSE)</f>
        <v>2733</v>
      </c>
      <c r="G151" s="21">
        <f>VLOOKUP($C151,cruises!$A$1:$D$460,4,FALSE)</f>
        <v>2852</v>
      </c>
      <c r="H151" s="21">
        <f t="shared" si="2"/>
        <v>2792.5</v>
      </c>
      <c r="I151" s="21">
        <f>VLOOKUP($C151,cruises!$A$1:$E$507,5,FALSE)</f>
        <v>801</v>
      </c>
    </row>
    <row r="152" spans="1:9">
      <c r="A152" s="5" t="s">
        <v>145</v>
      </c>
      <c r="B152" s="10">
        <v>43594</v>
      </c>
      <c r="C152" s="5" t="s">
        <v>173</v>
      </c>
      <c r="D152" s="5" t="s">
        <v>30</v>
      </c>
      <c r="E152" s="5" t="s">
        <v>31</v>
      </c>
      <c r="F152" s="21">
        <f>VLOOKUP($C152,cruises!$A$1:$D$460,3,FALSE)</f>
        <v>5484</v>
      </c>
      <c r="G152" s="21">
        <f>VLOOKUP($C152,cruises!$A$1:$D$460,4,FALSE)</f>
        <v>6307</v>
      </c>
      <c r="H152" s="21">
        <f t="shared" si="2"/>
        <v>5895.5</v>
      </c>
      <c r="I152" s="21">
        <f>VLOOKUP($C152,cruises!$A$1:$E$507,5,FALSE)</f>
        <v>2150</v>
      </c>
    </row>
    <row r="153" spans="1:9">
      <c r="A153" s="5" t="s">
        <v>145</v>
      </c>
      <c r="B153" s="10">
        <v>43594</v>
      </c>
      <c r="C153" s="5" t="s">
        <v>81</v>
      </c>
      <c r="D153" s="5" t="s">
        <v>30</v>
      </c>
      <c r="E153" s="5" t="s">
        <v>82</v>
      </c>
      <c r="F153" s="21">
        <f>VLOOKUP($C153,cruises!$A$1:$D$460,3,FALSE)</f>
        <v>2036</v>
      </c>
      <c r="G153" s="21">
        <f>VLOOKUP($C153,cruises!$A$1:$D$460,4,FALSE)</f>
        <v>2443</v>
      </c>
      <c r="H153" s="21">
        <f t="shared" si="2"/>
        <v>2239.5</v>
      </c>
      <c r="I153" s="21">
        <f>VLOOKUP($C153,cruises!$A$1:$E$507,5,FALSE)</f>
        <v>765</v>
      </c>
    </row>
    <row r="154" spans="1:9">
      <c r="A154" s="5" t="s">
        <v>145</v>
      </c>
      <c r="B154" s="10">
        <v>43595</v>
      </c>
      <c r="C154" s="5" t="s">
        <v>10</v>
      </c>
      <c r="D154" s="5" t="s">
        <v>11</v>
      </c>
      <c r="E154" s="5" t="s">
        <v>138</v>
      </c>
      <c r="F154" s="21">
        <f>VLOOKUP($C154,cruises!$A$1:$D$460,3,FALSE)</f>
        <v>3772</v>
      </c>
      <c r="G154" s="21">
        <f>VLOOKUP($C154,cruises!$A$1:$D$460,4,FALSE)</f>
        <v>4526</v>
      </c>
      <c r="H154" s="21">
        <f t="shared" si="2"/>
        <v>4149</v>
      </c>
      <c r="I154" s="21">
        <f>VLOOKUP($C154,cruises!$A$1:$E$507,5,FALSE)</f>
        <v>1253</v>
      </c>
    </row>
    <row r="155" spans="1:9">
      <c r="A155" s="5" t="s">
        <v>145</v>
      </c>
      <c r="B155" s="10">
        <v>43595</v>
      </c>
      <c r="C155" s="5" t="s">
        <v>41</v>
      </c>
      <c r="D155" s="5" t="s">
        <v>160</v>
      </c>
      <c r="E155" s="7" t="s">
        <v>25</v>
      </c>
      <c r="F155" s="21">
        <f>VLOOKUP($C155,cruises!$A$1:$D$460,3,FALSE)</f>
        <v>2650</v>
      </c>
      <c r="G155" s="21">
        <f>VLOOKUP($C155,cruises!$A$1:$D$460,4,FALSE)</f>
        <v>3194</v>
      </c>
      <c r="H155" s="21">
        <f t="shared" si="2"/>
        <v>2922</v>
      </c>
      <c r="I155" s="21">
        <f>VLOOKUP($C155,cruises!$A$1:$E$507,5,FALSE)</f>
        <v>1025</v>
      </c>
    </row>
    <row r="156" spans="1:9">
      <c r="A156" s="5" t="s">
        <v>145</v>
      </c>
      <c r="B156" s="10">
        <v>43595</v>
      </c>
      <c r="C156" s="5" t="s">
        <v>50</v>
      </c>
      <c r="D156" s="5" t="s">
        <v>51</v>
      </c>
      <c r="E156" s="7">
        <v>0.29166666666666669</v>
      </c>
      <c r="F156" s="21">
        <f>VLOOKUP($C156,cruises!$A$1:$D$460,3,FALSE)</f>
        <v>754</v>
      </c>
      <c r="G156" s="21">
        <f>VLOOKUP($C156,cruises!$A$1:$D$460,4,FALSE)</f>
        <v>829</v>
      </c>
      <c r="H156" s="21">
        <f t="shared" si="2"/>
        <v>791.5</v>
      </c>
      <c r="I156" s="21">
        <f>VLOOKUP($C156,cruises!$A$1:$E$507,5,FALSE)</f>
        <v>542</v>
      </c>
    </row>
    <row r="157" spans="1:9">
      <c r="A157" s="5" t="s">
        <v>145</v>
      </c>
      <c r="B157" s="10">
        <v>43595</v>
      </c>
      <c r="C157" s="5" t="s">
        <v>113</v>
      </c>
      <c r="D157" s="5" t="s">
        <v>51</v>
      </c>
      <c r="E157" s="5" t="s">
        <v>6</v>
      </c>
      <c r="F157" s="21">
        <f>VLOOKUP($C157,cruises!$A$1:$D$460,3,FALSE)</f>
        <v>706</v>
      </c>
      <c r="G157" s="21">
        <f>VLOOKUP($C157,cruises!$A$1:$D$460,4,FALSE)</f>
        <v>777</v>
      </c>
      <c r="H157" s="21">
        <f t="shared" si="2"/>
        <v>741.5</v>
      </c>
      <c r="I157" s="21">
        <f>VLOOKUP($C157,cruises!$A$1:$E$507,5,FALSE)</f>
        <v>447</v>
      </c>
    </row>
    <row r="158" spans="1:9">
      <c r="A158" s="5" t="s">
        <v>145</v>
      </c>
      <c r="B158" s="10">
        <v>43595</v>
      </c>
      <c r="C158" s="5" t="s">
        <v>53</v>
      </c>
      <c r="D158" s="5" t="s">
        <v>36</v>
      </c>
      <c r="E158" s="7" t="s">
        <v>31</v>
      </c>
      <c r="F158" s="21">
        <f>VLOOKUP($C158,cruises!$A$1:$D$460,3,FALSE)</f>
        <v>2534</v>
      </c>
      <c r="G158" s="21">
        <f>VLOOKUP($C158,cruises!$A$1:$D$460,4,FALSE)</f>
        <v>2700</v>
      </c>
      <c r="H158" s="21">
        <f t="shared" si="2"/>
        <v>2617</v>
      </c>
      <c r="I158" s="21">
        <f>VLOOKUP($C158,cruises!$A$1:$E$507,5,FALSE)</f>
        <v>1000</v>
      </c>
    </row>
    <row r="159" spans="1:9">
      <c r="A159" s="5" t="s">
        <v>145</v>
      </c>
      <c r="B159" s="10">
        <v>43596</v>
      </c>
      <c r="C159" s="5" t="s">
        <v>89</v>
      </c>
      <c r="D159" s="5" t="s">
        <v>90</v>
      </c>
      <c r="E159" s="5" t="s">
        <v>123</v>
      </c>
      <c r="F159" s="21">
        <f>VLOOKUP($C159,cruises!$A$1:$D$460,3,FALSE)</f>
        <v>1090</v>
      </c>
      <c r="G159" s="21">
        <f>VLOOKUP($C159,cruises!$A$1:$D$460,4,FALSE)</f>
        <v>1254</v>
      </c>
      <c r="H159" s="21">
        <f t="shared" si="2"/>
        <v>1172</v>
      </c>
      <c r="I159" s="21">
        <f>VLOOKUP($C159,cruises!$A$1:$E$507,5,FALSE)</f>
        <v>635</v>
      </c>
    </row>
    <row r="160" spans="1:9">
      <c r="A160" s="5" t="s">
        <v>145</v>
      </c>
      <c r="B160" s="10">
        <v>43596</v>
      </c>
      <c r="C160" s="5" t="s">
        <v>83</v>
      </c>
      <c r="D160" s="5" t="s">
        <v>84</v>
      </c>
      <c r="E160" s="5" t="s">
        <v>82</v>
      </c>
      <c r="F160" s="21">
        <f>VLOOKUP($C160,cruises!$A$1:$D$460,3,FALSE)</f>
        <v>1533</v>
      </c>
      <c r="G160" s="21">
        <f>VLOOKUP($C160,cruises!$A$1:$D$460,4,FALSE)</f>
        <v>1773</v>
      </c>
      <c r="H160" s="21">
        <f t="shared" si="2"/>
        <v>1653</v>
      </c>
      <c r="I160" s="21">
        <f>VLOOKUP($C160,cruises!$A$1:$E$507,5,FALSE)</f>
        <v>600</v>
      </c>
    </row>
    <row r="161" spans="1:9">
      <c r="A161" s="5" t="s">
        <v>145</v>
      </c>
      <c r="B161" s="10">
        <v>43596</v>
      </c>
      <c r="C161" s="5" t="s">
        <v>162</v>
      </c>
      <c r="D161" s="5" t="s">
        <v>27</v>
      </c>
      <c r="E161" s="5" t="s">
        <v>82</v>
      </c>
      <c r="F161" s="21">
        <f>VLOOKUP($C161,cruises!$A$1:$D$460,3,FALSE)</f>
        <v>2016</v>
      </c>
      <c r="G161" s="21">
        <f>VLOOKUP($C161,cruises!$A$1:$D$460,4,FALSE)</f>
        <v>2272</v>
      </c>
      <c r="H161" s="21">
        <f t="shared" si="2"/>
        <v>2144</v>
      </c>
      <c r="I161" s="21">
        <f>VLOOKUP($C161,cruises!$A$1:$E$507,5,FALSE)</f>
        <v>900</v>
      </c>
    </row>
    <row r="162" spans="1:9">
      <c r="A162" s="5" t="s">
        <v>145</v>
      </c>
      <c r="B162" s="10">
        <v>43596</v>
      </c>
      <c r="C162" s="5" t="s">
        <v>99</v>
      </c>
      <c r="D162" s="5" t="s">
        <v>30</v>
      </c>
      <c r="E162" s="5" t="s">
        <v>63</v>
      </c>
      <c r="F162" s="21">
        <f>VLOOKUP($C162,cruises!$A$1:$D$460,3,FALSE)</f>
        <v>2144</v>
      </c>
      <c r="G162" s="21">
        <f>VLOOKUP($C162,cruises!$A$1:$D$460,4,FALSE)</f>
        <v>2573</v>
      </c>
      <c r="H162" s="21">
        <f t="shared" si="2"/>
        <v>2358.5</v>
      </c>
      <c r="I162" s="21">
        <f>VLOOKUP($C162,cruises!$A$1:$E$507,5,FALSE)</f>
        <v>859</v>
      </c>
    </row>
    <row r="163" spans="1:9">
      <c r="A163" s="5" t="s">
        <v>145</v>
      </c>
      <c r="B163" s="10">
        <v>43596</v>
      </c>
      <c r="C163" s="5" t="s">
        <v>168</v>
      </c>
      <c r="D163" s="5" t="s">
        <v>169</v>
      </c>
      <c r="E163" s="5" t="s">
        <v>15</v>
      </c>
      <c r="F163" s="21">
        <f>VLOOKUP($C163,cruises!$A$1:$D$460,3,FALSE)</f>
        <v>224</v>
      </c>
      <c r="G163" s="21">
        <f>VLOOKUP($C163,cruises!$A$1:$D$460,4,FALSE)</f>
        <v>224</v>
      </c>
      <c r="H163" s="21">
        <f t="shared" si="2"/>
        <v>224</v>
      </c>
      <c r="I163" s="21">
        <f>VLOOKUP($C163,cruises!$A$1:$E$507,5,FALSE)</f>
        <v>106</v>
      </c>
    </row>
    <row r="164" spans="1:9">
      <c r="A164" s="5" t="s">
        <v>145</v>
      </c>
      <c r="B164" s="10">
        <v>43597</v>
      </c>
      <c r="C164" s="5" t="s">
        <v>24</v>
      </c>
      <c r="D164" s="5" t="s">
        <v>8</v>
      </c>
      <c r="E164" s="5" t="s">
        <v>82</v>
      </c>
      <c r="F164" s="21">
        <f>VLOOKUP($C164,cruises!$A$1:$D$460,3,FALSE)</f>
        <v>3502</v>
      </c>
      <c r="G164" s="21">
        <f>VLOOKUP($C164,cruises!$A$1:$D$460,4,FALSE)</f>
        <v>4202</v>
      </c>
      <c r="H164" s="21">
        <f t="shared" si="2"/>
        <v>3852</v>
      </c>
      <c r="I164" s="21">
        <f>VLOOKUP($C164,cruises!$A$1:$E$507,5,FALSE)</f>
        <v>1388</v>
      </c>
    </row>
    <row r="165" spans="1:9">
      <c r="A165" s="5" t="s">
        <v>145</v>
      </c>
      <c r="B165" s="10">
        <v>43597</v>
      </c>
      <c r="C165" s="5" t="s">
        <v>142</v>
      </c>
      <c r="D165" s="5" t="s">
        <v>84</v>
      </c>
      <c r="E165" s="5" t="s">
        <v>82</v>
      </c>
      <c r="F165" s="21">
        <f>VLOOKUP($C165,cruises!$A$1:$D$460,3,FALSE)</f>
        <v>1830</v>
      </c>
      <c r="G165" s="21">
        <f>VLOOKUP($C165,cruises!$A$1:$D$460,4,FALSE)</f>
        <v>2074</v>
      </c>
      <c r="H165" s="21">
        <f t="shared" si="2"/>
        <v>1952</v>
      </c>
      <c r="I165" s="21">
        <f>VLOOKUP($C165,cruises!$A$1:$E$507,5,FALSE)</f>
        <v>760</v>
      </c>
    </row>
    <row r="166" spans="1:9">
      <c r="A166" s="5" t="s">
        <v>145</v>
      </c>
      <c r="B166" s="10">
        <v>43597</v>
      </c>
      <c r="C166" s="5" t="s">
        <v>174</v>
      </c>
      <c r="D166" s="5" t="s">
        <v>46</v>
      </c>
      <c r="E166" s="5" t="s">
        <v>47</v>
      </c>
      <c r="F166" s="21">
        <f>VLOOKUP($C166,cruises!$A$1:$D$460,3,FALSE)</f>
        <v>2402</v>
      </c>
      <c r="G166" s="21">
        <f>VLOOKUP($C166,cruises!$A$1:$D$460,4,FALSE)</f>
        <v>2882</v>
      </c>
      <c r="H166" s="21">
        <f t="shared" si="2"/>
        <v>2642</v>
      </c>
      <c r="I166" s="21">
        <f>VLOOKUP($C166,cruises!$A$1:$E$507,5,FALSE)</f>
        <v>1100</v>
      </c>
    </row>
    <row r="167" spans="1:9">
      <c r="A167" s="5" t="s">
        <v>145</v>
      </c>
      <c r="B167" s="10">
        <v>43597</v>
      </c>
      <c r="C167" s="5" t="s">
        <v>175</v>
      </c>
      <c r="D167" s="5" t="s">
        <v>27</v>
      </c>
      <c r="E167" s="7" t="s">
        <v>82</v>
      </c>
      <c r="F167" s="21">
        <f>VLOOKUP($C167,cruises!$A$1:$D$460,3,FALSE)</f>
        <v>3645</v>
      </c>
      <c r="G167" s="21">
        <f>VLOOKUP($C167,cruises!$A$1:$D$460,4,FALSE)</f>
        <v>4406</v>
      </c>
      <c r="H167" s="21">
        <f t="shared" si="2"/>
        <v>4025.5</v>
      </c>
      <c r="I167" s="21">
        <f>VLOOKUP($C167,cruises!$A$1:$E$507,5,FALSE)</f>
        <v>1350</v>
      </c>
    </row>
    <row r="168" spans="1:9">
      <c r="A168" s="5" t="s">
        <v>145</v>
      </c>
      <c r="B168" s="10">
        <v>43598</v>
      </c>
      <c r="C168" s="5" t="s">
        <v>163</v>
      </c>
      <c r="D168" s="5" t="s">
        <v>5</v>
      </c>
      <c r="E168" s="5" t="s">
        <v>6</v>
      </c>
      <c r="F168" s="21">
        <f>VLOOKUP($C168,cruises!$A$1:$D$460,3,FALSE)</f>
        <v>5200</v>
      </c>
      <c r="G168" s="21">
        <f>VLOOKUP($C168,cruises!$A$1:$D$460,4,FALSE)</f>
        <v>6600</v>
      </c>
      <c r="H168" s="21">
        <f t="shared" si="2"/>
        <v>5900</v>
      </c>
      <c r="I168" s="21">
        <f>VLOOKUP($C168,cruises!$A$1:$E$507,5,FALSE)</f>
        <v>1500</v>
      </c>
    </row>
    <row r="169" spans="1:9">
      <c r="A169" s="5" t="s">
        <v>145</v>
      </c>
      <c r="B169" s="10">
        <v>43598</v>
      </c>
      <c r="C169" s="5" t="s">
        <v>155</v>
      </c>
      <c r="D169" s="5" t="s">
        <v>84</v>
      </c>
      <c r="E169" s="5" t="s">
        <v>82</v>
      </c>
      <c r="F169" s="21">
        <f>VLOOKUP($C169,cruises!$A$1:$D$460,3,FALSE)</f>
        <v>1814</v>
      </c>
      <c r="G169" s="21">
        <f>VLOOKUP($C169,cruises!$A$1:$D$460,4,FALSE)</f>
        <v>2177</v>
      </c>
      <c r="H169" s="21">
        <f t="shared" si="2"/>
        <v>1995.5</v>
      </c>
      <c r="I169" s="21">
        <f>VLOOKUP($C169,cruises!$A$1:$E$507,5,FALSE)</f>
        <v>780</v>
      </c>
    </row>
    <row r="170" spans="1:9">
      <c r="A170" s="5" t="s">
        <v>145</v>
      </c>
      <c r="B170" s="10">
        <v>43598</v>
      </c>
      <c r="C170" s="5" t="s">
        <v>102</v>
      </c>
      <c r="D170" s="5" t="s">
        <v>30</v>
      </c>
      <c r="E170" s="5" t="s">
        <v>82</v>
      </c>
      <c r="F170" s="21">
        <f>VLOOKUP($C170,cruises!$A$1:$D$460,3,FALSE)</f>
        <v>2026</v>
      </c>
      <c r="G170" s="21">
        <f>VLOOKUP($C170,cruises!$A$1:$D$460,4,FALSE)</f>
        <v>2431</v>
      </c>
      <c r="H170" s="21">
        <f t="shared" si="2"/>
        <v>2228.5</v>
      </c>
      <c r="I170" s="21">
        <f>VLOOKUP($C170,cruises!$A$1:$E$507,5,FALSE)</f>
        <v>765</v>
      </c>
    </row>
    <row r="171" spans="1:9">
      <c r="A171" s="5" t="s">
        <v>145</v>
      </c>
      <c r="B171" s="10">
        <v>43599</v>
      </c>
      <c r="C171" s="5" t="s">
        <v>74</v>
      </c>
      <c r="D171" s="5" t="s">
        <v>11</v>
      </c>
      <c r="E171" s="5" t="s">
        <v>138</v>
      </c>
      <c r="F171" s="21">
        <f>VLOOKUP($C171,cruises!$A$1:$D$460,3,FALSE)</f>
        <v>3014</v>
      </c>
      <c r="G171" s="21">
        <f>VLOOKUP($C171,cruises!$A$1:$D$460,4,FALSE)</f>
        <v>3617</v>
      </c>
      <c r="H171" s="21">
        <f t="shared" si="2"/>
        <v>3315.5</v>
      </c>
      <c r="I171" s="21">
        <f>VLOOKUP($C171,cruises!$A$1:$E$507,5,FALSE)</f>
        <v>1100</v>
      </c>
    </row>
    <row r="172" spans="1:9">
      <c r="A172" s="5" t="s">
        <v>145</v>
      </c>
      <c r="B172" s="10">
        <v>43599</v>
      </c>
      <c r="C172" s="5" t="s">
        <v>176</v>
      </c>
      <c r="D172" s="5" t="s">
        <v>84</v>
      </c>
      <c r="E172" s="5" t="s">
        <v>82</v>
      </c>
      <c r="F172" s="21">
        <f>VLOOKUP($C172,cruises!$A$1:$D$460,3,FALSE)</f>
        <v>1832</v>
      </c>
      <c r="G172" s="21">
        <f>VLOOKUP($C172,cruises!$A$1:$D$460,4,FALSE)</f>
        <v>2198</v>
      </c>
      <c r="H172" s="21">
        <f t="shared" si="2"/>
        <v>2015</v>
      </c>
      <c r="I172" s="21">
        <f>VLOOKUP($C172,cruises!$A$1:$E$507,5,FALSE)</f>
        <v>735</v>
      </c>
    </row>
    <row r="173" spans="1:9">
      <c r="A173" s="5" t="s">
        <v>145</v>
      </c>
      <c r="B173" s="10">
        <v>43599</v>
      </c>
      <c r="C173" s="5" t="s">
        <v>177</v>
      </c>
      <c r="D173" s="5" t="s">
        <v>36</v>
      </c>
      <c r="E173" s="5" t="s">
        <v>31</v>
      </c>
      <c r="F173" s="21">
        <f>VLOOKUP($C173,cruises!$A$1:$D$460,3,FALSE)</f>
        <v>2506</v>
      </c>
      <c r="G173" s="21">
        <f>VLOOKUP($C173,cruises!$A$1:$D$460,4,FALSE)</f>
        <v>2700</v>
      </c>
      <c r="H173" s="21">
        <f t="shared" si="2"/>
        <v>2603</v>
      </c>
      <c r="I173" s="21">
        <f>VLOOKUP($C173,cruises!$A$1:$E$507,5,FALSE)</f>
        <v>1000</v>
      </c>
    </row>
    <row r="174" spans="1:9">
      <c r="A174" s="5" t="s">
        <v>145</v>
      </c>
      <c r="B174" s="10">
        <v>43600</v>
      </c>
      <c r="C174" s="5" t="s">
        <v>86</v>
      </c>
      <c r="D174" s="5" t="s">
        <v>62</v>
      </c>
      <c r="E174" s="5" t="s">
        <v>82</v>
      </c>
      <c r="F174" s="21">
        <f>VLOOKUP($C174,cruises!$A$1:$D$460,3,FALSE)</f>
        <v>2130</v>
      </c>
      <c r="G174" s="21">
        <f>VLOOKUP($C174,cruises!$A$1:$D$460,4,FALSE)</f>
        <v>2556</v>
      </c>
      <c r="H174" s="21">
        <f t="shared" si="2"/>
        <v>2343</v>
      </c>
      <c r="I174" s="21">
        <f>VLOOKUP($C174,cruises!$A$1:$E$507,5,FALSE)</f>
        <v>997</v>
      </c>
    </row>
    <row r="175" spans="1:9">
      <c r="A175" s="5" t="s">
        <v>145</v>
      </c>
      <c r="B175" s="10">
        <v>43600</v>
      </c>
      <c r="C175" s="5" t="s">
        <v>178</v>
      </c>
      <c r="D175" s="5" t="s">
        <v>62</v>
      </c>
      <c r="E175" s="5" t="s">
        <v>82</v>
      </c>
      <c r="F175" s="21">
        <f>VLOOKUP($C175,cruises!$A$1:$D$460,3,FALSE)</f>
        <v>2170</v>
      </c>
      <c r="G175" s="21">
        <f>VLOOKUP($C175,cruises!$A$1:$D$460,4,FALSE)</f>
        <v>2604</v>
      </c>
      <c r="H175" s="21">
        <f t="shared" si="2"/>
        <v>2387</v>
      </c>
      <c r="I175" s="21">
        <f>VLOOKUP($C175,cruises!$A$1:$E$507,5,FALSE)</f>
        <v>997</v>
      </c>
    </row>
    <row r="176" spans="1:9">
      <c r="A176" s="5" t="s">
        <v>145</v>
      </c>
      <c r="B176" s="10">
        <v>43600</v>
      </c>
      <c r="C176" s="5" t="s">
        <v>149</v>
      </c>
      <c r="D176" s="5" t="s">
        <v>11</v>
      </c>
      <c r="E176" s="5" t="s">
        <v>151</v>
      </c>
      <c r="F176" s="21">
        <f>VLOOKUP($C176,cruises!$A$1:$D$460,3,FALSE)</f>
        <v>2698</v>
      </c>
      <c r="G176" s="21">
        <f>VLOOKUP($C176,cruises!$A$1:$D$460,4,FALSE)</f>
        <v>3250</v>
      </c>
      <c r="H176" s="21">
        <f t="shared" si="2"/>
        <v>2974</v>
      </c>
      <c r="I176" s="21">
        <f>VLOOKUP($C176,cruises!$A$1:$E$507,5,FALSE)</f>
        <v>1068</v>
      </c>
    </row>
    <row r="177" spans="1:9">
      <c r="A177" s="5" t="s">
        <v>145</v>
      </c>
      <c r="B177" s="10">
        <v>43600</v>
      </c>
      <c r="C177" s="5" t="s">
        <v>796</v>
      </c>
      <c r="D177" s="5" t="s">
        <v>160</v>
      </c>
      <c r="E177" s="5" t="s">
        <v>105</v>
      </c>
      <c r="F177" s="21">
        <f>VLOOKUP($C177,cruises!$A$1:$D$460,3,FALSE)</f>
        <v>1350</v>
      </c>
      <c r="G177" s="21">
        <f>VLOOKUP($C177,cruises!$A$1:$D$460,4,FALSE)</f>
        <v>1620</v>
      </c>
      <c r="H177" s="21">
        <f t="shared" si="2"/>
        <v>1485</v>
      </c>
      <c r="I177" s="21">
        <f>VLOOKUP($C177,cruises!$A$1:$E$507,5,FALSE)</f>
        <v>588</v>
      </c>
    </row>
    <row r="178" spans="1:9">
      <c r="A178" s="5" t="s">
        <v>145</v>
      </c>
      <c r="B178" s="10">
        <v>43600</v>
      </c>
      <c r="C178" s="5" t="s">
        <v>159</v>
      </c>
      <c r="D178" s="5" t="s">
        <v>8</v>
      </c>
      <c r="E178" s="5" t="s">
        <v>105</v>
      </c>
      <c r="F178" s="21">
        <f>VLOOKUP($C178,cruises!$A$1:$D$460,3,FALSE)</f>
        <v>4134</v>
      </c>
      <c r="G178" s="21">
        <f>VLOOKUP($C178,cruises!$A$1:$D$460,4,FALSE)</f>
        <v>4961</v>
      </c>
      <c r="H178" s="21">
        <f t="shared" si="2"/>
        <v>4547.5</v>
      </c>
      <c r="I178" s="21">
        <f>VLOOKUP($C178,cruises!$A$1:$E$507,5,FALSE)</f>
        <v>1413</v>
      </c>
    </row>
    <row r="179" spans="1:9">
      <c r="A179" s="5" t="s">
        <v>145</v>
      </c>
      <c r="B179" s="10">
        <v>43600</v>
      </c>
      <c r="C179" s="5" t="s">
        <v>106</v>
      </c>
      <c r="D179" s="5" t="s">
        <v>46</v>
      </c>
      <c r="E179" s="5" t="s">
        <v>6</v>
      </c>
      <c r="F179" s="21">
        <f>VLOOKUP($C179,cruises!$A$1:$D$460,3,FALSE)</f>
        <v>2344</v>
      </c>
      <c r="G179" s="21">
        <f>VLOOKUP($C179,cruises!$A$1:$D$460,4,FALSE)</f>
        <v>2813</v>
      </c>
      <c r="H179" s="21">
        <f t="shared" si="2"/>
        <v>2578.5</v>
      </c>
      <c r="I179" s="21">
        <f>VLOOKUP($C179,cruises!$A$1:$E$507,5,FALSE)</f>
        <v>1084</v>
      </c>
    </row>
    <row r="180" spans="1:9">
      <c r="A180" s="5" t="s">
        <v>145</v>
      </c>
      <c r="B180" s="10">
        <v>43600</v>
      </c>
      <c r="C180" s="5" t="s">
        <v>55</v>
      </c>
      <c r="D180" s="5" t="s">
        <v>46</v>
      </c>
      <c r="E180" s="5" t="s">
        <v>56</v>
      </c>
      <c r="F180" s="21">
        <f>VLOOKUP($C180,cruises!$A$1:$D$460,3,FALSE)</f>
        <v>4228</v>
      </c>
      <c r="G180" s="21">
        <f>VLOOKUP($C180,cruises!$A$1:$D$460,4,FALSE)</f>
        <v>5074</v>
      </c>
      <c r="H180" s="21">
        <f t="shared" si="2"/>
        <v>4651</v>
      </c>
      <c r="I180" s="21">
        <f>VLOOKUP($C180,cruises!$A$1:$E$507,5,FALSE)</f>
        <v>1404</v>
      </c>
    </row>
    <row r="181" spans="1:9">
      <c r="A181" s="5" t="s">
        <v>145</v>
      </c>
      <c r="B181" s="10">
        <v>43600</v>
      </c>
      <c r="C181" s="5" t="s">
        <v>93</v>
      </c>
      <c r="D181" s="5" t="s">
        <v>94</v>
      </c>
      <c r="E181" s="5" t="s">
        <v>123</v>
      </c>
      <c r="F181" s="21">
        <f>VLOOKUP($C181,cruises!$A$1:$D$460,3,FALSE)</f>
        <v>1258</v>
      </c>
      <c r="G181" s="21">
        <f>VLOOKUP($C181,cruises!$A$1:$D$460,4,FALSE)</f>
        <v>1447</v>
      </c>
      <c r="H181" s="21">
        <f t="shared" si="2"/>
        <v>1352.5</v>
      </c>
      <c r="I181" s="21">
        <f>VLOOKUP($C181,cruises!$A$1:$E$507,5,FALSE)</f>
        <v>800</v>
      </c>
    </row>
    <row r="182" spans="1:9">
      <c r="A182" s="5" t="s">
        <v>145</v>
      </c>
      <c r="B182" s="10">
        <v>43601</v>
      </c>
      <c r="C182" s="5" t="s">
        <v>22</v>
      </c>
      <c r="D182" s="5" t="s">
        <v>11</v>
      </c>
      <c r="E182" s="5" t="s">
        <v>9</v>
      </c>
      <c r="F182" s="21">
        <f>VLOOKUP($C182,cruises!$A$1:$D$460,3,FALSE)</f>
        <v>1248</v>
      </c>
      <c r="G182" s="21">
        <f>VLOOKUP($C182,cruises!$A$1:$D$460,4,FALSE)</f>
        <v>1498</v>
      </c>
      <c r="H182" s="21">
        <f t="shared" si="2"/>
        <v>1373</v>
      </c>
      <c r="I182" s="21">
        <f>VLOOKUP($C182,cruises!$A$1:$E$507,5,FALSE)</f>
        <v>670</v>
      </c>
    </row>
    <row r="183" spans="1:9">
      <c r="A183" s="5" t="s">
        <v>145</v>
      </c>
      <c r="B183" s="10">
        <v>43601</v>
      </c>
      <c r="C183" s="5" t="s">
        <v>154</v>
      </c>
      <c r="D183" s="5" t="s">
        <v>153</v>
      </c>
      <c r="E183" s="5" t="s">
        <v>151</v>
      </c>
      <c r="F183" s="21">
        <f>VLOOKUP($C183,cruises!$A$1:$D$460,3,FALSE)</f>
        <v>2733</v>
      </c>
      <c r="G183" s="21">
        <f>VLOOKUP($C183,cruises!$A$1:$D$460,4,FALSE)</f>
        <v>2852</v>
      </c>
      <c r="H183" s="21">
        <f t="shared" si="2"/>
        <v>2792.5</v>
      </c>
      <c r="I183" s="21">
        <f>VLOOKUP($C183,cruises!$A$1:$E$507,5,FALSE)</f>
        <v>801</v>
      </c>
    </row>
    <row r="184" spans="1:9">
      <c r="A184" s="5" t="s">
        <v>145</v>
      </c>
      <c r="B184" s="10">
        <v>43601</v>
      </c>
      <c r="C184" s="5" t="s">
        <v>173</v>
      </c>
      <c r="D184" s="5" t="s">
        <v>30</v>
      </c>
      <c r="E184" s="5" t="s">
        <v>31</v>
      </c>
      <c r="F184" s="21">
        <f>VLOOKUP($C184,cruises!$A$1:$D$460,3,FALSE)</f>
        <v>5484</v>
      </c>
      <c r="G184" s="21">
        <f>VLOOKUP($C184,cruises!$A$1:$D$460,4,FALSE)</f>
        <v>6307</v>
      </c>
      <c r="H184" s="21">
        <f t="shared" si="2"/>
        <v>5895.5</v>
      </c>
      <c r="I184" s="21">
        <f>VLOOKUP($C184,cruises!$A$1:$E$507,5,FALSE)</f>
        <v>2150</v>
      </c>
    </row>
    <row r="185" spans="1:9">
      <c r="A185" s="5" t="s">
        <v>145</v>
      </c>
      <c r="B185" s="10">
        <v>43602</v>
      </c>
      <c r="C185" s="5" t="s">
        <v>10</v>
      </c>
      <c r="D185" s="5" t="s">
        <v>11</v>
      </c>
      <c r="E185" s="7" t="s">
        <v>138</v>
      </c>
      <c r="F185" s="21">
        <f>VLOOKUP($C185,cruises!$A$1:$D$460,3,FALSE)</f>
        <v>3772</v>
      </c>
      <c r="G185" s="21">
        <f>VLOOKUP($C185,cruises!$A$1:$D$460,4,FALSE)</f>
        <v>4526</v>
      </c>
      <c r="H185" s="21">
        <f t="shared" si="2"/>
        <v>4149</v>
      </c>
      <c r="I185" s="21">
        <f>VLOOKUP($C185,cruises!$A$1:$E$507,5,FALSE)</f>
        <v>1253</v>
      </c>
    </row>
    <row r="186" spans="1:9">
      <c r="A186" s="5" t="s">
        <v>145</v>
      </c>
      <c r="B186" s="10">
        <v>43602</v>
      </c>
      <c r="C186" s="5" t="s">
        <v>89</v>
      </c>
      <c r="D186" s="5" t="s">
        <v>90</v>
      </c>
      <c r="E186" s="5" t="s">
        <v>56</v>
      </c>
      <c r="F186" s="21">
        <f>VLOOKUP($C186,cruises!$A$1:$D$460,3,FALSE)</f>
        <v>1090</v>
      </c>
      <c r="G186" s="21">
        <f>VLOOKUP($C186,cruises!$A$1:$D$460,4,FALSE)</f>
        <v>1254</v>
      </c>
      <c r="H186" s="21">
        <f t="shared" si="2"/>
        <v>1172</v>
      </c>
      <c r="I186" s="21">
        <f>VLOOKUP($C186,cruises!$A$1:$E$507,5,FALSE)</f>
        <v>635</v>
      </c>
    </row>
    <row r="187" spans="1:9">
      <c r="A187" s="5" t="s">
        <v>145</v>
      </c>
      <c r="B187" s="10">
        <v>43602</v>
      </c>
      <c r="C187" s="5" t="s">
        <v>132</v>
      </c>
      <c r="D187" s="5" t="s">
        <v>94</v>
      </c>
      <c r="E187" s="5" t="s">
        <v>105</v>
      </c>
      <c r="F187" s="21">
        <f>VLOOKUP($C187,cruises!$A$1:$D$460,3,FALSE)</f>
        <v>1258</v>
      </c>
      <c r="G187" s="21">
        <f>VLOOKUP($C187,cruises!$A$1:$D$460,4,FALSE)</f>
        <v>1447</v>
      </c>
      <c r="H187" s="21">
        <f t="shared" si="2"/>
        <v>1352.5</v>
      </c>
      <c r="I187" s="21">
        <f>VLOOKUP($C187,cruises!$A$1:$E$507,5,FALSE)</f>
        <v>800</v>
      </c>
    </row>
    <row r="188" spans="1:9">
      <c r="A188" s="5" t="s">
        <v>145</v>
      </c>
      <c r="B188" s="10">
        <v>43602</v>
      </c>
      <c r="C188" s="5" t="s">
        <v>113</v>
      </c>
      <c r="D188" s="5" t="s">
        <v>51</v>
      </c>
      <c r="E188" s="7" t="s">
        <v>6</v>
      </c>
      <c r="F188" s="21">
        <f>VLOOKUP($C188,cruises!$A$1:$D$460,3,FALSE)</f>
        <v>706</v>
      </c>
      <c r="G188" s="21">
        <f>VLOOKUP($C188,cruises!$A$1:$D$460,4,FALSE)</f>
        <v>777</v>
      </c>
      <c r="H188" s="21">
        <f t="shared" si="2"/>
        <v>741.5</v>
      </c>
      <c r="I188" s="21">
        <f>VLOOKUP($C188,cruises!$A$1:$E$507,5,FALSE)</f>
        <v>447</v>
      </c>
    </row>
    <row r="189" spans="1:9">
      <c r="A189" s="5" t="s">
        <v>145</v>
      </c>
      <c r="B189" s="10">
        <v>43603</v>
      </c>
      <c r="C189" s="5" t="s">
        <v>101</v>
      </c>
      <c r="D189" s="5" t="s">
        <v>80</v>
      </c>
      <c r="E189" s="5"/>
      <c r="F189" s="21">
        <f>VLOOKUP($C189,cruises!$A$1:$D$460,3,FALSE)</f>
        <v>710</v>
      </c>
      <c r="G189" s="21">
        <f>VLOOKUP($C189,cruises!$A$1:$D$460,4,FALSE)</f>
        <v>781</v>
      </c>
      <c r="H189" s="21">
        <f t="shared" si="2"/>
        <v>745.5</v>
      </c>
      <c r="I189" s="21">
        <f>VLOOKUP($C189,cruises!$A$1:$E$507,5,FALSE)</f>
        <v>408</v>
      </c>
    </row>
    <row r="190" spans="1:9">
      <c r="A190" s="5" t="s">
        <v>145</v>
      </c>
      <c r="B190" s="10">
        <v>43603</v>
      </c>
      <c r="C190" s="5" t="s">
        <v>45</v>
      </c>
      <c r="D190" s="5" t="s">
        <v>46</v>
      </c>
      <c r="E190" s="7" t="s">
        <v>47</v>
      </c>
      <c r="F190" s="21">
        <f>VLOOKUP($C190,cruises!$A$1:$D$460,3,FALSE)</f>
        <v>2012</v>
      </c>
      <c r="G190" s="21">
        <f>VLOOKUP($C190,cruises!$A$1:$D$460,4,FALSE)</f>
        <v>2414</v>
      </c>
      <c r="H190" s="21">
        <f t="shared" si="2"/>
        <v>2213</v>
      </c>
      <c r="I190" s="21">
        <f>VLOOKUP($C190,cruises!$A$1:$E$507,5,FALSE)</f>
        <v>1125</v>
      </c>
    </row>
    <row r="191" spans="1:9">
      <c r="A191" s="5" t="s">
        <v>145</v>
      </c>
      <c r="B191" s="10">
        <v>43603</v>
      </c>
      <c r="C191" s="5" t="s">
        <v>168</v>
      </c>
      <c r="D191" s="5" t="s">
        <v>169</v>
      </c>
      <c r="E191" s="5" t="s">
        <v>15</v>
      </c>
      <c r="F191" s="21">
        <f>VLOOKUP($C191,cruises!$A$1:$D$460,3,FALSE)</f>
        <v>224</v>
      </c>
      <c r="G191" s="21">
        <f>VLOOKUP($C191,cruises!$A$1:$D$460,4,FALSE)</f>
        <v>224</v>
      </c>
      <c r="H191" s="21">
        <f t="shared" si="2"/>
        <v>224</v>
      </c>
      <c r="I191" s="21">
        <f>VLOOKUP($C191,cruises!$A$1:$E$507,5,FALSE)</f>
        <v>106</v>
      </c>
    </row>
    <row r="192" spans="1:9">
      <c r="A192" s="5" t="s">
        <v>145</v>
      </c>
      <c r="B192" s="10">
        <v>43604</v>
      </c>
      <c r="C192" s="5" t="s">
        <v>24</v>
      </c>
      <c r="D192" s="5" t="s">
        <v>8</v>
      </c>
      <c r="E192" s="5" t="s">
        <v>82</v>
      </c>
      <c r="F192" s="21">
        <f>VLOOKUP($C192,cruises!$A$1:$D$460,3,FALSE)</f>
        <v>3502</v>
      </c>
      <c r="G192" s="21">
        <f>VLOOKUP($C192,cruises!$A$1:$D$460,4,FALSE)</f>
        <v>4202</v>
      </c>
      <c r="H192" s="21">
        <f t="shared" si="2"/>
        <v>3852</v>
      </c>
      <c r="I192" s="21">
        <f>VLOOKUP($C192,cruises!$A$1:$E$507,5,FALSE)</f>
        <v>1388</v>
      </c>
    </row>
    <row r="193" spans="1:9">
      <c r="A193" s="5" t="s">
        <v>145</v>
      </c>
      <c r="B193" s="10">
        <v>43604</v>
      </c>
      <c r="C193" s="5" t="s">
        <v>179</v>
      </c>
      <c r="D193" s="5" t="s">
        <v>20</v>
      </c>
      <c r="E193" s="5" t="s">
        <v>180</v>
      </c>
      <c r="F193" s="21">
        <f>VLOOKUP($C193,cruises!$A$1:$D$460,3,FALSE)</f>
        <v>388</v>
      </c>
      <c r="G193" s="21">
        <f>VLOOKUP($C193,cruises!$A$1:$D$460,4,FALSE)</f>
        <v>466</v>
      </c>
      <c r="H193" s="21">
        <f t="shared" si="2"/>
        <v>427</v>
      </c>
      <c r="I193" s="21">
        <f>VLOOKUP($C193,cruises!$A$1:$E$507,5,FALSE)</f>
        <v>295</v>
      </c>
    </row>
    <row r="194" spans="1:9">
      <c r="A194" s="5" t="s">
        <v>145</v>
      </c>
      <c r="B194" s="10">
        <v>43605</v>
      </c>
      <c r="C194" s="5" t="s">
        <v>163</v>
      </c>
      <c r="D194" s="5" t="s">
        <v>5</v>
      </c>
      <c r="E194" s="5" t="s">
        <v>6</v>
      </c>
      <c r="F194" s="21">
        <f>VLOOKUP($C194,cruises!$A$1:$D$460,3,FALSE)</f>
        <v>5200</v>
      </c>
      <c r="G194" s="21">
        <f>VLOOKUP($C194,cruises!$A$1:$D$460,4,FALSE)</f>
        <v>6600</v>
      </c>
      <c r="H194" s="21">
        <f t="shared" si="2"/>
        <v>5900</v>
      </c>
      <c r="I194" s="21">
        <f>VLOOKUP($C194,cruises!$A$1:$E$507,5,FALSE)</f>
        <v>1500</v>
      </c>
    </row>
    <row r="195" spans="1:9">
      <c r="A195" s="5" t="s">
        <v>145</v>
      </c>
      <c r="B195" s="10">
        <v>43605</v>
      </c>
      <c r="C195" s="5" t="s">
        <v>126</v>
      </c>
      <c r="D195" s="5" t="s">
        <v>80</v>
      </c>
      <c r="E195" s="5" t="s">
        <v>31</v>
      </c>
      <c r="F195" s="21">
        <f>VLOOKUP($C195,cruises!$A$1:$D$460,3,FALSE)</f>
        <v>680</v>
      </c>
      <c r="G195" s="21">
        <f>VLOOKUP($C195,cruises!$A$1:$D$460,4,FALSE)</f>
        <v>748</v>
      </c>
      <c r="H195" s="21">
        <f t="shared" ref="H195:H258" si="3">AVERAGE(F195:G195)</f>
        <v>714</v>
      </c>
      <c r="I195" s="21">
        <f>VLOOKUP($C195,cruises!$A$1:$E$507,5,FALSE)</f>
        <v>400</v>
      </c>
    </row>
    <row r="196" spans="1:9">
      <c r="A196" s="5" t="s">
        <v>145</v>
      </c>
      <c r="B196" s="10">
        <v>43605</v>
      </c>
      <c r="C196" s="5" t="s">
        <v>41</v>
      </c>
      <c r="D196" s="5" t="s">
        <v>160</v>
      </c>
      <c r="E196" s="5" t="s">
        <v>25</v>
      </c>
      <c r="F196" s="21">
        <f>VLOOKUP($C196,cruises!$A$1:$D$460,3,FALSE)</f>
        <v>2650</v>
      </c>
      <c r="G196" s="21">
        <f>VLOOKUP($C196,cruises!$A$1:$D$460,4,FALSE)</f>
        <v>3194</v>
      </c>
      <c r="H196" s="21">
        <f t="shared" si="3"/>
        <v>2922</v>
      </c>
      <c r="I196" s="21">
        <f>VLOOKUP($C196,cruises!$A$1:$E$507,5,FALSE)</f>
        <v>1025</v>
      </c>
    </row>
    <row r="197" spans="1:9">
      <c r="A197" s="5" t="s">
        <v>145</v>
      </c>
      <c r="B197" s="10">
        <v>43605</v>
      </c>
      <c r="C197" s="5" t="s">
        <v>99</v>
      </c>
      <c r="D197" s="5" t="s">
        <v>30</v>
      </c>
      <c r="E197" s="5" t="s">
        <v>63</v>
      </c>
      <c r="F197" s="21">
        <f>VLOOKUP($C197,cruises!$A$1:$D$460,3,FALSE)</f>
        <v>2144</v>
      </c>
      <c r="G197" s="21">
        <f>VLOOKUP($C197,cruises!$A$1:$D$460,4,FALSE)</f>
        <v>2573</v>
      </c>
      <c r="H197" s="21">
        <f t="shared" si="3"/>
        <v>2358.5</v>
      </c>
      <c r="I197" s="21">
        <f>VLOOKUP($C197,cruises!$A$1:$E$507,5,FALSE)</f>
        <v>859</v>
      </c>
    </row>
    <row r="198" spans="1:9">
      <c r="A198" s="5" t="s">
        <v>145</v>
      </c>
      <c r="B198" s="10">
        <v>43606</v>
      </c>
      <c r="C198" s="5" t="s">
        <v>178</v>
      </c>
      <c r="D198" s="5" t="s">
        <v>62</v>
      </c>
      <c r="E198" s="5" t="s">
        <v>82</v>
      </c>
      <c r="F198" s="21">
        <f>VLOOKUP($C198,cruises!$A$1:$D$460,3,FALSE)</f>
        <v>2170</v>
      </c>
      <c r="G198" s="21">
        <f>VLOOKUP($C198,cruises!$A$1:$D$460,4,FALSE)</f>
        <v>2604</v>
      </c>
      <c r="H198" s="21">
        <f t="shared" si="3"/>
        <v>2387</v>
      </c>
      <c r="I198" s="21">
        <f>VLOOKUP($C198,cruises!$A$1:$E$507,5,FALSE)</f>
        <v>997</v>
      </c>
    </row>
    <row r="199" spans="1:9">
      <c r="A199" s="5" t="s">
        <v>145</v>
      </c>
      <c r="B199" s="10">
        <v>43606</v>
      </c>
      <c r="C199" s="5" t="s">
        <v>81</v>
      </c>
      <c r="D199" s="5" t="s">
        <v>30</v>
      </c>
      <c r="E199" s="5" t="s">
        <v>82</v>
      </c>
      <c r="F199" s="21">
        <f>VLOOKUP($C199,cruises!$A$1:$D$460,3,FALSE)</f>
        <v>2036</v>
      </c>
      <c r="G199" s="21">
        <f>VLOOKUP($C199,cruises!$A$1:$D$460,4,FALSE)</f>
        <v>2443</v>
      </c>
      <c r="H199" s="21">
        <f t="shared" si="3"/>
        <v>2239.5</v>
      </c>
      <c r="I199" s="21">
        <f>VLOOKUP($C199,cruises!$A$1:$E$507,5,FALSE)</f>
        <v>765</v>
      </c>
    </row>
    <row r="200" spans="1:9">
      <c r="A200" s="5" t="s">
        <v>145</v>
      </c>
      <c r="B200" s="10">
        <v>43607</v>
      </c>
      <c r="C200" s="5" t="s">
        <v>149</v>
      </c>
      <c r="D200" s="5" t="s">
        <v>11</v>
      </c>
      <c r="E200" s="5" t="s">
        <v>151</v>
      </c>
      <c r="F200" s="21">
        <f>VLOOKUP($C200,cruises!$A$1:$D$460,3,FALSE)</f>
        <v>2698</v>
      </c>
      <c r="G200" s="21">
        <f>VLOOKUP($C200,cruises!$A$1:$D$460,4,FALSE)</f>
        <v>3250</v>
      </c>
      <c r="H200" s="21">
        <f t="shared" si="3"/>
        <v>2974</v>
      </c>
      <c r="I200" s="21">
        <f>VLOOKUP($C200,cruises!$A$1:$E$507,5,FALSE)</f>
        <v>1068</v>
      </c>
    </row>
    <row r="201" spans="1:9">
      <c r="A201" s="5" t="s">
        <v>145</v>
      </c>
      <c r="B201" s="10">
        <v>43607</v>
      </c>
      <c r="C201" s="5" t="s">
        <v>159</v>
      </c>
      <c r="D201" s="5" t="s">
        <v>8</v>
      </c>
      <c r="E201" s="5" t="s">
        <v>105</v>
      </c>
      <c r="F201" s="21">
        <f>VLOOKUP($C201,cruises!$A$1:$D$460,3,FALSE)</f>
        <v>4134</v>
      </c>
      <c r="G201" s="21">
        <f>VLOOKUP($C201,cruises!$A$1:$D$460,4,FALSE)</f>
        <v>4961</v>
      </c>
      <c r="H201" s="21">
        <f t="shared" si="3"/>
        <v>4547.5</v>
      </c>
      <c r="I201" s="21">
        <f>VLOOKUP($C201,cruises!$A$1:$E$507,5,FALSE)</f>
        <v>1413</v>
      </c>
    </row>
    <row r="202" spans="1:9">
      <c r="A202" s="5" t="s">
        <v>145</v>
      </c>
      <c r="B202" s="10">
        <v>43607</v>
      </c>
      <c r="C202" s="5" t="s">
        <v>55</v>
      </c>
      <c r="D202" s="5" t="s">
        <v>46</v>
      </c>
      <c r="E202" s="5" t="s">
        <v>56</v>
      </c>
      <c r="F202" s="21">
        <f>VLOOKUP($C202,cruises!$A$1:$D$460,3,FALSE)</f>
        <v>4228</v>
      </c>
      <c r="G202" s="21">
        <f>VLOOKUP($C202,cruises!$A$1:$D$460,4,FALSE)</f>
        <v>5074</v>
      </c>
      <c r="H202" s="21">
        <f t="shared" si="3"/>
        <v>4651</v>
      </c>
      <c r="I202" s="21">
        <f>VLOOKUP($C202,cruises!$A$1:$E$507,5,FALSE)</f>
        <v>1404</v>
      </c>
    </row>
    <row r="203" spans="1:9">
      <c r="A203" s="5" t="s">
        <v>145</v>
      </c>
      <c r="B203" s="10">
        <v>43607</v>
      </c>
      <c r="C203" s="5" t="s">
        <v>122</v>
      </c>
      <c r="D203" s="5" t="s">
        <v>94</v>
      </c>
      <c r="E203" s="5" t="s">
        <v>6</v>
      </c>
      <c r="F203" s="21">
        <f>VLOOKUP($C203,cruises!$A$1:$D$460,3,FALSE)</f>
        <v>698</v>
      </c>
      <c r="G203" s="21">
        <f>VLOOKUP($C203,cruises!$A$1:$D$460,4,FALSE)</f>
        <v>803</v>
      </c>
      <c r="H203" s="21">
        <f t="shared" si="3"/>
        <v>750.5</v>
      </c>
      <c r="I203" s="21">
        <f>VLOOKUP($C203,cruises!$A$1:$E$507,5,FALSE)</f>
        <v>375</v>
      </c>
    </row>
    <row r="204" spans="1:9">
      <c r="A204" s="5" t="s">
        <v>145</v>
      </c>
      <c r="B204" s="10">
        <v>43608</v>
      </c>
      <c r="C204" s="5" t="s">
        <v>174</v>
      </c>
      <c r="D204" s="5" t="s">
        <v>46</v>
      </c>
      <c r="E204" s="5" t="s">
        <v>47</v>
      </c>
      <c r="F204" s="21">
        <f>VLOOKUP($C204,cruises!$A$1:$D$460,3,FALSE)</f>
        <v>2402</v>
      </c>
      <c r="G204" s="21">
        <f>VLOOKUP($C204,cruises!$A$1:$D$460,4,FALSE)</f>
        <v>2882</v>
      </c>
      <c r="H204" s="21">
        <f t="shared" si="3"/>
        <v>2642</v>
      </c>
      <c r="I204" s="21">
        <f>VLOOKUP($C204,cruises!$A$1:$E$507,5,FALSE)</f>
        <v>1100</v>
      </c>
    </row>
    <row r="205" spans="1:9">
      <c r="A205" s="5" t="s">
        <v>145</v>
      </c>
      <c r="B205" s="10">
        <v>43608</v>
      </c>
      <c r="C205" s="5" t="s">
        <v>154</v>
      </c>
      <c r="D205" s="5" t="s">
        <v>153</v>
      </c>
      <c r="E205" s="5" t="s">
        <v>151</v>
      </c>
      <c r="F205" s="21">
        <f>VLOOKUP($C205,cruises!$A$1:$D$460,3,FALSE)</f>
        <v>2733</v>
      </c>
      <c r="G205" s="21">
        <f>VLOOKUP($C205,cruises!$A$1:$D$460,4,FALSE)</f>
        <v>2852</v>
      </c>
      <c r="H205" s="21">
        <f t="shared" si="3"/>
        <v>2792.5</v>
      </c>
      <c r="I205" s="21">
        <f>VLOOKUP($C205,cruises!$A$1:$E$507,5,FALSE)</f>
        <v>801</v>
      </c>
    </row>
    <row r="206" spans="1:9">
      <c r="A206" s="5" t="s">
        <v>145</v>
      </c>
      <c r="B206" s="10">
        <v>43608</v>
      </c>
      <c r="C206" s="5" t="s">
        <v>173</v>
      </c>
      <c r="D206" s="5" t="s">
        <v>30</v>
      </c>
      <c r="E206" s="5" t="s">
        <v>31</v>
      </c>
      <c r="F206" s="21">
        <f>VLOOKUP($C206,cruises!$A$1:$D$460,3,FALSE)</f>
        <v>5484</v>
      </c>
      <c r="G206" s="21">
        <f>VLOOKUP($C206,cruises!$A$1:$D$460,4,FALSE)</f>
        <v>6307</v>
      </c>
      <c r="H206" s="21">
        <f t="shared" si="3"/>
        <v>5895.5</v>
      </c>
      <c r="I206" s="21">
        <f>VLOOKUP($C206,cruises!$A$1:$E$507,5,FALSE)</f>
        <v>2150</v>
      </c>
    </row>
    <row r="207" spans="1:9">
      <c r="A207" s="5" t="s">
        <v>145</v>
      </c>
      <c r="B207" s="10">
        <v>43608</v>
      </c>
      <c r="C207" s="5" t="s">
        <v>38</v>
      </c>
      <c r="D207" s="5" t="s">
        <v>36</v>
      </c>
      <c r="E207" s="5" t="s">
        <v>31</v>
      </c>
      <c r="F207" s="21">
        <f>VLOOKUP($C207,cruises!$A$1:$D$460,3,FALSE)</f>
        <v>2534</v>
      </c>
      <c r="G207" s="21">
        <f>VLOOKUP($C207,cruises!$A$1:$D$460,4,FALSE)</f>
        <v>2894</v>
      </c>
      <c r="H207" s="21">
        <f t="shared" si="3"/>
        <v>2714</v>
      </c>
      <c r="I207" s="21">
        <f>VLOOKUP($C207,cruises!$A$1:$E$507,5,FALSE)</f>
        <v>1000</v>
      </c>
    </row>
    <row r="208" spans="1:9">
      <c r="A208" s="5" t="s">
        <v>145</v>
      </c>
      <c r="B208" s="10">
        <v>43609</v>
      </c>
      <c r="C208" s="5" t="s">
        <v>10</v>
      </c>
      <c r="D208" s="5" t="s">
        <v>11</v>
      </c>
      <c r="E208" s="5" t="s">
        <v>138</v>
      </c>
      <c r="F208" s="21">
        <f>VLOOKUP($C208,cruises!$A$1:$D$460,3,FALSE)</f>
        <v>3772</v>
      </c>
      <c r="G208" s="21">
        <f>VLOOKUP($C208,cruises!$A$1:$D$460,4,FALSE)</f>
        <v>4526</v>
      </c>
      <c r="H208" s="21">
        <f t="shared" si="3"/>
        <v>4149</v>
      </c>
      <c r="I208" s="21">
        <f>VLOOKUP($C208,cruises!$A$1:$E$507,5,FALSE)</f>
        <v>1253</v>
      </c>
    </row>
    <row r="209" spans="1:9">
      <c r="A209" s="5" t="s">
        <v>145</v>
      </c>
      <c r="B209" s="10">
        <v>43609</v>
      </c>
      <c r="C209" s="5" t="s">
        <v>53</v>
      </c>
      <c r="D209" s="5" t="s">
        <v>36</v>
      </c>
      <c r="E209" s="5" t="s">
        <v>31</v>
      </c>
      <c r="F209" s="21">
        <f>VLOOKUP($C209,cruises!$A$1:$D$460,3,FALSE)</f>
        <v>2534</v>
      </c>
      <c r="G209" s="21">
        <f>VLOOKUP($C209,cruises!$A$1:$D$460,4,FALSE)</f>
        <v>2700</v>
      </c>
      <c r="H209" s="21">
        <f t="shared" si="3"/>
        <v>2617</v>
      </c>
      <c r="I209" s="21">
        <f>VLOOKUP($C209,cruises!$A$1:$E$507,5,FALSE)</f>
        <v>1000</v>
      </c>
    </row>
    <row r="210" spans="1:9">
      <c r="A210" s="5" t="s">
        <v>145</v>
      </c>
      <c r="B210" s="10">
        <v>43609</v>
      </c>
      <c r="C210" s="5" t="s">
        <v>70</v>
      </c>
      <c r="D210" s="5" t="s">
        <v>71</v>
      </c>
      <c r="E210" s="5" t="s">
        <v>181</v>
      </c>
      <c r="F210" s="21">
        <f>VLOOKUP($C210,cruises!$A$1:$D$460,3,FALSE)</f>
        <v>312</v>
      </c>
      <c r="G210" s="21">
        <f>VLOOKUP($C210,cruises!$A$1:$D$460,4,FALSE)</f>
        <v>374</v>
      </c>
      <c r="H210" s="21">
        <f t="shared" si="3"/>
        <v>343</v>
      </c>
      <c r="I210" s="21">
        <f>VLOOKUP($C210,cruises!$A$1:$E$507,5,FALSE)</f>
        <v>178</v>
      </c>
    </row>
    <row r="211" spans="1:9">
      <c r="A211" s="5" t="s">
        <v>145</v>
      </c>
      <c r="B211" s="10">
        <v>43610</v>
      </c>
      <c r="C211" s="5" t="s">
        <v>182</v>
      </c>
      <c r="D211" s="5" t="s">
        <v>62</v>
      </c>
      <c r="E211" s="5" t="s">
        <v>167</v>
      </c>
      <c r="F211" s="21">
        <f>VLOOKUP($C211,cruises!$A$1:$D$460,3,FALSE)</f>
        <v>2918</v>
      </c>
      <c r="G211" s="21">
        <f>VLOOKUP($C211,cruises!$A$1:$D$460,4,FALSE)</f>
        <v>3521</v>
      </c>
      <c r="H211" s="21">
        <f t="shared" si="3"/>
        <v>3219.5</v>
      </c>
      <c r="I211" s="21">
        <f>VLOOKUP($C211,cruises!$A$1:$E$507,5,FALSE)</f>
        <v>1377</v>
      </c>
    </row>
    <row r="212" spans="1:9">
      <c r="A212" s="5" t="s">
        <v>145</v>
      </c>
      <c r="B212" s="10">
        <v>43610</v>
      </c>
      <c r="C212" s="5" t="s">
        <v>74</v>
      </c>
      <c r="D212" s="5" t="s">
        <v>11</v>
      </c>
      <c r="E212" s="5" t="s">
        <v>138</v>
      </c>
      <c r="F212" s="21">
        <f>VLOOKUP($C212,cruises!$A$1:$D$460,3,FALSE)</f>
        <v>3014</v>
      </c>
      <c r="G212" s="21">
        <f>VLOOKUP($C212,cruises!$A$1:$D$460,4,FALSE)</f>
        <v>3617</v>
      </c>
      <c r="H212" s="21">
        <f t="shared" si="3"/>
        <v>3315.5</v>
      </c>
      <c r="I212" s="21">
        <f>VLOOKUP($C212,cruises!$A$1:$E$507,5,FALSE)</f>
        <v>1100</v>
      </c>
    </row>
    <row r="213" spans="1:9">
      <c r="A213" s="5" t="s">
        <v>145</v>
      </c>
      <c r="B213" s="10">
        <v>43610</v>
      </c>
      <c r="C213" s="5" t="s">
        <v>83</v>
      </c>
      <c r="D213" s="5" t="s">
        <v>84</v>
      </c>
      <c r="E213" s="7" t="s">
        <v>82</v>
      </c>
      <c r="F213" s="21">
        <f>VLOOKUP($C213,cruises!$A$1:$D$460,3,FALSE)</f>
        <v>1533</v>
      </c>
      <c r="G213" s="21">
        <f>VLOOKUP($C213,cruises!$A$1:$D$460,4,FALSE)</f>
        <v>1773</v>
      </c>
      <c r="H213" s="21">
        <f t="shared" si="3"/>
        <v>1653</v>
      </c>
      <c r="I213" s="21">
        <f>VLOOKUP($C213,cruises!$A$1:$E$507,5,FALSE)</f>
        <v>600</v>
      </c>
    </row>
    <row r="214" spans="1:9">
      <c r="A214" s="5" t="s">
        <v>145</v>
      </c>
      <c r="B214" s="10">
        <v>43610</v>
      </c>
      <c r="C214" s="5" t="s">
        <v>322</v>
      </c>
      <c r="D214" s="5" t="s">
        <v>40</v>
      </c>
      <c r="E214" s="5" t="s">
        <v>115</v>
      </c>
      <c r="F214" s="21">
        <f>VLOOKUP($C214,cruises!$A$1:$D$460,3,FALSE)</f>
        <v>3066</v>
      </c>
      <c r="G214" s="21">
        <f>VLOOKUP($C214,cruises!$A$1:$D$460,4,FALSE)</f>
        <v>3679</v>
      </c>
      <c r="H214" s="21">
        <f t="shared" si="3"/>
        <v>3372.5</v>
      </c>
      <c r="I214" s="21">
        <f>VLOOKUP($C214,cruises!$A$1:$E$507,5,FALSE)</f>
        <v>1200</v>
      </c>
    </row>
    <row r="215" spans="1:9">
      <c r="A215" s="5" t="s">
        <v>145</v>
      </c>
      <c r="B215" s="10">
        <v>43610</v>
      </c>
      <c r="C215" s="5" t="s">
        <v>183</v>
      </c>
      <c r="D215" s="5" t="s">
        <v>184</v>
      </c>
      <c r="E215" s="5">
        <v>0.33333333333333331</v>
      </c>
      <c r="F215" s="21">
        <f>VLOOKUP($C215,cruises!$A$1:$D$460,3,FALSE)</f>
        <v>378</v>
      </c>
      <c r="G215" s="21">
        <f>VLOOKUP($C215,cruises!$A$1:$D$460,4,FALSE)</f>
        <v>396</v>
      </c>
      <c r="H215" s="21">
        <f t="shared" si="3"/>
        <v>387</v>
      </c>
      <c r="I215" s="21">
        <f>VLOOKUP($C215,cruises!$A$1:$E$507,5,FALSE)</f>
        <v>180</v>
      </c>
    </row>
    <row r="216" spans="1:9">
      <c r="A216" s="5" t="s">
        <v>145</v>
      </c>
      <c r="B216" s="10">
        <v>43611</v>
      </c>
      <c r="C216" s="5" t="s">
        <v>24</v>
      </c>
      <c r="D216" s="5" t="s">
        <v>8</v>
      </c>
      <c r="E216" s="5" t="s">
        <v>82</v>
      </c>
      <c r="F216" s="21">
        <f>VLOOKUP($C216,cruises!$A$1:$D$460,3,FALSE)</f>
        <v>3502</v>
      </c>
      <c r="G216" s="21">
        <f>VLOOKUP($C216,cruises!$A$1:$D$460,4,FALSE)</f>
        <v>4202</v>
      </c>
      <c r="H216" s="21">
        <f t="shared" si="3"/>
        <v>3852</v>
      </c>
      <c r="I216" s="21">
        <f>VLOOKUP($C216,cruises!$A$1:$E$507,5,FALSE)</f>
        <v>1388</v>
      </c>
    </row>
    <row r="217" spans="1:9">
      <c r="A217" s="5" t="s">
        <v>145</v>
      </c>
      <c r="B217" s="10">
        <v>43611</v>
      </c>
      <c r="C217" s="5" t="s">
        <v>185</v>
      </c>
      <c r="D217" s="5" t="s">
        <v>27</v>
      </c>
      <c r="E217" s="5" t="s">
        <v>82</v>
      </c>
      <c r="F217" s="21">
        <f>VLOOKUP($C217,cruises!$A$1:$D$460,3,FALSE)</f>
        <v>3096</v>
      </c>
      <c r="G217" s="21">
        <f>VLOOKUP($C217,cruises!$A$1:$D$460,4,FALSE)</f>
        <v>3737</v>
      </c>
      <c r="H217" s="21">
        <f t="shared" si="3"/>
        <v>3416.5</v>
      </c>
      <c r="I217" s="21">
        <f>VLOOKUP($C217,cruises!$A$1:$E$507,5,FALSE)</f>
        <v>1226</v>
      </c>
    </row>
    <row r="218" spans="1:9">
      <c r="A218" s="5" t="s">
        <v>145</v>
      </c>
      <c r="B218" s="10">
        <v>43612</v>
      </c>
      <c r="C218" s="5" t="s">
        <v>163</v>
      </c>
      <c r="D218" s="5" t="s">
        <v>5</v>
      </c>
      <c r="E218" s="5" t="s">
        <v>6</v>
      </c>
      <c r="F218" s="21">
        <f>VLOOKUP($C218,cruises!$A$1:$D$460,3,FALSE)</f>
        <v>5200</v>
      </c>
      <c r="G218" s="21">
        <f>VLOOKUP($C218,cruises!$A$1:$D$460,4,FALSE)</f>
        <v>6600</v>
      </c>
      <c r="H218" s="21">
        <f t="shared" si="3"/>
        <v>5900</v>
      </c>
      <c r="I218" s="21">
        <f>VLOOKUP($C218,cruises!$A$1:$E$507,5,FALSE)</f>
        <v>1500</v>
      </c>
    </row>
    <row r="219" spans="1:9">
      <c r="A219" s="5" t="s">
        <v>145</v>
      </c>
      <c r="B219" s="10">
        <v>43612</v>
      </c>
      <c r="C219" s="5" t="s">
        <v>73</v>
      </c>
      <c r="D219" s="5" t="s">
        <v>5</v>
      </c>
      <c r="E219" s="5" t="s">
        <v>6</v>
      </c>
      <c r="F219" s="21">
        <f>VLOOKUP($C219,cruises!$A$1:$D$460,3,FALSE)</f>
        <v>2194</v>
      </c>
      <c r="G219" s="21">
        <f>VLOOKUP($C219,cruises!$A$1:$D$460,4,FALSE)</f>
        <v>2700</v>
      </c>
      <c r="H219" s="21">
        <f t="shared" si="3"/>
        <v>2447</v>
      </c>
      <c r="I219" s="21">
        <f>VLOOKUP($C219,cruises!$A$1:$E$507,5,FALSE)</f>
        <v>609</v>
      </c>
    </row>
    <row r="220" spans="1:9">
      <c r="A220" s="5" t="s">
        <v>145</v>
      </c>
      <c r="B220" s="10">
        <v>43612</v>
      </c>
      <c r="C220" s="5" t="s">
        <v>22</v>
      </c>
      <c r="D220" s="5" t="s">
        <v>11</v>
      </c>
      <c r="E220" s="5" t="s">
        <v>9</v>
      </c>
      <c r="F220" s="21">
        <f>VLOOKUP($C220,cruises!$A$1:$D$460,3,FALSE)</f>
        <v>1248</v>
      </c>
      <c r="G220" s="21">
        <f>VLOOKUP($C220,cruises!$A$1:$D$460,4,FALSE)</f>
        <v>1498</v>
      </c>
      <c r="H220" s="21">
        <f t="shared" si="3"/>
        <v>1373</v>
      </c>
      <c r="I220" s="21">
        <f>VLOOKUP($C220,cruises!$A$1:$E$507,5,FALSE)</f>
        <v>670</v>
      </c>
    </row>
    <row r="221" spans="1:9">
      <c r="A221" s="5" t="s">
        <v>145</v>
      </c>
      <c r="B221" s="10">
        <v>43612</v>
      </c>
      <c r="C221" s="5" t="s">
        <v>799</v>
      </c>
      <c r="D221" s="5" t="s">
        <v>186</v>
      </c>
      <c r="E221" s="5" t="s">
        <v>187</v>
      </c>
      <c r="F221" s="21">
        <f>VLOOKUP($C221,cruises!$A$1:$D$460,3,FALSE)</f>
        <v>71</v>
      </c>
      <c r="G221" s="21">
        <f>VLOOKUP($C221,cruises!$A$1:$D$460,4,FALSE)</f>
        <v>142</v>
      </c>
      <c r="H221" s="21">
        <f t="shared" si="3"/>
        <v>106.5</v>
      </c>
      <c r="I221" s="21">
        <f>VLOOKUP($C221,cruises!$A$1:$E$507,5,FALSE)</f>
        <v>20</v>
      </c>
    </row>
    <row r="222" spans="1:9">
      <c r="A222" s="5" t="s">
        <v>145</v>
      </c>
      <c r="B222" s="10">
        <v>43612</v>
      </c>
      <c r="C222" s="5" t="s">
        <v>113</v>
      </c>
      <c r="D222" s="5" t="s">
        <v>51</v>
      </c>
      <c r="E222" s="5" t="s">
        <v>6</v>
      </c>
      <c r="F222" s="21">
        <f>VLOOKUP($C222,cruises!$A$1:$D$460,3,FALSE)</f>
        <v>706</v>
      </c>
      <c r="G222" s="21">
        <f>VLOOKUP($C222,cruises!$A$1:$D$460,4,FALSE)</f>
        <v>777</v>
      </c>
      <c r="H222" s="21">
        <f t="shared" si="3"/>
        <v>741.5</v>
      </c>
      <c r="I222" s="21">
        <f>VLOOKUP($C222,cruises!$A$1:$E$507,5,FALSE)</f>
        <v>447</v>
      </c>
    </row>
    <row r="223" spans="1:9">
      <c r="A223" s="5" t="s">
        <v>145</v>
      </c>
      <c r="B223" s="10">
        <v>43613</v>
      </c>
      <c r="C223" s="5" t="s">
        <v>126</v>
      </c>
      <c r="D223" s="5" t="s">
        <v>80</v>
      </c>
      <c r="E223" s="5"/>
      <c r="F223" s="21">
        <f>VLOOKUP($C223,cruises!$A$1:$D$460,3,FALSE)</f>
        <v>680</v>
      </c>
      <c r="G223" s="21">
        <f>VLOOKUP($C223,cruises!$A$1:$D$460,4,FALSE)</f>
        <v>748</v>
      </c>
      <c r="H223" s="21">
        <f t="shared" si="3"/>
        <v>714</v>
      </c>
      <c r="I223" s="21">
        <f>VLOOKUP($C223,cruises!$A$1:$E$507,5,FALSE)</f>
        <v>400</v>
      </c>
    </row>
    <row r="224" spans="1:9">
      <c r="A224" s="5" t="s">
        <v>145</v>
      </c>
      <c r="B224" s="10">
        <v>43613</v>
      </c>
      <c r="C224" s="5" t="s">
        <v>108</v>
      </c>
      <c r="D224" s="5" t="s">
        <v>109</v>
      </c>
      <c r="E224" s="5" t="s">
        <v>188</v>
      </c>
      <c r="F224" s="21">
        <f>VLOOKUP($C224,cruises!$A$1:$D$460,3,FALSE)</f>
        <v>1754</v>
      </c>
      <c r="G224" s="21">
        <f>VLOOKUP($C224,cruises!$A$1:$D$460,4,FALSE)</f>
        <v>2456</v>
      </c>
      <c r="H224" s="21">
        <f t="shared" si="3"/>
        <v>2105</v>
      </c>
      <c r="I224" s="21">
        <f>VLOOKUP($C224,cruises!$A$1:$E$507,5,FALSE)</f>
        <v>947</v>
      </c>
    </row>
    <row r="225" spans="1:9">
      <c r="A225" s="5" t="s">
        <v>145</v>
      </c>
      <c r="B225" s="10">
        <v>43613</v>
      </c>
      <c r="C225" s="5" t="s">
        <v>162</v>
      </c>
      <c r="D225" s="5" t="s">
        <v>27</v>
      </c>
      <c r="E225" s="5" t="s">
        <v>82</v>
      </c>
      <c r="F225" s="21">
        <f>VLOOKUP($C225,cruises!$A$1:$D$460,3,FALSE)</f>
        <v>2016</v>
      </c>
      <c r="G225" s="21">
        <f>VLOOKUP($C225,cruises!$A$1:$D$460,4,FALSE)</f>
        <v>2272</v>
      </c>
      <c r="H225" s="21">
        <f t="shared" si="3"/>
        <v>2144</v>
      </c>
      <c r="I225" s="21">
        <f>VLOOKUP($C225,cruises!$A$1:$E$507,5,FALSE)</f>
        <v>900</v>
      </c>
    </row>
    <row r="226" spans="1:9">
      <c r="A226" s="5" t="s">
        <v>145</v>
      </c>
      <c r="B226" s="10">
        <v>43614</v>
      </c>
      <c r="C226" s="5" t="s">
        <v>159</v>
      </c>
      <c r="D226" s="5" t="s">
        <v>8</v>
      </c>
      <c r="E226" s="5" t="s">
        <v>105</v>
      </c>
      <c r="F226" s="21">
        <f>VLOOKUP($C226,cruises!$A$1:$D$460,3,FALSE)</f>
        <v>4134</v>
      </c>
      <c r="G226" s="21">
        <f>VLOOKUP($C226,cruises!$A$1:$D$460,4,FALSE)</f>
        <v>4961</v>
      </c>
      <c r="H226" s="21">
        <f t="shared" si="3"/>
        <v>4547.5</v>
      </c>
      <c r="I226" s="21">
        <f>VLOOKUP($C226,cruises!$A$1:$E$507,5,FALSE)</f>
        <v>1413</v>
      </c>
    </row>
    <row r="227" spans="1:9">
      <c r="A227" s="5" t="s">
        <v>145</v>
      </c>
      <c r="B227" s="10">
        <v>43614</v>
      </c>
      <c r="C227" s="5" t="s">
        <v>55</v>
      </c>
      <c r="D227" s="5" t="s">
        <v>46</v>
      </c>
      <c r="E227" s="5" t="s">
        <v>56</v>
      </c>
      <c r="F227" s="21">
        <f>VLOOKUP($C227,cruises!$A$1:$D$460,3,FALSE)</f>
        <v>4228</v>
      </c>
      <c r="G227" s="21">
        <f>VLOOKUP($C227,cruises!$A$1:$D$460,4,FALSE)</f>
        <v>5074</v>
      </c>
      <c r="H227" s="21">
        <f t="shared" si="3"/>
        <v>4651</v>
      </c>
      <c r="I227" s="21">
        <f>VLOOKUP($C227,cruises!$A$1:$E$507,5,FALSE)</f>
        <v>1404</v>
      </c>
    </row>
    <row r="228" spans="1:9">
      <c r="A228" s="5" t="s">
        <v>145</v>
      </c>
      <c r="B228" s="10">
        <v>43614</v>
      </c>
      <c r="C228" s="5" t="s">
        <v>99</v>
      </c>
      <c r="D228" s="5" t="s">
        <v>30</v>
      </c>
      <c r="E228" s="5" t="s">
        <v>63</v>
      </c>
      <c r="F228" s="21">
        <f>VLOOKUP($C228,cruises!$A$1:$D$460,3,FALSE)</f>
        <v>2144</v>
      </c>
      <c r="G228" s="21">
        <f>VLOOKUP($C228,cruises!$A$1:$D$460,4,FALSE)</f>
        <v>2573</v>
      </c>
      <c r="H228" s="21">
        <f t="shared" si="3"/>
        <v>2358.5</v>
      </c>
      <c r="I228" s="21">
        <f>VLOOKUP($C228,cruises!$A$1:$E$507,5,FALSE)</f>
        <v>859</v>
      </c>
    </row>
    <row r="229" spans="1:9">
      <c r="A229" s="5" t="s">
        <v>145</v>
      </c>
      <c r="B229" s="10">
        <v>43615</v>
      </c>
      <c r="C229" s="5" t="s">
        <v>154</v>
      </c>
      <c r="D229" s="5" t="s">
        <v>153</v>
      </c>
      <c r="E229" s="7" t="s">
        <v>151</v>
      </c>
      <c r="F229" s="21">
        <f>VLOOKUP($C229,cruises!$A$1:$D$460,3,FALSE)</f>
        <v>2733</v>
      </c>
      <c r="G229" s="21">
        <f>VLOOKUP($C229,cruises!$A$1:$D$460,4,FALSE)</f>
        <v>2852</v>
      </c>
      <c r="H229" s="21">
        <f t="shared" si="3"/>
        <v>2792.5</v>
      </c>
      <c r="I229" s="21">
        <f>VLOOKUP($C229,cruises!$A$1:$E$507,5,FALSE)</f>
        <v>801</v>
      </c>
    </row>
    <row r="230" spans="1:9">
      <c r="A230" s="5" t="s">
        <v>145</v>
      </c>
      <c r="B230" s="10">
        <v>43615</v>
      </c>
      <c r="C230" s="5" t="s">
        <v>173</v>
      </c>
      <c r="D230" s="5" t="s">
        <v>30</v>
      </c>
      <c r="E230" s="5" t="s">
        <v>31</v>
      </c>
      <c r="F230" s="21">
        <f>VLOOKUP($C230,cruises!$A$1:$D$460,3,FALSE)</f>
        <v>5484</v>
      </c>
      <c r="G230" s="21">
        <f>VLOOKUP($C230,cruises!$A$1:$D$460,4,FALSE)</f>
        <v>6307</v>
      </c>
      <c r="H230" s="21">
        <f t="shared" si="3"/>
        <v>5895.5</v>
      </c>
      <c r="I230" s="21">
        <f>VLOOKUP($C230,cruises!$A$1:$E$507,5,FALSE)</f>
        <v>2150</v>
      </c>
    </row>
    <row r="231" spans="1:9">
      <c r="A231" s="5" t="s">
        <v>145</v>
      </c>
      <c r="B231" s="10">
        <v>43616</v>
      </c>
      <c r="C231" s="5" t="s">
        <v>10</v>
      </c>
      <c r="D231" s="5" t="s">
        <v>11</v>
      </c>
      <c r="E231" s="5" t="s">
        <v>138</v>
      </c>
      <c r="F231" s="21">
        <f>VLOOKUP($C231,cruises!$A$1:$D$460,3,FALSE)</f>
        <v>3772</v>
      </c>
      <c r="G231" s="21">
        <f>VLOOKUP($C231,cruises!$A$1:$D$460,4,FALSE)</f>
        <v>4526</v>
      </c>
      <c r="H231" s="21">
        <f t="shared" si="3"/>
        <v>4149</v>
      </c>
      <c r="I231" s="21">
        <f>VLOOKUP($C231,cruises!$A$1:$E$507,5,FALSE)</f>
        <v>1253</v>
      </c>
    </row>
    <row r="232" spans="1:9">
      <c r="A232" s="5" t="s">
        <v>145</v>
      </c>
      <c r="B232" s="10">
        <v>43617</v>
      </c>
      <c r="C232" s="5" t="s">
        <v>41</v>
      </c>
      <c r="D232" s="5" t="s">
        <v>160</v>
      </c>
      <c r="E232" s="5" t="s">
        <v>25</v>
      </c>
      <c r="F232" s="21">
        <f>VLOOKUP($C232,cruises!$A$1:$D$460,3,FALSE)</f>
        <v>2650</v>
      </c>
      <c r="G232" s="21">
        <f>VLOOKUP($C232,cruises!$A$1:$D$460,4,FALSE)</f>
        <v>3194</v>
      </c>
      <c r="H232" s="21">
        <f t="shared" si="3"/>
        <v>2922</v>
      </c>
      <c r="I232" s="21">
        <f>VLOOKUP($C232,cruises!$A$1:$E$507,5,FALSE)</f>
        <v>1025</v>
      </c>
    </row>
    <row r="233" spans="1:9">
      <c r="A233" s="5" t="s">
        <v>145</v>
      </c>
      <c r="B233" s="10">
        <v>43617</v>
      </c>
      <c r="C233" s="5" t="s">
        <v>116</v>
      </c>
      <c r="D233" s="5" t="s">
        <v>189</v>
      </c>
      <c r="E233" s="5" t="s">
        <v>15</v>
      </c>
      <c r="F233" s="21">
        <f>VLOOKUP($C233,cruises!$A$1:$D$460,3,FALSE)</f>
        <v>94</v>
      </c>
      <c r="G233" s="21">
        <f>VLOOKUP($C233,cruises!$A$1:$D$460,4,FALSE)</f>
        <v>112</v>
      </c>
      <c r="H233" s="21">
        <f t="shared" si="3"/>
        <v>103</v>
      </c>
      <c r="I233" s="21">
        <f>VLOOKUP($C233,cruises!$A$1:$E$507,5,FALSE)</f>
        <v>100</v>
      </c>
    </row>
    <row r="234" spans="1:9">
      <c r="A234" s="5" t="s">
        <v>145</v>
      </c>
      <c r="B234" s="10">
        <v>43617</v>
      </c>
      <c r="C234" s="5" t="s">
        <v>97</v>
      </c>
      <c r="D234" s="5" t="s">
        <v>189</v>
      </c>
      <c r="E234" s="5" t="s">
        <v>15</v>
      </c>
      <c r="F234" s="21">
        <f>VLOOKUP($C234,cruises!$A$1:$D$460,3,FALSE)</f>
        <v>94</v>
      </c>
      <c r="G234" s="21">
        <f>VLOOKUP($C234,cruises!$A$1:$D$460,4,FALSE)</f>
        <v>112</v>
      </c>
      <c r="H234" s="21">
        <f t="shared" si="3"/>
        <v>103</v>
      </c>
      <c r="I234" s="21">
        <f>VLOOKUP($C234,cruises!$A$1:$E$507,5,FALSE)</f>
        <v>100</v>
      </c>
    </row>
    <row r="235" spans="1:9">
      <c r="A235" s="5" t="s">
        <v>145</v>
      </c>
      <c r="B235" s="10">
        <v>43617</v>
      </c>
      <c r="C235" s="5" t="s">
        <v>13</v>
      </c>
      <c r="D235" s="5" t="s">
        <v>148</v>
      </c>
      <c r="E235" s="5"/>
      <c r="F235" s="21">
        <f>VLOOKUP($C235,cruises!$A$1:$D$460,3,FALSE)</f>
        <v>928</v>
      </c>
      <c r="G235" s="21">
        <f>VLOOKUP($C235,cruises!$A$1:$D$460,4,FALSE)</f>
        <v>928</v>
      </c>
      <c r="H235" s="21">
        <f t="shared" si="3"/>
        <v>928</v>
      </c>
      <c r="I235" s="21">
        <f>VLOOKUP($C235,cruises!$A$1:$E$507,5,FALSE)</f>
        <v>465</v>
      </c>
    </row>
    <row r="236" spans="1:9">
      <c r="A236" s="5" t="s">
        <v>145</v>
      </c>
      <c r="B236" s="10">
        <v>43618</v>
      </c>
      <c r="C236" s="5" t="s">
        <v>24</v>
      </c>
      <c r="D236" s="5" t="s">
        <v>8</v>
      </c>
      <c r="E236" s="5" t="s">
        <v>82</v>
      </c>
      <c r="F236" s="21">
        <f>VLOOKUP($C236,cruises!$A$1:$D$460,3,FALSE)</f>
        <v>3502</v>
      </c>
      <c r="G236" s="21">
        <f>VLOOKUP($C236,cruises!$A$1:$D$460,4,FALSE)</f>
        <v>4202</v>
      </c>
      <c r="H236" s="21">
        <f t="shared" si="3"/>
        <v>3852</v>
      </c>
      <c r="I236" s="21">
        <f>VLOOKUP($C236,cruises!$A$1:$E$507,5,FALSE)</f>
        <v>1388</v>
      </c>
    </row>
    <row r="237" spans="1:9">
      <c r="A237" s="5" t="s">
        <v>145</v>
      </c>
      <c r="B237" s="10">
        <v>43618</v>
      </c>
      <c r="C237" s="5" t="s">
        <v>174</v>
      </c>
      <c r="D237" s="5" t="s">
        <v>46</v>
      </c>
      <c r="E237" s="5" t="s">
        <v>190</v>
      </c>
      <c r="F237" s="21">
        <f>VLOOKUP($C237,cruises!$A$1:$D$460,3,FALSE)</f>
        <v>2402</v>
      </c>
      <c r="G237" s="21">
        <f>VLOOKUP($C237,cruises!$A$1:$D$460,4,FALSE)</f>
        <v>2882</v>
      </c>
      <c r="H237" s="21">
        <f t="shared" si="3"/>
        <v>2642</v>
      </c>
      <c r="I237" s="21">
        <f>VLOOKUP($C237,cruises!$A$1:$E$507,5,FALSE)</f>
        <v>1100</v>
      </c>
    </row>
    <row r="238" spans="1:9">
      <c r="A238" s="5" t="s">
        <v>145</v>
      </c>
      <c r="B238" s="10">
        <v>43618</v>
      </c>
      <c r="C238" s="5" t="s">
        <v>93</v>
      </c>
      <c r="D238" s="5" t="s">
        <v>94</v>
      </c>
      <c r="E238" s="5" t="s">
        <v>6</v>
      </c>
      <c r="F238" s="21">
        <f>VLOOKUP($C238,cruises!$A$1:$D$460,3,FALSE)</f>
        <v>1258</v>
      </c>
      <c r="G238" s="21">
        <f>VLOOKUP($C238,cruises!$A$1:$D$460,4,FALSE)</f>
        <v>1447</v>
      </c>
      <c r="H238" s="21">
        <f t="shared" si="3"/>
        <v>1352.5</v>
      </c>
      <c r="I238" s="21">
        <f>VLOOKUP($C238,cruises!$A$1:$E$507,5,FALSE)</f>
        <v>800</v>
      </c>
    </row>
    <row r="239" spans="1:9">
      <c r="A239" s="5" t="s">
        <v>145</v>
      </c>
      <c r="B239" s="10">
        <v>43618</v>
      </c>
      <c r="C239" s="5" t="s">
        <v>81</v>
      </c>
      <c r="D239" s="5" t="s">
        <v>30</v>
      </c>
      <c r="E239" s="5" t="s">
        <v>82</v>
      </c>
      <c r="F239" s="21">
        <f>VLOOKUP($C239,cruises!$A$1:$D$460,3,FALSE)</f>
        <v>2036</v>
      </c>
      <c r="G239" s="21">
        <f>VLOOKUP($C239,cruises!$A$1:$D$460,4,FALSE)</f>
        <v>2443</v>
      </c>
      <c r="H239" s="21">
        <f t="shared" si="3"/>
        <v>2239.5</v>
      </c>
      <c r="I239" s="21">
        <f>VLOOKUP($C239,cruises!$A$1:$E$507,5,FALSE)</f>
        <v>765</v>
      </c>
    </row>
    <row r="240" spans="1:9">
      <c r="A240" s="5" t="s">
        <v>145</v>
      </c>
      <c r="B240" s="10">
        <v>43618</v>
      </c>
      <c r="C240" s="5" t="s">
        <v>38</v>
      </c>
      <c r="D240" s="5" t="s">
        <v>36</v>
      </c>
      <c r="E240" s="5" t="s">
        <v>31</v>
      </c>
      <c r="F240" s="21">
        <f>VLOOKUP($C240,cruises!$A$1:$D$460,3,FALSE)</f>
        <v>2534</v>
      </c>
      <c r="G240" s="21">
        <f>VLOOKUP($C240,cruises!$A$1:$D$460,4,FALSE)</f>
        <v>2894</v>
      </c>
      <c r="H240" s="21">
        <f t="shared" si="3"/>
        <v>2714</v>
      </c>
      <c r="I240" s="21">
        <f>VLOOKUP($C240,cruises!$A$1:$E$507,5,FALSE)</f>
        <v>1000</v>
      </c>
    </row>
    <row r="241" spans="1:9">
      <c r="A241" s="5" t="s">
        <v>145</v>
      </c>
      <c r="B241" s="10">
        <v>43619</v>
      </c>
      <c r="C241" s="5" t="s">
        <v>163</v>
      </c>
      <c r="D241" s="5" t="s">
        <v>5</v>
      </c>
      <c r="E241" s="5" t="s">
        <v>6</v>
      </c>
      <c r="F241" s="21">
        <f>VLOOKUP($C241,cruises!$A$1:$D$460,3,FALSE)</f>
        <v>5200</v>
      </c>
      <c r="G241" s="21">
        <f>VLOOKUP($C241,cruises!$A$1:$D$460,4,FALSE)</f>
        <v>6600</v>
      </c>
      <c r="H241" s="21">
        <f t="shared" si="3"/>
        <v>5900</v>
      </c>
      <c r="I241" s="21">
        <f>VLOOKUP($C241,cruises!$A$1:$E$507,5,FALSE)</f>
        <v>1500</v>
      </c>
    </row>
    <row r="242" spans="1:9">
      <c r="A242" s="5" t="s">
        <v>145</v>
      </c>
      <c r="B242" s="10">
        <v>43619</v>
      </c>
      <c r="C242" s="5" t="s">
        <v>796</v>
      </c>
      <c r="D242" s="5" t="s">
        <v>160</v>
      </c>
      <c r="E242" s="5" t="s">
        <v>157</v>
      </c>
      <c r="F242" s="21">
        <f>VLOOKUP($C242,cruises!$A$1:$D$460,3,FALSE)</f>
        <v>1350</v>
      </c>
      <c r="G242" s="21">
        <f>VLOOKUP($C242,cruises!$A$1:$D$460,4,FALSE)</f>
        <v>1620</v>
      </c>
      <c r="H242" s="21">
        <f t="shared" si="3"/>
        <v>1485</v>
      </c>
      <c r="I242" s="21">
        <f>VLOOKUP($C242,cruises!$A$1:$E$507,5,FALSE)</f>
        <v>588</v>
      </c>
    </row>
    <row r="243" spans="1:9">
      <c r="A243" s="5" t="s">
        <v>145</v>
      </c>
      <c r="B243" s="10">
        <v>43619</v>
      </c>
      <c r="C243" s="5" t="s">
        <v>155</v>
      </c>
      <c r="D243" s="5" t="s">
        <v>84</v>
      </c>
      <c r="E243" s="5" t="s">
        <v>82</v>
      </c>
      <c r="F243" s="21">
        <f>VLOOKUP($C243,cruises!$A$1:$D$460,3,FALSE)</f>
        <v>1814</v>
      </c>
      <c r="G243" s="21">
        <f>VLOOKUP($C243,cruises!$A$1:$D$460,4,FALSE)</f>
        <v>2177</v>
      </c>
      <c r="H243" s="21">
        <f t="shared" si="3"/>
        <v>1995.5</v>
      </c>
      <c r="I243" s="21">
        <f>VLOOKUP($C243,cruises!$A$1:$E$507,5,FALSE)</f>
        <v>780</v>
      </c>
    </row>
    <row r="244" spans="1:9">
      <c r="A244" s="5" t="s">
        <v>145</v>
      </c>
      <c r="B244" s="10">
        <v>43619</v>
      </c>
      <c r="C244" s="5" t="s">
        <v>70</v>
      </c>
      <c r="D244" s="5" t="s">
        <v>71</v>
      </c>
      <c r="E244" s="5" t="s">
        <v>181</v>
      </c>
      <c r="F244" s="21">
        <f>VLOOKUP($C244,cruises!$A$1:$D$460,3,FALSE)</f>
        <v>312</v>
      </c>
      <c r="G244" s="21">
        <f>VLOOKUP($C244,cruises!$A$1:$D$460,4,FALSE)</f>
        <v>374</v>
      </c>
      <c r="H244" s="21">
        <f t="shared" si="3"/>
        <v>343</v>
      </c>
      <c r="I244" s="21">
        <f>VLOOKUP($C244,cruises!$A$1:$E$507,5,FALSE)</f>
        <v>178</v>
      </c>
    </row>
    <row r="245" spans="1:9">
      <c r="A245" s="5" t="s">
        <v>145</v>
      </c>
      <c r="B245" s="10">
        <v>43620</v>
      </c>
      <c r="C245" s="5" t="s">
        <v>108</v>
      </c>
      <c r="D245" s="5" t="s">
        <v>109</v>
      </c>
      <c r="E245" s="5" t="s">
        <v>188</v>
      </c>
      <c r="F245" s="21">
        <f>VLOOKUP($C245,cruises!$A$1:$D$460,3,FALSE)</f>
        <v>1754</v>
      </c>
      <c r="G245" s="21">
        <f>VLOOKUP($C245,cruises!$A$1:$D$460,4,FALSE)</f>
        <v>2456</v>
      </c>
      <c r="H245" s="21">
        <f t="shared" si="3"/>
        <v>2105</v>
      </c>
      <c r="I245" s="21">
        <f>VLOOKUP($C245,cruises!$A$1:$E$507,5,FALSE)</f>
        <v>947</v>
      </c>
    </row>
    <row r="246" spans="1:9">
      <c r="A246" s="5" t="s">
        <v>145</v>
      </c>
      <c r="B246" s="10">
        <v>43620</v>
      </c>
      <c r="C246" s="5" t="s">
        <v>176</v>
      </c>
      <c r="D246" s="5" t="s">
        <v>84</v>
      </c>
      <c r="E246" s="7" t="s">
        <v>82</v>
      </c>
      <c r="F246" s="21">
        <f>VLOOKUP($C246,cruises!$A$1:$D$460,3,FALSE)</f>
        <v>1832</v>
      </c>
      <c r="G246" s="21">
        <f>VLOOKUP($C246,cruises!$A$1:$D$460,4,FALSE)</f>
        <v>2198</v>
      </c>
      <c r="H246" s="21">
        <f t="shared" si="3"/>
        <v>2015</v>
      </c>
      <c r="I246" s="21">
        <f>VLOOKUP($C246,cruises!$A$1:$E$507,5,FALSE)</f>
        <v>735</v>
      </c>
    </row>
    <row r="247" spans="1:9">
      <c r="A247" s="5" t="s">
        <v>145</v>
      </c>
      <c r="B247" s="10">
        <v>43620</v>
      </c>
      <c r="C247" s="5" t="s">
        <v>191</v>
      </c>
      <c r="D247" s="5" t="s">
        <v>94</v>
      </c>
      <c r="E247" s="5" t="s">
        <v>56</v>
      </c>
      <c r="F247" s="21">
        <f>VLOOKUP($C247,cruises!$A$1:$D$460,3,FALSE)</f>
        <v>698</v>
      </c>
      <c r="G247" s="21">
        <f>VLOOKUP($C247,cruises!$A$1:$D$460,4,FALSE)</f>
        <v>803</v>
      </c>
      <c r="H247" s="21">
        <f t="shared" si="3"/>
        <v>750.5</v>
      </c>
      <c r="I247" s="21">
        <f>VLOOKUP($C247,cruises!$A$1:$E$507,5,FALSE)</f>
        <v>372</v>
      </c>
    </row>
    <row r="248" spans="1:9">
      <c r="A248" s="5" t="s">
        <v>145</v>
      </c>
      <c r="B248" s="10">
        <v>43621</v>
      </c>
      <c r="C248" s="5" t="s">
        <v>73</v>
      </c>
      <c r="D248" s="5" t="s">
        <v>5</v>
      </c>
      <c r="E248" s="5" t="s">
        <v>6</v>
      </c>
      <c r="F248" s="21">
        <f>VLOOKUP($C248,cruises!$A$1:$D$460,3,FALSE)</f>
        <v>2194</v>
      </c>
      <c r="G248" s="21">
        <f>VLOOKUP($C248,cruises!$A$1:$D$460,4,FALSE)</f>
        <v>2700</v>
      </c>
      <c r="H248" s="21">
        <f t="shared" si="3"/>
        <v>2447</v>
      </c>
      <c r="I248" s="21">
        <f>VLOOKUP($C248,cruises!$A$1:$E$507,5,FALSE)</f>
        <v>609</v>
      </c>
    </row>
    <row r="249" spans="1:9">
      <c r="A249" s="5" t="s">
        <v>145</v>
      </c>
      <c r="B249" s="10">
        <v>43621</v>
      </c>
      <c r="C249" s="5" t="s">
        <v>182</v>
      </c>
      <c r="D249" s="5" t="s">
        <v>62</v>
      </c>
      <c r="E249" s="7" t="s">
        <v>167</v>
      </c>
      <c r="F249" s="21">
        <f>VLOOKUP($C249,cruises!$A$1:$D$460,3,FALSE)</f>
        <v>2918</v>
      </c>
      <c r="G249" s="21">
        <f>VLOOKUP($C249,cruises!$A$1:$D$460,4,FALSE)</f>
        <v>3521</v>
      </c>
      <c r="H249" s="21">
        <f t="shared" si="3"/>
        <v>3219.5</v>
      </c>
      <c r="I249" s="21">
        <f>VLOOKUP($C249,cruises!$A$1:$E$507,5,FALSE)</f>
        <v>1377</v>
      </c>
    </row>
    <row r="250" spans="1:9">
      <c r="A250" s="5" t="s">
        <v>145</v>
      </c>
      <c r="B250" s="10">
        <v>43621</v>
      </c>
      <c r="C250" s="5" t="s">
        <v>159</v>
      </c>
      <c r="D250" s="5" t="s">
        <v>8</v>
      </c>
      <c r="E250" s="5" t="s">
        <v>105</v>
      </c>
      <c r="F250" s="21">
        <f>VLOOKUP($C250,cruises!$A$1:$D$460,3,FALSE)</f>
        <v>4134</v>
      </c>
      <c r="G250" s="21">
        <f>VLOOKUP($C250,cruises!$A$1:$D$460,4,FALSE)</f>
        <v>4961</v>
      </c>
      <c r="H250" s="21">
        <f t="shared" si="3"/>
        <v>4547.5</v>
      </c>
      <c r="I250" s="21">
        <f>VLOOKUP($C250,cruises!$A$1:$E$507,5,FALSE)</f>
        <v>1413</v>
      </c>
    </row>
    <row r="251" spans="1:9">
      <c r="A251" s="5" t="s">
        <v>145</v>
      </c>
      <c r="B251" s="10">
        <v>43621</v>
      </c>
      <c r="C251" s="5" t="s">
        <v>55</v>
      </c>
      <c r="D251" s="5" t="s">
        <v>46</v>
      </c>
      <c r="E251" s="5" t="s">
        <v>56</v>
      </c>
      <c r="F251" s="21">
        <f>VLOOKUP($C251,cruises!$A$1:$D$460,3,FALSE)</f>
        <v>4228</v>
      </c>
      <c r="G251" s="21">
        <f>VLOOKUP($C251,cruises!$A$1:$D$460,4,FALSE)</f>
        <v>5074</v>
      </c>
      <c r="H251" s="21">
        <f t="shared" si="3"/>
        <v>4651</v>
      </c>
      <c r="I251" s="21">
        <f>VLOOKUP($C251,cruises!$A$1:$E$507,5,FALSE)</f>
        <v>1404</v>
      </c>
    </row>
    <row r="252" spans="1:9">
      <c r="A252" s="5" t="s">
        <v>145</v>
      </c>
      <c r="B252" s="10">
        <v>43621</v>
      </c>
      <c r="C252" s="5" t="s">
        <v>170</v>
      </c>
      <c r="D252" s="5" t="s">
        <v>27</v>
      </c>
      <c r="E252" s="5" t="s">
        <v>82</v>
      </c>
      <c r="F252" s="21">
        <f>VLOOKUP($C252,cruises!$A$1:$D$460,3,FALSE)</f>
        <v>1882</v>
      </c>
      <c r="G252" s="21">
        <f>VLOOKUP($C252,cruises!$A$1:$D$460,4,FALSE)</f>
        <v>2258</v>
      </c>
      <c r="H252" s="21">
        <f t="shared" si="3"/>
        <v>2070</v>
      </c>
      <c r="I252" s="21">
        <f>VLOOKUP($C252,cruises!$A$1:$E$507,5,FALSE)</f>
        <v>850</v>
      </c>
    </row>
    <row r="253" spans="1:9">
      <c r="A253" s="5" t="s">
        <v>145</v>
      </c>
      <c r="B253" s="10">
        <v>43622</v>
      </c>
      <c r="C253" s="5" t="s">
        <v>154</v>
      </c>
      <c r="D253" s="5" t="s">
        <v>153</v>
      </c>
      <c r="E253" s="5" t="s">
        <v>151</v>
      </c>
      <c r="F253" s="21">
        <f>VLOOKUP($C253,cruises!$A$1:$D$460,3,FALSE)</f>
        <v>2733</v>
      </c>
      <c r="G253" s="21">
        <f>VLOOKUP($C253,cruises!$A$1:$D$460,4,FALSE)</f>
        <v>2852</v>
      </c>
      <c r="H253" s="21">
        <f t="shared" si="3"/>
        <v>2792.5</v>
      </c>
      <c r="I253" s="21">
        <f>VLOOKUP($C253,cruises!$A$1:$E$507,5,FALSE)</f>
        <v>801</v>
      </c>
    </row>
    <row r="254" spans="1:9">
      <c r="A254" s="5" t="s">
        <v>145</v>
      </c>
      <c r="B254" s="10">
        <v>43622</v>
      </c>
      <c r="C254" s="5" t="s">
        <v>173</v>
      </c>
      <c r="D254" s="5" t="s">
        <v>30</v>
      </c>
      <c r="E254" s="5" t="s">
        <v>31</v>
      </c>
      <c r="F254" s="21">
        <f>VLOOKUP($C254,cruises!$A$1:$D$460,3,FALSE)</f>
        <v>5484</v>
      </c>
      <c r="G254" s="21">
        <f>VLOOKUP($C254,cruises!$A$1:$D$460,4,FALSE)</f>
        <v>6307</v>
      </c>
      <c r="H254" s="21">
        <f t="shared" si="3"/>
        <v>5895.5</v>
      </c>
      <c r="I254" s="21">
        <f>VLOOKUP($C254,cruises!$A$1:$E$507,5,FALSE)</f>
        <v>2150</v>
      </c>
    </row>
    <row r="255" spans="1:9">
      <c r="A255" s="5" t="s">
        <v>145</v>
      </c>
      <c r="B255" s="10">
        <v>43623</v>
      </c>
      <c r="C255" s="5" t="s">
        <v>10</v>
      </c>
      <c r="D255" s="5" t="s">
        <v>11</v>
      </c>
      <c r="E255" s="5" t="s">
        <v>138</v>
      </c>
      <c r="F255" s="21">
        <f>VLOOKUP($C255,cruises!$A$1:$D$460,3,FALSE)</f>
        <v>3772</v>
      </c>
      <c r="G255" s="21">
        <f>VLOOKUP($C255,cruises!$A$1:$D$460,4,FALSE)</f>
        <v>4526</v>
      </c>
      <c r="H255" s="21">
        <f t="shared" si="3"/>
        <v>4149</v>
      </c>
      <c r="I255" s="21">
        <f>VLOOKUP($C255,cruises!$A$1:$E$507,5,FALSE)</f>
        <v>1253</v>
      </c>
    </row>
    <row r="256" spans="1:9">
      <c r="A256" s="5" t="s">
        <v>145</v>
      </c>
      <c r="B256" s="10">
        <v>43623</v>
      </c>
      <c r="C256" s="5" t="s">
        <v>22</v>
      </c>
      <c r="D256" s="5" t="s">
        <v>11</v>
      </c>
      <c r="E256" s="5" t="s">
        <v>9</v>
      </c>
      <c r="F256" s="21">
        <f>VLOOKUP($C256,cruises!$A$1:$D$460,3,FALSE)</f>
        <v>1248</v>
      </c>
      <c r="G256" s="21">
        <f>VLOOKUP($C256,cruises!$A$1:$D$460,4,FALSE)</f>
        <v>1498</v>
      </c>
      <c r="H256" s="21">
        <f t="shared" si="3"/>
        <v>1373</v>
      </c>
      <c r="I256" s="21">
        <f>VLOOKUP($C256,cruises!$A$1:$E$507,5,FALSE)</f>
        <v>670</v>
      </c>
    </row>
    <row r="257" spans="1:9">
      <c r="A257" s="5" t="s">
        <v>145</v>
      </c>
      <c r="B257" s="10">
        <v>43623</v>
      </c>
      <c r="C257" s="5" t="s">
        <v>99</v>
      </c>
      <c r="D257" s="5" t="s">
        <v>30</v>
      </c>
      <c r="E257" s="5" t="s">
        <v>63</v>
      </c>
      <c r="F257" s="21">
        <f>VLOOKUP($C257,cruises!$A$1:$D$460,3,FALSE)</f>
        <v>2144</v>
      </c>
      <c r="G257" s="21">
        <f>VLOOKUP($C257,cruises!$A$1:$D$460,4,FALSE)</f>
        <v>2573</v>
      </c>
      <c r="H257" s="21">
        <f t="shared" si="3"/>
        <v>2358.5</v>
      </c>
      <c r="I257" s="21">
        <f>VLOOKUP($C257,cruises!$A$1:$E$507,5,FALSE)</f>
        <v>859</v>
      </c>
    </row>
    <row r="258" spans="1:9">
      <c r="A258" s="5" t="s">
        <v>145</v>
      </c>
      <c r="B258" s="10">
        <v>43623</v>
      </c>
      <c r="C258" s="5" t="s">
        <v>53</v>
      </c>
      <c r="D258" s="5" t="s">
        <v>36</v>
      </c>
      <c r="E258" s="5" t="s">
        <v>31</v>
      </c>
      <c r="F258" s="21">
        <f>VLOOKUP($C258,cruises!$A$1:$D$460,3,FALSE)</f>
        <v>2534</v>
      </c>
      <c r="G258" s="21">
        <f>VLOOKUP($C258,cruises!$A$1:$D$460,4,FALSE)</f>
        <v>2700</v>
      </c>
      <c r="H258" s="21">
        <f t="shared" si="3"/>
        <v>2617</v>
      </c>
      <c r="I258" s="21">
        <f>VLOOKUP($C258,cruises!$A$1:$E$507,5,FALSE)</f>
        <v>1000</v>
      </c>
    </row>
    <row r="259" spans="1:9">
      <c r="A259" s="5" t="s">
        <v>145</v>
      </c>
      <c r="B259" s="10">
        <v>43624</v>
      </c>
      <c r="C259" s="5" t="s">
        <v>83</v>
      </c>
      <c r="D259" s="5" t="s">
        <v>84</v>
      </c>
      <c r="E259" s="5" t="s">
        <v>82</v>
      </c>
      <c r="F259" s="21">
        <f>VLOOKUP($C259,cruises!$A$1:$D$460,3,FALSE)</f>
        <v>1533</v>
      </c>
      <c r="G259" s="21">
        <f>VLOOKUP($C259,cruises!$A$1:$D$460,4,FALSE)</f>
        <v>1773</v>
      </c>
      <c r="H259" s="21">
        <f t="shared" ref="H259:H322" si="4">AVERAGE(F259:G259)</f>
        <v>1653</v>
      </c>
      <c r="I259" s="21">
        <f>VLOOKUP($C259,cruises!$A$1:$E$507,5,FALSE)</f>
        <v>600</v>
      </c>
    </row>
    <row r="260" spans="1:9">
      <c r="A260" s="5" t="s">
        <v>145</v>
      </c>
      <c r="B260" s="10">
        <v>43624</v>
      </c>
      <c r="C260" s="5" t="s">
        <v>122</v>
      </c>
      <c r="D260" s="5" t="s">
        <v>94</v>
      </c>
      <c r="E260" s="5" t="s">
        <v>56</v>
      </c>
      <c r="F260" s="21">
        <f>VLOOKUP($C260,cruises!$A$1:$D$460,3,FALSE)</f>
        <v>698</v>
      </c>
      <c r="G260" s="21">
        <f>VLOOKUP($C260,cruises!$A$1:$D$460,4,FALSE)</f>
        <v>803</v>
      </c>
      <c r="H260" s="21">
        <f t="shared" si="4"/>
        <v>750.5</v>
      </c>
      <c r="I260" s="21">
        <f>VLOOKUP($C260,cruises!$A$1:$E$507,5,FALSE)</f>
        <v>375</v>
      </c>
    </row>
    <row r="261" spans="1:9">
      <c r="A261" s="5" t="s">
        <v>145</v>
      </c>
      <c r="B261" s="10">
        <v>43625</v>
      </c>
      <c r="C261" s="5" t="s">
        <v>86</v>
      </c>
      <c r="D261" s="5" t="s">
        <v>62</v>
      </c>
      <c r="E261" s="5" t="s">
        <v>167</v>
      </c>
      <c r="F261" s="21">
        <f>VLOOKUP($C261,cruises!$A$1:$D$460,3,FALSE)</f>
        <v>2130</v>
      </c>
      <c r="G261" s="21">
        <f>VLOOKUP($C261,cruises!$A$1:$D$460,4,FALSE)</f>
        <v>2556</v>
      </c>
      <c r="H261" s="21">
        <f t="shared" si="4"/>
        <v>2343</v>
      </c>
      <c r="I261" s="21">
        <f>VLOOKUP($C261,cruises!$A$1:$E$507,5,FALSE)</f>
        <v>997</v>
      </c>
    </row>
    <row r="262" spans="1:9">
      <c r="A262" s="5" t="s">
        <v>145</v>
      </c>
      <c r="B262" s="10">
        <v>43625</v>
      </c>
      <c r="C262" s="5" t="s">
        <v>192</v>
      </c>
      <c r="D262" s="5" t="s">
        <v>90</v>
      </c>
      <c r="E262" s="5" t="s">
        <v>105</v>
      </c>
      <c r="F262" s="21">
        <f>VLOOKUP($C262,cruises!$A$1:$D$460,3,FALSE)</f>
        <v>62</v>
      </c>
      <c r="G262" s="21">
        <f>VLOOKUP($C262,cruises!$A$1:$D$460,4,FALSE)</f>
        <v>71</v>
      </c>
      <c r="H262" s="21">
        <f t="shared" si="4"/>
        <v>66.5</v>
      </c>
      <c r="I262" s="21">
        <f>VLOOKUP($C262,cruises!$A$1:$E$507,5,FALSE)</f>
        <v>91</v>
      </c>
    </row>
    <row r="263" spans="1:9">
      <c r="A263" s="5" t="s">
        <v>145</v>
      </c>
      <c r="B263" s="10">
        <v>43625</v>
      </c>
      <c r="C263" s="5" t="s">
        <v>24</v>
      </c>
      <c r="D263" s="5" t="s">
        <v>8</v>
      </c>
      <c r="E263" s="5" t="s">
        <v>82</v>
      </c>
      <c r="F263" s="21">
        <f>VLOOKUP($C263,cruises!$A$1:$D$460,3,FALSE)</f>
        <v>3502</v>
      </c>
      <c r="G263" s="21">
        <f>VLOOKUP($C263,cruises!$A$1:$D$460,4,FALSE)</f>
        <v>4202</v>
      </c>
      <c r="H263" s="21">
        <f t="shared" si="4"/>
        <v>3852</v>
      </c>
      <c r="I263" s="21">
        <f>VLOOKUP($C263,cruises!$A$1:$E$507,5,FALSE)</f>
        <v>1388</v>
      </c>
    </row>
    <row r="264" spans="1:9">
      <c r="A264" s="5" t="s">
        <v>145</v>
      </c>
      <c r="B264" s="10">
        <v>43625</v>
      </c>
      <c r="C264" s="5" t="s">
        <v>87</v>
      </c>
      <c r="D264" s="5" t="s">
        <v>20</v>
      </c>
      <c r="E264" s="5" t="s">
        <v>9</v>
      </c>
      <c r="F264" s="21">
        <f>VLOOKUP($C264,cruises!$A$1:$D$460,3,FALSE)</f>
        <v>388</v>
      </c>
      <c r="G264" s="21">
        <f>VLOOKUP($C264,cruises!$A$1:$D$460,4,FALSE)</f>
        <v>466</v>
      </c>
      <c r="H264" s="21">
        <f t="shared" si="4"/>
        <v>427</v>
      </c>
      <c r="I264" s="21">
        <f>VLOOKUP($C264,cruises!$A$1:$E$507,5,FALSE)</f>
        <v>295</v>
      </c>
    </row>
    <row r="265" spans="1:9">
      <c r="A265" s="5" t="s">
        <v>145</v>
      </c>
      <c r="B265" s="10">
        <v>43626</v>
      </c>
      <c r="C265" s="5" t="s">
        <v>163</v>
      </c>
      <c r="D265" s="5" t="s">
        <v>5</v>
      </c>
      <c r="E265" s="5" t="s">
        <v>6</v>
      </c>
      <c r="F265" s="21">
        <f>VLOOKUP($C265,cruises!$A$1:$D$460,3,FALSE)</f>
        <v>5200</v>
      </c>
      <c r="G265" s="21">
        <f>VLOOKUP($C265,cruises!$A$1:$D$460,4,FALSE)</f>
        <v>6600</v>
      </c>
      <c r="H265" s="21">
        <f t="shared" si="4"/>
        <v>5900</v>
      </c>
      <c r="I265" s="21">
        <f>VLOOKUP($C265,cruises!$A$1:$E$507,5,FALSE)</f>
        <v>1500</v>
      </c>
    </row>
    <row r="266" spans="1:9">
      <c r="A266" s="5" t="s">
        <v>145</v>
      </c>
      <c r="B266" s="10">
        <v>43626</v>
      </c>
      <c r="C266" s="5" t="s">
        <v>92</v>
      </c>
      <c r="D266" s="5" t="s">
        <v>166</v>
      </c>
      <c r="E266" s="7" t="s">
        <v>25</v>
      </c>
      <c r="F266" s="21">
        <f>VLOOKUP($C266,cruises!$A$1:$D$460,3,FALSE)</f>
        <v>450</v>
      </c>
      <c r="G266" s="21">
        <f>VLOOKUP($C266,cruises!$A$1:$D$460,4,FALSE)</f>
        <v>540</v>
      </c>
      <c r="H266" s="21">
        <f t="shared" si="4"/>
        <v>495</v>
      </c>
      <c r="I266" s="21">
        <f>VLOOKUP($C266,cruises!$A$1:$E$507,5,FALSE)</f>
        <v>330</v>
      </c>
    </row>
    <row r="267" spans="1:9">
      <c r="A267" s="5" t="s">
        <v>145</v>
      </c>
      <c r="B267" s="10">
        <v>43627</v>
      </c>
      <c r="C267" s="5" t="s">
        <v>13</v>
      </c>
      <c r="D267" s="5" t="s">
        <v>148</v>
      </c>
      <c r="E267" s="5"/>
      <c r="F267" s="21">
        <f>VLOOKUP($C267,cruises!$A$1:$D$460,3,FALSE)</f>
        <v>928</v>
      </c>
      <c r="G267" s="21">
        <f>VLOOKUP($C267,cruises!$A$1:$D$460,4,FALSE)</f>
        <v>928</v>
      </c>
      <c r="H267" s="21">
        <f t="shared" si="4"/>
        <v>928</v>
      </c>
      <c r="I267" s="21">
        <f>VLOOKUP($C267,cruises!$A$1:$E$507,5,FALSE)</f>
        <v>465</v>
      </c>
    </row>
    <row r="268" spans="1:9">
      <c r="A268" s="5" t="s">
        <v>145</v>
      </c>
      <c r="B268" s="10">
        <v>43628</v>
      </c>
      <c r="C268" s="5" t="s">
        <v>41</v>
      </c>
      <c r="D268" s="5" t="s">
        <v>160</v>
      </c>
      <c r="E268" s="5" t="s">
        <v>25</v>
      </c>
      <c r="F268" s="21">
        <f>VLOOKUP($C268,cruises!$A$1:$D$460,3,FALSE)</f>
        <v>2650</v>
      </c>
      <c r="G268" s="21">
        <f>VLOOKUP($C268,cruises!$A$1:$D$460,4,FALSE)</f>
        <v>3194</v>
      </c>
      <c r="H268" s="21">
        <f t="shared" si="4"/>
        <v>2922</v>
      </c>
      <c r="I268" s="21">
        <f>VLOOKUP($C268,cruises!$A$1:$E$507,5,FALSE)</f>
        <v>1025</v>
      </c>
    </row>
    <row r="269" spans="1:9">
      <c r="A269" s="5" t="s">
        <v>145</v>
      </c>
      <c r="B269" s="10">
        <v>43628</v>
      </c>
      <c r="C269" s="5" t="s">
        <v>796</v>
      </c>
      <c r="D269" s="5" t="s">
        <v>160</v>
      </c>
      <c r="E269" s="5" t="s">
        <v>82</v>
      </c>
      <c r="F269" s="21">
        <f>VLOOKUP($C269,cruises!$A$1:$D$460,3,FALSE)</f>
        <v>1350</v>
      </c>
      <c r="G269" s="21">
        <f>VLOOKUP($C269,cruises!$A$1:$D$460,4,FALSE)</f>
        <v>1620</v>
      </c>
      <c r="H269" s="21">
        <f t="shared" si="4"/>
        <v>1485</v>
      </c>
      <c r="I269" s="21">
        <f>VLOOKUP($C269,cruises!$A$1:$E$507,5,FALSE)</f>
        <v>588</v>
      </c>
    </row>
    <row r="270" spans="1:9">
      <c r="A270" s="5" t="s">
        <v>145</v>
      </c>
      <c r="B270" s="10">
        <v>43628</v>
      </c>
      <c r="C270" s="5" t="s">
        <v>159</v>
      </c>
      <c r="D270" s="5" t="s">
        <v>8</v>
      </c>
      <c r="E270" s="5" t="s">
        <v>105</v>
      </c>
      <c r="F270" s="21">
        <f>VLOOKUP($C270,cruises!$A$1:$D$460,3,FALSE)</f>
        <v>4134</v>
      </c>
      <c r="G270" s="21">
        <f>VLOOKUP($C270,cruises!$A$1:$D$460,4,FALSE)</f>
        <v>4961</v>
      </c>
      <c r="H270" s="21">
        <f t="shared" si="4"/>
        <v>4547.5</v>
      </c>
      <c r="I270" s="21">
        <f>VLOOKUP($C270,cruises!$A$1:$E$507,5,FALSE)</f>
        <v>1413</v>
      </c>
    </row>
    <row r="271" spans="1:9">
      <c r="A271" s="5" t="s">
        <v>145</v>
      </c>
      <c r="B271" s="10">
        <v>43628</v>
      </c>
      <c r="C271" s="5" t="s">
        <v>55</v>
      </c>
      <c r="D271" s="5" t="s">
        <v>46</v>
      </c>
      <c r="E271" s="5" t="s">
        <v>56</v>
      </c>
      <c r="F271" s="21">
        <f>VLOOKUP($C271,cruises!$A$1:$D$460,3,FALSE)</f>
        <v>4228</v>
      </c>
      <c r="G271" s="21">
        <f>VLOOKUP($C271,cruises!$A$1:$D$460,4,FALSE)</f>
        <v>5074</v>
      </c>
      <c r="H271" s="21">
        <f t="shared" si="4"/>
        <v>4651</v>
      </c>
      <c r="I271" s="21">
        <f>VLOOKUP($C271,cruises!$A$1:$E$507,5,FALSE)</f>
        <v>1404</v>
      </c>
    </row>
    <row r="272" spans="1:9">
      <c r="A272" s="5" t="s">
        <v>145</v>
      </c>
      <c r="B272" s="10">
        <v>43628</v>
      </c>
      <c r="C272" s="5" t="s">
        <v>99</v>
      </c>
      <c r="D272" s="5" t="s">
        <v>30</v>
      </c>
      <c r="E272" s="5" t="s">
        <v>63</v>
      </c>
      <c r="F272" s="21">
        <f>VLOOKUP($C272,cruises!$A$1:$D$460,3,FALSE)</f>
        <v>2144</v>
      </c>
      <c r="G272" s="21">
        <f>VLOOKUP($C272,cruises!$A$1:$D$460,4,FALSE)</f>
        <v>2573</v>
      </c>
      <c r="H272" s="21">
        <f t="shared" si="4"/>
        <v>2358.5</v>
      </c>
      <c r="I272" s="21">
        <f>VLOOKUP($C272,cruises!$A$1:$E$507,5,FALSE)</f>
        <v>859</v>
      </c>
    </row>
    <row r="273" spans="1:9">
      <c r="A273" s="5" t="s">
        <v>145</v>
      </c>
      <c r="B273" s="10">
        <v>43628</v>
      </c>
      <c r="C273" s="5" t="s">
        <v>38</v>
      </c>
      <c r="D273" s="5" t="s">
        <v>36</v>
      </c>
      <c r="E273" s="5" t="s">
        <v>31</v>
      </c>
      <c r="F273" s="21">
        <f>VLOOKUP($C273,cruises!$A$1:$D$460,3,FALSE)</f>
        <v>2534</v>
      </c>
      <c r="G273" s="21">
        <f>VLOOKUP($C273,cruises!$A$1:$D$460,4,FALSE)</f>
        <v>2894</v>
      </c>
      <c r="H273" s="21">
        <f t="shared" si="4"/>
        <v>2714</v>
      </c>
      <c r="I273" s="21">
        <f>VLOOKUP($C273,cruises!$A$1:$E$507,5,FALSE)</f>
        <v>1000</v>
      </c>
    </row>
    <row r="274" spans="1:9">
      <c r="A274" s="5" t="s">
        <v>145</v>
      </c>
      <c r="B274" s="10">
        <v>43629</v>
      </c>
      <c r="C274" s="5" t="s">
        <v>154</v>
      </c>
      <c r="D274" s="5" t="s">
        <v>153</v>
      </c>
      <c r="E274" s="5" t="s">
        <v>151</v>
      </c>
      <c r="F274" s="21">
        <f>VLOOKUP($C274,cruises!$A$1:$D$460,3,FALSE)</f>
        <v>2733</v>
      </c>
      <c r="G274" s="21">
        <f>VLOOKUP($C274,cruises!$A$1:$D$460,4,FALSE)</f>
        <v>2852</v>
      </c>
      <c r="H274" s="21">
        <f t="shared" si="4"/>
        <v>2792.5</v>
      </c>
      <c r="I274" s="21">
        <f>VLOOKUP($C274,cruises!$A$1:$E$507,5,FALSE)</f>
        <v>801</v>
      </c>
    </row>
    <row r="275" spans="1:9">
      <c r="A275" s="5" t="s">
        <v>145</v>
      </c>
      <c r="B275" s="10">
        <v>43629</v>
      </c>
      <c r="C275" s="5" t="s">
        <v>173</v>
      </c>
      <c r="D275" s="5" t="s">
        <v>30</v>
      </c>
      <c r="E275" s="5" t="s">
        <v>31</v>
      </c>
      <c r="F275" s="21">
        <f>VLOOKUP($C275,cruises!$A$1:$D$460,3,FALSE)</f>
        <v>5484</v>
      </c>
      <c r="G275" s="21">
        <f>VLOOKUP($C275,cruises!$A$1:$D$460,4,FALSE)</f>
        <v>6307</v>
      </c>
      <c r="H275" s="21">
        <f t="shared" si="4"/>
        <v>5895.5</v>
      </c>
      <c r="I275" s="21">
        <f>VLOOKUP($C275,cruises!$A$1:$E$507,5,FALSE)</f>
        <v>2150</v>
      </c>
    </row>
    <row r="276" spans="1:9">
      <c r="A276" s="5" t="s">
        <v>145</v>
      </c>
      <c r="B276" s="10">
        <v>43630</v>
      </c>
      <c r="C276" s="5" t="s">
        <v>10</v>
      </c>
      <c r="D276" s="5" t="s">
        <v>11</v>
      </c>
      <c r="E276" s="5" t="s">
        <v>138</v>
      </c>
      <c r="F276" s="21">
        <f>VLOOKUP($C276,cruises!$A$1:$D$460,3,FALSE)</f>
        <v>3772</v>
      </c>
      <c r="G276" s="21">
        <f>VLOOKUP($C276,cruises!$A$1:$D$460,4,FALSE)</f>
        <v>4526</v>
      </c>
      <c r="H276" s="21">
        <f t="shared" si="4"/>
        <v>4149</v>
      </c>
      <c r="I276" s="21">
        <f>VLOOKUP($C276,cruises!$A$1:$E$507,5,FALSE)</f>
        <v>1253</v>
      </c>
    </row>
    <row r="277" spans="1:9">
      <c r="A277" s="5" t="s">
        <v>145</v>
      </c>
      <c r="B277" s="10">
        <v>43630</v>
      </c>
      <c r="C277" s="5" t="s">
        <v>108</v>
      </c>
      <c r="D277" s="5" t="s">
        <v>109</v>
      </c>
      <c r="E277" s="5" t="s">
        <v>193</v>
      </c>
      <c r="F277" s="21">
        <f>VLOOKUP($C277,cruises!$A$1:$D$460,3,FALSE)</f>
        <v>1754</v>
      </c>
      <c r="G277" s="21">
        <f>VLOOKUP($C277,cruises!$A$1:$D$460,4,FALSE)</f>
        <v>2456</v>
      </c>
      <c r="H277" s="21">
        <f t="shared" si="4"/>
        <v>2105</v>
      </c>
      <c r="I277" s="21">
        <f>VLOOKUP($C277,cruises!$A$1:$E$507,5,FALSE)</f>
        <v>947</v>
      </c>
    </row>
    <row r="278" spans="1:9">
      <c r="A278" s="5" t="s">
        <v>145</v>
      </c>
      <c r="B278" s="10">
        <v>43631</v>
      </c>
      <c r="C278" s="5" t="s">
        <v>182</v>
      </c>
      <c r="D278" s="5" t="s">
        <v>62</v>
      </c>
      <c r="E278" s="5" t="s">
        <v>167</v>
      </c>
      <c r="F278" s="21">
        <f>VLOOKUP($C278,cruises!$A$1:$D$460,3,FALSE)</f>
        <v>2918</v>
      </c>
      <c r="G278" s="21">
        <f>VLOOKUP($C278,cruises!$A$1:$D$460,4,FALSE)</f>
        <v>3521</v>
      </c>
      <c r="H278" s="21">
        <f t="shared" si="4"/>
        <v>3219.5</v>
      </c>
      <c r="I278" s="21">
        <f>VLOOKUP($C278,cruises!$A$1:$E$507,5,FALSE)</f>
        <v>1377</v>
      </c>
    </row>
    <row r="279" spans="1:9">
      <c r="A279" s="5" t="s">
        <v>145</v>
      </c>
      <c r="B279" s="10">
        <v>43631</v>
      </c>
      <c r="C279" s="5" t="s">
        <v>322</v>
      </c>
      <c r="D279" s="5" t="s">
        <v>40</v>
      </c>
      <c r="E279" s="5" t="s">
        <v>115</v>
      </c>
      <c r="F279" s="21">
        <f>VLOOKUP($C279,cruises!$A$1:$D$460,3,FALSE)</f>
        <v>3066</v>
      </c>
      <c r="G279" s="21">
        <f>VLOOKUP($C279,cruises!$A$1:$D$460,4,FALSE)</f>
        <v>3679</v>
      </c>
      <c r="H279" s="21">
        <f t="shared" si="4"/>
        <v>3372.5</v>
      </c>
      <c r="I279" s="21">
        <f>VLOOKUP($C279,cruises!$A$1:$E$507,5,FALSE)</f>
        <v>1200</v>
      </c>
    </row>
    <row r="280" spans="1:9">
      <c r="A280" s="5" t="s">
        <v>145</v>
      </c>
      <c r="B280" s="10">
        <v>43631</v>
      </c>
      <c r="C280" s="5" t="s">
        <v>168</v>
      </c>
      <c r="D280" s="5" t="s">
        <v>169</v>
      </c>
      <c r="E280" s="5" t="s">
        <v>15</v>
      </c>
      <c r="F280" s="21">
        <f>VLOOKUP($C280,cruises!$A$1:$D$460,3,FALSE)</f>
        <v>224</v>
      </c>
      <c r="G280" s="21">
        <f>VLOOKUP($C280,cruises!$A$1:$D$460,4,FALSE)</f>
        <v>224</v>
      </c>
      <c r="H280" s="21">
        <f t="shared" si="4"/>
        <v>224</v>
      </c>
      <c r="I280" s="21">
        <f>VLOOKUP($C280,cruises!$A$1:$E$507,5,FALSE)</f>
        <v>106</v>
      </c>
    </row>
    <row r="281" spans="1:9">
      <c r="A281" s="5" t="s">
        <v>145</v>
      </c>
      <c r="B281" s="10">
        <v>43632</v>
      </c>
      <c r="C281" s="5" t="s">
        <v>24</v>
      </c>
      <c r="D281" s="5" t="s">
        <v>8</v>
      </c>
      <c r="E281" s="5" t="s">
        <v>82</v>
      </c>
      <c r="F281" s="21">
        <f>VLOOKUP($C281,cruises!$A$1:$D$460,3,FALSE)</f>
        <v>3502</v>
      </c>
      <c r="G281" s="21">
        <f>VLOOKUP($C281,cruises!$A$1:$D$460,4,FALSE)</f>
        <v>4202</v>
      </c>
      <c r="H281" s="21">
        <f t="shared" si="4"/>
        <v>3852</v>
      </c>
      <c r="I281" s="21">
        <f>VLOOKUP($C281,cruises!$A$1:$E$507,5,FALSE)</f>
        <v>1388</v>
      </c>
    </row>
    <row r="282" spans="1:9">
      <c r="A282" s="5" t="s">
        <v>145</v>
      </c>
      <c r="B282" s="10">
        <v>43632</v>
      </c>
      <c r="C282" s="5" t="s">
        <v>162</v>
      </c>
      <c r="D282" s="5" t="s">
        <v>27</v>
      </c>
      <c r="E282" s="5" t="s">
        <v>82</v>
      </c>
      <c r="F282" s="21">
        <f>VLOOKUP($C282,cruises!$A$1:$D$460,3,FALSE)</f>
        <v>2016</v>
      </c>
      <c r="G282" s="21">
        <f>VLOOKUP($C282,cruises!$A$1:$D$460,4,FALSE)</f>
        <v>2272</v>
      </c>
      <c r="H282" s="21">
        <f t="shared" si="4"/>
        <v>2144</v>
      </c>
      <c r="I282" s="21">
        <f>VLOOKUP($C282,cruises!$A$1:$E$507,5,FALSE)</f>
        <v>900</v>
      </c>
    </row>
    <row r="283" spans="1:9">
      <c r="A283" s="5" t="s">
        <v>145</v>
      </c>
      <c r="B283" s="10">
        <v>43632</v>
      </c>
      <c r="C283" s="5" t="s">
        <v>194</v>
      </c>
      <c r="D283" s="5" t="s">
        <v>30</v>
      </c>
      <c r="E283" s="5" t="s">
        <v>82</v>
      </c>
      <c r="F283" s="21">
        <f>VLOOKUP($C283,cruises!$A$1:$D$460,3,FALSE)</f>
        <v>3282</v>
      </c>
      <c r="G283" s="21">
        <f>VLOOKUP($C283,cruises!$A$1:$D$460,4,FALSE)</f>
        <v>3938</v>
      </c>
      <c r="H283" s="21">
        <f t="shared" si="4"/>
        <v>3610</v>
      </c>
      <c r="I283" s="21">
        <f>VLOOKUP($C283,cruises!$A$1:$E$507,5,FALSE)</f>
        <v>1180</v>
      </c>
    </row>
    <row r="284" spans="1:9">
      <c r="A284" s="5" t="s">
        <v>145</v>
      </c>
      <c r="B284" s="10">
        <v>43632</v>
      </c>
      <c r="C284" s="5" t="s">
        <v>99</v>
      </c>
      <c r="D284" s="5" t="s">
        <v>30</v>
      </c>
      <c r="E284" s="5" t="s">
        <v>63</v>
      </c>
      <c r="F284" s="21">
        <f>VLOOKUP($C284,cruises!$A$1:$D$460,3,FALSE)</f>
        <v>2144</v>
      </c>
      <c r="G284" s="21">
        <f>VLOOKUP($C284,cruises!$A$1:$D$460,4,FALSE)</f>
        <v>2573</v>
      </c>
      <c r="H284" s="21">
        <f t="shared" si="4"/>
        <v>2358.5</v>
      </c>
      <c r="I284" s="21">
        <f>VLOOKUP($C284,cruises!$A$1:$E$507,5,FALSE)</f>
        <v>859</v>
      </c>
    </row>
    <row r="285" spans="1:9">
      <c r="A285" s="5" t="s">
        <v>145</v>
      </c>
      <c r="B285" s="10">
        <v>43633</v>
      </c>
      <c r="C285" s="5" t="s">
        <v>163</v>
      </c>
      <c r="D285" s="5" t="s">
        <v>5</v>
      </c>
      <c r="E285" s="7" t="s">
        <v>6</v>
      </c>
      <c r="F285" s="21">
        <f>VLOOKUP($C285,cruises!$A$1:$D$460,3,FALSE)</f>
        <v>5200</v>
      </c>
      <c r="G285" s="21">
        <f>VLOOKUP($C285,cruises!$A$1:$D$460,4,FALSE)</f>
        <v>6600</v>
      </c>
      <c r="H285" s="21">
        <f t="shared" si="4"/>
        <v>5900</v>
      </c>
      <c r="I285" s="21">
        <f>VLOOKUP($C285,cruises!$A$1:$E$507,5,FALSE)</f>
        <v>1500</v>
      </c>
    </row>
    <row r="286" spans="1:9">
      <c r="A286" s="5" t="s">
        <v>145</v>
      </c>
      <c r="B286" s="10">
        <v>43634</v>
      </c>
      <c r="C286" s="5" t="s">
        <v>176</v>
      </c>
      <c r="D286" s="5" t="s">
        <v>84</v>
      </c>
      <c r="E286" s="5" t="s">
        <v>82</v>
      </c>
      <c r="F286" s="21">
        <f>VLOOKUP($C286,cruises!$A$1:$D$460,3,FALSE)</f>
        <v>1832</v>
      </c>
      <c r="G286" s="21">
        <f>VLOOKUP($C286,cruises!$A$1:$D$460,4,FALSE)</f>
        <v>2198</v>
      </c>
      <c r="H286" s="21">
        <f t="shared" si="4"/>
        <v>2015</v>
      </c>
      <c r="I286" s="21">
        <f>VLOOKUP($C286,cruises!$A$1:$E$507,5,FALSE)</f>
        <v>735</v>
      </c>
    </row>
    <row r="287" spans="1:9">
      <c r="A287" s="5" t="s">
        <v>145</v>
      </c>
      <c r="B287" s="10">
        <v>43635</v>
      </c>
      <c r="C287" s="5" t="s">
        <v>159</v>
      </c>
      <c r="D287" s="5" t="s">
        <v>8</v>
      </c>
      <c r="E287" s="5" t="s">
        <v>105</v>
      </c>
      <c r="F287" s="21">
        <f>VLOOKUP($C287,cruises!$A$1:$D$460,3,FALSE)</f>
        <v>4134</v>
      </c>
      <c r="G287" s="21">
        <f>VLOOKUP($C287,cruises!$A$1:$D$460,4,FALSE)</f>
        <v>4961</v>
      </c>
      <c r="H287" s="21">
        <f t="shared" si="4"/>
        <v>4547.5</v>
      </c>
      <c r="I287" s="21">
        <f>VLOOKUP($C287,cruises!$A$1:$E$507,5,FALSE)</f>
        <v>1413</v>
      </c>
    </row>
    <row r="288" spans="1:9">
      <c r="A288" s="5" t="s">
        <v>145</v>
      </c>
      <c r="B288" s="10">
        <v>43635</v>
      </c>
      <c r="C288" s="5" t="s">
        <v>55</v>
      </c>
      <c r="D288" s="5" t="s">
        <v>46</v>
      </c>
      <c r="E288" s="5" t="s">
        <v>56</v>
      </c>
      <c r="F288" s="21">
        <f>VLOOKUP($C288,cruises!$A$1:$D$460,3,FALSE)</f>
        <v>4228</v>
      </c>
      <c r="G288" s="21">
        <f>VLOOKUP($C288,cruises!$A$1:$D$460,4,FALSE)</f>
        <v>5074</v>
      </c>
      <c r="H288" s="21">
        <f t="shared" si="4"/>
        <v>4651</v>
      </c>
      <c r="I288" s="21">
        <f>VLOOKUP($C288,cruises!$A$1:$E$507,5,FALSE)</f>
        <v>1404</v>
      </c>
    </row>
    <row r="289" spans="1:9">
      <c r="A289" s="5" t="s">
        <v>145</v>
      </c>
      <c r="B289" s="10">
        <v>43636</v>
      </c>
      <c r="C289" s="5" t="s">
        <v>174</v>
      </c>
      <c r="D289" s="5" t="s">
        <v>46</v>
      </c>
      <c r="E289" s="5" t="s">
        <v>47</v>
      </c>
      <c r="F289" s="21">
        <f>VLOOKUP($C289,cruises!$A$1:$D$460,3,FALSE)</f>
        <v>2402</v>
      </c>
      <c r="G289" s="21">
        <f>VLOOKUP($C289,cruises!$A$1:$D$460,4,FALSE)</f>
        <v>2882</v>
      </c>
      <c r="H289" s="21">
        <f t="shared" si="4"/>
        <v>2642</v>
      </c>
      <c r="I289" s="21">
        <f>VLOOKUP($C289,cruises!$A$1:$E$507,5,FALSE)</f>
        <v>1100</v>
      </c>
    </row>
    <row r="290" spans="1:9">
      <c r="A290" s="5" t="s">
        <v>145</v>
      </c>
      <c r="B290" s="10">
        <v>43636</v>
      </c>
      <c r="C290" s="5" t="s">
        <v>154</v>
      </c>
      <c r="D290" s="5" t="s">
        <v>153</v>
      </c>
      <c r="E290" s="5" t="s">
        <v>151</v>
      </c>
      <c r="F290" s="21">
        <f>VLOOKUP($C290,cruises!$A$1:$D$460,3,FALSE)</f>
        <v>2733</v>
      </c>
      <c r="G290" s="21">
        <f>VLOOKUP($C290,cruises!$A$1:$D$460,4,FALSE)</f>
        <v>2852</v>
      </c>
      <c r="H290" s="21">
        <f t="shared" si="4"/>
        <v>2792.5</v>
      </c>
      <c r="I290" s="21">
        <f>VLOOKUP($C290,cruises!$A$1:$E$507,5,FALSE)</f>
        <v>801</v>
      </c>
    </row>
    <row r="291" spans="1:9">
      <c r="A291" s="5" t="s">
        <v>145</v>
      </c>
      <c r="B291" s="10">
        <v>43636</v>
      </c>
      <c r="C291" s="5" t="s">
        <v>173</v>
      </c>
      <c r="D291" s="5" t="s">
        <v>30</v>
      </c>
      <c r="E291" s="5" t="s">
        <v>31</v>
      </c>
      <c r="F291" s="21">
        <f>VLOOKUP($C291,cruises!$A$1:$D$460,3,FALSE)</f>
        <v>5484</v>
      </c>
      <c r="G291" s="21">
        <f>VLOOKUP($C291,cruises!$A$1:$D$460,4,FALSE)</f>
        <v>6307</v>
      </c>
      <c r="H291" s="21">
        <f t="shared" si="4"/>
        <v>5895.5</v>
      </c>
      <c r="I291" s="21">
        <f>VLOOKUP($C291,cruises!$A$1:$E$507,5,FALSE)</f>
        <v>2150</v>
      </c>
    </row>
    <row r="292" spans="1:9">
      <c r="A292" s="1" t="s">
        <v>145</v>
      </c>
      <c r="B292" s="11">
        <v>43636</v>
      </c>
      <c r="C292" s="5" t="s">
        <v>81</v>
      </c>
      <c r="D292" s="1" t="s">
        <v>30</v>
      </c>
      <c r="E292" s="1" t="s">
        <v>82</v>
      </c>
      <c r="F292" s="21">
        <f>VLOOKUP($C292,cruises!$A$1:$D$460,3,FALSE)</f>
        <v>2036</v>
      </c>
      <c r="G292" s="21">
        <f>VLOOKUP($C292,cruises!$A$1:$D$460,4,FALSE)</f>
        <v>2443</v>
      </c>
      <c r="H292" s="21">
        <f t="shared" si="4"/>
        <v>2239.5</v>
      </c>
      <c r="I292" s="21">
        <f>VLOOKUP($C292,cruises!$A$1:$E$507,5,FALSE)</f>
        <v>765</v>
      </c>
    </row>
    <row r="293" spans="1:9">
      <c r="A293" s="1" t="s">
        <v>145</v>
      </c>
      <c r="B293" s="11">
        <v>43637</v>
      </c>
      <c r="C293" s="5" t="s">
        <v>10</v>
      </c>
      <c r="D293" s="1" t="s">
        <v>11</v>
      </c>
      <c r="E293" s="1" t="s">
        <v>138</v>
      </c>
      <c r="F293" s="21">
        <f>VLOOKUP($C293,cruises!$A$1:$D$460,3,FALSE)</f>
        <v>3772</v>
      </c>
      <c r="G293" s="21">
        <f>VLOOKUP($C293,cruises!$A$1:$D$460,4,FALSE)</f>
        <v>4526</v>
      </c>
      <c r="H293" s="21">
        <f t="shared" si="4"/>
        <v>4149</v>
      </c>
      <c r="I293" s="21">
        <f>VLOOKUP($C293,cruises!$A$1:$E$507,5,FALSE)</f>
        <v>1253</v>
      </c>
    </row>
    <row r="294" spans="1:9">
      <c r="A294" s="1" t="s">
        <v>145</v>
      </c>
      <c r="B294" s="11">
        <v>43637</v>
      </c>
      <c r="C294" s="5" t="s">
        <v>53</v>
      </c>
      <c r="D294" s="1" t="s">
        <v>36</v>
      </c>
      <c r="E294" s="1" t="s">
        <v>31</v>
      </c>
      <c r="F294" s="21">
        <f>VLOOKUP($C294,cruises!$A$1:$D$460,3,FALSE)</f>
        <v>2534</v>
      </c>
      <c r="G294" s="21">
        <f>VLOOKUP($C294,cruises!$A$1:$D$460,4,FALSE)</f>
        <v>2700</v>
      </c>
      <c r="H294" s="21">
        <f t="shared" si="4"/>
        <v>2617</v>
      </c>
      <c r="I294" s="21">
        <f>VLOOKUP($C294,cruises!$A$1:$E$507,5,FALSE)</f>
        <v>1000</v>
      </c>
    </row>
    <row r="295" spans="1:9">
      <c r="A295" s="1" t="s">
        <v>145</v>
      </c>
      <c r="B295" s="11">
        <v>43637</v>
      </c>
      <c r="C295" s="5" t="s">
        <v>38</v>
      </c>
      <c r="D295" s="1" t="s">
        <v>36</v>
      </c>
      <c r="E295" s="1" t="s">
        <v>31</v>
      </c>
      <c r="F295" s="21">
        <f>VLOOKUP($C295,cruises!$A$1:$D$460,3,FALSE)</f>
        <v>2534</v>
      </c>
      <c r="G295" s="21">
        <f>VLOOKUP($C295,cruises!$A$1:$D$460,4,FALSE)</f>
        <v>2894</v>
      </c>
      <c r="H295" s="21">
        <f t="shared" si="4"/>
        <v>2714</v>
      </c>
      <c r="I295" s="21">
        <f>VLOOKUP($C295,cruises!$A$1:$E$507,5,FALSE)</f>
        <v>1000</v>
      </c>
    </row>
    <row r="296" spans="1:9">
      <c r="A296" s="1" t="s">
        <v>145</v>
      </c>
      <c r="B296" s="11">
        <v>43638</v>
      </c>
      <c r="C296" s="5" t="s">
        <v>178</v>
      </c>
      <c r="D296" s="1" t="s">
        <v>62</v>
      </c>
      <c r="E296" s="1" t="s">
        <v>167</v>
      </c>
      <c r="F296" s="21">
        <f>VLOOKUP($C296,cruises!$A$1:$D$460,3,FALSE)</f>
        <v>2170</v>
      </c>
      <c r="G296" s="21">
        <f>VLOOKUP($C296,cruises!$A$1:$D$460,4,FALSE)</f>
        <v>2604</v>
      </c>
      <c r="H296" s="21">
        <f t="shared" si="4"/>
        <v>2387</v>
      </c>
      <c r="I296" s="21">
        <f>VLOOKUP($C296,cruises!$A$1:$E$507,5,FALSE)</f>
        <v>997</v>
      </c>
    </row>
    <row r="297" spans="1:9">
      <c r="A297" s="1" t="s">
        <v>145</v>
      </c>
      <c r="B297" s="11">
        <v>43638</v>
      </c>
      <c r="C297" s="5" t="s">
        <v>108</v>
      </c>
      <c r="D297" s="1" t="s">
        <v>109</v>
      </c>
      <c r="E297" s="1" t="s">
        <v>193</v>
      </c>
      <c r="F297" s="21">
        <f>VLOOKUP($C297,cruises!$A$1:$D$460,3,FALSE)</f>
        <v>1754</v>
      </c>
      <c r="G297" s="21">
        <f>VLOOKUP($C297,cruises!$A$1:$D$460,4,FALSE)</f>
        <v>2456</v>
      </c>
      <c r="H297" s="21">
        <f t="shared" si="4"/>
        <v>2105</v>
      </c>
      <c r="I297" s="21">
        <f>VLOOKUP($C297,cruises!$A$1:$E$507,5,FALSE)</f>
        <v>947</v>
      </c>
    </row>
    <row r="298" spans="1:9">
      <c r="A298" s="1" t="s">
        <v>145</v>
      </c>
      <c r="B298" s="11">
        <v>43638</v>
      </c>
      <c r="C298" s="5" t="s">
        <v>83</v>
      </c>
      <c r="D298" s="1" t="s">
        <v>84</v>
      </c>
      <c r="E298" s="1" t="s">
        <v>82</v>
      </c>
      <c r="F298" s="21">
        <f>VLOOKUP($C298,cruises!$A$1:$D$460,3,FALSE)</f>
        <v>1533</v>
      </c>
      <c r="G298" s="21">
        <f>VLOOKUP($C298,cruises!$A$1:$D$460,4,FALSE)</f>
        <v>1773</v>
      </c>
      <c r="H298" s="21">
        <f t="shared" si="4"/>
        <v>1653</v>
      </c>
      <c r="I298" s="21">
        <f>VLOOKUP($C298,cruises!$A$1:$E$507,5,FALSE)</f>
        <v>600</v>
      </c>
    </row>
    <row r="299" spans="1:9">
      <c r="A299" s="1" t="s">
        <v>145</v>
      </c>
      <c r="B299" s="11">
        <v>43638</v>
      </c>
      <c r="C299" s="5" t="s">
        <v>195</v>
      </c>
      <c r="D299" s="1" t="s">
        <v>30</v>
      </c>
      <c r="E299" s="1" t="s">
        <v>31</v>
      </c>
      <c r="F299" s="21">
        <f>VLOOKUP($C299,cruises!$A$1:$D$460,3,FALSE)</f>
        <v>3630</v>
      </c>
      <c r="G299" s="21">
        <f>VLOOKUP($C299,cruises!$A$1:$D$460,4,FALSE)</f>
        <v>4356</v>
      </c>
      <c r="H299" s="21">
        <f t="shared" si="4"/>
        <v>3993</v>
      </c>
      <c r="I299" s="21">
        <f>VLOOKUP($C299,cruises!$A$1:$E$507,5,FALSE)</f>
        <v>1360</v>
      </c>
    </row>
    <row r="300" spans="1:9">
      <c r="A300" s="1" t="s">
        <v>145</v>
      </c>
      <c r="B300" s="11">
        <v>43638</v>
      </c>
      <c r="C300" s="5" t="s">
        <v>113</v>
      </c>
      <c r="D300" s="1" t="s">
        <v>51</v>
      </c>
      <c r="E300" s="1" t="s">
        <v>6</v>
      </c>
      <c r="F300" s="21">
        <f>VLOOKUP($C300,cruises!$A$1:$D$460,3,FALSE)</f>
        <v>706</v>
      </c>
      <c r="G300" s="21">
        <f>VLOOKUP($C300,cruises!$A$1:$D$460,4,FALSE)</f>
        <v>777</v>
      </c>
      <c r="H300" s="21">
        <f t="shared" si="4"/>
        <v>741.5</v>
      </c>
      <c r="I300" s="21">
        <f>VLOOKUP($C300,cruises!$A$1:$E$507,5,FALSE)</f>
        <v>447</v>
      </c>
    </row>
    <row r="301" spans="1:9">
      <c r="A301" s="1" t="s">
        <v>145</v>
      </c>
      <c r="B301" s="11">
        <v>43638</v>
      </c>
      <c r="C301" s="5" t="s">
        <v>70</v>
      </c>
      <c r="D301" s="1" t="s">
        <v>71</v>
      </c>
      <c r="E301" s="1" t="s">
        <v>25</v>
      </c>
      <c r="F301" s="21">
        <f>VLOOKUP($C301,cruises!$A$1:$D$460,3,FALSE)</f>
        <v>312</v>
      </c>
      <c r="G301" s="21">
        <f>VLOOKUP($C301,cruises!$A$1:$D$460,4,FALSE)</f>
        <v>374</v>
      </c>
      <c r="H301" s="21">
        <f t="shared" si="4"/>
        <v>343</v>
      </c>
      <c r="I301" s="21">
        <f>VLOOKUP($C301,cruises!$A$1:$E$507,5,FALSE)</f>
        <v>178</v>
      </c>
    </row>
    <row r="302" spans="1:9">
      <c r="A302" s="1" t="s">
        <v>145</v>
      </c>
      <c r="B302" s="11">
        <v>43639</v>
      </c>
      <c r="C302" s="5" t="s">
        <v>86</v>
      </c>
      <c r="D302" s="1" t="s">
        <v>62</v>
      </c>
      <c r="E302" s="3" t="s">
        <v>82</v>
      </c>
      <c r="F302" s="21">
        <f>VLOOKUP($C302,cruises!$A$1:$D$460,3,FALSE)</f>
        <v>2130</v>
      </c>
      <c r="G302" s="21">
        <f>VLOOKUP($C302,cruises!$A$1:$D$460,4,FALSE)</f>
        <v>2556</v>
      </c>
      <c r="H302" s="21">
        <f t="shared" si="4"/>
        <v>2343</v>
      </c>
      <c r="I302" s="21">
        <f>VLOOKUP($C302,cruises!$A$1:$E$507,5,FALSE)</f>
        <v>997</v>
      </c>
    </row>
    <row r="303" spans="1:9">
      <c r="A303" s="1" t="s">
        <v>145</v>
      </c>
      <c r="B303" s="11">
        <v>43639</v>
      </c>
      <c r="C303" s="5" t="s">
        <v>24</v>
      </c>
      <c r="D303" s="1" t="s">
        <v>8</v>
      </c>
      <c r="E303" s="1" t="s">
        <v>82</v>
      </c>
      <c r="F303" s="21">
        <f>VLOOKUP($C303,cruises!$A$1:$D$460,3,FALSE)</f>
        <v>3502</v>
      </c>
      <c r="G303" s="21">
        <f>VLOOKUP($C303,cruises!$A$1:$D$460,4,FALSE)</f>
        <v>4202</v>
      </c>
      <c r="H303" s="21">
        <f t="shared" si="4"/>
        <v>3852</v>
      </c>
      <c r="I303" s="21">
        <f>VLOOKUP($C303,cruises!$A$1:$E$507,5,FALSE)</f>
        <v>1388</v>
      </c>
    </row>
    <row r="304" spans="1:9">
      <c r="A304" s="1" t="s">
        <v>145</v>
      </c>
      <c r="B304" s="11">
        <v>43639</v>
      </c>
      <c r="C304" s="5" t="s">
        <v>142</v>
      </c>
      <c r="D304" s="1" t="s">
        <v>84</v>
      </c>
      <c r="E304" s="1" t="s">
        <v>82</v>
      </c>
      <c r="F304" s="21">
        <f>VLOOKUP($C304,cruises!$A$1:$D$460,3,FALSE)</f>
        <v>1830</v>
      </c>
      <c r="G304" s="21">
        <f>VLOOKUP($C304,cruises!$A$1:$D$460,4,FALSE)</f>
        <v>2074</v>
      </c>
      <c r="H304" s="21">
        <f t="shared" si="4"/>
        <v>1952</v>
      </c>
      <c r="I304" s="21">
        <f>VLOOKUP($C304,cruises!$A$1:$E$507,5,FALSE)</f>
        <v>760</v>
      </c>
    </row>
    <row r="305" spans="1:9">
      <c r="A305" s="1" t="s">
        <v>145</v>
      </c>
      <c r="B305" s="11">
        <v>43639</v>
      </c>
      <c r="C305" s="5" t="s">
        <v>93</v>
      </c>
      <c r="D305" s="1" t="s">
        <v>94</v>
      </c>
      <c r="E305" s="1" t="s">
        <v>196</v>
      </c>
      <c r="F305" s="21">
        <f>VLOOKUP($C305,cruises!$A$1:$D$460,3,FALSE)</f>
        <v>1258</v>
      </c>
      <c r="G305" s="21">
        <f>VLOOKUP($C305,cruises!$A$1:$D$460,4,FALSE)</f>
        <v>1447</v>
      </c>
      <c r="H305" s="21">
        <f t="shared" si="4"/>
        <v>1352.5</v>
      </c>
      <c r="I305" s="21">
        <f>VLOOKUP($C305,cruises!$A$1:$E$507,5,FALSE)</f>
        <v>800</v>
      </c>
    </row>
    <row r="306" spans="1:9">
      <c r="A306" s="1" t="s">
        <v>145</v>
      </c>
      <c r="B306" s="11">
        <v>43639</v>
      </c>
      <c r="C306" s="5" t="s">
        <v>99</v>
      </c>
      <c r="D306" s="1" t="s">
        <v>30</v>
      </c>
      <c r="E306" s="1" t="s">
        <v>63</v>
      </c>
      <c r="F306" s="21">
        <f>VLOOKUP($C306,cruises!$A$1:$D$460,3,FALSE)</f>
        <v>2144</v>
      </c>
      <c r="G306" s="21">
        <f>VLOOKUP($C306,cruises!$A$1:$D$460,4,FALSE)</f>
        <v>2573</v>
      </c>
      <c r="H306" s="21">
        <f t="shared" si="4"/>
        <v>2358.5</v>
      </c>
      <c r="I306" s="21">
        <f>VLOOKUP($C306,cruises!$A$1:$E$507,5,FALSE)</f>
        <v>859</v>
      </c>
    </row>
    <row r="307" spans="1:9">
      <c r="A307" s="1" t="s">
        <v>145</v>
      </c>
      <c r="B307" s="11">
        <v>43640</v>
      </c>
      <c r="C307" s="5" t="s">
        <v>163</v>
      </c>
      <c r="D307" s="1" t="s">
        <v>5</v>
      </c>
      <c r="E307" s="1" t="s">
        <v>6</v>
      </c>
      <c r="F307" s="21">
        <f>VLOOKUP($C307,cruises!$A$1:$D$460,3,FALSE)</f>
        <v>5200</v>
      </c>
      <c r="G307" s="21">
        <f>VLOOKUP($C307,cruises!$A$1:$D$460,4,FALSE)</f>
        <v>6600</v>
      </c>
      <c r="H307" s="21">
        <f t="shared" si="4"/>
        <v>5900</v>
      </c>
      <c r="I307" s="21">
        <f>VLOOKUP($C307,cruises!$A$1:$E$507,5,FALSE)</f>
        <v>1500</v>
      </c>
    </row>
    <row r="308" spans="1:9">
      <c r="A308" s="1" t="s">
        <v>145</v>
      </c>
      <c r="B308" s="11">
        <v>43640</v>
      </c>
      <c r="C308" s="5" t="s">
        <v>41</v>
      </c>
      <c r="D308" s="1" t="s">
        <v>160</v>
      </c>
      <c r="E308" s="1" t="s">
        <v>25</v>
      </c>
      <c r="F308" s="21">
        <f>VLOOKUP($C308,cruises!$A$1:$D$460,3,FALSE)</f>
        <v>2650</v>
      </c>
      <c r="G308" s="21">
        <f>VLOOKUP($C308,cruises!$A$1:$D$460,4,FALSE)</f>
        <v>3194</v>
      </c>
      <c r="H308" s="21">
        <f t="shared" si="4"/>
        <v>2922</v>
      </c>
      <c r="I308" s="21">
        <f>VLOOKUP($C308,cruises!$A$1:$E$507,5,FALSE)</f>
        <v>1025</v>
      </c>
    </row>
    <row r="309" spans="1:9">
      <c r="A309" s="1" t="s">
        <v>145</v>
      </c>
      <c r="B309" s="11">
        <v>43642</v>
      </c>
      <c r="C309" s="5" t="s">
        <v>159</v>
      </c>
      <c r="D309" s="1" t="s">
        <v>8</v>
      </c>
      <c r="E309" s="1" t="s">
        <v>105</v>
      </c>
      <c r="F309" s="21">
        <f>VLOOKUP($C309,cruises!$A$1:$D$460,3,FALSE)</f>
        <v>4134</v>
      </c>
      <c r="G309" s="21">
        <f>VLOOKUP($C309,cruises!$A$1:$D$460,4,FALSE)</f>
        <v>4961</v>
      </c>
      <c r="H309" s="21">
        <f t="shared" si="4"/>
        <v>4547.5</v>
      </c>
      <c r="I309" s="21">
        <f>VLOOKUP($C309,cruises!$A$1:$E$507,5,FALSE)</f>
        <v>1413</v>
      </c>
    </row>
    <row r="310" spans="1:9">
      <c r="A310" s="1" t="s">
        <v>145</v>
      </c>
      <c r="B310" s="11">
        <v>43642</v>
      </c>
      <c r="C310" s="5" t="s">
        <v>55</v>
      </c>
      <c r="D310" s="1" t="s">
        <v>46</v>
      </c>
      <c r="E310" s="1" t="s">
        <v>56</v>
      </c>
      <c r="F310" s="21">
        <f>VLOOKUP($C310,cruises!$A$1:$D$460,3,FALSE)</f>
        <v>4228</v>
      </c>
      <c r="G310" s="21">
        <f>VLOOKUP($C310,cruises!$A$1:$D$460,4,FALSE)</f>
        <v>5074</v>
      </c>
      <c r="H310" s="21">
        <f t="shared" si="4"/>
        <v>4651</v>
      </c>
      <c r="I310" s="21">
        <f>VLOOKUP($C310,cruises!$A$1:$E$507,5,FALSE)</f>
        <v>1404</v>
      </c>
    </row>
    <row r="311" spans="1:9">
      <c r="A311" s="1" t="s">
        <v>145</v>
      </c>
      <c r="B311" s="11">
        <v>43642</v>
      </c>
      <c r="C311" s="5" t="s">
        <v>81</v>
      </c>
      <c r="D311" s="1" t="s">
        <v>30</v>
      </c>
      <c r="E311" s="1" t="s">
        <v>82</v>
      </c>
      <c r="F311" s="21">
        <f>VLOOKUP($C311,cruises!$A$1:$D$460,3,FALSE)</f>
        <v>2036</v>
      </c>
      <c r="G311" s="21">
        <f>VLOOKUP($C311,cruises!$A$1:$D$460,4,FALSE)</f>
        <v>2443</v>
      </c>
      <c r="H311" s="21">
        <f t="shared" si="4"/>
        <v>2239.5</v>
      </c>
      <c r="I311" s="21">
        <f>VLOOKUP($C311,cruises!$A$1:$E$507,5,FALSE)</f>
        <v>765</v>
      </c>
    </row>
    <row r="312" spans="1:9">
      <c r="A312" s="1" t="s">
        <v>145</v>
      </c>
      <c r="B312" s="11">
        <v>43643</v>
      </c>
      <c r="C312" s="5" t="s">
        <v>154</v>
      </c>
      <c r="D312" s="1" t="s">
        <v>153</v>
      </c>
      <c r="E312" s="1" t="s">
        <v>151</v>
      </c>
      <c r="F312" s="21">
        <f>VLOOKUP($C312,cruises!$A$1:$D$460,3,FALSE)</f>
        <v>2733</v>
      </c>
      <c r="G312" s="21">
        <f>VLOOKUP($C312,cruises!$A$1:$D$460,4,FALSE)</f>
        <v>2852</v>
      </c>
      <c r="H312" s="21">
        <f t="shared" si="4"/>
        <v>2792.5</v>
      </c>
      <c r="I312" s="21">
        <f>VLOOKUP($C312,cruises!$A$1:$E$507,5,FALSE)</f>
        <v>801</v>
      </c>
    </row>
    <row r="313" spans="1:9">
      <c r="A313" s="1" t="s">
        <v>145</v>
      </c>
      <c r="B313" s="11">
        <v>43643</v>
      </c>
      <c r="C313" s="5" t="s">
        <v>173</v>
      </c>
      <c r="D313" s="1" t="s">
        <v>30</v>
      </c>
      <c r="E313" s="1" t="s">
        <v>31</v>
      </c>
      <c r="F313" s="21">
        <f>VLOOKUP($C313,cruises!$A$1:$D$460,3,FALSE)</f>
        <v>5484</v>
      </c>
      <c r="G313" s="21">
        <f>VLOOKUP($C313,cruises!$A$1:$D$460,4,FALSE)</f>
        <v>6307</v>
      </c>
      <c r="H313" s="21">
        <f t="shared" si="4"/>
        <v>5895.5</v>
      </c>
      <c r="I313" s="21">
        <f>VLOOKUP($C313,cruises!$A$1:$E$507,5,FALSE)</f>
        <v>2150</v>
      </c>
    </row>
    <row r="314" spans="1:9">
      <c r="A314" s="1" t="s">
        <v>145</v>
      </c>
      <c r="B314" s="11">
        <v>43644</v>
      </c>
      <c r="C314" s="5" t="s">
        <v>10</v>
      </c>
      <c r="D314" s="1" t="s">
        <v>11</v>
      </c>
      <c r="E314" s="1" t="s">
        <v>138</v>
      </c>
      <c r="F314" s="21">
        <f>VLOOKUP($C314,cruises!$A$1:$D$460,3,FALSE)</f>
        <v>3772</v>
      </c>
      <c r="G314" s="21">
        <f>VLOOKUP($C314,cruises!$A$1:$D$460,4,FALSE)</f>
        <v>4526</v>
      </c>
      <c r="H314" s="21">
        <f t="shared" si="4"/>
        <v>4149</v>
      </c>
      <c r="I314" s="21">
        <f>VLOOKUP($C314,cruises!$A$1:$E$507,5,FALSE)</f>
        <v>1253</v>
      </c>
    </row>
    <row r="315" spans="1:9">
      <c r="A315" s="1" t="s">
        <v>145</v>
      </c>
      <c r="B315" s="11">
        <v>43644</v>
      </c>
      <c r="C315" s="5" t="s">
        <v>113</v>
      </c>
      <c r="D315" s="1" t="s">
        <v>51</v>
      </c>
      <c r="E315" s="1" t="s">
        <v>6</v>
      </c>
      <c r="F315" s="21">
        <f>VLOOKUP($C315,cruises!$A$1:$D$460,3,FALSE)</f>
        <v>706</v>
      </c>
      <c r="G315" s="21">
        <f>VLOOKUP($C315,cruises!$A$1:$D$460,4,FALSE)</f>
        <v>777</v>
      </c>
      <c r="H315" s="21">
        <f t="shared" si="4"/>
        <v>741.5</v>
      </c>
      <c r="I315" s="21">
        <f>VLOOKUP($C315,cruises!$A$1:$E$507,5,FALSE)</f>
        <v>447</v>
      </c>
    </row>
    <row r="316" spans="1:9">
      <c r="A316" s="1" t="s">
        <v>145</v>
      </c>
      <c r="B316" s="11">
        <v>43645</v>
      </c>
      <c r="C316" s="5" t="s">
        <v>182</v>
      </c>
      <c r="D316" s="1" t="s">
        <v>62</v>
      </c>
      <c r="E316" s="1" t="s">
        <v>167</v>
      </c>
      <c r="F316" s="21">
        <f>VLOOKUP($C316,cruises!$A$1:$D$460,3,FALSE)</f>
        <v>2918</v>
      </c>
      <c r="G316" s="21">
        <f>VLOOKUP($C316,cruises!$A$1:$D$460,4,FALSE)</f>
        <v>3521</v>
      </c>
      <c r="H316" s="21">
        <f t="shared" si="4"/>
        <v>3219.5</v>
      </c>
      <c r="I316" s="21">
        <f>VLOOKUP($C316,cruises!$A$1:$E$507,5,FALSE)</f>
        <v>1377</v>
      </c>
    </row>
    <row r="317" spans="1:9">
      <c r="A317" s="1" t="s">
        <v>145</v>
      </c>
      <c r="B317" s="11">
        <v>43646</v>
      </c>
      <c r="C317" s="5" t="s">
        <v>24</v>
      </c>
      <c r="D317" s="1" t="s">
        <v>8</v>
      </c>
      <c r="E317" s="1" t="s">
        <v>82</v>
      </c>
      <c r="F317" s="21">
        <f>VLOOKUP($C317,cruises!$A$1:$D$460,3,FALSE)</f>
        <v>3502</v>
      </c>
      <c r="G317" s="21">
        <f>VLOOKUP($C317,cruises!$A$1:$D$460,4,FALSE)</f>
        <v>4202</v>
      </c>
      <c r="H317" s="21">
        <f t="shared" si="4"/>
        <v>3852</v>
      </c>
      <c r="I317" s="21">
        <f>VLOOKUP($C317,cruises!$A$1:$E$507,5,FALSE)</f>
        <v>1388</v>
      </c>
    </row>
    <row r="318" spans="1:9">
      <c r="A318" s="1" t="s">
        <v>145</v>
      </c>
      <c r="B318" s="11">
        <v>43646</v>
      </c>
      <c r="C318" s="5" t="s">
        <v>174</v>
      </c>
      <c r="D318" s="1" t="s">
        <v>46</v>
      </c>
      <c r="E318" s="3" t="s">
        <v>47</v>
      </c>
      <c r="F318" s="21">
        <f>VLOOKUP($C318,cruises!$A$1:$D$460,3,FALSE)</f>
        <v>2402</v>
      </c>
      <c r="G318" s="21">
        <f>VLOOKUP($C318,cruises!$A$1:$D$460,4,FALSE)</f>
        <v>2882</v>
      </c>
      <c r="H318" s="21">
        <f t="shared" si="4"/>
        <v>2642</v>
      </c>
      <c r="I318" s="21">
        <f>VLOOKUP($C318,cruises!$A$1:$E$507,5,FALSE)</f>
        <v>1100</v>
      </c>
    </row>
    <row r="319" spans="1:9">
      <c r="A319" s="1" t="s">
        <v>145</v>
      </c>
      <c r="B319" s="11">
        <v>43646</v>
      </c>
      <c r="C319" s="5" t="s">
        <v>99</v>
      </c>
      <c r="D319" s="1" t="s">
        <v>30</v>
      </c>
      <c r="E319" s="1" t="s">
        <v>63</v>
      </c>
      <c r="F319" s="21">
        <f>VLOOKUP($C319,cruises!$A$1:$D$460,3,FALSE)</f>
        <v>2144</v>
      </c>
      <c r="G319" s="21">
        <f>VLOOKUP($C319,cruises!$A$1:$D$460,4,FALSE)</f>
        <v>2573</v>
      </c>
      <c r="H319" s="21">
        <f t="shared" si="4"/>
        <v>2358.5</v>
      </c>
      <c r="I319" s="21">
        <f>VLOOKUP($C319,cruises!$A$1:$E$507,5,FALSE)</f>
        <v>859</v>
      </c>
    </row>
    <row r="320" spans="1:9">
      <c r="A320" s="1" t="s">
        <v>145</v>
      </c>
      <c r="B320" s="11">
        <v>43647</v>
      </c>
      <c r="C320" s="5" t="s">
        <v>163</v>
      </c>
      <c r="D320" s="1" t="s">
        <v>5</v>
      </c>
      <c r="E320" s="1" t="s">
        <v>6</v>
      </c>
      <c r="F320" s="21">
        <f>VLOOKUP($C320,cruises!$A$1:$D$460,3,FALSE)</f>
        <v>5200</v>
      </c>
      <c r="G320" s="21">
        <f>VLOOKUP($C320,cruises!$A$1:$D$460,4,FALSE)</f>
        <v>6600</v>
      </c>
      <c r="H320" s="21">
        <f t="shared" si="4"/>
        <v>5900</v>
      </c>
      <c r="I320" s="21">
        <f>VLOOKUP($C320,cruises!$A$1:$E$507,5,FALSE)</f>
        <v>1500</v>
      </c>
    </row>
    <row r="321" spans="1:9">
      <c r="A321" s="1" t="s">
        <v>145</v>
      </c>
      <c r="B321" s="11">
        <v>43647</v>
      </c>
      <c r="C321" s="5" t="s">
        <v>155</v>
      </c>
      <c r="D321" s="1" t="s">
        <v>84</v>
      </c>
      <c r="E321" s="1" t="s">
        <v>82</v>
      </c>
      <c r="F321" s="21">
        <f>VLOOKUP($C321,cruises!$A$1:$D$460,3,FALSE)</f>
        <v>1814</v>
      </c>
      <c r="G321" s="21">
        <f>VLOOKUP($C321,cruises!$A$1:$D$460,4,FALSE)</f>
        <v>2177</v>
      </c>
      <c r="H321" s="21">
        <f t="shared" si="4"/>
        <v>1995.5</v>
      </c>
      <c r="I321" s="21">
        <f>VLOOKUP($C321,cruises!$A$1:$E$507,5,FALSE)</f>
        <v>780</v>
      </c>
    </row>
    <row r="322" spans="1:9">
      <c r="A322" s="1" t="s">
        <v>145</v>
      </c>
      <c r="B322" s="11">
        <v>43647</v>
      </c>
      <c r="C322" s="5" t="s">
        <v>38</v>
      </c>
      <c r="D322" s="1" t="s">
        <v>36</v>
      </c>
      <c r="E322" s="1" t="s">
        <v>31</v>
      </c>
      <c r="F322" s="21">
        <f>VLOOKUP($C322,cruises!$A$1:$D$460,3,FALSE)</f>
        <v>2534</v>
      </c>
      <c r="G322" s="21">
        <f>VLOOKUP($C322,cruises!$A$1:$D$460,4,FALSE)</f>
        <v>2894</v>
      </c>
      <c r="H322" s="21">
        <f t="shared" si="4"/>
        <v>2714</v>
      </c>
      <c r="I322" s="21">
        <f>VLOOKUP($C322,cruises!$A$1:$E$507,5,FALSE)</f>
        <v>1000</v>
      </c>
    </row>
    <row r="323" spans="1:9">
      <c r="A323" s="1" t="s">
        <v>145</v>
      </c>
      <c r="B323" s="11">
        <v>43648</v>
      </c>
      <c r="C323" s="5" t="s">
        <v>108</v>
      </c>
      <c r="D323" s="1" t="s">
        <v>109</v>
      </c>
      <c r="E323" s="1" t="s">
        <v>197</v>
      </c>
      <c r="F323" s="21">
        <f>VLOOKUP($C323,cruises!$A$1:$D$460,3,FALSE)</f>
        <v>1754</v>
      </c>
      <c r="G323" s="21">
        <f>VLOOKUP($C323,cruises!$A$1:$D$460,4,FALSE)</f>
        <v>2456</v>
      </c>
      <c r="H323" s="21">
        <f t="shared" ref="H323:H386" si="5">AVERAGE(F323:G323)</f>
        <v>2105</v>
      </c>
      <c r="I323" s="21">
        <f>VLOOKUP($C323,cruises!$A$1:$E$507,5,FALSE)</f>
        <v>947</v>
      </c>
    </row>
    <row r="324" spans="1:9">
      <c r="A324" s="1" t="s">
        <v>145</v>
      </c>
      <c r="B324" s="11">
        <v>43648</v>
      </c>
      <c r="C324" s="5" t="s">
        <v>796</v>
      </c>
      <c r="D324" s="1" t="s">
        <v>160</v>
      </c>
      <c r="E324" s="1" t="s">
        <v>105</v>
      </c>
      <c r="F324" s="21">
        <f>VLOOKUP($C324,cruises!$A$1:$D$460,3,FALSE)</f>
        <v>1350</v>
      </c>
      <c r="G324" s="21">
        <f>VLOOKUP($C324,cruises!$A$1:$D$460,4,FALSE)</f>
        <v>1620</v>
      </c>
      <c r="H324" s="21">
        <f t="shared" si="5"/>
        <v>1485</v>
      </c>
      <c r="I324" s="21">
        <f>VLOOKUP($C324,cruises!$A$1:$E$507,5,FALSE)</f>
        <v>588</v>
      </c>
    </row>
    <row r="325" spans="1:9">
      <c r="A325" s="1" t="s">
        <v>145</v>
      </c>
      <c r="B325" s="11">
        <v>43648</v>
      </c>
      <c r="C325" s="5" t="s">
        <v>176</v>
      </c>
      <c r="D325" s="1" t="s">
        <v>84</v>
      </c>
      <c r="E325" s="1" t="s">
        <v>82</v>
      </c>
      <c r="F325" s="21">
        <f>VLOOKUP($C325,cruises!$A$1:$D$460,3,FALSE)</f>
        <v>1832</v>
      </c>
      <c r="G325" s="21">
        <f>VLOOKUP($C325,cruises!$A$1:$D$460,4,FALSE)</f>
        <v>2198</v>
      </c>
      <c r="H325" s="21">
        <f t="shared" si="5"/>
        <v>2015</v>
      </c>
      <c r="I325" s="21">
        <f>VLOOKUP($C325,cruises!$A$1:$E$507,5,FALSE)</f>
        <v>735</v>
      </c>
    </row>
    <row r="326" spans="1:9">
      <c r="A326" s="1" t="s">
        <v>145</v>
      </c>
      <c r="B326" s="11">
        <v>43649</v>
      </c>
      <c r="C326" s="5" t="s">
        <v>159</v>
      </c>
      <c r="D326" s="1" t="s">
        <v>8</v>
      </c>
      <c r="E326" s="1" t="s">
        <v>105</v>
      </c>
      <c r="F326" s="21">
        <f>VLOOKUP($C326,cruises!$A$1:$D$460,3,FALSE)</f>
        <v>4134</v>
      </c>
      <c r="G326" s="21">
        <f>VLOOKUP($C326,cruises!$A$1:$D$460,4,FALSE)</f>
        <v>4961</v>
      </c>
      <c r="H326" s="21">
        <f t="shared" si="5"/>
        <v>4547.5</v>
      </c>
      <c r="I326" s="21">
        <f>VLOOKUP($C326,cruises!$A$1:$E$507,5,FALSE)</f>
        <v>1413</v>
      </c>
    </row>
    <row r="327" spans="1:9">
      <c r="A327" s="1" t="s">
        <v>145</v>
      </c>
      <c r="B327" s="11">
        <v>43649</v>
      </c>
      <c r="C327" s="5" t="s">
        <v>55</v>
      </c>
      <c r="D327" s="1" t="s">
        <v>46</v>
      </c>
      <c r="E327" s="1" t="s">
        <v>56</v>
      </c>
      <c r="F327" s="21">
        <f>VLOOKUP($C327,cruises!$A$1:$D$460,3,FALSE)</f>
        <v>4228</v>
      </c>
      <c r="G327" s="21">
        <f>VLOOKUP($C327,cruises!$A$1:$D$460,4,FALSE)</f>
        <v>5074</v>
      </c>
      <c r="H327" s="21">
        <f t="shared" si="5"/>
        <v>4651</v>
      </c>
      <c r="I327" s="21">
        <f>VLOOKUP($C327,cruises!$A$1:$E$507,5,FALSE)</f>
        <v>1404</v>
      </c>
    </row>
    <row r="328" spans="1:9">
      <c r="A328" s="1" t="s">
        <v>145</v>
      </c>
      <c r="B328" s="11">
        <v>43650</v>
      </c>
      <c r="C328" s="5" t="s">
        <v>154</v>
      </c>
      <c r="D328" s="1" t="s">
        <v>153</v>
      </c>
      <c r="E328" s="1" t="s">
        <v>151</v>
      </c>
      <c r="F328" s="21">
        <f>VLOOKUP($C328,cruises!$A$1:$D$460,3,FALSE)</f>
        <v>2733</v>
      </c>
      <c r="G328" s="21">
        <f>VLOOKUP($C328,cruises!$A$1:$D$460,4,FALSE)</f>
        <v>2852</v>
      </c>
      <c r="H328" s="21">
        <f t="shared" si="5"/>
        <v>2792.5</v>
      </c>
      <c r="I328" s="21">
        <f>VLOOKUP($C328,cruises!$A$1:$E$507,5,FALSE)</f>
        <v>801</v>
      </c>
    </row>
    <row r="329" spans="1:9">
      <c r="A329" s="1" t="s">
        <v>145</v>
      </c>
      <c r="B329" s="11">
        <v>43650</v>
      </c>
      <c r="C329" s="5" t="s">
        <v>173</v>
      </c>
      <c r="D329" s="1" t="s">
        <v>30</v>
      </c>
      <c r="E329" s="1" t="s">
        <v>31</v>
      </c>
      <c r="F329" s="21">
        <f>VLOOKUP($C329,cruises!$A$1:$D$460,3,FALSE)</f>
        <v>5484</v>
      </c>
      <c r="G329" s="21">
        <f>VLOOKUP($C329,cruises!$A$1:$D$460,4,FALSE)</f>
        <v>6307</v>
      </c>
      <c r="H329" s="21">
        <f t="shared" si="5"/>
        <v>5895.5</v>
      </c>
      <c r="I329" s="21">
        <f>VLOOKUP($C329,cruises!$A$1:$E$507,5,FALSE)</f>
        <v>2150</v>
      </c>
    </row>
    <row r="330" spans="1:9">
      <c r="A330" s="1" t="s">
        <v>145</v>
      </c>
      <c r="B330" s="11">
        <v>43651</v>
      </c>
      <c r="C330" s="5" t="s">
        <v>10</v>
      </c>
      <c r="D330" s="1" t="s">
        <v>11</v>
      </c>
      <c r="E330" s="1" t="s">
        <v>138</v>
      </c>
      <c r="F330" s="21">
        <f>VLOOKUP($C330,cruises!$A$1:$D$460,3,FALSE)</f>
        <v>3772</v>
      </c>
      <c r="G330" s="21">
        <f>VLOOKUP($C330,cruises!$A$1:$D$460,4,FALSE)</f>
        <v>4526</v>
      </c>
      <c r="H330" s="21">
        <f t="shared" si="5"/>
        <v>4149</v>
      </c>
      <c r="I330" s="21">
        <f>VLOOKUP($C330,cruises!$A$1:$E$507,5,FALSE)</f>
        <v>1253</v>
      </c>
    </row>
    <row r="331" spans="1:9">
      <c r="A331" s="1" t="s">
        <v>145</v>
      </c>
      <c r="B331" s="11">
        <v>43651</v>
      </c>
      <c r="C331" s="5" t="s">
        <v>198</v>
      </c>
      <c r="D331" s="1" t="s">
        <v>46</v>
      </c>
      <c r="E331" s="1" t="s">
        <v>199</v>
      </c>
      <c r="F331" s="21">
        <f>VLOOKUP($C331,cruises!$A$1:$D$460,3,FALSE)</f>
        <v>2394</v>
      </c>
      <c r="G331" s="21">
        <f>VLOOKUP($C331,cruises!$A$1:$D$460,4,FALSE)</f>
        <v>2873</v>
      </c>
      <c r="H331" s="21">
        <f t="shared" si="5"/>
        <v>2633.5</v>
      </c>
      <c r="I331" s="21">
        <f>VLOOKUP($C331,cruises!$A$1:$E$507,5,FALSE)</f>
        <v>1154</v>
      </c>
    </row>
    <row r="332" spans="1:9">
      <c r="A332" s="1" t="s">
        <v>145</v>
      </c>
      <c r="B332" s="11">
        <v>43651</v>
      </c>
      <c r="C332" s="5" t="s">
        <v>53</v>
      </c>
      <c r="D332" s="1" t="s">
        <v>36</v>
      </c>
      <c r="E332" s="1" t="s">
        <v>31</v>
      </c>
      <c r="F332" s="21">
        <f>VLOOKUP($C332,cruises!$A$1:$D$460,3,FALSE)</f>
        <v>2534</v>
      </c>
      <c r="G332" s="21">
        <f>VLOOKUP($C332,cruises!$A$1:$D$460,4,FALSE)</f>
        <v>2700</v>
      </c>
      <c r="H332" s="21">
        <f t="shared" si="5"/>
        <v>2617</v>
      </c>
      <c r="I332" s="21">
        <f>VLOOKUP($C332,cruises!$A$1:$E$507,5,FALSE)</f>
        <v>1000</v>
      </c>
    </row>
    <row r="333" spans="1:9">
      <c r="A333" s="1" t="s">
        <v>145</v>
      </c>
      <c r="B333" s="11">
        <v>43652</v>
      </c>
      <c r="C333" s="5" t="s">
        <v>178</v>
      </c>
      <c r="D333" s="1" t="s">
        <v>62</v>
      </c>
      <c r="E333" s="1" t="s">
        <v>167</v>
      </c>
      <c r="F333" s="21">
        <f>VLOOKUP($C333,cruises!$A$1:$D$460,3,FALSE)</f>
        <v>2170</v>
      </c>
      <c r="G333" s="21">
        <f>VLOOKUP($C333,cruises!$A$1:$D$460,4,FALSE)</f>
        <v>2604</v>
      </c>
      <c r="H333" s="21">
        <f t="shared" si="5"/>
        <v>2387</v>
      </c>
      <c r="I333" s="21">
        <f>VLOOKUP($C333,cruises!$A$1:$E$507,5,FALSE)</f>
        <v>997</v>
      </c>
    </row>
    <row r="334" spans="1:9">
      <c r="A334" s="1" t="s">
        <v>145</v>
      </c>
      <c r="B334" s="11">
        <v>43652</v>
      </c>
      <c r="C334" s="5" t="s">
        <v>162</v>
      </c>
      <c r="D334" s="1" t="s">
        <v>27</v>
      </c>
      <c r="E334" s="1" t="s">
        <v>82</v>
      </c>
      <c r="F334" s="21">
        <f>VLOOKUP($C334,cruises!$A$1:$D$460,3,FALSE)</f>
        <v>2016</v>
      </c>
      <c r="G334" s="21">
        <f>VLOOKUP($C334,cruises!$A$1:$D$460,4,FALSE)</f>
        <v>2272</v>
      </c>
      <c r="H334" s="21">
        <f t="shared" si="5"/>
        <v>2144</v>
      </c>
      <c r="I334" s="21">
        <f>VLOOKUP($C334,cruises!$A$1:$E$507,5,FALSE)</f>
        <v>900</v>
      </c>
    </row>
    <row r="335" spans="1:9">
      <c r="A335" s="1" t="s">
        <v>145</v>
      </c>
      <c r="B335" s="11">
        <v>43652</v>
      </c>
      <c r="C335" s="5" t="s">
        <v>322</v>
      </c>
      <c r="D335" s="1" t="s">
        <v>40</v>
      </c>
      <c r="E335" s="3" t="s">
        <v>115</v>
      </c>
      <c r="F335" s="21">
        <f>VLOOKUP($C335,cruises!$A$1:$D$460,3,FALSE)</f>
        <v>3066</v>
      </c>
      <c r="G335" s="21">
        <f>VLOOKUP($C335,cruises!$A$1:$D$460,4,FALSE)</f>
        <v>3679</v>
      </c>
      <c r="H335" s="21">
        <f t="shared" si="5"/>
        <v>3372.5</v>
      </c>
      <c r="I335" s="21">
        <f>VLOOKUP($C335,cruises!$A$1:$E$507,5,FALSE)</f>
        <v>1200</v>
      </c>
    </row>
    <row r="336" spans="1:9">
      <c r="A336" s="1" t="s">
        <v>145</v>
      </c>
      <c r="B336" s="11">
        <v>43652</v>
      </c>
      <c r="C336" s="5" t="s">
        <v>168</v>
      </c>
      <c r="D336" s="1" t="s">
        <v>169</v>
      </c>
      <c r="E336" s="1" t="s">
        <v>15</v>
      </c>
      <c r="F336" s="21">
        <f>VLOOKUP($C336,cruises!$A$1:$D$460,3,FALSE)</f>
        <v>224</v>
      </c>
      <c r="G336" s="21">
        <f>VLOOKUP($C336,cruises!$A$1:$D$460,4,FALSE)</f>
        <v>224</v>
      </c>
      <c r="H336" s="21">
        <f t="shared" si="5"/>
        <v>224</v>
      </c>
      <c r="I336" s="21">
        <f>VLOOKUP($C336,cruises!$A$1:$E$507,5,FALSE)</f>
        <v>106</v>
      </c>
    </row>
    <row r="337" spans="1:9">
      <c r="A337" s="1" t="s">
        <v>145</v>
      </c>
      <c r="B337" s="11">
        <v>43653</v>
      </c>
      <c r="C337" s="5" t="s">
        <v>41</v>
      </c>
      <c r="D337" s="1" t="s">
        <v>160</v>
      </c>
      <c r="E337" s="1" t="s">
        <v>25</v>
      </c>
      <c r="F337" s="21">
        <f>VLOOKUP($C337,cruises!$A$1:$D$460,3,FALSE)</f>
        <v>2650</v>
      </c>
      <c r="G337" s="21">
        <f>VLOOKUP($C337,cruises!$A$1:$D$460,4,FALSE)</f>
        <v>3194</v>
      </c>
      <c r="H337" s="21">
        <f t="shared" si="5"/>
        <v>2922</v>
      </c>
      <c r="I337" s="21">
        <f>VLOOKUP($C337,cruises!$A$1:$E$507,5,FALSE)</f>
        <v>1025</v>
      </c>
    </row>
    <row r="338" spans="1:9">
      <c r="A338" s="1" t="s">
        <v>145</v>
      </c>
      <c r="B338" s="11">
        <v>43653</v>
      </c>
      <c r="C338" s="5" t="s">
        <v>24</v>
      </c>
      <c r="D338" s="1" t="s">
        <v>8</v>
      </c>
      <c r="E338" s="1" t="s">
        <v>82</v>
      </c>
      <c r="F338" s="21">
        <f>VLOOKUP($C338,cruises!$A$1:$D$460,3,FALSE)</f>
        <v>3502</v>
      </c>
      <c r="G338" s="21">
        <f>VLOOKUP($C338,cruises!$A$1:$D$460,4,FALSE)</f>
        <v>4202</v>
      </c>
      <c r="H338" s="21">
        <f t="shared" si="5"/>
        <v>3852</v>
      </c>
      <c r="I338" s="21">
        <f>VLOOKUP($C338,cruises!$A$1:$E$507,5,FALSE)</f>
        <v>1388</v>
      </c>
    </row>
    <row r="339" spans="1:9">
      <c r="A339" s="1" t="s">
        <v>145</v>
      </c>
      <c r="B339" s="11">
        <v>43653</v>
      </c>
      <c r="C339" s="5" t="s">
        <v>185</v>
      </c>
      <c r="D339" s="1" t="s">
        <v>27</v>
      </c>
      <c r="E339" s="1" t="s">
        <v>82</v>
      </c>
      <c r="F339" s="21">
        <f>VLOOKUP($C339,cruises!$A$1:$D$460,3,FALSE)</f>
        <v>3096</v>
      </c>
      <c r="G339" s="21">
        <f>VLOOKUP($C339,cruises!$A$1:$D$460,4,FALSE)</f>
        <v>3737</v>
      </c>
      <c r="H339" s="21">
        <f t="shared" si="5"/>
        <v>3416.5</v>
      </c>
      <c r="I339" s="21">
        <f>VLOOKUP($C339,cruises!$A$1:$E$507,5,FALSE)</f>
        <v>1226</v>
      </c>
    </row>
    <row r="340" spans="1:9">
      <c r="A340" s="1" t="s">
        <v>145</v>
      </c>
      <c r="B340" s="11">
        <v>43653</v>
      </c>
      <c r="C340" s="5" t="s">
        <v>99</v>
      </c>
      <c r="D340" s="1" t="s">
        <v>30</v>
      </c>
      <c r="E340" s="1" t="s">
        <v>63</v>
      </c>
      <c r="F340" s="21">
        <f>VLOOKUP($C340,cruises!$A$1:$D$460,3,FALSE)</f>
        <v>2144</v>
      </c>
      <c r="G340" s="21">
        <f>VLOOKUP($C340,cruises!$A$1:$D$460,4,FALSE)</f>
        <v>2573</v>
      </c>
      <c r="H340" s="21">
        <f t="shared" si="5"/>
        <v>2358.5</v>
      </c>
      <c r="I340" s="21">
        <f>VLOOKUP($C340,cruises!$A$1:$E$507,5,FALSE)</f>
        <v>859</v>
      </c>
    </row>
    <row r="341" spans="1:9">
      <c r="A341" s="1" t="s">
        <v>145</v>
      </c>
      <c r="B341" s="11">
        <v>43653</v>
      </c>
      <c r="C341" s="5" t="s">
        <v>113</v>
      </c>
      <c r="D341" s="1" t="s">
        <v>51</v>
      </c>
      <c r="E341" s="1" t="s">
        <v>6</v>
      </c>
      <c r="F341" s="21">
        <f>VLOOKUP($C341,cruises!$A$1:$D$460,3,FALSE)</f>
        <v>706</v>
      </c>
      <c r="G341" s="21">
        <f>VLOOKUP($C341,cruises!$A$1:$D$460,4,FALSE)</f>
        <v>777</v>
      </c>
      <c r="H341" s="21">
        <f t="shared" si="5"/>
        <v>741.5</v>
      </c>
      <c r="I341" s="21">
        <f>VLOOKUP($C341,cruises!$A$1:$E$507,5,FALSE)</f>
        <v>447</v>
      </c>
    </row>
    <row r="342" spans="1:9">
      <c r="A342" s="1" t="s">
        <v>145</v>
      </c>
      <c r="B342" s="11">
        <v>43654</v>
      </c>
      <c r="C342" s="5" t="s">
        <v>163</v>
      </c>
      <c r="D342" s="1" t="s">
        <v>5</v>
      </c>
      <c r="E342" s="1" t="s">
        <v>6</v>
      </c>
      <c r="F342" s="21">
        <f>VLOOKUP($C342,cruises!$A$1:$D$460,3,FALSE)</f>
        <v>5200</v>
      </c>
      <c r="G342" s="21">
        <f>VLOOKUP($C342,cruises!$A$1:$D$460,4,FALSE)</f>
        <v>6600</v>
      </c>
      <c r="H342" s="21">
        <f t="shared" si="5"/>
        <v>5900</v>
      </c>
      <c r="I342" s="21">
        <f>VLOOKUP($C342,cruises!$A$1:$E$507,5,FALSE)</f>
        <v>1500</v>
      </c>
    </row>
    <row r="343" spans="1:9">
      <c r="A343" s="1" t="s">
        <v>145</v>
      </c>
      <c r="B343" s="11">
        <v>43654</v>
      </c>
      <c r="C343" s="5" t="s">
        <v>73</v>
      </c>
      <c r="D343" s="1" t="s">
        <v>5</v>
      </c>
      <c r="E343" s="1" t="s">
        <v>6</v>
      </c>
      <c r="F343" s="21">
        <f>VLOOKUP($C343,cruises!$A$1:$D$460,3,FALSE)</f>
        <v>2194</v>
      </c>
      <c r="G343" s="21">
        <f>VLOOKUP($C343,cruises!$A$1:$D$460,4,FALSE)</f>
        <v>2700</v>
      </c>
      <c r="H343" s="21">
        <f t="shared" si="5"/>
        <v>2447</v>
      </c>
      <c r="I343" s="21">
        <f>VLOOKUP($C343,cruises!$A$1:$E$507,5,FALSE)</f>
        <v>609</v>
      </c>
    </row>
    <row r="344" spans="1:9">
      <c r="A344" s="1" t="s">
        <v>145</v>
      </c>
      <c r="B344" s="11">
        <v>43654</v>
      </c>
      <c r="C344" s="5" t="s">
        <v>86</v>
      </c>
      <c r="D344" s="1" t="s">
        <v>62</v>
      </c>
      <c r="E344" s="1" t="s">
        <v>167</v>
      </c>
      <c r="F344" s="21">
        <f>VLOOKUP($C344,cruises!$A$1:$D$460,3,FALSE)</f>
        <v>2130</v>
      </c>
      <c r="G344" s="21">
        <f>VLOOKUP($C344,cruises!$A$1:$D$460,4,FALSE)</f>
        <v>2556</v>
      </c>
      <c r="H344" s="21">
        <f t="shared" si="5"/>
        <v>2343</v>
      </c>
      <c r="I344" s="21">
        <f>VLOOKUP($C344,cruises!$A$1:$E$507,5,FALSE)</f>
        <v>997</v>
      </c>
    </row>
    <row r="345" spans="1:9">
      <c r="A345" s="1" t="s">
        <v>145</v>
      </c>
      <c r="B345" s="11">
        <v>43654</v>
      </c>
      <c r="C345" s="5" t="s">
        <v>81</v>
      </c>
      <c r="D345" s="1" t="s">
        <v>30</v>
      </c>
      <c r="E345" s="1" t="s">
        <v>82</v>
      </c>
      <c r="F345" s="21">
        <f>VLOOKUP($C345,cruises!$A$1:$D$460,3,FALSE)</f>
        <v>2036</v>
      </c>
      <c r="G345" s="21">
        <f>VLOOKUP($C345,cruises!$A$1:$D$460,4,FALSE)</f>
        <v>2443</v>
      </c>
      <c r="H345" s="21">
        <f t="shared" si="5"/>
        <v>2239.5</v>
      </c>
      <c r="I345" s="21">
        <f>VLOOKUP($C345,cruises!$A$1:$E$507,5,FALSE)</f>
        <v>765</v>
      </c>
    </row>
    <row r="346" spans="1:9">
      <c r="A346" s="1" t="s">
        <v>145</v>
      </c>
      <c r="B346" s="11">
        <v>43655</v>
      </c>
      <c r="C346" s="5" t="s">
        <v>200</v>
      </c>
      <c r="D346" s="1" t="s">
        <v>201</v>
      </c>
      <c r="E346" s="3" t="s">
        <v>31</v>
      </c>
      <c r="F346" s="21">
        <f>VLOOKUP($C346,cruises!$A$1:$D$460,3,FALSE)</f>
        <v>251</v>
      </c>
      <c r="G346" s="21">
        <f>VLOOKUP($C346,cruises!$A$1:$D$460,4,FALSE)</f>
        <v>516</v>
      </c>
      <c r="H346" s="21">
        <f t="shared" si="5"/>
        <v>383.5</v>
      </c>
      <c r="I346" s="21">
        <f>VLOOKUP($C346,cruises!$A$1:$E$507,5,FALSE)</f>
        <v>370</v>
      </c>
    </row>
    <row r="347" spans="1:9">
      <c r="A347" s="1" t="s">
        <v>145</v>
      </c>
      <c r="B347" s="11">
        <v>43656</v>
      </c>
      <c r="C347" s="5" t="s">
        <v>159</v>
      </c>
      <c r="D347" s="1" t="s">
        <v>8</v>
      </c>
      <c r="E347" s="1" t="s">
        <v>105</v>
      </c>
      <c r="F347" s="21">
        <f>VLOOKUP($C347,cruises!$A$1:$D$460,3,FALSE)</f>
        <v>4134</v>
      </c>
      <c r="G347" s="21">
        <f>VLOOKUP($C347,cruises!$A$1:$D$460,4,FALSE)</f>
        <v>4961</v>
      </c>
      <c r="H347" s="21">
        <f t="shared" si="5"/>
        <v>4547.5</v>
      </c>
      <c r="I347" s="21">
        <f>VLOOKUP($C347,cruises!$A$1:$E$507,5,FALSE)</f>
        <v>1413</v>
      </c>
    </row>
    <row r="348" spans="1:9">
      <c r="A348" s="1" t="s">
        <v>145</v>
      </c>
      <c r="B348" s="11">
        <v>43656</v>
      </c>
      <c r="C348" s="5" t="s">
        <v>55</v>
      </c>
      <c r="D348" s="1" t="s">
        <v>46</v>
      </c>
      <c r="E348" s="1" t="s">
        <v>56</v>
      </c>
      <c r="F348" s="21">
        <f>VLOOKUP($C348,cruises!$A$1:$D$460,3,FALSE)</f>
        <v>4228</v>
      </c>
      <c r="G348" s="21">
        <f>VLOOKUP($C348,cruises!$A$1:$D$460,4,FALSE)</f>
        <v>5074</v>
      </c>
      <c r="H348" s="21">
        <f t="shared" si="5"/>
        <v>4651</v>
      </c>
      <c r="I348" s="21">
        <f>VLOOKUP($C348,cruises!$A$1:$E$507,5,FALSE)</f>
        <v>1404</v>
      </c>
    </row>
    <row r="349" spans="1:9">
      <c r="A349" s="1" t="s">
        <v>145</v>
      </c>
      <c r="B349" s="11">
        <v>43657</v>
      </c>
      <c r="C349" s="5" t="s">
        <v>174</v>
      </c>
      <c r="D349" s="1" t="s">
        <v>46</v>
      </c>
      <c r="E349" s="1" t="s">
        <v>47</v>
      </c>
      <c r="F349" s="21">
        <f>VLOOKUP($C349,cruises!$A$1:$D$460,3,FALSE)</f>
        <v>2402</v>
      </c>
      <c r="G349" s="21">
        <f>VLOOKUP($C349,cruises!$A$1:$D$460,4,FALSE)</f>
        <v>2882</v>
      </c>
      <c r="H349" s="21">
        <f t="shared" si="5"/>
        <v>2642</v>
      </c>
      <c r="I349" s="21">
        <f>VLOOKUP($C349,cruises!$A$1:$E$507,5,FALSE)</f>
        <v>1100</v>
      </c>
    </row>
    <row r="350" spans="1:9">
      <c r="A350" s="1" t="s">
        <v>145</v>
      </c>
      <c r="B350" s="11">
        <v>43657</v>
      </c>
      <c r="C350" s="5" t="s">
        <v>173</v>
      </c>
      <c r="D350" s="1" t="s">
        <v>30</v>
      </c>
      <c r="E350" s="1" t="s">
        <v>31</v>
      </c>
      <c r="F350" s="21">
        <f>VLOOKUP($C350,cruises!$A$1:$D$460,3,FALSE)</f>
        <v>5484</v>
      </c>
      <c r="G350" s="21">
        <f>VLOOKUP($C350,cruises!$A$1:$D$460,4,FALSE)</f>
        <v>6307</v>
      </c>
      <c r="H350" s="21">
        <f t="shared" si="5"/>
        <v>5895.5</v>
      </c>
      <c r="I350" s="21">
        <f>VLOOKUP($C350,cruises!$A$1:$E$507,5,FALSE)</f>
        <v>2150</v>
      </c>
    </row>
    <row r="351" spans="1:9">
      <c r="A351" s="1" t="s">
        <v>145</v>
      </c>
      <c r="B351" s="11">
        <v>43657</v>
      </c>
      <c r="C351" s="5" t="s">
        <v>38</v>
      </c>
      <c r="D351" s="1" t="s">
        <v>36</v>
      </c>
      <c r="E351" s="1" t="s">
        <v>31</v>
      </c>
      <c r="F351" s="21">
        <f>VLOOKUP($C351,cruises!$A$1:$D$460,3,FALSE)</f>
        <v>2534</v>
      </c>
      <c r="G351" s="21">
        <f>VLOOKUP($C351,cruises!$A$1:$D$460,4,FALSE)</f>
        <v>2894</v>
      </c>
      <c r="H351" s="21">
        <f t="shared" si="5"/>
        <v>2714</v>
      </c>
      <c r="I351" s="21">
        <f>VLOOKUP($C351,cruises!$A$1:$E$507,5,FALSE)</f>
        <v>1000</v>
      </c>
    </row>
    <row r="352" spans="1:9">
      <c r="A352" s="1" t="s">
        <v>145</v>
      </c>
      <c r="B352" s="11">
        <v>43657</v>
      </c>
      <c r="C352" s="5" t="s">
        <v>13</v>
      </c>
      <c r="D352" s="1" t="s">
        <v>148</v>
      </c>
      <c r="E352" s="1"/>
      <c r="F352" s="21">
        <f>VLOOKUP($C352,cruises!$A$1:$D$460,3,FALSE)</f>
        <v>928</v>
      </c>
      <c r="G352" s="21">
        <f>VLOOKUP($C352,cruises!$A$1:$D$460,4,FALSE)</f>
        <v>928</v>
      </c>
      <c r="H352" s="21">
        <f t="shared" si="5"/>
        <v>928</v>
      </c>
      <c r="I352" s="21">
        <f>VLOOKUP($C352,cruises!$A$1:$E$507,5,FALSE)</f>
        <v>465</v>
      </c>
    </row>
    <row r="353" spans="1:9">
      <c r="A353" s="1" t="s">
        <v>145</v>
      </c>
      <c r="B353" s="11">
        <v>43658</v>
      </c>
      <c r="C353" s="5" t="s">
        <v>10</v>
      </c>
      <c r="D353" s="1" t="s">
        <v>11</v>
      </c>
      <c r="E353" s="1" t="s">
        <v>138</v>
      </c>
      <c r="F353" s="21">
        <f>VLOOKUP($C353,cruises!$A$1:$D$460,3,FALSE)</f>
        <v>3772</v>
      </c>
      <c r="G353" s="21">
        <f>VLOOKUP($C353,cruises!$A$1:$D$460,4,FALSE)</f>
        <v>4526</v>
      </c>
      <c r="H353" s="21">
        <f t="shared" si="5"/>
        <v>4149</v>
      </c>
      <c r="I353" s="21">
        <f>VLOOKUP($C353,cruises!$A$1:$E$507,5,FALSE)</f>
        <v>1253</v>
      </c>
    </row>
    <row r="354" spans="1:9">
      <c r="A354" s="1" t="s">
        <v>145</v>
      </c>
      <c r="B354" s="11">
        <v>43658</v>
      </c>
      <c r="C354" s="5" t="s">
        <v>108</v>
      </c>
      <c r="D354" s="1" t="s">
        <v>109</v>
      </c>
      <c r="E354" s="3" t="s">
        <v>188</v>
      </c>
      <c r="F354" s="21">
        <f>VLOOKUP($C354,cruises!$A$1:$D$460,3,FALSE)</f>
        <v>1754</v>
      </c>
      <c r="G354" s="21">
        <f>VLOOKUP($C354,cruises!$A$1:$D$460,4,FALSE)</f>
        <v>2456</v>
      </c>
      <c r="H354" s="21">
        <f t="shared" si="5"/>
        <v>2105</v>
      </c>
      <c r="I354" s="21">
        <f>VLOOKUP($C354,cruises!$A$1:$E$507,5,FALSE)</f>
        <v>947</v>
      </c>
    </row>
    <row r="355" spans="1:9">
      <c r="A355" s="1" t="s">
        <v>145</v>
      </c>
      <c r="B355" s="11">
        <v>43658</v>
      </c>
      <c r="C355" s="5" t="s">
        <v>154</v>
      </c>
      <c r="D355" s="1" t="s">
        <v>153</v>
      </c>
      <c r="E355" s="1" t="s">
        <v>151</v>
      </c>
      <c r="F355" s="21">
        <f>VLOOKUP($C355,cruises!$A$1:$D$460,3,FALSE)</f>
        <v>2733</v>
      </c>
      <c r="G355" s="21">
        <f>VLOOKUP($C355,cruises!$A$1:$D$460,4,FALSE)</f>
        <v>2852</v>
      </c>
      <c r="H355" s="21">
        <f t="shared" si="5"/>
        <v>2792.5</v>
      </c>
      <c r="I355" s="21">
        <f>VLOOKUP($C355,cruises!$A$1:$E$507,5,FALSE)</f>
        <v>801</v>
      </c>
    </row>
    <row r="356" spans="1:9">
      <c r="A356" s="1" t="s">
        <v>145</v>
      </c>
      <c r="B356" s="11">
        <v>43659</v>
      </c>
      <c r="C356" s="5" t="s">
        <v>182</v>
      </c>
      <c r="D356" s="1" t="s">
        <v>62</v>
      </c>
      <c r="E356" s="1" t="s">
        <v>167</v>
      </c>
      <c r="F356" s="21">
        <f>VLOOKUP($C356,cruises!$A$1:$D$460,3,FALSE)</f>
        <v>2918</v>
      </c>
      <c r="G356" s="21">
        <f>VLOOKUP($C356,cruises!$A$1:$D$460,4,FALSE)</f>
        <v>3521</v>
      </c>
      <c r="H356" s="21">
        <f t="shared" si="5"/>
        <v>3219.5</v>
      </c>
      <c r="I356" s="21">
        <f>VLOOKUP($C356,cruises!$A$1:$E$507,5,FALSE)</f>
        <v>1377</v>
      </c>
    </row>
    <row r="357" spans="1:9">
      <c r="A357" s="1" t="s">
        <v>145</v>
      </c>
      <c r="B357" s="11">
        <v>43659</v>
      </c>
      <c r="C357" s="5" t="s">
        <v>83</v>
      </c>
      <c r="D357" s="1" t="s">
        <v>84</v>
      </c>
      <c r="E357" s="1" t="s">
        <v>82</v>
      </c>
      <c r="F357" s="21">
        <f>VLOOKUP($C357,cruises!$A$1:$D$460,3,FALSE)</f>
        <v>1533</v>
      </c>
      <c r="G357" s="21">
        <f>VLOOKUP($C357,cruises!$A$1:$D$460,4,FALSE)</f>
        <v>1773</v>
      </c>
      <c r="H357" s="21">
        <f t="shared" si="5"/>
        <v>1653</v>
      </c>
      <c r="I357" s="21">
        <f>VLOOKUP($C357,cruises!$A$1:$E$507,5,FALSE)</f>
        <v>600</v>
      </c>
    </row>
    <row r="358" spans="1:9">
      <c r="A358" s="1" t="s">
        <v>145</v>
      </c>
      <c r="B358" s="11">
        <v>43660</v>
      </c>
      <c r="C358" s="5" t="s">
        <v>24</v>
      </c>
      <c r="D358" s="1" t="s">
        <v>8</v>
      </c>
      <c r="E358" s="1" t="s">
        <v>82</v>
      </c>
      <c r="F358" s="21">
        <f>VLOOKUP($C358,cruises!$A$1:$D$460,3,FALSE)</f>
        <v>3502</v>
      </c>
      <c r="G358" s="21">
        <f>VLOOKUP($C358,cruises!$A$1:$D$460,4,FALSE)</f>
        <v>4202</v>
      </c>
      <c r="H358" s="21">
        <f t="shared" si="5"/>
        <v>3852</v>
      </c>
      <c r="I358" s="21">
        <f>VLOOKUP($C358,cruises!$A$1:$E$507,5,FALSE)</f>
        <v>1388</v>
      </c>
    </row>
    <row r="359" spans="1:9">
      <c r="A359" s="1" t="s">
        <v>145</v>
      </c>
      <c r="B359" s="11">
        <v>43660</v>
      </c>
      <c r="C359" s="5" t="s">
        <v>99</v>
      </c>
      <c r="D359" s="1" t="s">
        <v>30</v>
      </c>
      <c r="E359" s="1" t="s">
        <v>63</v>
      </c>
      <c r="F359" s="21">
        <f>VLOOKUP($C359,cruises!$A$1:$D$460,3,FALSE)</f>
        <v>2144</v>
      </c>
      <c r="G359" s="21">
        <f>VLOOKUP($C359,cruises!$A$1:$D$460,4,FALSE)</f>
        <v>2573</v>
      </c>
      <c r="H359" s="21">
        <f t="shared" si="5"/>
        <v>2358.5</v>
      </c>
      <c r="I359" s="21">
        <f>VLOOKUP($C359,cruises!$A$1:$E$507,5,FALSE)</f>
        <v>859</v>
      </c>
    </row>
    <row r="360" spans="1:9">
      <c r="A360" s="1" t="s">
        <v>145</v>
      </c>
      <c r="B360" s="11">
        <v>43660</v>
      </c>
      <c r="C360" s="5" t="s">
        <v>87</v>
      </c>
      <c r="D360" s="1" t="s">
        <v>20</v>
      </c>
      <c r="E360" s="1" t="s">
        <v>9</v>
      </c>
      <c r="F360" s="21">
        <f>VLOOKUP($C360,cruises!$A$1:$D$460,3,FALSE)</f>
        <v>388</v>
      </c>
      <c r="G360" s="21">
        <f>VLOOKUP($C360,cruises!$A$1:$D$460,4,FALSE)</f>
        <v>466</v>
      </c>
      <c r="H360" s="21">
        <f t="shared" si="5"/>
        <v>427</v>
      </c>
      <c r="I360" s="21">
        <f>VLOOKUP($C360,cruises!$A$1:$E$507,5,FALSE)</f>
        <v>295</v>
      </c>
    </row>
    <row r="361" spans="1:9">
      <c r="A361" s="1" t="s">
        <v>145</v>
      </c>
      <c r="B361" s="11">
        <v>43661</v>
      </c>
      <c r="C361" s="5" t="s">
        <v>163</v>
      </c>
      <c r="D361" s="1" t="s">
        <v>5</v>
      </c>
      <c r="E361" s="1" t="s">
        <v>6</v>
      </c>
      <c r="F361" s="21">
        <f>VLOOKUP($C361,cruises!$A$1:$D$460,3,FALSE)</f>
        <v>5200</v>
      </c>
      <c r="G361" s="21">
        <f>VLOOKUP($C361,cruises!$A$1:$D$460,4,FALSE)</f>
        <v>6600</v>
      </c>
      <c r="H361" s="21">
        <f t="shared" si="5"/>
        <v>5900</v>
      </c>
      <c r="I361" s="21">
        <f>VLOOKUP($C361,cruises!$A$1:$E$507,5,FALSE)</f>
        <v>1500</v>
      </c>
    </row>
    <row r="362" spans="1:9">
      <c r="A362" s="1" t="s">
        <v>145</v>
      </c>
      <c r="B362" s="11">
        <v>43661</v>
      </c>
      <c r="C362" s="5" t="s">
        <v>155</v>
      </c>
      <c r="D362" s="1" t="s">
        <v>84</v>
      </c>
      <c r="E362" s="1" t="s">
        <v>82</v>
      </c>
      <c r="F362" s="21">
        <f>VLOOKUP($C362,cruises!$A$1:$D$460,3,FALSE)</f>
        <v>1814</v>
      </c>
      <c r="G362" s="21">
        <f>VLOOKUP($C362,cruises!$A$1:$D$460,4,FALSE)</f>
        <v>2177</v>
      </c>
      <c r="H362" s="21">
        <f t="shared" si="5"/>
        <v>1995.5</v>
      </c>
      <c r="I362" s="21">
        <f>VLOOKUP($C362,cruises!$A$1:$E$507,5,FALSE)</f>
        <v>780</v>
      </c>
    </row>
    <row r="363" spans="1:9">
      <c r="A363" s="1" t="s">
        <v>145</v>
      </c>
      <c r="B363" s="11">
        <v>43661</v>
      </c>
      <c r="C363" s="5" t="s">
        <v>122</v>
      </c>
      <c r="D363" s="1" t="s">
        <v>94</v>
      </c>
      <c r="E363" s="1" t="s">
        <v>31</v>
      </c>
      <c r="F363" s="21">
        <f>VLOOKUP($C363,cruises!$A$1:$D$460,3,FALSE)</f>
        <v>698</v>
      </c>
      <c r="G363" s="21">
        <f>VLOOKUP($C363,cruises!$A$1:$D$460,4,FALSE)</f>
        <v>803</v>
      </c>
      <c r="H363" s="21">
        <f t="shared" si="5"/>
        <v>750.5</v>
      </c>
      <c r="I363" s="21">
        <f>VLOOKUP($C363,cruises!$A$1:$E$507,5,FALSE)</f>
        <v>375</v>
      </c>
    </row>
    <row r="364" spans="1:9">
      <c r="A364" s="1" t="s">
        <v>145</v>
      </c>
      <c r="B364" s="11">
        <v>43662</v>
      </c>
      <c r="C364" s="5" t="s">
        <v>176</v>
      </c>
      <c r="D364" s="1" t="s">
        <v>84</v>
      </c>
      <c r="E364" s="1" t="s">
        <v>82</v>
      </c>
      <c r="F364" s="21">
        <f>VLOOKUP($C364,cruises!$A$1:$D$460,3,FALSE)</f>
        <v>1832</v>
      </c>
      <c r="G364" s="21">
        <f>VLOOKUP($C364,cruises!$A$1:$D$460,4,FALSE)</f>
        <v>2198</v>
      </c>
      <c r="H364" s="21">
        <f t="shared" si="5"/>
        <v>2015</v>
      </c>
      <c r="I364" s="21">
        <f>VLOOKUP($C364,cruises!$A$1:$E$507,5,FALSE)</f>
        <v>735</v>
      </c>
    </row>
    <row r="365" spans="1:9">
      <c r="A365" s="1" t="s">
        <v>145</v>
      </c>
      <c r="B365" s="11">
        <v>43663</v>
      </c>
      <c r="C365" s="5" t="s">
        <v>73</v>
      </c>
      <c r="D365" s="1" t="s">
        <v>5</v>
      </c>
      <c r="E365" s="1" t="s">
        <v>6</v>
      </c>
      <c r="F365" s="21">
        <f>VLOOKUP($C365,cruises!$A$1:$D$460,3,FALSE)</f>
        <v>2194</v>
      </c>
      <c r="G365" s="21">
        <f>VLOOKUP($C365,cruises!$A$1:$D$460,4,FALSE)</f>
        <v>2700</v>
      </c>
      <c r="H365" s="21">
        <f t="shared" si="5"/>
        <v>2447</v>
      </c>
      <c r="I365" s="21">
        <f>VLOOKUP($C365,cruises!$A$1:$E$507,5,FALSE)</f>
        <v>609</v>
      </c>
    </row>
    <row r="366" spans="1:9">
      <c r="A366" s="1" t="s">
        <v>145</v>
      </c>
      <c r="B366" s="11">
        <v>43663</v>
      </c>
      <c r="C366" s="5" t="s">
        <v>126</v>
      </c>
      <c r="D366" s="1" t="s">
        <v>80</v>
      </c>
      <c r="E366" s="1"/>
      <c r="F366" s="21">
        <f>VLOOKUP($C366,cruises!$A$1:$D$460,3,FALSE)</f>
        <v>680</v>
      </c>
      <c r="G366" s="21">
        <f>VLOOKUP($C366,cruises!$A$1:$D$460,4,FALSE)</f>
        <v>748</v>
      </c>
      <c r="H366" s="21">
        <f t="shared" si="5"/>
        <v>714</v>
      </c>
      <c r="I366" s="21">
        <f>VLOOKUP($C366,cruises!$A$1:$E$507,5,FALSE)</f>
        <v>400</v>
      </c>
    </row>
    <row r="367" spans="1:9">
      <c r="A367" s="1" t="s">
        <v>145</v>
      </c>
      <c r="B367" s="11">
        <v>43663</v>
      </c>
      <c r="C367" s="5" t="s">
        <v>159</v>
      </c>
      <c r="D367" s="1" t="s">
        <v>8</v>
      </c>
      <c r="E367" s="1" t="s">
        <v>105</v>
      </c>
      <c r="F367" s="21">
        <f>VLOOKUP($C367,cruises!$A$1:$D$460,3,FALSE)</f>
        <v>4134</v>
      </c>
      <c r="G367" s="21">
        <f>VLOOKUP($C367,cruises!$A$1:$D$460,4,FALSE)</f>
        <v>4961</v>
      </c>
      <c r="H367" s="21">
        <f t="shared" si="5"/>
        <v>4547.5</v>
      </c>
      <c r="I367" s="21">
        <f>VLOOKUP($C367,cruises!$A$1:$E$507,5,FALSE)</f>
        <v>1413</v>
      </c>
    </row>
    <row r="368" spans="1:9">
      <c r="A368" s="1" t="s">
        <v>145</v>
      </c>
      <c r="B368" s="11">
        <v>43663</v>
      </c>
      <c r="C368" s="5" t="s">
        <v>55</v>
      </c>
      <c r="D368" s="1" t="s">
        <v>46</v>
      </c>
      <c r="E368" s="1" t="s">
        <v>56</v>
      </c>
      <c r="F368" s="21">
        <f>VLOOKUP($C368,cruises!$A$1:$D$460,3,FALSE)</f>
        <v>4228</v>
      </c>
      <c r="G368" s="21">
        <f>VLOOKUP($C368,cruises!$A$1:$D$460,4,FALSE)</f>
        <v>5074</v>
      </c>
      <c r="H368" s="21">
        <f t="shared" si="5"/>
        <v>4651</v>
      </c>
      <c r="I368" s="21">
        <f>VLOOKUP($C368,cruises!$A$1:$E$507,5,FALSE)</f>
        <v>1404</v>
      </c>
    </row>
    <row r="369" spans="1:9">
      <c r="A369" s="1" t="s">
        <v>145</v>
      </c>
      <c r="B369" s="11">
        <v>43663</v>
      </c>
      <c r="C369" s="5" t="s">
        <v>179</v>
      </c>
      <c r="D369" s="1" t="s">
        <v>20</v>
      </c>
      <c r="E369" s="3" t="s">
        <v>151</v>
      </c>
      <c r="F369" s="21">
        <f>VLOOKUP($C369,cruises!$A$1:$D$460,3,FALSE)</f>
        <v>388</v>
      </c>
      <c r="G369" s="21">
        <f>VLOOKUP($C369,cruises!$A$1:$D$460,4,FALSE)</f>
        <v>466</v>
      </c>
      <c r="H369" s="21">
        <f t="shared" si="5"/>
        <v>427</v>
      </c>
      <c r="I369" s="21">
        <f>VLOOKUP($C369,cruises!$A$1:$E$507,5,FALSE)</f>
        <v>295</v>
      </c>
    </row>
    <row r="370" spans="1:9">
      <c r="A370" s="1" t="s">
        <v>145</v>
      </c>
      <c r="B370" s="11">
        <v>43664</v>
      </c>
      <c r="C370" s="5" t="s">
        <v>198</v>
      </c>
      <c r="D370" s="1" t="s">
        <v>46</v>
      </c>
      <c r="E370" s="1" t="s">
        <v>47</v>
      </c>
      <c r="F370" s="21">
        <f>VLOOKUP($C370,cruises!$A$1:$D$460,3,FALSE)</f>
        <v>2394</v>
      </c>
      <c r="G370" s="21">
        <f>VLOOKUP($C370,cruises!$A$1:$D$460,4,FALSE)</f>
        <v>2873</v>
      </c>
      <c r="H370" s="21">
        <f t="shared" si="5"/>
        <v>2633.5</v>
      </c>
      <c r="I370" s="21">
        <f>VLOOKUP($C370,cruises!$A$1:$E$507,5,FALSE)</f>
        <v>1154</v>
      </c>
    </row>
    <row r="371" spans="1:9">
      <c r="A371" s="1" t="s">
        <v>145</v>
      </c>
      <c r="B371" s="11">
        <v>43664</v>
      </c>
      <c r="C371" s="5" t="s">
        <v>154</v>
      </c>
      <c r="D371" s="1" t="s">
        <v>153</v>
      </c>
      <c r="E371" s="1" t="s">
        <v>151</v>
      </c>
      <c r="F371" s="21">
        <f>VLOOKUP($C371,cruises!$A$1:$D$460,3,FALSE)</f>
        <v>2733</v>
      </c>
      <c r="G371" s="21">
        <f>VLOOKUP($C371,cruises!$A$1:$D$460,4,FALSE)</f>
        <v>2852</v>
      </c>
      <c r="H371" s="21">
        <f t="shared" si="5"/>
        <v>2792.5</v>
      </c>
      <c r="I371" s="21">
        <f>VLOOKUP($C371,cruises!$A$1:$E$507,5,FALSE)</f>
        <v>801</v>
      </c>
    </row>
    <row r="372" spans="1:9">
      <c r="A372" s="1" t="s">
        <v>145</v>
      </c>
      <c r="B372" s="11">
        <v>43664</v>
      </c>
      <c r="C372" s="5" t="s">
        <v>173</v>
      </c>
      <c r="D372" s="1" t="s">
        <v>30</v>
      </c>
      <c r="E372" s="1" t="s">
        <v>31</v>
      </c>
      <c r="F372" s="21">
        <f>VLOOKUP($C372,cruises!$A$1:$D$460,3,FALSE)</f>
        <v>5484</v>
      </c>
      <c r="G372" s="21">
        <f>VLOOKUP($C372,cruises!$A$1:$D$460,4,FALSE)</f>
        <v>6307</v>
      </c>
      <c r="H372" s="21">
        <f t="shared" si="5"/>
        <v>5895.5</v>
      </c>
      <c r="I372" s="21">
        <f>VLOOKUP($C372,cruises!$A$1:$E$507,5,FALSE)</f>
        <v>2150</v>
      </c>
    </row>
    <row r="373" spans="1:9">
      <c r="A373" s="1" t="s">
        <v>145</v>
      </c>
      <c r="B373" s="11">
        <v>43664</v>
      </c>
      <c r="C373" s="5" t="s">
        <v>104</v>
      </c>
      <c r="D373" s="1" t="s">
        <v>166</v>
      </c>
      <c r="E373" s="1" t="s">
        <v>25</v>
      </c>
      <c r="F373" s="21">
        <f>VLOOKUP($C373,cruises!$A$1:$D$460,3,FALSE)</f>
        <v>532</v>
      </c>
      <c r="G373" s="21">
        <f>VLOOKUP($C373,cruises!$A$1:$D$460,4,FALSE)</f>
        <v>638</v>
      </c>
      <c r="H373" s="21">
        <f t="shared" si="5"/>
        <v>585</v>
      </c>
      <c r="I373" s="21">
        <f>VLOOKUP($C373,cruises!$A$1:$E$507,5,FALSE)</f>
        <v>330</v>
      </c>
    </row>
    <row r="374" spans="1:9">
      <c r="A374" s="1" t="s">
        <v>145</v>
      </c>
      <c r="B374" s="11">
        <v>43665</v>
      </c>
      <c r="C374" s="5" t="s">
        <v>10</v>
      </c>
      <c r="D374" s="1" t="s">
        <v>11</v>
      </c>
      <c r="E374" s="3" t="s">
        <v>151</v>
      </c>
      <c r="F374" s="21">
        <f>VLOOKUP($C374,cruises!$A$1:$D$460,3,FALSE)</f>
        <v>3772</v>
      </c>
      <c r="G374" s="21">
        <f>VLOOKUP($C374,cruises!$A$1:$D$460,4,FALSE)</f>
        <v>4526</v>
      </c>
      <c r="H374" s="21">
        <f t="shared" si="5"/>
        <v>4149</v>
      </c>
      <c r="I374" s="21">
        <f>VLOOKUP($C374,cruises!$A$1:$E$507,5,FALSE)</f>
        <v>1253</v>
      </c>
    </row>
    <row r="375" spans="1:9">
      <c r="A375" s="1" t="s">
        <v>145</v>
      </c>
      <c r="B375" s="11">
        <v>43665</v>
      </c>
      <c r="C375" s="5" t="s">
        <v>41</v>
      </c>
      <c r="D375" s="1" t="s">
        <v>160</v>
      </c>
      <c r="E375" s="1" t="s">
        <v>25</v>
      </c>
      <c r="F375" s="21">
        <f>VLOOKUP($C375,cruises!$A$1:$D$460,3,FALSE)</f>
        <v>2650</v>
      </c>
      <c r="G375" s="21">
        <f>VLOOKUP($C375,cruises!$A$1:$D$460,4,FALSE)</f>
        <v>3194</v>
      </c>
      <c r="H375" s="21">
        <f t="shared" si="5"/>
        <v>2922</v>
      </c>
      <c r="I375" s="21">
        <f>VLOOKUP($C375,cruises!$A$1:$E$507,5,FALSE)</f>
        <v>1025</v>
      </c>
    </row>
    <row r="376" spans="1:9">
      <c r="A376" s="1" t="s">
        <v>145</v>
      </c>
      <c r="B376" s="11">
        <v>43665</v>
      </c>
      <c r="C376" s="5" t="s">
        <v>53</v>
      </c>
      <c r="D376" s="1" t="s">
        <v>36</v>
      </c>
      <c r="E376" s="1" t="s">
        <v>31</v>
      </c>
      <c r="F376" s="21">
        <f>VLOOKUP($C376,cruises!$A$1:$D$460,3,FALSE)</f>
        <v>2534</v>
      </c>
      <c r="G376" s="21">
        <f>VLOOKUP($C376,cruises!$A$1:$D$460,4,FALSE)</f>
        <v>2700</v>
      </c>
      <c r="H376" s="21">
        <f t="shared" si="5"/>
        <v>2617</v>
      </c>
      <c r="I376" s="21">
        <f>VLOOKUP($C376,cruises!$A$1:$E$507,5,FALSE)</f>
        <v>1000</v>
      </c>
    </row>
    <row r="377" spans="1:9">
      <c r="A377" s="1" t="s">
        <v>145</v>
      </c>
      <c r="B377" s="11">
        <v>43666</v>
      </c>
      <c r="C377" s="5" t="s">
        <v>178</v>
      </c>
      <c r="D377" s="1" t="s">
        <v>62</v>
      </c>
      <c r="E377" s="1" t="s">
        <v>167</v>
      </c>
      <c r="F377" s="21">
        <f>VLOOKUP($C377,cruises!$A$1:$D$460,3,FALSE)</f>
        <v>2170</v>
      </c>
      <c r="G377" s="21">
        <f>VLOOKUP($C377,cruises!$A$1:$D$460,4,FALSE)</f>
        <v>2604</v>
      </c>
      <c r="H377" s="21">
        <f t="shared" si="5"/>
        <v>2387</v>
      </c>
      <c r="I377" s="21">
        <f>VLOOKUP($C377,cruises!$A$1:$E$507,5,FALSE)</f>
        <v>997</v>
      </c>
    </row>
    <row r="378" spans="1:9">
      <c r="A378" s="1" t="s">
        <v>145</v>
      </c>
      <c r="B378" s="11">
        <v>43666</v>
      </c>
      <c r="C378" s="5" t="s">
        <v>195</v>
      </c>
      <c r="D378" s="1" t="s">
        <v>30</v>
      </c>
      <c r="E378" s="1" t="s">
        <v>31</v>
      </c>
      <c r="F378" s="21">
        <f>VLOOKUP($C378,cruises!$A$1:$D$460,3,FALSE)</f>
        <v>3630</v>
      </c>
      <c r="G378" s="21">
        <f>VLOOKUP($C378,cruises!$A$1:$D$460,4,FALSE)</f>
        <v>4356</v>
      </c>
      <c r="H378" s="21">
        <f t="shared" si="5"/>
        <v>3993</v>
      </c>
      <c r="I378" s="21">
        <f>VLOOKUP($C378,cruises!$A$1:$E$507,5,FALSE)</f>
        <v>1360</v>
      </c>
    </row>
    <row r="379" spans="1:9">
      <c r="A379" s="1" t="s">
        <v>145</v>
      </c>
      <c r="B379" s="11">
        <v>43666</v>
      </c>
      <c r="C379" s="5" t="s">
        <v>81</v>
      </c>
      <c r="D379" s="1" t="s">
        <v>30</v>
      </c>
      <c r="E379" s="1" t="s">
        <v>82</v>
      </c>
      <c r="F379" s="21">
        <f>VLOOKUP($C379,cruises!$A$1:$D$460,3,FALSE)</f>
        <v>2036</v>
      </c>
      <c r="G379" s="21">
        <f>VLOOKUP($C379,cruises!$A$1:$D$460,4,FALSE)</f>
        <v>2443</v>
      </c>
      <c r="H379" s="21">
        <f t="shared" si="5"/>
        <v>2239.5</v>
      </c>
      <c r="I379" s="21">
        <f>VLOOKUP($C379,cruises!$A$1:$E$507,5,FALSE)</f>
        <v>765</v>
      </c>
    </row>
    <row r="380" spans="1:9">
      <c r="A380" s="1" t="s">
        <v>145</v>
      </c>
      <c r="B380" s="11">
        <v>43667</v>
      </c>
      <c r="C380" s="5" t="s">
        <v>796</v>
      </c>
      <c r="D380" s="1" t="s">
        <v>160</v>
      </c>
      <c r="E380" s="1" t="s">
        <v>157</v>
      </c>
      <c r="F380" s="21">
        <f>VLOOKUP($C380,cruises!$A$1:$D$460,3,FALSE)</f>
        <v>1350</v>
      </c>
      <c r="G380" s="21">
        <f>VLOOKUP($C380,cruises!$A$1:$D$460,4,FALSE)</f>
        <v>1620</v>
      </c>
      <c r="H380" s="21">
        <f t="shared" si="5"/>
        <v>1485</v>
      </c>
      <c r="I380" s="21">
        <f>VLOOKUP($C380,cruises!$A$1:$E$507,5,FALSE)</f>
        <v>588</v>
      </c>
    </row>
    <row r="381" spans="1:9">
      <c r="A381" s="1" t="s">
        <v>145</v>
      </c>
      <c r="B381" s="11">
        <v>43667</v>
      </c>
      <c r="C381" s="5" t="s">
        <v>24</v>
      </c>
      <c r="D381" s="1" t="s">
        <v>8</v>
      </c>
      <c r="E381" s="1" t="s">
        <v>82</v>
      </c>
      <c r="F381" s="21">
        <f>VLOOKUP($C381,cruises!$A$1:$D$460,3,FALSE)</f>
        <v>3502</v>
      </c>
      <c r="G381" s="21">
        <f>VLOOKUP($C381,cruises!$A$1:$D$460,4,FALSE)</f>
        <v>4202</v>
      </c>
      <c r="H381" s="21">
        <f t="shared" si="5"/>
        <v>3852</v>
      </c>
      <c r="I381" s="21">
        <f>VLOOKUP($C381,cruises!$A$1:$E$507,5,FALSE)</f>
        <v>1388</v>
      </c>
    </row>
    <row r="382" spans="1:9">
      <c r="A382" s="1" t="s">
        <v>145</v>
      </c>
      <c r="B382" s="11">
        <v>43667</v>
      </c>
      <c r="C382" s="5" t="s">
        <v>174</v>
      </c>
      <c r="D382" s="1" t="s">
        <v>46</v>
      </c>
      <c r="E382" s="1" t="s">
        <v>47</v>
      </c>
      <c r="F382" s="21">
        <f>VLOOKUP($C382,cruises!$A$1:$D$460,3,FALSE)</f>
        <v>2402</v>
      </c>
      <c r="G382" s="21">
        <f>VLOOKUP($C382,cruises!$A$1:$D$460,4,FALSE)</f>
        <v>2882</v>
      </c>
      <c r="H382" s="21">
        <f t="shared" si="5"/>
        <v>2642</v>
      </c>
      <c r="I382" s="21">
        <f>VLOOKUP($C382,cruises!$A$1:$E$507,5,FALSE)</f>
        <v>1100</v>
      </c>
    </row>
    <row r="383" spans="1:9">
      <c r="A383" s="1" t="s">
        <v>145</v>
      </c>
      <c r="B383" s="11">
        <v>43667</v>
      </c>
      <c r="C383" s="5" t="s">
        <v>99</v>
      </c>
      <c r="D383" s="1" t="s">
        <v>30</v>
      </c>
      <c r="E383" s="1" t="s">
        <v>63</v>
      </c>
      <c r="F383" s="21">
        <f>VLOOKUP($C383,cruises!$A$1:$D$460,3,FALSE)</f>
        <v>2144</v>
      </c>
      <c r="G383" s="21">
        <f>VLOOKUP($C383,cruises!$A$1:$D$460,4,FALSE)</f>
        <v>2573</v>
      </c>
      <c r="H383" s="21">
        <f t="shared" si="5"/>
        <v>2358.5</v>
      </c>
      <c r="I383" s="21">
        <f>VLOOKUP($C383,cruises!$A$1:$E$507,5,FALSE)</f>
        <v>859</v>
      </c>
    </row>
    <row r="384" spans="1:9">
      <c r="A384" s="1" t="s">
        <v>145</v>
      </c>
      <c r="B384" s="11">
        <v>43667</v>
      </c>
      <c r="C384" s="5" t="s">
        <v>38</v>
      </c>
      <c r="D384" s="1" t="s">
        <v>36</v>
      </c>
      <c r="E384" s="1" t="s">
        <v>31</v>
      </c>
      <c r="F384" s="21">
        <f>VLOOKUP($C384,cruises!$A$1:$D$460,3,FALSE)</f>
        <v>2534</v>
      </c>
      <c r="G384" s="21">
        <f>VLOOKUP($C384,cruises!$A$1:$D$460,4,FALSE)</f>
        <v>2894</v>
      </c>
      <c r="H384" s="21">
        <f t="shared" si="5"/>
        <v>2714</v>
      </c>
      <c r="I384" s="21">
        <f>VLOOKUP($C384,cruises!$A$1:$E$507,5,FALSE)</f>
        <v>1000</v>
      </c>
    </row>
    <row r="385" spans="1:9">
      <c r="A385" s="1" t="s">
        <v>145</v>
      </c>
      <c r="B385" s="11">
        <v>43668</v>
      </c>
      <c r="C385" s="5" t="s">
        <v>163</v>
      </c>
      <c r="D385" s="1" t="s">
        <v>5</v>
      </c>
      <c r="E385" s="1" t="s">
        <v>6</v>
      </c>
      <c r="F385" s="21">
        <f>VLOOKUP($C385,cruises!$A$1:$D$460,3,FALSE)</f>
        <v>5200</v>
      </c>
      <c r="G385" s="21">
        <f>VLOOKUP($C385,cruises!$A$1:$D$460,4,FALSE)</f>
        <v>6600</v>
      </c>
      <c r="H385" s="21">
        <f t="shared" si="5"/>
        <v>5900</v>
      </c>
      <c r="I385" s="21">
        <f>VLOOKUP($C385,cruises!$A$1:$E$507,5,FALSE)</f>
        <v>1500</v>
      </c>
    </row>
    <row r="386" spans="1:9">
      <c r="A386" s="1" t="s">
        <v>145</v>
      </c>
      <c r="B386" s="11">
        <v>43668</v>
      </c>
      <c r="C386" s="5" t="s">
        <v>86</v>
      </c>
      <c r="D386" s="1" t="s">
        <v>62</v>
      </c>
      <c r="E386" s="1" t="s">
        <v>82</v>
      </c>
      <c r="F386" s="21">
        <f>VLOOKUP($C386,cruises!$A$1:$D$460,3,FALSE)</f>
        <v>2130</v>
      </c>
      <c r="G386" s="21">
        <f>VLOOKUP($C386,cruises!$A$1:$D$460,4,FALSE)</f>
        <v>2556</v>
      </c>
      <c r="H386" s="21">
        <f t="shared" si="5"/>
        <v>2343</v>
      </c>
      <c r="I386" s="21">
        <f>VLOOKUP($C386,cruises!$A$1:$E$507,5,FALSE)</f>
        <v>997</v>
      </c>
    </row>
    <row r="387" spans="1:9">
      <c r="A387" s="1" t="s">
        <v>145</v>
      </c>
      <c r="B387" s="11">
        <v>43668</v>
      </c>
      <c r="C387" s="5" t="s">
        <v>113</v>
      </c>
      <c r="D387" s="1" t="s">
        <v>51</v>
      </c>
      <c r="E387" s="1" t="s">
        <v>31</v>
      </c>
      <c r="F387" s="21">
        <f>VLOOKUP($C387,cruises!$A$1:$D$460,3,FALSE)</f>
        <v>706</v>
      </c>
      <c r="G387" s="21">
        <f>VLOOKUP($C387,cruises!$A$1:$D$460,4,FALSE)</f>
        <v>777</v>
      </c>
      <c r="H387" s="21">
        <f t="shared" ref="H387:H450" si="6">AVERAGE(F387:G387)</f>
        <v>741.5</v>
      </c>
      <c r="I387" s="21">
        <f>VLOOKUP($C387,cruises!$A$1:$E$507,5,FALSE)</f>
        <v>447</v>
      </c>
    </row>
    <row r="388" spans="1:9">
      <c r="A388" s="1" t="s">
        <v>145</v>
      </c>
      <c r="B388" s="11">
        <v>43669</v>
      </c>
      <c r="C388" s="5" t="s">
        <v>13</v>
      </c>
      <c r="D388" s="1" t="s">
        <v>148</v>
      </c>
      <c r="E388" s="1"/>
      <c r="F388" s="21">
        <f>VLOOKUP($C388,cruises!$A$1:$D$460,3,FALSE)</f>
        <v>928</v>
      </c>
      <c r="G388" s="21">
        <f>VLOOKUP($C388,cruises!$A$1:$D$460,4,FALSE)</f>
        <v>928</v>
      </c>
      <c r="H388" s="21">
        <f t="shared" si="6"/>
        <v>928</v>
      </c>
      <c r="I388" s="21">
        <f>VLOOKUP($C388,cruises!$A$1:$E$507,5,FALSE)</f>
        <v>465</v>
      </c>
    </row>
    <row r="389" spans="1:9">
      <c r="A389" s="1" t="s">
        <v>145</v>
      </c>
      <c r="B389" s="11">
        <v>43670</v>
      </c>
      <c r="C389" s="5" t="s">
        <v>159</v>
      </c>
      <c r="D389" s="1" t="s">
        <v>8</v>
      </c>
      <c r="E389" s="1" t="s">
        <v>105</v>
      </c>
      <c r="F389" s="21">
        <f>VLOOKUP($C389,cruises!$A$1:$D$460,3,FALSE)</f>
        <v>4134</v>
      </c>
      <c r="G389" s="21">
        <f>VLOOKUP($C389,cruises!$A$1:$D$460,4,FALSE)</f>
        <v>4961</v>
      </c>
      <c r="H389" s="21">
        <f t="shared" si="6"/>
        <v>4547.5</v>
      </c>
      <c r="I389" s="21">
        <f>VLOOKUP($C389,cruises!$A$1:$E$507,5,FALSE)</f>
        <v>1413</v>
      </c>
    </row>
    <row r="390" spans="1:9">
      <c r="A390" s="1" t="s">
        <v>145</v>
      </c>
      <c r="B390" s="11">
        <v>43670</v>
      </c>
      <c r="C390" s="5" t="s">
        <v>55</v>
      </c>
      <c r="D390" s="1" t="s">
        <v>46</v>
      </c>
      <c r="E390" s="1" t="s">
        <v>56</v>
      </c>
      <c r="F390" s="21">
        <f>VLOOKUP($C390,cruises!$A$1:$D$460,3,FALSE)</f>
        <v>4228</v>
      </c>
      <c r="G390" s="21">
        <f>VLOOKUP($C390,cruises!$A$1:$D$460,4,FALSE)</f>
        <v>5074</v>
      </c>
      <c r="H390" s="21">
        <f t="shared" si="6"/>
        <v>4651</v>
      </c>
      <c r="I390" s="21">
        <f>VLOOKUP($C390,cruises!$A$1:$E$507,5,FALSE)</f>
        <v>1404</v>
      </c>
    </row>
    <row r="391" spans="1:9">
      <c r="A391" s="1" t="s">
        <v>145</v>
      </c>
      <c r="B391" s="11">
        <v>43671</v>
      </c>
      <c r="C391" s="5" t="s">
        <v>154</v>
      </c>
      <c r="D391" s="1" t="s">
        <v>153</v>
      </c>
      <c r="E391" s="1" t="s">
        <v>151</v>
      </c>
      <c r="F391" s="21">
        <f>VLOOKUP($C391,cruises!$A$1:$D$460,3,FALSE)</f>
        <v>2733</v>
      </c>
      <c r="G391" s="21">
        <f>VLOOKUP($C391,cruises!$A$1:$D$460,4,FALSE)</f>
        <v>2852</v>
      </c>
      <c r="H391" s="21">
        <f t="shared" si="6"/>
        <v>2792.5</v>
      </c>
      <c r="I391" s="21">
        <f>VLOOKUP($C391,cruises!$A$1:$E$507,5,FALSE)</f>
        <v>801</v>
      </c>
    </row>
    <row r="392" spans="1:9">
      <c r="A392" s="1" t="s">
        <v>145</v>
      </c>
      <c r="B392" s="11">
        <v>43671</v>
      </c>
      <c r="C392" s="5" t="s">
        <v>173</v>
      </c>
      <c r="D392" s="1" t="s">
        <v>30</v>
      </c>
      <c r="E392" s="1" t="s">
        <v>31</v>
      </c>
      <c r="F392" s="21">
        <f>VLOOKUP($C392,cruises!$A$1:$D$460,3,FALSE)</f>
        <v>5484</v>
      </c>
      <c r="G392" s="21">
        <f>VLOOKUP($C392,cruises!$A$1:$D$460,4,FALSE)</f>
        <v>6307</v>
      </c>
      <c r="H392" s="21">
        <f t="shared" si="6"/>
        <v>5895.5</v>
      </c>
      <c r="I392" s="21">
        <f>VLOOKUP($C392,cruises!$A$1:$E$507,5,FALSE)</f>
        <v>2150</v>
      </c>
    </row>
    <row r="393" spans="1:9">
      <c r="A393" s="1" t="s">
        <v>145</v>
      </c>
      <c r="B393" s="11">
        <v>43672</v>
      </c>
      <c r="C393" s="5" t="s">
        <v>10</v>
      </c>
      <c r="D393" s="1" t="s">
        <v>11</v>
      </c>
      <c r="E393" s="3" t="s">
        <v>151</v>
      </c>
      <c r="F393" s="21">
        <f>VLOOKUP($C393,cruises!$A$1:$D$460,3,FALSE)</f>
        <v>3772</v>
      </c>
      <c r="G393" s="21">
        <f>VLOOKUP($C393,cruises!$A$1:$D$460,4,FALSE)</f>
        <v>4526</v>
      </c>
      <c r="H393" s="21">
        <f t="shared" si="6"/>
        <v>4149</v>
      </c>
      <c r="I393" s="21">
        <f>VLOOKUP($C393,cruises!$A$1:$E$507,5,FALSE)</f>
        <v>1253</v>
      </c>
    </row>
    <row r="394" spans="1:9">
      <c r="A394" s="1" t="s">
        <v>145</v>
      </c>
      <c r="B394" s="11">
        <v>43672</v>
      </c>
      <c r="C394" s="5" t="s">
        <v>93</v>
      </c>
      <c r="D394" s="1" t="s">
        <v>94</v>
      </c>
      <c r="E394" s="1" t="s">
        <v>56</v>
      </c>
      <c r="F394" s="21">
        <f>VLOOKUP($C394,cruises!$A$1:$D$460,3,FALSE)</f>
        <v>1258</v>
      </c>
      <c r="G394" s="21">
        <f>VLOOKUP($C394,cruises!$A$1:$D$460,4,FALSE)</f>
        <v>1447</v>
      </c>
      <c r="H394" s="21">
        <f t="shared" si="6"/>
        <v>1352.5</v>
      </c>
      <c r="I394" s="21">
        <f>VLOOKUP($C394,cruises!$A$1:$E$507,5,FALSE)</f>
        <v>800</v>
      </c>
    </row>
    <row r="395" spans="1:9">
      <c r="A395" s="1" t="s">
        <v>145</v>
      </c>
      <c r="B395" s="11">
        <v>43673</v>
      </c>
      <c r="C395" s="5" t="s">
        <v>182</v>
      </c>
      <c r="D395" s="1" t="s">
        <v>62</v>
      </c>
      <c r="E395" s="1" t="s">
        <v>167</v>
      </c>
      <c r="F395" s="21">
        <f>VLOOKUP($C395,cruises!$A$1:$D$460,3,FALSE)</f>
        <v>2918</v>
      </c>
      <c r="G395" s="21">
        <f>VLOOKUP($C395,cruises!$A$1:$D$460,4,FALSE)</f>
        <v>3521</v>
      </c>
      <c r="H395" s="21">
        <f t="shared" si="6"/>
        <v>3219.5</v>
      </c>
      <c r="I395" s="21">
        <f>VLOOKUP($C395,cruises!$A$1:$E$507,5,FALSE)</f>
        <v>1377</v>
      </c>
    </row>
    <row r="396" spans="1:9">
      <c r="A396" s="1" t="s">
        <v>145</v>
      </c>
      <c r="B396" s="11">
        <v>43673</v>
      </c>
      <c r="C396" s="5" t="s">
        <v>322</v>
      </c>
      <c r="D396" s="1" t="s">
        <v>40</v>
      </c>
      <c r="E396" s="1" t="s">
        <v>115</v>
      </c>
      <c r="F396" s="21">
        <f>VLOOKUP($C396,cruises!$A$1:$D$460,3,FALSE)</f>
        <v>3066</v>
      </c>
      <c r="G396" s="21">
        <f>VLOOKUP($C396,cruises!$A$1:$D$460,4,FALSE)</f>
        <v>3679</v>
      </c>
      <c r="H396" s="21">
        <f t="shared" si="6"/>
        <v>3372.5</v>
      </c>
      <c r="I396" s="21">
        <f>VLOOKUP($C396,cruises!$A$1:$E$507,5,FALSE)</f>
        <v>1200</v>
      </c>
    </row>
    <row r="397" spans="1:9">
      <c r="A397" s="1" t="s">
        <v>145</v>
      </c>
      <c r="B397" s="11">
        <v>43674</v>
      </c>
      <c r="C397" s="5" t="s">
        <v>24</v>
      </c>
      <c r="D397" s="1" t="s">
        <v>8</v>
      </c>
      <c r="E397" s="1" t="s">
        <v>82</v>
      </c>
      <c r="F397" s="21">
        <f>VLOOKUP($C397,cruises!$A$1:$D$460,3,FALSE)</f>
        <v>3502</v>
      </c>
      <c r="G397" s="21">
        <f>VLOOKUP($C397,cruises!$A$1:$D$460,4,FALSE)</f>
        <v>4202</v>
      </c>
      <c r="H397" s="21">
        <f t="shared" si="6"/>
        <v>3852</v>
      </c>
      <c r="I397" s="21">
        <f>VLOOKUP($C397,cruises!$A$1:$E$507,5,FALSE)</f>
        <v>1388</v>
      </c>
    </row>
    <row r="398" spans="1:9">
      <c r="A398" s="1" t="s">
        <v>145</v>
      </c>
      <c r="B398" s="11">
        <v>43674</v>
      </c>
      <c r="C398" s="5" t="s">
        <v>198</v>
      </c>
      <c r="D398" s="1" t="s">
        <v>46</v>
      </c>
      <c r="E398" s="1" t="s">
        <v>47</v>
      </c>
      <c r="F398" s="21">
        <f>VLOOKUP($C398,cruises!$A$1:$D$460,3,FALSE)</f>
        <v>2394</v>
      </c>
      <c r="G398" s="21">
        <f>VLOOKUP($C398,cruises!$A$1:$D$460,4,FALSE)</f>
        <v>2873</v>
      </c>
      <c r="H398" s="21">
        <f t="shared" si="6"/>
        <v>2633.5</v>
      </c>
      <c r="I398" s="21">
        <f>VLOOKUP($C398,cruises!$A$1:$E$507,5,FALSE)</f>
        <v>1154</v>
      </c>
    </row>
    <row r="399" spans="1:9">
      <c r="A399" s="1" t="s">
        <v>145</v>
      </c>
      <c r="B399" s="11">
        <v>43674</v>
      </c>
      <c r="C399" s="5" t="s">
        <v>185</v>
      </c>
      <c r="D399" s="1" t="s">
        <v>27</v>
      </c>
      <c r="E399" s="1" t="s">
        <v>82</v>
      </c>
      <c r="F399" s="21">
        <f>VLOOKUP($C399,cruises!$A$1:$D$460,3,FALSE)</f>
        <v>3096</v>
      </c>
      <c r="G399" s="21">
        <f>VLOOKUP($C399,cruises!$A$1:$D$460,4,FALSE)</f>
        <v>3737</v>
      </c>
      <c r="H399" s="21">
        <f t="shared" si="6"/>
        <v>3416.5</v>
      </c>
      <c r="I399" s="21">
        <f>VLOOKUP($C399,cruises!$A$1:$E$507,5,FALSE)</f>
        <v>1226</v>
      </c>
    </row>
    <row r="400" spans="1:9">
      <c r="A400" s="1" t="s">
        <v>145</v>
      </c>
      <c r="B400" s="11">
        <v>43674</v>
      </c>
      <c r="C400" s="5" t="s">
        <v>99</v>
      </c>
      <c r="D400" s="1" t="s">
        <v>30</v>
      </c>
      <c r="E400" s="1" t="s">
        <v>63</v>
      </c>
      <c r="F400" s="21">
        <f>VLOOKUP($C400,cruises!$A$1:$D$460,3,FALSE)</f>
        <v>2144</v>
      </c>
      <c r="G400" s="21">
        <f>VLOOKUP($C400,cruises!$A$1:$D$460,4,FALSE)</f>
        <v>2573</v>
      </c>
      <c r="H400" s="21">
        <f t="shared" si="6"/>
        <v>2358.5</v>
      </c>
      <c r="I400" s="21">
        <f>VLOOKUP($C400,cruises!$A$1:$E$507,5,FALSE)</f>
        <v>859</v>
      </c>
    </row>
    <row r="401" spans="1:9">
      <c r="A401" s="1" t="s">
        <v>145</v>
      </c>
      <c r="B401" s="11">
        <v>43675</v>
      </c>
      <c r="C401" s="5" t="s">
        <v>163</v>
      </c>
      <c r="D401" s="1" t="s">
        <v>5</v>
      </c>
      <c r="E401" s="1" t="s">
        <v>6</v>
      </c>
      <c r="F401" s="21">
        <f>VLOOKUP($C401,cruises!$A$1:$D$460,3,FALSE)</f>
        <v>5200</v>
      </c>
      <c r="G401" s="21">
        <f>VLOOKUP($C401,cruises!$A$1:$D$460,4,FALSE)</f>
        <v>6600</v>
      </c>
      <c r="H401" s="21">
        <f t="shared" si="6"/>
        <v>5900</v>
      </c>
      <c r="I401" s="21">
        <f>VLOOKUP($C401,cruises!$A$1:$E$507,5,FALSE)</f>
        <v>1500</v>
      </c>
    </row>
    <row r="402" spans="1:9">
      <c r="A402" s="1" t="s">
        <v>145</v>
      </c>
      <c r="B402" s="11">
        <v>43675</v>
      </c>
      <c r="C402" s="5" t="s">
        <v>41</v>
      </c>
      <c r="D402" s="1" t="s">
        <v>160</v>
      </c>
      <c r="E402" s="1" t="s">
        <v>25</v>
      </c>
      <c r="F402" s="21">
        <f>VLOOKUP($C402,cruises!$A$1:$D$460,3,FALSE)</f>
        <v>2650</v>
      </c>
      <c r="G402" s="21">
        <f>VLOOKUP($C402,cruises!$A$1:$D$460,4,FALSE)</f>
        <v>3194</v>
      </c>
      <c r="H402" s="21">
        <f t="shared" si="6"/>
        <v>2922</v>
      </c>
      <c r="I402" s="21">
        <f>VLOOKUP($C402,cruises!$A$1:$E$507,5,FALSE)</f>
        <v>1025</v>
      </c>
    </row>
    <row r="403" spans="1:9">
      <c r="A403" s="1" t="s">
        <v>145</v>
      </c>
      <c r="B403" s="11">
        <v>43675</v>
      </c>
      <c r="C403" s="5" t="s">
        <v>155</v>
      </c>
      <c r="D403" s="1" t="s">
        <v>84</v>
      </c>
      <c r="E403" s="1" t="s">
        <v>82</v>
      </c>
      <c r="F403" s="21">
        <f>VLOOKUP($C403,cruises!$A$1:$D$460,3,FALSE)</f>
        <v>1814</v>
      </c>
      <c r="G403" s="21">
        <f>VLOOKUP($C403,cruises!$A$1:$D$460,4,FALSE)</f>
        <v>2177</v>
      </c>
      <c r="H403" s="21">
        <f t="shared" si="6"/>
        <v>1995.5</v>
      </c>
      <c r="I403" s="21">
        <f>VLOOKUP($C403,cruises!$A$1:$E$507,5,FALSE)</f>
        <v>780</v>
      </c>
    </row>
    <row r="404" spans="1:9">
      <c r="A404" s="1" t="s">
        <v>145</v>
      </c>
      <c r="B404" s="11">
        <v>43676</v>
      </c>
      <c r="C404" s="5" t="s">
        <v>796</v>
      </c>
      <c r="D404" s="1" t="s">
        <v>160</v>
      </c>
      <c r="E404" s="1" t="s">
        <v>82</v>
      </c>
      <c r="F404" s="21">
        <f>VLOOKUP($C404,cruises!$A$1:$D$460,3,FALSE)</f>
        <v>1350</v>
      </c>
      <c r="G404" s="21">
        <f>VLOOKUP($C404,cruises!$A$1:$D$460,4,FALSE)</f>
        <v>1620</v>
      </c>
      <c r="H404" s="21">
        <f t="shared" si="6"/>
        <v>1485</v>
      </c>
      <c r="I404" s="21">
        <f>VLOOKUP($C404,cruises!$A$1:$E$507,5,FALSE)</f>
        <v>588</v>
      </c>
    </row>
    <row r="405" spans="1:9">
      <c r="A405" s="1" t="s">
        <v>145</v>
      </c>
      <c r="B405" s="11">
        <v>43676</v>
      </c>
      <c r="C405" s="5" t="s">
        <v>176</v>
      </c>
      <c r="D405" s="1" t="s">
        <v>84</v>
      </c>
      <c r="E405" s="1" t="s">
        <v>82</v>
      </c>
      <c r="F405" s="21">
        <f>VLOOKUP($C405,cruises!$A$1:$D$460,3,FALSE)</f>
        <v>1832</v>
      </c>
      <c r="G405" s="21">
        <f>VLOOKUP($C405,cruises!$A$1:$D$460,4,FALSE)</f>
        <v>2198</v>
      </c>
      <c r="H405" s="21">
        <f t="shared" si="6"/>
        <v>2015</v>
      </c>
      <c r="I405" s="21">
        <f>VLOOKUP($C405,cruises!$A$1:$E$507,5,FALSE)</f>
        <v>735</v>
      </c>
    </row>
    <row r="406" spans="1:9">
      <c r="A406" s="1" t="s">
        <v>145</v>
      </c>
      <c r="B406" s="11">
        <v>43676</v>
      </c>
      <c r="C406" s="5" t="s">
        <v>122</v>
      </c>
      <c r="D406" s="1" t="s">
        <v>94</v>
      </c>
      <c r="E406" s="1" t="s">
        <v>6</v>
      </c>
      <c r="F406" s="21">
        <f>VLOOKUP($C406,cruises!$A$1:$D$460,3,FALSE)</f>
        <v>698</v>
      </c>
      <c r="G406" s="21">
        <f>VLOOKUP($C406,cruises!$A$1:$D$460,4,FALSE)</f>
        <v>803</v>
      </c>
      <c r="H406" s="21">
        <f t="shared" si="6"/>
        <v>750.5</v>
      </c>
      <c r="I406" s="21">
        <f>VLOOKUP($C406,cruises!$A$1:$E$507,5,FALSE)</f>
        <v>375</v>
      </c>
    </row>
    <row r="407" spans="1:9">
      <c r="A407" s="1" t="s">
        <v>145</v>
      </c>
      <c r="B407" s="11">
        <v>43677</v>
      </c>
      <c r="C407" s="5" t="s">
        <v>159</v>
      </c>
      <c r="D407" s="1" t="s">
        <v>8</v>
      </c>
      <c r="E407" s="1" t="s">
        <v>105</v>
      </c>
      <c r="F407" s="21">
        <f>VLOOKUP($C407,cruises!$A$1:$D$460,3,FALSE)</f>
        <v>4134</v>
      </c>
      <c r="G407" s="21">
        <f>VLOOKUP($C407,cruises!$A$1:$D$460,4,FALSE)</f>
        <v>4961</v>
      </c>
      <c r="H407" s="21">
        <f t="shared" si="6"/>
        <v>4547.5</v>
      </c>
      <c r="I407" s="21">
        <f>VLOOKUP($C407,cruises!$A$1:$E$507,5,FALSE)</f>
        <v>1413</v>
      </c>
    </row>
    <row r="408" spans="1:9">
      <c r="A408" s="1" t="s">
        <v>145</v>
      </c>
      <c r="B408" s="11">
        <v>43677</v>
      </c>
      <c r="C408" s="5" t="s">
        <v>55</v>
      </c>
      <c r="D408" s="1" t="s">
        <v>46</v>
      </c>
      <c r="E408" s="1" t="s">
        <v>56</v>
      </c>
      <c r="F408" s="21">
        <f>VLOOKUP($C408,cruises!$A$1:$D$460,3,FALSE)</f>
        <v>4228</v>
      </c>
      <c r="G408" s="21">
        <f>VLOOKUP($C408,cruises!$A$1:$D$460,4,FALSE)</f>
        <v>5074</v>
      </c>
      <c r="H408" s="21">
        <f t="shared" si="6"/>
        <v>4651</v>
      </c>
      <c r="I408" s="21">
        <f>VLOOKUP($C408,cruises!$A$1:$E$507,5,FALSE)</f>
        <v>1404</v>
      </c>
    </row>
    <row r="409" spans="1:9">
      <c r="A409" s="1" t="s">
        <v>145</v>
      </c>
      <c r="B409" s="11">
        <v>43677</v>
      </c>
      <c r="C409" s="5" t="s">
        <v>38</v>
      </c>
      <c r="D409" s="1" t="s">
        <v>36</v>
      </c>
      <c r="E409" s="1" t="s">
        <v>31</v>
      </c>
      <c r="F409" s="21">
        <f>VLOOKUP($C409,cruises!$A$1:$D$460,3,FALSE)</f>
        <v>2534</v>
      </c>
      <c r="G409" s="21">
        <f>VLOOKUP($C409,cruises!$A$1:$D$460,4,FALSE)</f>
        <v>2894</v>
      </c>
      <c r="H409" s="21">
        <f t="shared" si="6"/>
        <v>2714</v>
      </c>
      <c r="I409" s="21">
        <f>VLOOKUP($C409,cruises!$A$1:$E$507,5,FALSE)</f>
        <v>1000</v>
      </c>
    </row>
    <row r="410" spans="1:9">
      <c r="A410" s="1" t="s">
        <v>145</v>
      </c>
      <c r="B410" s="11">
        <v>43678</v>
      </c>
      <c r="C410" s="5" t="s">
        <v>174</v>
      </c>
      <c r="D410" s="1" t="s">
        <v>46</v>
      </c>
      <c r="E410" s="3" t="s">
        <v>47</v>
      </c>
      <c r="F410" s="21">
        <f>VLOOKUP($C410,cruises!$A$1:$D$460,3,FALSE)</f>
        <v>2402</v>
      </c>
      <c r="G410" s="21">
        <f>VLOOKUP($C410,cruises!$A$1:$D$460,4,FALSE)</f>
        <v>2882</v>
      </c>
      <c r="H410" s="21">
        <f t="shared" si="6"/>
        <v>2642</v>
      </c>
      <c r="I410" s="21">
        <f>VLOOKUP($C410,cruises!$A$1:$E$507,5,FALSE)</f>
        <v>1100</v>
      </c>
    </row>
    <row r="411" spans="1:9">
      <c r="A411" s="1" t="s">
        <v>145</v>
      </c>
      <c r="B411" s="11">
        <v>43678</v>
      </c>
      <c r="C411" s="5" t="s">
        <v>173</v>
      </c>
      <c r="D411" s="1" t="s">
        <v>30</v>
      </c>
      <c r="E411" s="1" t="s">
        <v>31</v>
      </c>
      <c r="F411" s="21">
        <f>VLOOKUP($C411,cruises!$A$1:$D$460,3,FALSE)</f>
        <v>5484</v>
      </c>
      <c r="G411" s="21">
        <f>VLOOKUP($C411,cruises!$A$1:$D$460,4,FALSE)</f>
        <v>6307</v>
      </c>
      <c r="H411" s="21">
        <f t="shared" si="6"/>
        <v>5895.5</v>
      </c>
      <c r="I411" s="21">
        <f>VLOOKUP($C411,cruises!$A$1:$E$507,5,FALSE)</f>
        <v>2150</v>
      </c>
    </row>
    <row r="412" spans="1:9">
      <c r="A412" s="1" t="s">
        <v>145</v>
      </c>
      <c r="B412" s="11">
        <v>43678</v>
      </c>
      <c r="C412" s="5" t="s">
        <v>81</v>
      </c>
      <c r="D412" s="1" t="s">
        <v>30</v>
      </c>
      <c r="E412" s="1" t="s">
        <v>82</v>
      </c>
      <c r="F412" s="21">
        <f>VLOOKUP($C412,cruises!$A$1:$D$460,3,FALSE)</f>
        <v>2036</v>
      </c>
      <c r="G412" s="21">
        <f>VLOOKUP($C412,cruises!$A$1:$D$460,4,FALSE)</f>
        <v>2443</v>
      </c>
      <c r="H412" s="21">
        <f t="shared" si="6"/>
        <v>2239.5</v>
      </c>
      <c r="I412" s="21">
        <f>VLOOKUP($C412,cruises!$A$1:$E$507,5,FALSE)</f>
        <v>765</v>
      </c>
    </row>
    <row r="413" spans="1:9">
      <c r="A413" s="1" t="s">
        <v>145</v>
      </c>
      <c r="B413" s="11">
        <v>43679</v>
      </c>
      <c r="C413" s="5" t="s">
        <v>10</v>
      </c>
      <c r="D413" s="1" t="s">
        <v>11</v>
      </c>
      <c r="E413" s="1" t="s">
        <v>151</v>
      </c>
      <c r="F413" s="21">
        <f>VLOOKUP($C413,cruises!$A$1:$D$460,3,FALSE)</f>
        <v>3772</v>
      </c>
      <c r="G413" s="21">
        <f>VLOOKUP($C413,cruises!$A$1:$D$460,4,FALSE)</f>
        <v>4526</v>
      </c>
      <c r="H413" s="21">
        <f t="shared" si="6"/>
        <v>4149</v>
      </c>
      <c r="I413" s="21">
        <f>VLOOKUP($C413,cruises!$A$1:$E$507,5,FALSE)</f>
        <v>1253</v>
      </c>
    </row>
    <row r="414" spans="1:9">
      <c r="A414" s="1" t="s">
        <v>145</v>
      </c>
      <c r="B414" s="11">
        <v>43679</v>
      </c>
      <c r="C414" s="5" t="s">
        <v>154</v>
      </c>
      <c r="D414" s="1" t="s">
        <v>153</v>
      </c>
      <c r="E414" s="1" t="s">
        <v>151</v>
      </c>
      <c r="F414" s="21">
        <f>VLOOKUP($C414,cruises!$A$1:$D$460,3,FALSE)</f>
        <v>2733</v>
      </c>
      <c r="G414" s="21">
        <f>VLOOKUP($C414,cruises!$A$1:$D$460,4,FALSE)</f>
        <v>2852</v>
      </c>
      <c r="H414" s="21">
        <f t="shared" si="6"/>
        <v>2792.5</v>
      </c>
      <c r="I414" s="21">
        <f>VLOOKUP($C414,cruises!$A$1:$E$507,5,FALSE)</f>
        <v>801</v>
      </c>
    </row>
    <row r="415" spans="1:9">
      <c r="A415" s="1" t="s">
        <v>145</v>
      </c>
      <c r="B415" s="11">
        <v>43679</v>
      </c>
      <c r="C415" s="5" t="s">
        <v>53</v>
      </c>
      <c r="D415" s="1" t="s">
        <v>36</v>
      </c>
      <c r="E415" s="1" t="s">
        <v>31</v>
      </c>
      <c r="F415" s="21">
        <f>VLOOKUP($C415,cruises!$A$1:$D$460,3,FALSE)</f>
        <v>2534</v>
      </c>
      <c r="G415" s="21">
        <f>VLOOKUP($C415,cruises!$A$1:$D$460,4,FALSE)</f>
        <v>2700</v>
      </c>
      <c r="H415" s="21">
        <f t="shared" si="6"/>
        <v>2617</v>
      </c>
      <c r="I415" s="21">
        <f>VLOOKUP($C415,cruises!$A$1:$E$507,5,FALSE)</f>
        <v>1000</v>
      </c>
    </row>
    <row r="416" spans="1:9">
      <c r="A416" s="1" t="s">
        <v>145</v>
      </c>
      <c r="B416" s="11">
        <v>43680</v>
      </c>
      <c r="C416" s="5" t="s">
        <v>126</v>
      </c>
      <c r="D416" s="1" t="s">
        <v>80</v>
      </c>
      <c r="E416" s="1"/>
      <c r="F416" s="21">
        <f>VLOOKUP($C416,cruises!$A$1:$D$460,3,FALSE)</f>
        <v>680</v>
      </c>
      <c r="G416" s="21">
        <f>VLOOKUP($C416,cruises!$A$1:$D$460,4,FALSE)</f>
        <v>748</v>
      </c>
      <c r="H416" s="21">
        <f t="shared" si="6"/>
        <v>714</v>
      </c>
      <c r="I416" s="21">
        <f>VLOOKUP($C416,cruises!$A$1:$E$507,5,FALSE)</f>
        <v>400</v>
      </c>
    </row>
    <row r="417" spans="1:9">
      <c r="A417" s="1" t="s">
        <v>145</v>
      </c>
      <c r="B417" s="11">
        <v>43680</v>
      </c>
      <c r="C417" s="5" t="s">
        <v>178</v>
      </c>
      <c r="D417" s="1" t="s">
        <v>62</v>
      </c>
      <c r="E417" s="1" t="s">
        <v>167</v>
      </c>
      <c r="F417" s="21">
        <f>VLOOKUP($C417,cruises!$A$1:$D$460,3,FALSE)</f>
        <v>2170</v>
      </c>
      <c r="G417" s="21">
        <f>VLOOKUP($C417,cruises!$A$1:$D$460,4,FALSE)</f>
        <v>2604</v>
      </c>
      <c r="H417" s="21">
        <f t="shared" si="6"/>
        <v>2387</v>
      </c>
      <c r="I417" s="21">
        <f>VLOOKUP($C417,cruises!$A$1:$E$507,5,FALSE)</f>
        <v>997</v>
      </c>
    </row>
    <row r="418" spans="1:9">
      <c r="A418" s="1" t="s">
        <v>145</v>
      </c>
      <c r="B418" s="11">
        <v>43680</v>
      </c>
      <c r="C418" s="5" t="s">
        <v>125</v>
      </c>
      <c r="D418" s="1" t="s">
        <v>62</v>
      </c>
      <c r="E418" s="1" t="s">
        <v>82</v>
      </c>
      <c r="F418" s="21">
        <f>VLOOKUP($C418,cruises!$A$1:$D$460,3,FALSE)</f>
        <v>2886</v>
      </c>
      <c r="G418" s="21">
        <f>VLOOKUP($C418,cruises!$A$1:$D$460,4,FALSE)</f>
        <v>3463</v>
      </c>
      <c r="H418" s="21">
        <f t="shared" si="6"/>
        <v>3174.5</v>
      </c>
      <c r="I418" s="21">
        <f>VLOOKUP($C418,cruises!$A$1:$E$507,5,FALSE)</f>
        <v>1000</v>
      </c>
    </row>
    <row r="419" spans="1:9">
      <c r="A419" s="1" t="s">
        <v>145</v>
      </c>
      <c r="B419" s="11">
        <v>43680</v>
      </c>
      <c r="C419" s="5" t="s">
        <v>83</v>
      </c>
      <c r="D419" s="1" t="s">
        <v>84</v>
      </c>
      <c r="E419" s="1" t="s">
        <v>82</v>
      </c>
      <c r="F419" s="21">
        <f>VLOOKUP($C419,cruises!$A$1:$D$460,3,FALSE)</f>
        <v>1533</v>
      </c>
      <c r="G419" s="21">
        <f>VLOOKUP($C419,cruises!$A$1:$D$460,4,FALSE)</f>
        <v>1773</v>
      </c>
      <c r="H419" s="21">
        <f t="shared" si="6"/>
        <v>1653</v>
      </c>
      <c r="I419" s="21">
        <f>VLOOKUP($C419,cruises!$A$1:$E$507,5,FALSE)</f>
        <v>600</v>
      </c>
    </row>
    <row r="420" spans="1:9">
      <c r="A420" s="1" t="s">
        <v>145</v>
      </c>
      <c r="B420" s="11">
        <v>43680</v>
      </c>
      <c r="C420" s="5" t="s">
        <v>113</v>
      </c>
      <c r="D420" s="1" t="s">
        <v>51</v>
      </c>
      <c r="E420" s="1" t="s">
        <v>6</v>
      </c>
      <c r="F420" s="21">
        <f>VLOOKUP($C420,cruises!$A$1:$D$460,3,FALSE)</f>
        <v>706</v>
      </c>
      <c r="G420" s="21">
        <f>VLOOKUP($C420,cruises!$A$1:$D$460,4,FALSE)</f>
        <v>777</v>
      </c>
      <c r="H420" s="21">
        <f t="shared" si="6"/>
        <v>741.5</v>
      </c>
      <c r="I420" s="21">
        <f>VLOOKUP($C420,cruises!$A$1:$E$507,5,FALSE)</f>
        <v>447</v>
      </c>
    </row>
    <row r="421" spans="1:9">
      <c r="A421" s="1" t="s">
        <v>145</v>
      </c>
      <c r="B421" s="11">
        <v>43681</v>
      </c>
      <c r="C421" s="5" t="s">
        <v>24</v>
      </c>
      <c r="D421" s="1" t="s">
        <v>8</v>
      </c>
      <c r="E421" s="1" t="s">
        <v>82</v>
      </c>
      <c r="F421" s="21">
        <f>VLOOKUP($C421,cruises!$A$1:$D$460,3,FALSE)</f>
        <v>3502</v>
      </c>
      <c r="G421" s="21">
        <f>VLOOKUP($C421,cruises!$A$1:$D$460,4,FALSE)</f>
        <v>4202</v>
      </c>
      <c r="H421" s="21">
        <f t="shared" si="6"/>
        <v>3852</v>
      </c>
      <c r="I421" s="21">
        <f>VLOOKUP($C421,cruises!$A$1:$E$507,5,FALSE)</f>
        <v>1388</v>
      </c>
    </row>
    <row r="422" spans="1:9">
      <c r="A422" s="1" t="s">
        <v>145</v>
      </c>
      <c r="B422" s="11">
        <v>43681</v>
      </c>
      <c r="C422" s="5" t="s">
        <v>175</v>
      </c>
      <c r="D422" s="1" t="s">
        <v>27</v>
      </c>
      <c r="E422" s="1" t="s">
        <v>82</v>
      </c>
      <c r="F422" s="21">
        <f>VLOOKUP($C422,cruises!$A$1:$D$460,3,FALSE)</f>
        <v>3645</v>
      </c>
      <c r="G422" s="21">
        <f>VLOOKUP($C422,cruises!$A$1:$D$460,4,FALSE)</f>
        <v>4406</v>
      </c>
      <c r="H422" s="21">
        <f t="shared" si="6"/>
        <v>4025.5</v>
      </c>
      <c r="I422" s="21">
        <f>VLOOKUP($C422,cruises!$A$1:$E$507,5,FALSE)</f>
        <v>1350</v>
      </c>
    </row>
    <row r="423" spans="1:9">
      <c r="A423" s="1" t="s">
        <v>145</v>
      </c>
      <c r="B423" s="11">
        <v>43681</v>
      </c>
      <c r="C423" s="5" t="s">
        <v>99</v>
      </c>
      <c r="D423" s="1" t="s">
        <v>30</v>
      </c>
      <c r="E423" s="1" t="s">
        <v>63</v>
      </c>
      <c r="F423" s="21">
        <f>VLOOKUP($C423,cruises!$A$1:$D$460,3,FALSE)</f>
        <v>2144</v>
      </c>
      <c r="G423" s="21">
        <f>VLOOKUP($C423,cruises!$A$1:$D$460,4,FALSE)</f>
        <v>2573</v>
      </c>
      <c r="H423" s="21">
        <f t="shared" si="6"/>
        <v>2358.5</v>
      </c>
      <c r="I423" s="21">
        <f>VLOOKUP($C423,cruises!$A$1:$E$507,5,FALSE)</f>
        <v>859</v>
      </c>
    </row>
    <row r="424" spans="1:9">
      <c r="A424" s="1" t="s">
        <v>145</v>
      </c>
      <c r="B424" s="11">
        <v>43682</v>
      </c>
      <c r="C424" s="5" t="s">
        <v>163</v>
      </c>
      <c r="D424" s="1" t="s">
        <v>5</v>
      </c>
      <c r="E424" s="1" t="s">
        <v>6</v>
      </c>
      <c r="F424" s="21">
        <f>VLOOKUP($C424,cruises!$A$1:$D$460,3,FALSE)</f>
        <v>5200</v>
      </c>
      <c r="G424" s="21">
        <f>VLOOKUP($C424,cruises!$A$1:$D$460,4,FALSE)</f>
        <v>6600</v>
      </c>
      <c r="H424" s="21">
        <f t="shared" si="6"/>
        <v>5900</v>
      </c>
      <c r="I424" s="21">
        <f>VLOOKUP($C424,cruises!$A$1:$E$507,5,FALSE)</f>
        <v>1500</v>
      </c>
    </row>
    <row r="425" spans="1:9">
      <c r="A425" s="1" t="s">
        <v>145</v>
      </c>
      <c r="B425" s="11">
        <v>43684</v>
      </c>
      <c r="C425" s="5" t="s">
        <v>159</v>
      </c>
      <c r="D425" s="1" t="s">
        <v>8</v>
      </c>
      <c r="E425" s="1" t="s">
        <v>105</v>
      </c>
      <c r="F425" s="21">
        <f>VLOOKUP($C425,cruises!$A$1:$D$460,3,FALSE)</f>
        <v>4134</v>
      </c>
      <c r="G425" s="21">
        <f>VLOOKUP($C425,cruises!$A$1:$D$460,4,FALSE)</f>
        <v>4961</v>
      </c>
      <c r="H425" s="21">
        <f t="shared" si="6"/>
        <v>4547.5</v>
      </c>
      <c r="I425" s="21">
        <f>VLOOKUP($C425,cruises!$A$1:$E$507,5,FALSE)</f>
        <v>1413</v>
      </c>
    </row>
    <row r="426" spans="1:9">
      <c r="A426" s="1" t="s">
        <v>145</v>
      </c>
      <c r="B426" s="11">
        <v>43684</v>
      </c>
      <c r="C426" s="5" t="s">
        <v>55</v>
      </c>
      <c r="D426" s="1" t="s">
        <v>46</v>
      </c>
      <c r="E426" s="1" t="s">
        <v>56</v>
      </c>
      <c r="F426" s="21">
        <f>VLOOKUP($C426,cruises!$A$1:$D$460,3,FALSE)</f>
        <v>4228</v>
      </c>
      <c r="G426" s="21">
        <f>VLOOKUP($C426,cruises!$A$1:$D$460,4,FALSE)</f>
        <v>5074</v>
      </c>
      <c r="H426" s="21">
        <f t="shared" si="6"/>
        <v>4651</v>
      </c>
      <c r="I426" s="21">
        <f>VLOOKUP($C426,cruises!$A$1:$E$507,5,FALSE)</f>
        <v>1404</v>
      </c>
    </row>
    <row r="427" spans="1:9">
      <c r="A427" s="1" t="s">
        <v>145</v>
      </c>
      <c r="B427" s="11">
        <v>43685</v>
      </c>
      <c r="C427" s="5" t="s">
        <v>154</v>
      </c>
      <c r="D427" s="1" t="s">
        <v>153</v>
      </c>
      <c r="E427" s="1" t="s">
        <v>151</v>
      </c>
      <c r="F427" s="21">
        <f>VLOOKUP($C427,cruises!$A$1:$D$460,3,FALSE)</f>
        <v>2733</v>
      </c>
      <c r="G427" s="21">
        <f>VLOOKUP($C427,cruises!$A$1:$D$460,4,FALSE)</f>
        <v>2852</v>
      </c>
      <c r="H427" s="21">
        <f t="shared" si="6"/>
        <v>2792.5</v>
      </c>
      <c r="I427" s="21">
        <f>VLOOKUP($C427,cruises!$A$1:$E$507,5,FALSE)</f>
        <v>801</v>
      </c>
    </row>
    <row r="428" spans="1:9">
      <c r="A428" s="1" t="s">
        <v>145</v>
      </c>
      <c r="B428" s="11">
        <v>43685</v>
      </c>
      <c r="C428" s="5" t="s">
        <v>173</v>
      </c>
      <c r="D428" s="1" t="s">
        <v>30</v>
      </c>
      <c r="E428" s="3" t="s">
        <v>31</v>
      </c>
      <c r="F428" s="21">
        <f>VLOOKUP($C428,cruises!$A$1:$D$460,3,FALSE)</f>
        <v>5484</v>
      </c>
      <c r="G428" s="21">
        <f>VLOOKUP($C428,cruises!$A$1:$D$460,4,FALSE)</f>
        <v>6307</v>
      </c>
      <c r="H428" s="21">
        <f t="shared" si="6"/>
        <v>5895.5</v>
      </c>
      <c r="I428" s="21">
        <f>VLOOKUP($C428,cruises!$A$1:$E$507,5,FALSE)</f>
        <v>2150</v>
      </c>
    </row>
    <row r="429" spans="1:9">
      <c r="A429" s="1" t="s">
        <v>145</v>
      </c>
      <c r="B429" s="11">
        <v>43686</v>
      </c>
      <c r="C429" s="5" t="s">
        <v>10</v>
      </c>
      <c r="D429" s="1" t="s">
        <v>11</v>
      </c>
      <c r="E429" s="1" t="s">
        <v>151</v>
      </c>
      <c r="F429" s="21">
        <f>VLOOKUP($C429,cruises!$A$1:$D$460,3,FALSE)</f>
        <v>3772</v>
      </c>
      <c r="G429" s="21">
        <f>VLOOKUP($C429,cruises!$A$1:$D$460,4,FALSE)</f>
        <v>4526</v>
      </c>
      <c r="H429" s="21">
        <f t="shared" si="6"/>
        <v>4149</v>
      </c>
      <c r="I429" s="21">
        <f>VLOOKUP($C429,cruises!$A$1:$E$507,5,FALSE)</f>
        <v>1253</v>
      </c>
    </row>
    <row r="430" spans="1:9">
      <c r="A430" s="1" t="s">
        <v>145</v>
      </c>
      <c r="B430" s="11">
        <v>43686</v>
      </c>
      <c r="C430" s="5" t="s">
        <v>38</v>
      </c>
      <c r="D430" s="1" t="s">
        <v>36</v>
      </c>
      <c r="E430" s="1" t="s">
        <v>31</v>
      </c>
      <c r="F430" s="21">
        <f>VLOOKUP($C430,cruises!$A$1:$D$460,3,FALSE)</f>
        <v>2534</v>
      </c>
      <c r="G430" s="21">
        <f>VLOOKUP($C430,cruises!$A$1:$D$460,4,FALSE)</f>
        <v>2894</v>
      </c>
      <c r="H430" s="21">
        <f t="shared" si="6"/>
        <v>2714</v>
      </c>
      <c r="I430" s="21">
        <f>VLOOKUP($C430,cruises!$A$1:$E$507,5,FALSE)</f>
        <v>1000</v>
      </c>
    </row>
    <row r="431" spans="1:9">
      <c r="A431" s="1" t="s">
        <v>145</v>
      </c>
      <c r="B431" s="11">
        <v>43687</v>
      </c>
      <c r="C431" s="5" t="s">
        <v>182</v>
      </c>
      <c r="D431" s="1" t="s">
        <v>62</v>
      </c>
      <c r="E431" s="1" t="s">
        <v>167</v>
      </c>
      <c r="F431" s="21">
        <f>VLOOKUP($C431,cruises!$A$1:$D$460,3,FALSE)</f>
        <v>2918</v>
      </c>
      <c r="G431" s="21">
        <f>VLOOKUP($C431,cruises!$A$1:$D$460,4,FALSE)</f>
        <v>3521</v>
      </c>
      <c r="H431" s="21">
        <f t="shared" si="6"/>
        <v>3219.5</v>
      </c>
      <c r="I431" s="21">
        <f>VLOOKUP($C431,cruises!$A$1:$E$507,5,FALSE)</f>
        <v>1377</v>
      </c>
    </row>
    <row r="432" spans="1:9">
      <c r="A432" s="1" t="s">
        <v>145</v>
      </c>
      <c r="B432" s="11">
        <v>43687</v>
      </c>
      <c r="C432" s="5" t="s">
        <v>41</v>
      </c>
      <c r="D432" s="1" t="s">
        <v>160</v>
      </c>
      <c r="E432" s="1" t="s">
        <v>25</v>
      </c>
      <c r="F432" s="21">
        <f>VLOOKUP($C432,cruises!$A$1:$D$460,3,FALSE)</f>
        <v>2650</v>
      </c>
      <c r="G432" s="21">
        <f>VLOOKUP($C432,cruises!$A$1:$D$460,4,FALSE)</f>
        <v>3194</v>
      </c>
      <c r="H432" s="21">
        <f t="shared" si="6"/>
        <v>2922</v>
      </c>
      <c r="I432" s="21">
        <f>VLOOKUP($C432,cruises!$A$1:$E$507,5,FALSE)</f>
        <v>1025</v>
      </c>
    </row>
    <row r="433" spans="1:9">
      <c r="A433" s="1" t="s">
        <v>145</v>
      </c>
      <c r="B433" s="11">
        <v>43687</v>
      </c>
      <c r="C433" s="5" t="s">
        <v>116</v>
      </c>
      <c r="D433" s="1" t="s">
        <v>189</v>
      </c>
      <c r="E433" s="1" t="s">
        <v>15</v>
      </c>
      <c r="F433" s="21">
        <f>VLOOKUP($C433,cruises!$A$1:$D$460,3,FALSE)</f>
        <v>94</v>
      </c>
      <c r="G433" s="21">
        <f>VLOOKUP($C433,cruises!$A$1:$D$460,4,FALSE)</f>
        <v>112</v>
      </c>
      <c r="H433" s="21">
        <f t="shared" si="6"/>
        <v>103</v>
      </c>
      <c r="I433" s="21">
        <f>VLOOKUP($C433,cruises!$A$1:$E$507,5,FALSE)</f>
        <v>100</v>
      </c>
    </row>
    <row r="434" spans="1:9">
      <c r="A434" s="1" t="s">
        <v>145</v>
      </c>
      <c r="B434" s="11">
        <v>43688</v>
      </c>
      <c r="C434" s="5" t="s">
        <v>24</v>
      </c>
      <c r="D434" s="1" t="s">
        <v>8</v>
      </c>
      <c r="E434" s="1" t="s">
        <v>82</v>
      </c>
      <c r="F434" s="21">
        <f>VLOOKUP($C434,cruises!$A$1:$D$460,3,FALSE)</f>
        <v>3502</v>
      </c>
      <c r="G434" s="21">
        <f>VLOOKUP($C434,cruises!$A$1:$D$460,4,FALSE)</f>
        <v>4202</v>
      </c>
      <c r="H434" s="21">
        <f t="shared" si="6"/>
        <v>3852</v>
      </c>
      <c r="I434" s="21">
        <f>VLOOKUP($C434,cruises!$A$1:$E$507,5,FALSE)</f>
        <v>1388</v>
      </c>
    </row>
    <row r="435" spans="1:9">
      <c r="A435" s="1" t="s">
        <v>145</v>
      </c>
      <c r="B435" s="11">
        <v>43688</v>
      </c>
      <c r="C435" s="5" t="s">
        <v>174</v>
      </c>
      <c r="D435" s="1" t="s">
        <v>46</v>
      </c>
      <c r="E435" s="3" t="s">
        <v>47</v>
      </c>
      <c r="F435" s="21">
        <f>VLOOKUP($C435,cruises!$A$1:$D$460,3,FALSE)</f>
        <v>2402</v>
      </c>
      <c r="G435" s="21">
        <f>VLOOKUP($C435,cruises!$A$1:$D$460,4,FALSE)</f>
        <v>2882</v>
      </c>
      <c r="H435" s="21">
        <f t="shared" si="6"/>
        <v>2642</v>
      </c>
      <c r="I435" s="21">
        <f>VLOOKUP($C435,cruises!$A$1:$E$507,5,FALSE)</f>
        <v>1100</v>
      </c>
    </row>
    <row r="436" spans="1:9">
      <c r="A436" s="1" t="s">
        <v>145</v>
      </c>
      <c r="B436" s="11">
        <v>43688</v>
      </c>
      <c r="C436" s="5" t="s">
        <v>99</v>
      </c>
      <c r="D436" s="1" t="s">
        <v>30</v>
      </c>
      <c r="E436" s="1" t="s">
        <v>63</v>
      </c>
      <c r="F436" s="21">
        <f>VLOOKUP($C436,cruises!$A$1:$D$460,3,FALSE)</f>
        <v>2144</v>
      </c>
      <c r="G436" s="21">
        <f>VLOOKUP($C436,cruises!$A$1:$D$460,4,FALSE)</f>
        <v>2573</v>
      </c>
      <c r="H436" s="21">
        <f t="shared" si="6"/>
        <v>2358.5</v>
      </c>
      <c r="I436" s="21">
        <f>VLOOKUP($C436,cruises!$A$1:$E$507,5,FALSE)</f>
        <v>859</v>
      </c>
    </row>
    <row r="437" spans="1:9">
      <c r="A437" s="1" t="s">
        <v>145</v>
      </c>
      <c r="B437" s="11">
        <v>43689</v>
      </c>
      <c r="C437" s="5" t="s">
        <v>163</v>
      </c>
      <c r="D437" s="1" t="s">
        <v>5</v>
      </c>
      <c r="E437" s="1" t="s">
        <v>6</v>
      </c>
      <c r="F437" s="21">
        <f>VLOOKUP($C437,cruises!$A$1:$D$460,3,FALSE)</f>
        <v>5200</v>
      </c>
      <c r="G437" s="21">
        <f>VLOOKUP($C437,cruises!$A$1:$D$460,4,FALSE)</f>
        <v>6600</v>
      </c>
      <c r="H437" s="21">
        <f t="shared" si="6"/>
        <v>5900</v>
      </c>
      <c r="I437" s="21">
        <f>VLOOKUP($C437,cruises!$A$1:$E$507,5,FALSE)</f>
        <v>1500</v>
      </c>
    </row>
    <row r="438" spans="1:9">
      <c r="A438" s="1" t="s">
        <v>145</v>
      </c>
      <c r="B438" s="11">
        <v>43689</v>
      </c>
      <c r="C438" s="5" t="s">
        <v>155</v>
      </c>
      <c r="D438" s="1" t="s">
        <v>84</v>
      </c>
      <c r="E438" s="1" t="s">
        <v>82</v>
      </c>
      <c r="F438" s="21">
        <f>VLOOKUP($C438,cruises!$A$1:$D$460,3,FALSE)</f>
        <v>1814</v>
      </c>
      <c r="G438" s="21">
        <f>VLOOKUP($C438,cruises!$A$1:$D$460,4,FALSE)</f>
        <v>2177</v>
      </c>
      <c r="H438" s="21">
        <f t="shared" si="6"/>
        <v>1995.5</v>
      </c>
      <c r="I438" s="21">
        <f>VLOOKUP($C438,cruises!$A$1:$E$507,5,FALSE)</f>
        <v>780</v>
      </c>
    </row>
    <row r="439" spans="1:9">
      <c r="A439" s="1" t="s">
        <v>145</v>
      </c>
      <c r="B439" s="11">
        <v>43690</v>
      </c>
      <c r="C439" s="5" t="s">
        <v>122</v>
      </c>
      <c r="D439" s="1" t="s">
        <v>94</v>
      </c>
      <c r="E439" s="1" t="s">
        <v>112</v>
      </c>
      <c r="F439" s="21">
        <f>VLOOKUP($C439,cruises!$A$1:$D$460,3,FALSE)</f>
        <v>698</v>
      </c>
      <c r="G439" s="21">
        <f>VLOOKUP($C439,cruises!$A$1:$D$460,4,FALSE)</f>
        <v>803</v>
      </c>
      <c r="H439" s="21">
        <f t="shared" si="6"/>
        <v>750.5</v>
      </c>
      <c r="I439" s="21">
        <f>VLOOKUP($C439,cruises!$A$1:$E$507,5,FALSE)</f>
        <v>375</v>
      </c>
    </row>
    <row r="440" spans="1:9">
      <c r="A440" s="1" t="s">
        <v>145</v>
      </c>
      <c r="B440" s="11">
        <v>43690</v>
      </c>
      <c r="C440" s="5" t="s">
        <v>81</v>
      </c>
      <c r="D440" s="1" t="s">
        <v>30</v>
      </c>
      <c r="E440" s="1" t="s">
        <v>82</v>
      </c>
      <c r="F440" s="21">
        <f>VLOOKUP($C440,cruises!$A$1:$D$460,3,FALSE)</f>
        <v>2036</v>
      </c>
      <c r="G440" s="21">
        <f>VLOOKUP($C440,cruises!$A$1:$D$460,4,FALSE)</f>
        <v>2443</v>
      </c>
      <c r="H440" s="21">
        <f t="shared" si="6"/>
        <v>2239.5</v>
      </c>
      <c r="I440" s="21">
        <f>VLOOKUP($C440,cruises!$A$1:$E$507,5,FALSE)</f>
        <v>765</v>
      </c>
    </row>
    <row r="441" spans="1:9">
      <c r="A441" s="1" t="s">
        <v>145</v>
      </c>
      <c r="B441" s="11">
        <v>43690</v>
      </c>
      <c r="C441" s="5" t="s">
        <v>97</v>
      </c>
      <c r="D441" s="1" t="s">
        <v>189</v>
      </c>
      <c r="E441" s="1" t="s">
        <v>15</v>
      </c>
      <c r="F441" s="21">
        <f>VLOOKUP($C441,cruises!$A$1:$D$460,3,FALSE)</f>
        <v>94</v>
      </c>
      <c r="G441" s="21">
        <f>VLOOKUP($C441,cruises!$A$1:$D$460,4,FALSE)</f>
        <v>112</v>
      </c>
      <c r="H441" s="21">
        <f t="shared" si="6"/>
        <v>103</v>
      </c>
      <c r="I441" s="21">
        <f>VLOOKUP($C441,cruises!$A$1:$E$507,5,FALSE)</f>
        <v>100</v>
      </c>
    </row>
    <row r="442" spans="1:9">
      <c r="A442" s="1" t="s">
        <v>145</v>
      </c>
      <c r="B442" s="11">
        <v>43690</v>
      </c>
      <c r="C442" s="5" t="s">
        <v>87</v>
      </c>
      <c r="D442" s="1" t="s">
        <v>20</v>
      </c>
      <c r="E442" s="1" t="s">
        <v>9</v>
      </c>
      <c r="F442" s="21">
        <f>VLOOKUP($C442,cruises!$A$1:$D$460,3,FALSE)</f>
        <v>388</v>
      </c>
      <c r="G442" s="21">
        <f>VLOOKUP($C442,cruises!$A$1:$D$460,4,FALSE)</f>
        <v>466</v>
      </c>
      <c r="H442" s="21">
        <f t="shared" si="6"/>
        <v>427</v>
      </c>
      <c r="I442" s="21">
        <f>VLOOKUP($C442,cruises!$A$1:$E$507,5,FALSE)</f>
        <v>295</v>
      </c>
    </row>
    <row r="443" spans="1:9">
      <c r="A443" s="1" t="s">
        <v>145</v>
      </c>
      <c r="B443" s="11">
        <v>43691</v>
      </c>
      <c r="C443" s="5" t="s">
        <v>159</v>
      </c>
      <c r="D443" s="1" t="s">
        <v>8</v>
      </c>
      <c r="E443" s="1" t="s">
        <v>105</v>
      </c>
      <c r="F443" s="21">
        <f>VLOOKUP($C443,cruises!$A$1:$D$460,3,FALSE)</f>
        <v>4134</v>
      </c>
      <c r="G443" s="21">
        <f>VLOOKUP($C443,cruises!$A$1:$D$460,4,FALSE)</f>
        <v>4961</v>
      </c>
      <c r="H443" s="21">
        <f t="shared" si="6"/>
        <v>4547.5</v>
      </c>
      <c r="I443" s="21">
        <f>VLOOKUP($C443,cruises!$A$1:$E$507,5,FALSE)</f>
        <v>1413</v>
      </c>
    </row>
    <row r="444" spans="1:9">
      <c r="A444" s="1" t="s">
        <v>145</v>
      </c>
      <c r="B444" s="11">
        <v>43691</v>
      </c>
      <c r="C444" s="5" t="s">
        <v>55</v>
      </c>
      <c r="D444" s="1" t="s">
        <v>46</v>
      </c>
      <c r="E444" s="1" t="s">
        <v>56</v>
      </c>
      <c r="F444" s="21">
        <f>VLOOKUP($C444,cruises!$A$1:$D$460,3,FALSE)</f>
        <v>4228</v>
      </c>
      <c r="G444" s="21">
        <f>VLOOKUP($C444,cruises!$A$1:$D$460,4,FALSE)</f>
        <v>5074</v>
      </c>
      <c r="H444" s="21">
        <f t="shared" si="6"/>
        <v>4651</v>
      </c>
      <c r="I444" s="21">
        <f>VLOOKUP($C444,cruises!$A$1:$E$507,5,FALSE)</f>
        <v>1404</v>
      </c>
    </row>
    <row r="445" spans="1:9">
      <c r="A445" s="1" t="s">
        <v>145</v>
      </c>
      <c r="B445" s="11">
        <v>43691</v>
      </c>
      <c r="C445" s="5" t="s">
        <v>93</v>
      </c>
      <c r="D445" s="1" t="s">
        <v>94</v>
      </c>
      <c r="E445" s="1" t="s">
        <v>123</v>
      </c>
      <c r="F445" s="21">
        <f>VLOOKUP($C445,cruises!$A$1:$D$460,3,FALSE)</f>
        <v>1258</v>
      </c>
      <c r="G445" s="21">
        <f>VLOOKUP($C445,cruises!$A$1:$D$460,4,FALSE)</f>
        <v>1447</v>
      </c>
      <c r="H445" s="21">
        <f t="shared" si="6"/>
        <v>1352.5</v>
      </c>
      <c r="I445" s="21">
        <f>VLOOKUP($C445,cruises!$A$1:$E$507,5,FALSE)</f>
        <v>800</v>
      </c>
    </row>
    <row r="446" spans="1:9">
      <c r="A446" s="1" t="s">
        <v>145</v>
      </c>
      <c r="B446" s="11">
        <v>43692</v>
      </c>
      <c r="C446" s="5" t="s">
        <v>154</v>
      </c>
      <c r="D446" s="1" t="s">
        <v>153</v>
      </c>
      <c r="E446" s="1" t="s">
        <v>151</v>
      </c>
      <c r="F446" s="21">
        <f>VLOOKUP($C446,cruises!$A$1:$D$460,3,FALSE)</f>
        <v>2733</v>
      </c>
      <c r="G446" s="21">
        <f>VLOOKUP($C446,cruises!$A$1:$D$460,4,FALSE)</f>
        <v>2852</v>
      </c>
      <c r="H446" s="21">
        <f t="shared" si="6"/>
        <v>2792.5</v>
      </c>
      <c r="I446" s="21">
        <f>VLOOKUP($C446,cruises!$A$1:$E$507,5,FALSE)</f>
        <v>801</v>
      </c>
    </row>
    <row r="447" spans="1:9">
      <c r="A447" s="1" t="s">
        <v>145</v>
      </c>
      <c r="B447" s="11">
        <v>43692</v>
      </c>
      <c r="C447" s="5" t="s">
        <v>173</v>
      </c>
      <c r="D447" s="1" t="s">
        <v>30</v>
      </c>
      <c r="E447" s="1" t="s">
        <v>31</v>
      </c>
      <c r="F447" s="21">
        <f>VLOOKUP($C447,cruises!$A$1:$D$460,3,FALSE)</f>
        <v>5484</v>
      </c>
      <c r="G447" s="21">
        <f>VLOOKUP($C447,cruises!$A$1:$D$460,4,FALSE)</f>
        <v>6307</v>
      </c>
      <c r="H447" s="21">
        <f t="shared" si="6"/>
        <v>5895.5</v>
      </c>
      <c r="I447" s="21">
        <f>VLOOKUP($C447,cruises!$A$1:$E$507,5,FALSE)</f>
        <v>2150</v>
      </c>
    </row>
    <row r="448" spans="1:9">
      <c r="A448" s="1" t="s">
        <v>145</v>
      </c>
      <c r="B448" s="11">
        <v>43692</v>
      </c>
      <c r="C448" s="5" t="s">
        <v>113</v>
      </c>
      <c r="D448" s="1" t="s">
        <v>51</v>
      </c>
      <c r="E448" s="3" t="s">
        <v>6</v>
      </c>
      <c r="F448" s="21">
        <f>VLOOKUP($C448,cruises!$A$1:$D$460,3,FALSE)</f>
        <v>706</v>
      </c>
      <c r="G448" s="21">
        <f>VLOOKUP($C448,cruises!$A$1:$D$460,4,FALSE)</f>
        <v>777</v>
      </c>
      <c r="H448" s="21">
        <f t="shared" si="6"/>
        <v>741.5</v>
      </c>
      <c r="I448" s="21">
        <f>VLOOKUP($C448,cruises!$A$1:$E$507,5,FALSE)</f>
        <v>447</v>
      </c>
    </row>
    <row r="449" spans="1:9">
      <c r="A449" s="1" t="s">
        <v>145</v>
      </c>
      <c r="B449" s="11">
        <v>43693</v>
      </c>
      <c r="C449" s="5" t="s">
        <v>10</v>
      </c>
      <c r="D449" s="1" t="s">
        <v>11</v>
      </c>
      <c r="E449" s="1" t="s">
        <v>151</v>
      </c>
      <c r="F449" s="21">
        <f>VLOOKUP($C449,cruises!$A$1:$D$460,3,FALSE)</f>
        <v>3772</v>
      </c>
      <c r="G449" s="21">
        <f>VLOOKUP($C449,cruises!$A$1:$D$460,4,FALSE)</f>
        <v>4526</v>
      </c>
      <c r="H449" s="21">
        <f t="shared" si="6"/>
        <v>4149</v>
      </c>
      <c r="I449" s="21">
        <f>VLOOKUP($C449,cruises!$A$1:$E$507,5,FALSE)</f>
        <v>1253</v>
      </c>
    </row>
    <row r="450" spans="1:9">
      <c r="A450" s="1" t="s">
        <v>145</v>
      </c>
      <c r="B450" s="11">
        <v>43693</v>
      </c>
      <c r="C450" s="5" t="s">
        <v>53</v>
      </c>
      <c r="D450" s="1" t="s">
        <v>36</v>
      </c>
      <c r="E450" s="1" t="s">
        <v>31</v>
      </c>
      <c r="F450" s="21">
        <f>VLOOKUP($C450,cruises!$A$1:$D$460,3,FALSE)</f>
        <v>2534</v>
      </c>
      <c r="G450" s="21">
        <f>VLOOKUP($C450,cruises!$A$1:$D$460,4,FALSE)</f>
        <v>2700</v>
      </c>
      <c r="H450" s="21">
        <f t="shared" si="6"/>
        <v>2617</v>
      </c>
      <c r="I450" s="21">
        <f>VLOOKUP($C450,cruises!$A$1:$E$507,5,FALSE)</f>
        <v>1000</v>
      </c>
    </row>
    <row r="451" spans="1:9">
      <c r="A451" s="1" t="s">
        <v>145</v>
      </c>
      <c r="B451" s="11">
        <v>43694</v>
      </c>
      <c r="C451" s="5" t="s">
        <v>178</v>
      </c>
      <c r="D451" s="1" t="s">
        <v>62</v>
      </c>
      <c r="E451" s="1" t="s">
        <v>167</v>
      </c>
      <c r="F451" s="21">
        <f>VLOOKUP($C451,cruises!$A$1:$D$460,3,FALSE)</f>
        <v>2170</v>
      </c>
      <c r="G451" s="21">
        <f>VLOOKUP($C451,cruises!$A$1:$D$460,4,FALSE)</f>
        <v>2604</v>
      </c>
      <c r="H451" s="21">
        <f t="shared" ref="H451:H514" si="7">AVERAGE(F451:G451)</f>
        <v>2387</v>
      </c>
      <c r="I451" s="21">
        <f>VLOOKUP($C451,cruises!$A$1:$E$507,5,FALSE)</f>
        <v>997</v>
      </c>
    </row>
    <row r="452" spans="1:9">
      <c r="A452" s="1" t="s">
        <v>145</v>
      </c>
      <c r="B452" s="11">
        <v>43694</v>
      </c>
      <c r="C452" s="5" t="s">
        <v>83</v>
      </c>
      <c r="D452" s="1" t="s">
        <v>84</v>
      </c>
      <c r="E452" s="1" t="s">
        <v>82</v>
      </c>
      <c r="F452" s="21">
        <f>VLOOKUP($C452,cruises!$A$1:$D$460,3,FALSE)</f>
        <v>1533</v>
      </c>
      <c r="G452" s="21">
        <f>VLOOKUP($C452,cruises!$A$1:$D$460,4,FALSE)</f>
        <v>1773</v>
      </c>
      <c r="H452" s="21">
        <f t="shared" si="7"/>
        <v>1653</v>
      </c>
      <c r="I452" s="21">
        <f>VLOOKUP($C452,cruises!$A$1:$E$507,5,FALSE)</f>
        <v>600</v>
      </c>
    </row>
    <row r="453" spans="1:9">
      <c r="A453" s="1" t="s">
        <v>145</v>
      </c>
      <c r="B453" s="11">
        <v>43694</v>
      </c>
      <c r="C453" s="5" t="s">
        <v>322</v>
      </c>
      <c r="D453" s="1" t="s">
        <v>40</v>
      </c>
      <c r="E453" s="1" t="s">
        <v>115</v>
      </c>
      <c r="F453" s="21">
        <f>VLOOKUP($C453,cruises!$A$1:$D$460,3,FALSE)</f>
        <v>3066</v>
      </c>
      <c r="G453" s="21">
        <f>VLOOKUP($C453,cruises!$A$1:$D$460,4,FALSE)</f>
        <v>3679</v>
      </c>
      <c r="H453" s="21">
        <f t="shared" si="7"/>
        <v>3372.5</v>
      </c>
      <c r="I453" s="21">
        <f>VLOOKUP($C453,cruises!$A$1:$E$507,5,FALSE)</f>
        <v>1200</v>
      </c>
    </row>
    <row r="454" spans="1:9">
      <c r="A454" s="1" t="s">
        <v>145</v>
      </c>
      <c r="B454" s="11">
        <v>43694</v>
      </c>
      <c r="C454" s="5" t="s">
        <v>168</v>
      </c>
      <c r="D454" s="1" t="s">
        <v>169</v>
      </c>
      <c r="E454" s="1" t="s">
        <v>15</v>
      </c>
      <c r="F454" s="21">
        <f>VLOOKUP($C454,cruises!$A$1:$D$460,3,FALSE)</f>
        <v>224</v>
      </c>
      <c r="G454" s="21">
        <f>VLOOKUP($C454,cruises!$A$1:$D$460,4,FALSE)</f>
        <v>224</v>
      </c>
      <c r="H454" s="21">
        <f t="shared" si="7"/>
        <v>224</v>
      </c>
      <c r="I454" s="21">
        <f>VLOOKUP($C454,cruises!$A$1:$E$507,5,FALSE)</f>
        <v>106</v>
      </c>
    </row>
    <row r="455" spans="1:9">
      <c r="A455" s="1" t="s">
        <v>145</v>
      </c>
      <c r="B455" s="11">
        <v>43695</v>
      </c>
      <c r="C455" s="5" t="s">
        <v>24</v>
      </c>
      <c r="D455" s="1" t="s">
        <v>8</v>
      </c>
      <c r="E455" s="1" t="s">
        <v>82</v>
      </c>
      <c r="F455" s="21">
        <f>VLOOKUP($C455,cruises!$A$1:$D$460,3,FALSE)</f>
        <v>3502</v>
      </c>
      <c r="G455" s="21">
        <f>VLOOKUP($C455,cruises!$A$1:$D$460,4,FALSE)</f>
        <v>4202</v>
      </c>
      <c r="H455" s="21">
        <f t="shared" si="7"/>
        <v>3852</v>
      </c>
      <c r="I455" s="21">
        <f>VLOOKUP($C455,cruises!$A$1:$E$507,5,FALSE)</f>
        <v>1388</v>
      </c>
    </row>
    <row r="456" spans="1:9">
      <c r="A456" s="1" t="s">
        <v>145</v>
      </c>
      <c r="B456" s="11">
        <v>43695</v>
      </c>
      <c r="C456" s="5" t="s">
        <v>142</v>
      </c>
      <c r="D456" s="1" t="s">
        <v>84</v>
      </c>
      <c r="E456" s="1" t="s">
        <v>82</v>
      </c>
      <c r="F456" s="21">
        <f>VLOOKUP($C456,cruises!$A$1:$D$460,3,FALSE)</f>
        <v>1830</v>
      </c>
      <c r="G456" s="21">
        <f>VLOOKUP($C456,cruises!$A$1:$D$460,4,FALSE)</f>
        <v>2074</v>
      </c>
      <c r="H456" s="21">
        <f t="shared" si="7"/>
        <v>1952</v>
      </c>
      <c r="I456" s="21">
        <f>VLOOKUP($C456,cruises!$A$1:$E$507,5,FALSE)</f>
        <v>760</v>
      </c>
    </row>
    <row r="457" spans="1:9">
      <c r="A457" s="1" t="s">
        <v>145</v>
      </c>
      <c r="B457" s="11">
        <v>43695</v>
      </c>
      <c r="C457" s="5" t="s">
        <v>185</v>
      </c>
      <c r="D457" s="1" t="s">
        <v>27</v>
      </c>
      <c r="E457" s="1" t="s">
        <v>82</v>
      </c>
      <c r="F457" s="21">
        <f>VLOOKUP($C457,cruises!$A$1:$D$460,3,FALSE)</f>
        <v>3096</v>
      </c>
      <c r="G457" s="21">
        <f>VLOOKUP($C457,cruises!$A$1:$D$460,4,FALSE)</f>
        <v>3737</v>
      </c>
      <c r="H457" s="21">
        <f t="shared" si="7"/>
        <v>3416.5</v>
      </c>
      <c r="I457" s="21">
        <f>VLOOKUP($C457,cruises!$A$1:$E$507,5,FALSE)</f>
        <v>1226</v>
      </c>
    </row>
    <row r="458" spans="1:9">
      <c r="A458" s="1" t="s">
        <v>145</v>
      </c>
      <c r="B458" s="11">
        <v>43695</v>
      </c>
      <c r="C458" s="5" t="s">
        <v>99</v>
      </c>
      <c r="D458" s="1" t="s">
        <v>30</v>
      </c>
      <c r="E458" s="1" t="s">
        <v>63</v>
      </c>
      <c r="F458" s="21">
        <f>VLOOKUP($C458,cruises!$A$1:$D$460,3,FALSE)</f>
        <v>2144</v>
      </c>
      <c r="G458" s="21">
        <f>VLOOKUP($C458,cruises!$A$1:$D$460,4,FALSE)</f>
        <v>2573</v>
      </c>
      <c r="H458" s="21">
        <f t="shared" si="7"/>
        <v>2358.5</v>
      </c>
      <c r="I458" s="21">
        <f>VLOOKUP($C458,cruises!$A$1:$E$507,5,FALSE)</f>
        <v>859</v>
      </c>
    </row>
    <row r="459" spans="1:9">
      <c r="A459" s="1" t="s">
        <v>145</v>
      </c>
      <c r="B459" s="11">
        <v>43696</v>
      </c>
      <c r="C459" s="5" t="s">
        <v>163</v>
      </c>
      <c r="D459" s="1" t="s">
        <v>5</v>
      </c>
      <c r="E459" s="1" t="s">
        <v>6</v>
      </c>
      <c r="F459" s="21">
        <f>VLOOKUP($C459,cruises!$A$1:$D$460,3,FALSE)</f>
        <v>5200</v>
      </c>
      <c r="G459" s="21">
        <f>VLOOKUP($C459,cruises!$A$1:$D$460,4,FALSE)</f>
        <v>6600</v>
      </c>
      <c r="H459" s="21">
        <f t="shared" si="7"/>
        <v>5900</v>
      </c>
      <c r="I459" s="21">
        <f>VLOOKUP($C459,cruises!$A$1:$E$507,5,FALSE)</f>
        <v>1500</v>
      </c>
    </row>
    <row r="460" spans="1:9">
      <c r="A460" s="1" t="s">
        <v>145</v>
      </c>
      <c r="B460" s="11">
        <v>43696</v>
      </c>
      <c r="C460" s="5" t="s">
        <v>73</v>
      </c>
      <c r="D460" s="1" t="s">
        <v>5</v>
      </c>
      <c r="E460" s="1" t="s">
        <v>6</v>
      </c>
      <c r="F460" s="21">
        <f>VLOOKUP($C460,cruises!$A$1:$D$460,3,FALSE)</f>
        <v>2194</v>
      </c>
      <c r="G460" s="21">
        <f>VLOOKUP($C460,cruises!$A$1:$D$460,4,FALSE)</f>
        <v>2700</v>
      </c>
      <c r="H460" s="21">
        <f t="shared" si="7"/>
        <v>2447</v>
      </c>
      <c r="I460" s="21">
        <f>VLOOKUP($C460,cruises!$A$1:$E$507,5,FALSE)</f>
        <v>609</v>
      </c>
    </row>
    <row r="461" spans="1:9">
      <c r="A461" s="1" t="s">
        <v>145</v>
      </c>
      <c r="B461" s="11">
        <v>43696</v>
      </c>
      <c r="C461" s="5" t="s">
        <v>182</v>
      </c>
      <c r="D461" s="1" t="s">
        <v>62</v>
      </c>
      <c r="E461" s="1" t="s">
        <v>167</v>
      </c>
      <c r="F461" s="21">
        <f>VLOOKUP($C461,cruises!$A$1:$D$460,3,FALSE)</f>
        <v>2918</v>
      </c>
      <c r="G461" s="21">
        <f>VLOOKUP($C461,cruises!$A$1:$D$460,4,FALSE)</f>
        <v>3521</v>
      </c>
      <c r="H461" s="21">
        <f t="shared" si="7"/>
        <v>3219.5</v>
      </c>
      <c r="I461" s="21">
        <f>VLOOKUP($C461,cruises!$A$1:$E$507,5,FALSE)</f>
        <v>1377</v>
      </c>
    </row>
    <row r="462" spans="1:9">
      <c r="A462" s="1" t="s">
        <v>145</v>
      </c>
      <c r="B462" s="11">
        <v>43696</v>
      </c>
      <c r="C462" s="5" t="s">
        <v>796</v>
      </c>
      <c r="D462" s="1" t="s">
        <v>160</v>
      </c>
      <c r="E462" s="1" t="s">
        <v>25</v>
      </c>
      <c r="F462" s="21">
        <f>VLOOKUP($C462,cruises!$A$1:$D$460,3,FALSE)</f>
        <v>1350</v>
      </c>
      <c r="G462" s="21">
        <f>VLOOKUP($C462,cruises!$A$1:$D$460,4,FALSE)</f>
        <v>1620</v>
      </c>
      <c r="H462" s="21">
        <f t="shared" si="7"/>
        <v>1485</v>
      </c>
      <c r="I462" s="21">
        <f>VLOOKUP($C462,cruises!$A$1:$E$507,5,FALSE)</f>
        <v>588</v>
      </c>
    </row>
    <row r="463" spans="1:9">
      <c r="A463" s="1" t="s">
        <v>145</v>
      </c>
      <c r="B463" s="11">
        <v>43696</v>
      </c>
      <c r="C463" s="5" t="s">
        <v>38</v>
      </c>
      <c r="D463" s="1" t="s">
        <v>36</v>
      </c>
      <c r="E463" s="1" t="s">
        <v>31</v>
      </c>
      <c r="F463" s="21">
        <f>VLOOKUP($C463,cruises!$A$1:$D$460,3,FALSE)</f>
        <v>2534</v>
      </c>
      <c r="G463" s="21">
        <f>VLOOKUP($C463,cruises!$A$1:$D$460,4,FALSE)</f>
        <v>2894</v>
      </c>
      <c r="H463" s="21">
        <f t="shared" si="7"/>
        <v>2714</v>
      </c>
      <c r="I463" s="21">
        <f>VLOOKUP($C463,cruises!$A$1:$E$507,5,FALSE)</f>
        <v>1000</v>
      </c>
    </row>
    <row r="464" spans="1:9">
      <c r="A464" s="1" t="s">
        <v>145</v>
      </c>
      <c r="B464" s="11">
        <v>43697</v>
      </c>
      <c r="C464" s="5" t="s">
        <v>176</v>
      </c>
      <c r="D464" s="1" t="s">
        <v>84</v>
      </c>
      <c r="E464" s="1" t="s">
        <v>82</v>
      </c>
      <c r="F464" s="21">
        <f>VLOOKUP($C464,cruises!$A$1:$D$460,3,FALSE)</f>
        <v>1832</v>
      </c>
      <c r="G464" s="21">
        <f>VLOOKUP($C464,cruises!$A$1:$D$460,4,FALSE)</f>
        <v>2198</v>
      </c>
      <c r="H464" s="21">
        <f t="shared" si="7"/>
        <v>2015</v>
      </c>
      <c r="I464" s="21">
        <f>VLOOKUP($C464,cruises!$A$1:$E$507,5,FALSE)</f>
        <v>735</v>
      </c>
    </row>
    <row r="465" spans="1:9">
      <c r="A465" s="1" t="s">
        <v>145</v>
      </c>
      <c r="B465" s="11">
        <v>43697</v>
      </c>
      <c r="C465" s="5" t="s">
        <v>162</v>
      </c>
      <c r="D465" s="1" t="s">
        <v>27</v>
      </c>
      <c r="E465" s="3" t="s">
        <v>82</v>
      </c>
      <c r="F465" s="21">
        <f>VLOOKUP($C465,cruises!$A$1:$D$460,3,FALSE)</f>
        <v>2016</v>
      </c>
      <c r="G465" s="21">
        <f>VLOOKUP($C465,cruises!$A$1:$D$460,4,FALSE)</f>
        <v>2272</v>
      </c>
      <c r="H465" s="21">
        <f t="shared" si="7"/>
        <v>2144</v>
      </c>
      <c r="I465" s="21">
        <f>VLOOKUP($C465,cruises!$A$1:$E$507,5,FALSE)</f>
        <v>900</v>
      </c>
    </row>
    <row r="466" spans="1:9">
      <c r="A466" s="1" t="s">
        <v>145</v>
      </c>
      <c r="B466" s="11">
        <v>43697</v>
      </c>
      <c r="C466" s="5" t="s">
        <v>87</v>
      </c>
      <c r="D466" s="1" t="s">
        <v>20</v>
      </c>
      <c r="E466" s="1" t="s">
        <v>9</v>
      </c>
      <c r="F466" s="21">
        <f>VLOOKUP($C466,cruises!$A$1:$D$460,3,FALSE)</f>
        <v>388</v>
      </c>
      <c r="G466" s="21">
        <f>VLOOKUP($C466,cruises!$A$1:$D$460,4,FALSE)</f>
        <v>466</v>
      </c>
      <c r="H466" s="21">
        <f t="shared" si="7"/>
        <v>427</v>
      </c>
      <c r="I466" s="21">
        <f>VLOOKUP($C466,cruises!$A$1:$E$507,5,FALSE)</f>
        <v>295</v>
      </c>
    </row>
    <row r="467" spans="1:9">
      <c r="A467" s="1" t="s">
        <v>145</v>
      </c>
      <c r="B467" s="11">
        <v>43697</v>
      </c>
      <c r="C467" s="5" t="s">
        <v>70</v>
      </c>
      <c r="D467" s="1" t="s">
        <v>71</v>
      </c>
      <c r="E467" s="1" t="s">
        <v>25</v>
      </c>
      <c r="F467" s="21">
        <f>VLOOKUP($C467,cruises!$A$1:$D$460,3,FALSE)</f>
        <v>312</v>
      </c>
      <c r="G467" s="21">
        <f>VLOOKUP($C467,cruises!$A$1:$D$460,4,FALSE)</f>
        <v>374</v>
      </c>
      <c r="H467" s="21">
        <f t="shared" si="7"/>
        <v>343</v>
      </c>
      <c r="I467" s="21">
        <f>VLOOKUP($C467,cruises!$A$1:$E$507,5,FALSE)</f>
        <v>178</v>
      </c>
    </row>
    <row r="468" spans="1:9">
      <c r="A468" s="1" t="s">
        <v>145</v>
      </c>
      <c r="B468" s="11">
        <v>43698</v>
      </c>
      <c r="C468" s="5" t="s">
        <v>41</v>
      </c>
      <c r="D468" s="1" t="s">
        <v>160</v>
      </c>
      <c r="E468" s="1" t="s">
        <v>25</v>
      </c>
      <c r="F468" s="21">
        <f>VLOOKUP($C468,cruises!$A$1:$D$460,3,FALSE)</f>
        <v>2650</v>
      </c>
      <c r="G468" s="21">
        <f>VLOOKUP($C468,cruises!$A$1:$D$460,4,FALSE)</f>
        <v>3194</v>
      </c>
      <c r="H468" s="21">
        <f t="shared" si="7"/>
        <v>2922</v>
      </c>
      <c r="I468" s="21">
        <f>VLOOKUP($C468,cruises!$A$1:$E$507,5,FALSE)</f>
        <v>1025</v>
      </c>
    </row>
    <row r="469" spans="1:9">
      <c r="A469" s="1" t="s">
        <v>145</v>
      </c>
      <c r="B469" s="11">
        <v>43698</v>
      </c>
      <c r="C469" s="5" t="s">
        <v>159</v>
      </c>
      <c r="D469" s="1" t="s">
        <v>8</v>
      </c>
      <c r="E469" s="1" t="s">
        <v>105</v>
      </c>
      <c r="F469" s="21">
        <f>VLOOKUP($C469,cruises!$A$1:$D$460,3,FALSE)</f>
        <v>4134</v>
      </c>
      <c r="G469" s="21">
        <f>VLOOKUP($C469,cruises!$A$1:$D$460,4,FALSE)</f>
        <v>4961</v>
      </c>
      <c r="H469" s="21">
        <f t="shared" si="7"/>
        <v>4547.5</v>
      </c>
      <c r="I469" s="21">
        <f>VLOOKUP($C469,cruises!$A$1:$E$507,5,FALSE)</f>
        <v>1413</v>
      </c>
    </row>
    <row r="470" spans="1:9">
      <c r="A470" s="1" t="s">
        <v>145</v>
      </c>
      <c r="B470" s="11">
        <v>43698</v>
      </c>
      <c r="C470" s="5" t="s">
        <v>55</v>
      </c>
      <c r="D470" s="1" t="s">
        <v>46</v>
      </c>
      <c r="E470" s="1" t="s">
        <v>56</v>
      </c>
      <c r="F470" s="21">
        <f>VLOOKUP($C470,cruises!$A$1:$D$460,3,FALSE)</f>
        <v>4228</v>
      </c>
      <c r="G470" s="21">
        <f>VLOOKUP($C470,cruises!$A$1:$D$460,4,FALSE)</f>
        <v>5074</v>
      </c>
      <c r="H470" s="21">
        <f t="shared" si="7"/>
        <v>4651</v>
      </c>
      <c r="I470" s="21">
        <f>VLOOKUP($C470,cruises!$A$1:$E$507,5,FALSE)</f>
        <v>1404</v>
      </c>
    </row>
    <row r="471" spans="1:9">
      <c r="A471" s="1" t="s">
        <v>145</v>
      </c>
      <c r="B471" s="11">
        <v>43699</v>
      </c>
      <c r="C471" s="5" t="s">
        <v>174</v>
      </c>
      <c r="D471" s="1" t="s">
        <v>46</v>
      </c>
      <c r="E471" s="1" t="s">
        <v>47</v>
      </c>
      <c r="F471" s="21">
        <f>VLOOKUP($C471,cruises!$A$1:$D$460,3,FALSE)</f>
        <v>2402</v>
      </c>
      <c r="G471" s="21">
        <f>VLOOKUP($C471,cruises!$A$1:$D$460,4,FALSE)</f>
        <v>2882</v>
      </c>
      <c r="H471" s="21">
        <f t="shared" si="7"/>
        <v>2642</v>
      </c>
      <c r="I471" s="21">
        <f>VLOOKUP($C471,cruises!$A$1:$E$507,5,FALSE)</f>
        <v>1100</v>
      </c>
    </row>
    <row r="472" spans="1:9">
      <c r="A472" s="1" t="s">
        <v>145</v>
      </c>
      <c r="B472" s="11">
        <v>43699</v>
      </c>
      <c r="C472" s="5" t="s">
        <v>154</v>
      </c>
      <c r="D472" s="1" t="s">
        <v>153</v>
      </c>
      <c r="E472" s="1" t="s">
        <v>151</v>
      </c>
      <c r="F472" s="21">
        <f>VLOOKUP($C472,cruises!$A$1:$D$460,3,FALSE)</f>
        <v>2733</v>
      </c>
      <c r="G472" s="21">
        <f>VLOOKUP($C472,cruises!$A$1:$D$460,4,FALSE)</f>
        <v>2852</v>
      </c>
      <c r="H472" s="21">
        <f t="shared" si="7"/>
        <v>2792.5</v>
      </c>
      <c r="I472" s="21">
        <f>VLOOKUP($C472,cruises!$A$1:$E$507,5,FALSE)</f>
        <v>801</v>
      </c>
    </row>
    <row r="473" spans="1:9">
      <c r="A473" s="1" t="s">
        <v>145</v>
      </c>
      <c r="B473" s="11">
        <v>43699</v>
      </c>
      <c r="C473" s="5" t="s">
        <v>173</v>
      </c>
      <c r="D473" s="1" t="s">
        <v>30</v>
      </c>
      <c r="E473" s="1" t="s">
        <v>31</v>
      </c>
      <c r="F473" s="21">
        <f>VLOOKUP($C473,cruises!$A$1:$D$460,3,FALSE)</f>
        <v>5484</v>
      </c>
      <c r="G473" s="21">
        <f>VLOOKUP($C473,cruises!$A$1:$D$460,4,FALSE)</f>
        <v>6307</v>
      </c>
      <c r="H473" s="21">
        <f t="shared" si="7"/>
        <v>5895.5</v>
      </c>
      <c r="I473" s="21">
        <f>VLOOKUP($C473,cruises!$A$1:$E$507,5,FALSE)</f>
        <v>2150</v>
      </c>
    </row>
    <row r="474" spans="1:9">
      <c r="A474" s="1" t="s">
        <v>145</v>
      </c>
      <c r="B474" s="11">
        <v>43699</v>
      </c>
      <c r="C474" s="5" t="s">
        <v>104</v>
      </c>
      <c r="D474" s="1" t="s">
        <v>166</v>
      </c>
      <c r="E474" s="1" t="s">
        <v>25</v>
      </c>
      <c r="F474" s="21">
        <f>VLOOKUP($C474,cruises!$A$1:$D$460,3,FALSE)</f>
        <v>532</v>
      </c>
      <c r="G474" s="21">
        <f>VLOOKUP($C474,cruises!$A$1:$D$460,4,FALSE)</f>
        <v>638</v>
      </c>
      <c r="H474" s="21">
        <f t="shared" si="7"/>
        <v>585</v>
      </c>
      <c r="I474" s="21">
        <f>VLOOKUP($C474,cruises!$A$1:$E$507,5,FALSE)</f>
        <v>330</v>
      </c>
    </row>
    <row r="475" spans="1:9">
      <c r="A475" s="1" t="s">
        <v>145</v>
      </c>
      <c r="B475" s="11">
        <v>43699</v>
      </c>
      <c r="C475" s="5" t="s">
        <v>13</v>
      </c>
      <c r="D475" s="1" t="s">
        <v>148</v>
      </c>
      <c r="E475" s="1"/>
      <c r="F475" s="21">
        <f>VLOOKUP($C475,cruises!$A$1:$D$460,3,FALSE)</f>
        <v>928</v>
      </c>
      <c r="G475" s="21">
        <f>VLOOKUP($C475,cruises!$A$1:$D$460,4,FALSE)</f>
        <v>928</v>
      </c>
      <c r="H475" s="21">
        <f t="shared" si="7"/>
        <v>928</v>
      </c>
      <c r="I475" s="21">
        <f>VLOOKUP($C475,cruises!$A$1:$E$507,5,FALSE)</f>
        <v>465</v>
      </c>
    </row>
    <row r="476" spans="1:9">
      <c r="A476" s="1" t="s">
        <v>145</v>
      </c>
      <c r="B476" s="11">
        <v>43700</v>
      </c>
      <c r="C476" s="5" t="s">
        <v>10</v>
      </c>
      <c r="D476" s="1" t="s">
        <v>11</v>
      </c>
      <c r="E476" s="1" t="s">
        <v>151</v>
      </c>
      <c r="F476" s="21">
        <f>VLOOKUP($C476,cruises!$A$1:$D$460,3,FALSE)</f>
        <v>3772</v>
      </c>
      <c r="G476" s="21">
        <f>VLOOKUP($C476,cruises!$A$1:$D$460,4,FALSE)</f>
        <v>4526</v>
      </c>
      <c r="H476" s="21">
        <f t="shared" si="7"/>
        <v>4149</v>
      </c>
      <c r="I476" s="21">
        <f>VLOOKUP($C476,cruises!$A$1:$E$507,5,FALSE)</f>
        <v>1253</v>
      </c>
    </row>
    <row r="477" spans="1:9">
      <c r="A477" s="1" t="s">
        <v>145</v>
      </c>
      <c r="B477" s="11">
        <v>43700</v>
      </c>
      <c r="C477" s="5" t="s">
        <v>122</v>
      </c>
      <c r="D477" s="1" t="s">
        <v>94</v>
      </c>
      <c r="E477" s="1" t="s">
        <v>56</v>
      </c>
      <c r="F477" s="21">
        <f>VLOOKUP($C477,cruises!$A$1:$D$460,3,FALSE)</f>
        <v>698</v>
      </c>
      <c r="G477" s="21">
        <f>VLOOKUP($C477,cruises!$A$1:$D$460,4,FALSE)</f>
        <v>803</v>
      </c>
      <c r="H477" s="21">
        <f t="shared" si="7"/>
        <v>750.5</v>
      </c>
      <c r="I477" s="21">
        <f>VLOOKUP($C477,cruises!$A$1:$E$507,5,FALSE)</f>
        <v>375</v>
      </c>
    </row>
    <row r="478" spans="1:9">
      <c r="A478" s="1" t="s">
        <v>145</v>
      </c>
      <c r="B478" s="11">
        <v>43702</v>
      </c>
      <c r="C478" s="5" t="s">
        <v>24</v>
      </c>
      <c r="D478" s="1" t="s">
        <v>8</v>
      </c>
      <c r="E478" s="1" t="s">
        <v>82</v>
      </c>
      <c r="F478" s="21">
        <f>VLOOKUP($C478,cruises!$A$1:$D$460,3,FALSE)</f>
        <v>3502</v>
      </c>
      <c r="G478" s="21">
        <f>VLOOKUP($C478,cruises!$A$1:$D$460,4,FALSE)</f>
        <v>4202</v>
      </c>
      <c r="H478" s="21">
        <f t="shared" si="7"/>
        <v>3852</v>
      </c>
      <c r="I478" s="21">
        <f>VLOOKUP($C478,cruises!$A$1:$E$507,5,FALSE)</f>
        <v>1388</v>
      </c>
    </row>
    <row r="479" spans="1:9">
      <c r="A479" s="1" t="s">
        <v>145</v>
      </c>
      <c r="B479" s="11">
        <v>43702</v>
      </c>
      <c r="C479" s="5" t="s">
        <v>57</v>
      </c>
      <c r="D479" s="1" t="s">
        <v>40</v>
      </c>
      <c r="E479" s="1" t="s">
        <v>82</v>
      </c>
      <c r="F479" s="21">
        <f>VLOOKUP($C479,cruises!$A$1:$D$460,3,FALSE)</f>
        <v>2678</v>
      </c>
      <c r="G479" s="21">
        <f>VLOOKUP($C479,cruises!$A$1:$D$460,4,FALSE)</f>
        <v>3214</v>
      </c>
      <c r="H479" s="21">
        <f t="shared" si="7"/>
        <v>2946</v>
      </c>
      <c r="I479" s="21">
        <f>VLOOKUP($C479,cruises!$A$1:$E$507,5,FALSE)</f>
        <v>1100</v>
      </c>
    </row>
    <row r="480" spans="1:9">
      <c r="A480" s="1" t="s">
        <v>145</v>
      </c>
      <c r="B480" s="11">
        <v>43702</v>
      </c>
      <c r="C480" s="5" t="s">
        <v>99</v>
      </c>
      <c r="D480" s="1" t="s">
        <v>30</v>
      </c>
      <c r="E480" s="1" t="s">
        <v>63</v>
      </c>
      <c r="F480" s="21">
        <f>VLOOKUP($C480,cruises!$A$1:$D$460,3,FALSE)</f>
        <v>2144</v>
      </c>
      <c r="G480" s="21">
        <f>VLOOKUP($C480,cruises!$A$1:$D$460,4,FALSE)</f>
        <v>2573</v>
      </c>
      <c r="H480" s="21">
        <f t="shared" si="7"/>
        <v>2358.5</v>
      </c>
      <c r="I480" s="21">
        <f>VLOOKUP($C480,cruises!$A$1:$E$507,5,FALSE)</f>
        <v>859</v>
      </c>
    </row>
    <row r="481" spans="1:9">
      <c r="A481" s="1" t="s">
        <v>145</v>
      </c>
      <c r="B481" s="11">
        <v>43703</v>
      </c>
      <c r="C481" s="5" t="s">
        <v>163</v>
      </c>
      <c r="D481" s="1" t="s">
        <v>5</v>
      </c>
      <c r="E481" s="1" t="s">
        <v>6</v>
      </c>
      <c r="F481" s="21">
        <f>VLOOKUP($C481,cruises!$A$1:$D$460,3,FALSE)</f>
        <v>5200</v>
      </c>
      <c r="G481" s="21">
        <f>VLOOKUP($C481,cruises!$A$1:$D$460,4,FALSE)</f>
        <v>6600</v>
      </c>
      <c r="H481" s="21">
        <f t="shared" si="7"/>
        <v>5900</v>
      </c>
      <c r="I481" s="21">
        <f>VLOOKUP($C481,cruises!$A$1:$E$507,5,FALSE)</f>
        <v>1500</v>
      </c>
    </row>
    <row r="482" spans="1:9">
      <c r="A482" s="1" t="s">
        <v>145</v>
      </c>
      <c r="B482" s="11">
        <v>43703</v>
      </c>
      <c r="C482" s="5" t="s">
        <v>202</v>
      </c>
      <c r="D482" s="1" t="s">
        <v>27</v>
      </c>
      <c r="E482" s="1" t="s">
        <v>82</v>
      </c>
      <c r="F482" s="21">
        <f>VLOOKUP($C482,cruises!$A$1:$D$460,3,FALSE)</f>
        <v>1904</v>
      </c>
      <c r="G482" s="21">
        <f>VLOOKUP($C482,cruises!$A$1:$D$460,4,FALSE)</f>
        <v>1904</v>
      </c>
      <c r="H482" s="21">
        <f t="shared" si="7"/>
        <v>1904</v>
      </c>
      <c r="I482" s="21">
        <f>VLOOKUP($C482,cruises!$A$1:$E$507,5,FALSE)</f>
        <v>880</v>
      </c>
    </row>
    <row r="483" spans="1:9">
      <c r="A483" s="1" t="s">
        <v>145</v>
      </c>
      <c r="B483" s="11">
        <v>43704</v>
      </c>
      <c r="C483" s="5" t="s">
        <v>116</v>
      </c>
      <c r="D483" s="1" t="s">
        <v>189</v>
      </c>
      <c r="E483" s="1" t="s">
        <v>15</v>
      </c>
      <c r="F483" s="21">
        <f>VLOOKUP($C483,cruises!$A$1:$D$460,3,FALSE)</f>
        <v>94</v>
      </c>
      <c r="G483" s="21">
        <f>VLOOKUP($C483,cruises!$A$1:$D$460,4,FALSE)</f>
        <v>112</v>
      </c>
      <c r="H483" s="21">
        <f t="shared" si="7"/>
        <v>103</v>
      </c>
      <c r="I483" s="21">
        <f>VLOOKUP($C483,cruises!$A$1:$E$507,5,FALSE)</f>
        <v>100</v>
      </c>
    </row>
    <row r="484" spans="1:9">
      <c r="A484" s="1" t="s">
        <v>145</v>
      </c>
      <c r="B484" s="11">
        <v>43704</v>
      </c>
      <c r="C484" s="5" t="s">
        <v>87</v>
      </c>
      <c r="D484" s="1" t="s">
        <v>20</v>
      </c>
      <c r="E484" s="1" t="s">
        <v>9</v>
      </c>
      <c r="F484" s="21">
        <f>VLOOKUP($C484,cruises!$A$1:$D$460,3,FALSE)</f>
        <v>388</v>
      </c>
      <c r="G484" s="21">
        <f>VLOOKUP($C484,cruises!$A$1:$D$460,4,FALSE)</f>
        <v>466</v>
      </c>
      <c r="H484" s="21">
        <f t="shared" si="7"/>
        <v>427</v>
      </c>
      <c r="I484" s="21">
        <f>VLOOKUP($C484,cruises!$A$1:$E$507,5,FALSE)</f>
        <v>295</v>
      </c>
    </row>
    <row r="485" spans="1:9">
      <c r="A485" s="1" t="s">
        <v>145</v>
      </c>
      <c r="B485" s="11">
        <v>43705</v>
      </c>
      <c r="C485" s="5" t="s">
        <v>73</v>
      </c>
      <c r="D485" s="1" t="s">
        <v>5</v>
      </c>
      <c r="E485" s="3" t="s">
        <v>6</v>
      </c>
      <c r="F485" s="21">
        <f>VLOOKUP($C485,cruises!$A$1:$D$460,3,FALSE)</f>
        <v>2194</v>
      </c>
      <c r="G485" s="21">
        <f>VLOOKUP($C485,cruises!$A$1:$D$460,4,FALSE)</f>
        <v>2700</v>
      </c>
      <c r="H485" s="21">
        <f t="shared" si="7"/>
        <v>2447</v>
      </c>
      <c r="I485" s="21">
        <f>VLOOKUP($C485,cruises!$A$1:$E$507,5,FALSE)</f>
        <v>609</v>
      </c>
    </row>
    <row r="486" spans="1:9">
      <c r="A486" s="1" t="s">
        <v>145</v>
      </c>
      <c r="B486" s="11">
        <v>43705</v>
      </c>
      <c r="C486" s="5" t="s">
        <v>159</v>
      </c>
      <c r="D486" s="1" t="s">
        <v>8</v>
      </c>
      <c r="E486" s="1" t="s">
        <v>105</v>
      </c>
      <c r="F486" s="21">
        <f>VLOOKUP($C486,cruises!$A$1:$D$460,3,FALSE)</f>
        <v>4134</v>
      </c>
      <c r="G486" s="21">
        <f>VLOOKUP($C486,cruises!$A$1:$D$460,4,FALSE)</f>
        <v>4961</v>
      </c>
      <c r="H486" s="21">
        <f t="shared" si="7"/>
        <v>4547.5</v>
      </c>
      <c r="I486" s="21">
        <f>VLOOKUP($C486,cruises!$A$1:$E$507,5,FALSE)</f>
        <v>1413</v>
      </c>
    </row>
    <row r="487" spans="1:9">
      <c r="A487" s="1" t="s">
        <v>145</v>
      </c>
      <c r="B487" s="11">
        <v>43705</v>
      </c>
      <c r="C487" s="5" t="s">
        <v>55</v>
      </c>
      <c r="D487" s="1" t="s">
        <v>46</v>
      </c>
      <c r="E487" s="1" t="s">
        <v>56</v>
      </c>
      <c r="F487" s="21">
        <f>VLOOKUP($C487,cruises!$A$1:$D$460,3,FALSE)</f>
        <v>4228</v>
      </c>
      <c r="G487" s="21">
        <f>VLOOKUP($C487,cruises!$A$1:$D$460,4,FALSE)</f>
        <v>5074</v>
      </c>
      <c r="H487" s="21">
        <f t="shared" si="7"/>
        <v>4651</v>
      </c>
      <c r="I487" s="21">
        <f>VLOOKUP($C487,cruises!$A$1:$E$507,5,FALSE)</f>
        <v>1404</v>
      </c>
    </row>
    <row r="488" spans="1:9">
      <c r="A488" s="1" t="s">
        <v>145</v>
      </c>
      <c r="B488" s="11">
        <v>43706</v>
      </c>
      <c r="C488" s="5" t="s">
        <v>154</v>
      </c>
      <c r="D488" s="1" t="s">
        <v>153</v>
      </c>
      <c r="E488" s="1" t="s">
        <v>151</v>
      </c>
      <c r="F488" s="21">
        <f>VLOOKUP($C488,cruises!$A$1:$D$460,3,FALSE)</f>
        <v>2733</v>
      </c>
      <c r="G488" s="21">
        <f>VLOOKUP($C488,cruises!$A$1:$D$460,4,FALSE)</f>
        <v>2852</v>
      </c>
      <c r="H488" s="21">
        <f t="shared" si="7"/>
        <v>2792.5</v>
      </c>
      <c r="I488" s="21">
        <f>VLOOKUP($C488,cruises!$A$1:$E$507,5,FALSE)</f>
        <v>801</v>
      </c>
    </row>
    <row r="489" spans="1:9">
      <c r="A489" s="1" t="s">
        <v>145</v>
      </c>
      <c r="B489" s="11">
        <v>43706</v>
      </c>
      <c r="C489" s="5" t="s">
        <v>173</v>
      </c>
      <c r="D489" s="1" t="s">
        <v>30</v>
      </c>
      <c r="E489" s="1" t="s">
        <v>31</v>
      </c>
      <c r="F489" s="21">
        <f>VLOOKUP($C489,cruises!$A$1:$D$460,3,FALSE)</f>
        <v>5484</v>
      </c>
      <c r="G489" s="21">
        <f>VLOOKUP($C489,cruises!$A$1:$D$460,4,FALSE)</f>
        <v>6307</v>
      </c>
      <c r="H489" s="21">
        <f t="shared" si="7"/>
        <v>5895.5</v>
      </c>
      <c r="I489" s="21">
        <f>VLOOKUP($C489,cruises!$A$1:$E$507,5,FALSE)</f>
        <v>2150</v>
      </c>
    </row>
    <row r="490" spans="1:9">
      <c r="A490" s="1" t="s">
        <v>145</v>
      </c>
      <c r="B490" s="11">
        <v>43706</v>
      </c>
      <c r="C490" s="5" t="s">
        <v>38</v>
      </c>
      <c r="D490" s="1" t="s">
        <v>36</v>
      </c>
      <c r="E490" s="1" t="s">
        <v>31</v>
      </c>
      <c r="F490" s="21">
        <f>VLOOKUP($C490,cruises!$A$1:$D$460,3,FALSE)</f>
        <v>2534</v>
      </c>
      <c r="G490" s="21">
        <f>VLOOKUP($C490,cruises!$A$1:$D$460,4,FALSE)</f>
        <v>2894</v>
      </c>
      <c r="H490" s="21">
        <f t="shared" si="7"/>
        <v>2714</v>
      </c>
      <c r="I490" s="21">
        <f>VLOOKUP($C490,cruises!$A$1:$E$507,5,FALSE)</f>
        <v>1000</v>
      </c>
    </row>
    <row r="491" spans="1:9">
      <c r="A491" s="1" t="s">
        <v>145</v>
      </c>
      <c r="B491" s="11">
        <v>43707</v>
      </c>
      <c r="C491" s="5" t="s">
        <v>182</v>
      </c>
      <c r="D491" s="1" t="s">
        <v>62</v>
      </c>
      <c r="E491" s="1" t="s">
        <v>167</v>
      </c>
      <c r="F491" s="21">
        <f>VLOOKUP($C491,cruises!$A$1:$D$460,3,FALSE)</f>
        <v>2918</v>
      </c>
      <c r="G491" s="21">
        <f>VLOOKUP($C491,cruises!$A$1:$D$460,4,FALSE)</f>
        <v>3521</v>
      </c>
      <c r="H491" s="21">
        <f t="shared" si="7"/>
        <v>3219.5</v>
      </c>
      <c r="I491" s="21">
        <f>VLOOKUP($C491,cruises!$A$1:$E$507,5,FALSE)</f>
        <v>1377</v>
      </c>
    </row>
    <row r="492" spans="1:9">
      <c r="A492" s="1" t="s">
        <v>145</v>
      </c>
      <c r="B492" s="11">
        <v>43707</v>
      </c>
      <c r="C492" s="5" t="s">
        <v>10</v>
      </c>
      <c r="D492" s="1" t="s">
        <v>11</v>
      </c>
      <c r="E492" s="3" t="s">
        <v>151</v>
      </c>
      <c r="F492" s="21">
        <f>VLOOKUP($C492,cruises!$A$1:$D$460,3,FALSE)</f>
        <v>3772</v>
      </c>
      <c r="G492" s="21">
        <f>VLOOKUP($C492,cruises!$A$1:$D$460,4,FALSE)</f>
        <v>4526</v>
      </c>
      <c r="H492" s="21">
        <f t="shared" si="7"/>
        <v>4149</v>
      </c>
      <c r="I492" s="21">
        <f>VLOOKUP($C492,cruises!$A$1:$E$507,5,FALSE)</f>
        <v>1253</v>
      </c>
    </row>
    <row r="493" spans="1:9">
      <c r="A493" s="1" t="s">
        <v>145</v>
      </c>
      <c r="B493" s="11">
        <v>43707</v>
      </c>
      <c r="C493" s="5" t="s">
        <v>53</v>
      </c>
      <c r="D493" s="1" t="s">
        <v>36</v>
      </c>
      <c r="E493" s="1" t="s">
        <v>31</v>
      </c>
      <c r="F493" s="21">
        <f>VLOOKUP($C493,cruises!$A$1:$D$460,3,FALSE)</f>
        <v>2534</v>
      </c>
      <c r="G493" s="21">
        <f>VLOOKUP($C493,cruises!$A$1:$D$460,4,FALSE)</f>
        <v>2700</v>
      </c>
      <c r="H493" s="21">
        <f t="shared" si="7"/>
        <v>2617</v>
      </c>
      <c r="I493" s="21">
        <f>VLOOKUP($C493,cruises!$A$1:$E$507,5,FALSE)</f>
        <v>1000</v>
      </c>
    </row>
    <row r="494" spans="1:9">
      <c r="A494" s="1" t="s">
        <v>145</v>
      </c>
      <c r="B494" s="11">
        <v>43708</v>
      </c>
      <c r="C494" s="5" t="s">
        <v>89</v>
      </c>
      <c r="D494" s="1" t="s">
        <v>90</v>
      </c>
      <c r="E494" s="1" t="s">
        <v>58</v>
      </c>
      <c r="F494" s="21">
        <f>VLOOKUP($C494,cruises!$A$1:$D$460,3,FALSE)</f>
        <v>1090</v>
      </c>
      <c r="G494" s="21">
        <f>VLOOKUP($C494,cruises!$A$1:$D$460,4,FALSE)</f>
        <v>1254</v>
      </c>
      <c r="H494" s="21">
        <f t="shared" si="7"/>
        <v>1172</v>
      </c>
      <c r="I494" s="21">
        <f>VLOOKUP($C494,cruises!$A$1:$E$507,5,FALSE)</f>
        <v>635</v>
      </c>
    </row>
    <row r="495" spans="1:9">
      <c r="A495" s="1" t="s">
        <v>145</v>
      </c>
      <c r="B495" s="11">
        <v>43708</v>
      </c>
      <c r="C495" s="5" t="s">
        <v>41</v>
      </c>
      <c r="D495" s="1" t="s">
        <v>160</v>
      </c>
      <c r="E495" s="1" t="s">
        <v>25</v>
      </c>
      <c r="F495" s="21">
        <f>VLOOKUP($C495,cruises!$A$1:$D$460,3,FALSE)</f>
        <v>2650</v>
      </c>
      <c r="G495" s="21">
        <f>VLOOKUP($C495,cruises!$A$1:$D$460,4,FALSE)</f>
        <v>3194</v>
      </c>
      <c r="H495" s="21">
        <f t="shared" si="7"/>
        <v>2922</v>
      </c>
      <c r="I495" s="21">
        <f>VLOOKUP($C495,cruises!$A$1:$E$507,5,FALSE)</f>
        <v>1025</v>
      </c>
    </row>
    <row r="496" spans="1:9">
      <c r="A496" s="1" t="s">
        <v>145</v>
      </c>
      <c r="B496" s="11">
        <v>43708</v>
      </c>
      <c r="C496" s="5" t="s">
        <v>83</v>
      </c>
      <c r="D496" s="1" t="s">
        <v>84</v>
      </c>
      <c r="E496" s="1" t="s">
        <v>82</v>
      </c>
      <c r="F496" s="21">
        <f>VLOOKUP($C496,cruises!$A$1:$D$460,3,FALSE)</f>
        <v>1533</v>
      </c>
      <c r="G496" s="21">
        <f>VLOOKUP($C496,cruises!$A$1:$D$460,4,FALSE)</f>
        <v>1773</v>
      </c>
      <c r="H496" s="21">
        <f t="shared" si="7"/>
        <v>1653</v>
      </c>
      <c r="I496" s="21">
        <f>VLOOKUP($C496,cruises!$A$1:$E$507,5,FALSE)</f>
        <v>600</v>
      </c>
    </row>
    <row r="497" spans="1:9">
      <c r="A497" s="1" t="s">
        <v>145</v>
      </c>
      <c r="B497" s="11">
        <v>43708</v>
      </c>
      <c r="C497" s="5" t="s">
        <v>81</v>
      </c>
      <c r="D497" s="1" t="s">
        <v>30</v>
      </c>
      <c r="E497" s="1" t="s">
        <v>82</v>
      </c>
      <c r="F497" s="21">
        <f>VLOOKUP($C497,cruises!$A$1:$D$460,3,FALSE)</f>
        <v>2036</v>
      </c>
      <c r="G497" s="21">
        <f>VLOOKUP($C497,cruises!$A$1:$D$460,4,FALSE)</f>
        <v>2443</v>
      </c>
      <c r="H497" s="21">
        <f t="shared" si="7"/>
        <v>2239.5</v>
      </c>
      <c r="I497" s="21">
        <f>VLOOKUP($C497,cruises!$A$1:$E$507,5,FALSE)</f>
        <v>765</v>
      </c>
    </row>
    <row r="498" spans="1:9">
      <c r="A498" s="1" t="s">
        <v>145</v>
      </c>
      <c r="B498" s="11">
        <v>43708</v>
      </c>
      <c r="C498" s="5" t="s">
        <v>116</v>
      </c>
      <c r="D498" s="1" t="s">
        <v>189</v>
      </c>
      <c r="E498" s="1" t="s">
        <v>15</v>
      </c>
      <c r="F498" s="21">
        <f>VLOOKUP($C498,cruises!$A$1:$D$460,3,FALSE)</f>
        <v>94</v>
      </c>
      <c r="G498" s="21">
        <f>VLOOKUP($C498,cruises!$A$1:$D$460,4,FALSE)</f>
        <v>112</v>
      </c>
      <c r="H498" s="21">
        <f t="shared" si="7"/>
        <v>103</v>
      </c>
      <c r="I498" s="21">
        <f>VLOOKUP($C498,cruises!$A$1:$E$507,5,FALSE)</f>
        <v>100</v>
      </c>
    </row>
    <row r="499" spans="1:9">
      <c r="A499" s="1" t="s">
        <v>145</v>
      </c>
      <c r="B499" s="11">
        <v>43709</v>
      </c>
      <c r="C499" s="5" t="s">
        <v>24</v>
      </c>
      <c r="D499" s="1" t="s">
        <v>8</v>
      </c>
      <c r="E499" s="1" t="s">
        <v>82</v>
      </c>
      <c r="F499" s="21">
        <f>VLOOKUP($C499,cruises!$A$1:$D$460,3,FALSE)</f>
        <v>3502</v>
      </c>
      <c r="G499" s="21">
        <f>VLOOKUP($C499,cruises!$A$1:$D$460,4,FALSE)</f>
        <v>4202</v>
      </c>
      <c r="H499" s="21">
        <f t="shared" si="7"/>
        <v>3852</v>
      </c>
      <c r="I499" s="21">
        <f>VLOOKUP($C499,cruises!$A$1:$E$507,5,FALSE)</f>
        <v>1388</v>
      </c>
    </row>
    <row r="500" spans="1:9">
      <c r="A500" s="1" t="s">
        <v>145</v>
      </c>
      <c r="B500" s="11">
        <v>43709</v>
      </c>
      <c r="C500" s="5" t="s">
        <v>174</v>
      </c>
      <c r="D500" s="1" t="s">
        <v>46</v>
      </c>
      <c r="E500" s="1" t="s">
        <v>47</v>
      </c>
      <c r="F500" s="21">
        <f>VLOOKUP($C500,cruises!$A$1:$D$460,3,FALSE)</f>
        <v>2402</v>
      </c>
      <c r="G500" s="21">
        <f>VLOOKUP($C500,cruises!$A$1:$D$460,4,FALSE)</f>
        <v>2882</v>
      </c>
      <c r="H500" s="21">
        <f t="shared" si="7"/>
        <v>2642</v>
      </c>
      <c r="I500" s="21">
        <f>VLOOKUP($C500,cruises!$A$1:$E$507,5,FALSE)</f>
        <v>1100</v>
      </c>
    </row>
    <row r="501" spans="1:9">
      <c r="A501" s="1" t="s">
        <v>145</v>
      </c>
      <c r="B501" s="11">
        <v>43709</v>
      </c>
      <c r="C501" s="5" t="s">
        <v>99</v>
      </c>
      <c r="D501" s="1" t="s">
        <v>30</v>
      </c>
      <c r="E501" s="3" t="s">
        <v>63</v>
      </c>
      <c r="F501" s="21">
        <f>VLOOKUP($C501,cruises!$A$1:$D$460,3,FALSE)</f>
        <v>2144</v>
      </c>
      <c r="G501" s="21">
        <f>VLOOKUP($C501,cruises!$A$1:$D$460,4,FALSE)</f>
        <v>2573</v>
      </c>
      <c r="H501" s="21">
        <f t="shared" si="7"/>
        <v>2358.5</v>
      </c>
      <c r="I501" s="21">
        <f>VLOOKUP($C501,cruises!$A$1:$E$507,5,FALSE)</f>
        <v>859</v>
      </c>
    </row>
    <row r="502" spans="1:9">
      <c r="A502" s="1" t="s">
        <v>145</v>
      </c>
      <c r="B502" s="11">
        <v>43710</v>
      </c>
      <c r="C502" s="5" t="s">
        <v>163</v>
      </c>
      <c r="D502" s="1" t="s">
        <v>5</v>
      </c>
      <c r="E502" s="1" t="s">
        <v>6</v>
      </c>
      <c r="F502" s="21">
        <f>VLOOKUP($C502,cruises!$A$1:$D$460,3,FALSE)</f>
        <v>5200</v>
      </c>
      <c r="G502" s="21">
        <f>VLOOKUP($C502,cruises!$A$1:$D$460,4,FALSE)</f>
        <v>6600</v>
      </c>
      <c r="H502" s="21">
        <f t="shared" si="7"/>
        <v>5900</v>
      </c>
      <c r="I502" s="21">
        <f>VLOOKUP($C502,cruises!$A$1:$E$507,5,FALSE)</f>
        <v>1500</v>
      </c>
    </row>
    <row r="503" spans="1:9">
      <c r="A503" s="1" t="s">
        <v>145</v>
      </c>
      <c r="B503" s="11">
        <v>43710</v>
      </c>
      <c r="C503" s="5" t="s">
        <v>155</v>
      </c>
      <c r="D503" s="1" t="s">
        <v>84</v>
      </c>
      <c r="E503" s="1" t="s">
        <v>82</v>
      </c>
      <c r="F503" s="21">
        <f>VLOOKUP($C503,cruises!$A$1:$D$460,3,FALSE)</f>
        <v>1814</v>
      </c>
      <c r="G503" s="21">
        <f>VLOOKUP($C503,cruises!$A$1:$D$460,4,FALSE)</f>
        <v>2177</v>
      </c>
      <c r="H503" s="21">
        <f t="shared" si="7"/>
        <v>1995.5</v>
      </c>
      <c r="I503" s="21">
        <f>VLOOKUP($C503,cruises!$A$1:$E$507,5,FALSE)</f>
        <v>780</v>
      </c>
    </row>
    <row r="504" spans="1:9">
      <c r="A504" s="1" t="s">
        <v>145</v>
      </c>
      <c r="B504" s="11">
        <v>43710</v>
      </c>
      <c r="C504" s="5" t="s">
        <v>198</v>
      </c>
      <c r="D504" s="1" t="s">
        <v>46</v>
      </c>
      <c r="E504" s="1" t="s">
        <v>123</v>
      </c>
      <c r="F504" s="21">
        <f>VLOOKUP($C504,cruises!$A$1:$D$460,3,FALSE)</f>
        <v>2394</v>
      </c>
      <c r="G504" s="21">
        <f>VLOOKUP($C504,cruises!$A$1:$D$460,4,FALSE)</f>
        <v>2873</v>
      </c>
      <c r="H504" s="21">
        <f t="shared" si="7"/>
        <v>2633.5</v>
      </c>
      <c r="I504" s="21">
        <f>VLOOKUP($C504,cruises!$A$1:$E$507,5,FALSE)</f>
        <v>1154</v>
      </c>
    </row>
    <row r="505" spans="1:9">
      <c r="A505" s="1" t="s">
        <v>145</v>
      </c>
      <c r="B505" s="11">
        <v>43711</v>
      </c>
      <c r="C505" s="5" t="s">
        <v>176</v>
      </c>
      <c r="D505" s="1" t="s">
        <v>84</v>
      </c>
      <c r="E505" s="1" t="s">
        <v>82</v>
      </c>
      <c r="F505" s="21">
        <f>VLOOKUP($C505,cruises!$A$1:$D$460,3,FALSE)</f>
        <v>1832</v>
      </c>
      <c r="G505" s="21">
        <f>VLOOKUP($C505,cruises!$A$1:$D$460,4,FALSE)</f>
        <v>2198</v>
      </c>
      <c r="H505" s="21">
        <f t="shared" si="7"/>
        <v>2015</v>
      </c>
      <c r="I505" s="21">
        <f>VLOOKUP($C505,cruises!$A$1:$E$507,5,FALSE)</f>
        <v>735</v>
      </c>
    </row>
    <row r="506" spans="1:9">
      <c r="A506" s="1" t="s">
        <v>145</v>
      </c>
      <c r="B506" s="11">
        <v>43711</v>
      </c>
      <c r="C506" s="5" t="s">
        <v>13</v>
      </c>
      <c r="D506" s="1" t="s">
        <v>148</v>
      </c>
      <c r="E506" s="1"/>
      <c r="F506" s="21">
        <f>VLOOKUP($C506,cruises!$A$1:$D$460,3,FALSE)</f>
        <v>928</v>
      </c>
      <c r="G506" s="21">
        <f>VLOOKUP($C506,cruises!$A$1:$D$460,4,FALSE)</f>
        <v>928</v>
      </c>
      <c r="H506" s="21">
        <f t="shared" si="7"/>
        <v>928</v>
      </c>
      <c r="I506" s="21">
        <f>VLOOKUP($C506,cruises!$A$1:$E$507,5,FALSE)</f>
        <v>465</v>
      </c>
    </row>
    <row r="507" spans="1:9">
      <c r="A507" s="1" t="s">
        <v>145</v>
      </c>
      <c r="B507" s="11">
        <v>43712</v>
      </c>
      <c r="C507" s="5" t="s">
        <v>159</v>
      </c>
      <c r="D507" s="1" t="s">
        <v>8</v>
      </c>
      <c r="E507" s="1" t="s">
        <v>105</v>
      </c>
      <c r="F507" s="21">
        <f>VLOOKUP($C507,cruises!$A$1:$D$460,3,FALSE)</f>
        <v>4134</v>
      </c>
      <c r="G507" s="21">
        <f>VLOOKUP($C507,cruises!$A$1:$D$460,4,FALSE)</f>
        <v>4961</v>
      </c>
      <c r="H507" s="21">
        <f t="shared" si="7"/>
        <v>4547.5</v>
      </c>
      <c r="I507" s="21">
        <f>VLOOKUP($C507,cruises!$A$1:$E$507,5,FALSE)</f>
        <v>1413</v>
      </c>
    </row>
    <row r="508" spans="1:9">
      <c r="A508" s="1" t="s">
        <v>145</v>
      </c>
      <c r="B508" s="11">
        <v>43712</v>
      </c>
      <c r="C508" s="5" t="s">
        <v>55</v>
      </c>
      <c r="D508" s="1" t="s">
        <v>46</v>
      </c>
      <c r="E508" s="1" t="s">
        <v>56</v>
      </c>
      <c r="F508" s="21">
        <f>VLOOKUP($C508,cruises!$A$1:$D$460,3,FALSE)</f>
        <v>4228</v>
      </c>
      <c r="G508" s="21">
        <f>VLOOKUP($C508,cruises!$A$1:$D$460,4,FALSE)</f>
        <v>5074</v>
      </c>
      <c r="H508" s="21">
        <f t="shared" si="7"/>
        <v>4651</v>
      </c>
      <c r="I508" s="21">
        <f>VLOOKUP($C508,cruises!$A$1:$E$507,5,FALSE)</f>
        <v>1404</v>
      </c>
    </row>
    <row r="509" spans="1:9">
      <c r="A509" s="1" t="s">
        <v>145</v>
      </c>
      <c r="B509" s="11">
        <v>43713</v>
      </c>
      <c r="C509" s="5" t="s">
        <v>154</v>
      </c>
      <c r="D509" s="1" t="s">
        <v>153</v>
      </c>
      <c r="E509" s="1" t="s">
        <v>151</v>
      </c>
      <c r="F509" s="21">
        <f>VLOOKUP($C509,cruises!$A$1:$D$460,3,FALSE)</f>
        <v>2733</v>
      </c>
      <c r="G509" s="21">
        <f>VLOOKUP($C509,cruises!$A$1:$D$460,4,FALSE)</f>
        <v>2852</v>
      </c>
      <c r="H509" s="21">
        <f t="shared" si="7"/>
        <v>2792.5</v>
      </c>
      <c r="I509" s="21">
        <f>VLOOKUP($C509,cruises!$A$1:$E$507,5,FALSE)</f>
        <v>801</v>
      </c>
    </row>
    <row r="510" spans="1:9">
      <c r="A510" s="1" t="s">
        <v>145</v>
      </c>
      <c r="B510" s="11">
        <v>43713</v>
      </c>
      <c r="C510" s="5" t="s">
        <v>173</v>
      </c>
      <c r="D510" s="1" t="s">
        <v>30</v>
      </c>
      <c r="E510" s="3" t="s">
        <v>31</v>
      </c>
      <c r="F510" s="21">
        <f>VLOOKUP($C510,cruises!$A$1:$D$460,3,FALSE)</f>
        <v>5484</v>
      </c>
      <c r="G510" s="21">
        <f>VLOOKUP($C510,cruises!$A$1:$D$460,4,FALSE)</f>
        <v>6307</v>
      </c>
      <c r="H510" s="21">
        <f t="shared" si="7"/>
        <v>5895.5</v>
      </c>
      <c r="I510" s="21">
        <f>VLOOKUP($C510,cruises!$A$1:$E$507,5,FALSE)</f>
        <v>2150</v>
      </c>
    </row>
    <row r="511" spans="1:9">
      <c r="A511" s="1" t="s">
        <v>145</v>
      </c>
      <c r="B511" s="11">
        <v>43714</v>
      </c>
      <c r="C511" s="5" t="s">
        <v>86</v>
      </c>
      <c r="D511" s="1" t="s">
        <v>62</v>
      </c>
      <c r="E511" s="1" t="s">
        <v>6</v>
      </c>
      <c r="F511" s="21">
        <f>VLOOKUP($C511,cruises!$A$1:$D$460,3,FALSE)</f>
        <v>2130</v>
      </c>
      <c r="G511" s="21">
        <f>VLOOKUP($C511,cruises!$A$1:$D$460,4,FALSE)</f>
        <v>2556</v>
      </c>
      <c r="H511" s="21">
        <f t="shared" si="7"/>
        <v>2343</v>
      </c>
      <c r="I511" s="21">
        <f>VLOOKUP($C511,cruises!$A$1:$E$507,5,FALSE)</f>
        <v>997</v>
      </c>
    </row>
    <row r="512" spans="1:9">
      <c r="A512" s="1" t="s">
        <v>145</v>
      </c>
      <c r="B512" s="11">
        <v>43714</v>
      </c>
      <c r="C512" s="5" t="s">
        <v>10</v>
      </c>
      <c r="D512" s="1" t="s">
        <v>11</v>
      </c>
      <c r="E512" s="1" t="s">
        <v>151</v>
      </c>
      <c r="F512" s="21">
        <f>VLOOKUP($C512,cruises!$A$1:$D$460,3,FALSE)</f>
        <v>3772</v>
      </c>
      <c r="G512" s="21">
        <f>VLOOKUP($C512,cruises!$A$1:$D$460,4,FALSE)</f>
        <v>4526</v>
      </c>
      <c r="H512" s="21">
        <f t="shared" si="7"/>
        <v>4149</v>
      </c>
      <c r="I512" s="21">
        <f>VLOOKUP($C512,cruises!$A$1:$E$507,5,FALSE)</f>
        <v>1253</v>
      </c>
    </row>
    <row r="513" spans="1:9">
      <c r="A513" s="1" t="s">
        <v>145</v>
      </c>
      <c r="B513" s="11">
        <v>43714</v>
      </c>
      <c r="C513" s="5" t="s">
        <v>81</v>
      </c>
      <c r="D513" s="1" t="s">
        <v>30</v>
      </c>
      <c r="E513" s="3" t="s">
        <v>82</v>
      </c>
      <c r="F513" s="21">
        <f>VLOOKUP($C513,cruises!$A$1:$D$460,3,FALSE)</f>
        <v>2036</v>
      </c>
      <c r="G513" s="21">
        <f>VLOOKUP($C513,cruises!$A$1:$D$460,4,FALSE)</f>
        <v>2443</v>
      </c>
      <c r="H513" s="21">
        <f t="shared" si="7"/>
        <v>2239.5</v>
      </c>
      <c r="I513" s="21">
        <f>VLOOKUP($C513,cruises!$A$1:$E$507,5,FALSE)</f>
        <v>765</v>
      </c>
    </row>
    <row r="514" spans="1:9">
      <c r="A514" s="1" t="s">
        <v>145</v>
      </c>
      <c r="B514" s="11">
        <v>43715</v>
      </c>
      <c r="C514" s="5" t="s">
        <v>89</v>
      </c>
      <c r="D514" s="1" t="s">
        <v>90</v>
      </c>
      <c r="E514" s="1" t="s">
        <v>123</v>
      </c>
      <c r="F514" s="21">
        <f>VLOOKUP($C514,cruises!$A$1:$D$460,3,FALSE)</f>
        <v>1090</v>
      </c>
      <c r="G514" s="21">
        <f>VLOOKUP($C514,cruises!$A$1:$D$460,4,FALSE)</f>
        <v>1254</v>
      </c>
      <c r="H514" s="21">
        <f t="shared" si="7"/>
        <v>1172</v>
      </c>
      <c r="I514" s="21">
        <f>VLOOKUP($C514,cruises!$A$1:$E$507,5,FALSE)</f>
        <v>635</v>
      </c>
    </row>
    <row r="515" spans="1:9">
      <c r="A515" s="1" t="s">
        <v>145</v>
      </c>
      <c r="B515" s="11">
        <v>43715</v>
      </c>
      <c r="C515" s="5" t="s">
        <v>162</v>
      </c>
      <c r="D515" s="1" t="s">
        <v>27</v>
      </c>
      <c r="E515" s="1" t="s">
        <v>82</v>
      </c>
      <c r="F515" s="21">
        <f>VLOOKUP($C515,cruises!$A$1:$D$460,3,FALSE)</f>
        <v>2016</v>
      </c>
      <c r="G515" s="21">
        <f>VLOOKUP($C515,cruises!$A$1:$D$460,4,FALSE)</f>
        <v>2272</v>
      </c>
      <c r="H515" s="21">
        <f t="shared" ref="H515:H578" si="8">AVERAGE(F515:G515)</f>
        <v>2144</v>
      </c>
      <c r="I515" s="21">
        <f>VLOOKUP($C515,cruises!$A$1:$E$507,5,FALSE)</f>
        <v>900</v>
      </c>
    </row>
    <row r="516" spans="1:9">
      <c r="A516" s="1" t="s">
        <v>145</v>
      </c>
      <c r="B516" s="11">
        <v>43715</v>
      </c>
      <c r="C516" s="5" t="s">
        <v>322</v>
      </c>
      <c r="D516" s="1" t="s">
        <v>40</v>
      </c>
      <c r="E516" s="1" t="s">
        <v>115</v>
      </c>
      <c r="F516" s="21">
        <f>VLOOKUP($C516,cruises!$A$1:$D$460,3,FALSE)</f>
        <v>3066</v>
      </c>
      <c r="G516" s="21">
        <f>VLOOKUP($C516,cruises!$A$1:$D$460,4,FALSE)</f>
        <v>3679</v>
      </c>
      <c r="H516" s="21">
        <f t="shared" si="8"/>
        <v>3372.5</v>
      </c>
      <c r="I516" s="21">
        <f>VLOOKUP($C516,cruises!$A$1:$E$507,5,FALSE)</f>
        <v>1200</v>
      </c>
    </row>
    <row r="517" spans="1:9">
      <c r="A517" s="1" t="s">
        <v>145</v>
      </c>
      <c r="B517" s="11">
        <v>43715</v>
      </c>
      <c r="C517" s="5" t="s">
        <v>168</v>
      </c>
      <c r="D517" s="1" t="s">
        <v>169</v>
      </c>
      <c r="E517" s="1" t="s">
        <v>15</v>
      </c>
      <c r="F517" s="21">
        <f>VLOOKUP($C517,cruises!$A$1:$D$460,3,FALSE)</f>
        <v>224</v>
      </c>
      <c r="G517" s="21">
        <f>VLOOKUP($C517,cruises!$A$1:$D$460,4,FALSE)</f>
        <v>224</v>
      </c>
      <c r="H517" s="21">
        <f t="shared" si="8"/>
        <v>224</v>
      </c>
      <c r="I517" s="21">
        <f>VLOOKUP($C517,cruises!$A$1:$E$507,5,FALSE)</f>
        <v>106</v>
      </c>
    </row>
    <row r="518" spans="1:9">
      <c r="A518" s="1" t="s">
        <v>145</v>
      </c>
      <c r="B518" s="11">
        <v>43715</v>
      </c>
      <c r="C518" s="5" t="s">
        <v>183</v>
      </c>
      <c r="D518" s="1" t="s">
        <v>184</v>
      </c>
      <c r="E518" s="1" t="s">
        <v>203</v>
      </c>
      <c r="F518" s="21">
        <f>VLOOKUP($C518,cruises!$A$1:$D$460,3,FALSE)</f>
        <v>378</v>
      </c>
      <c r="G518" s="21">
        <f>VLOOKUP($C518,cruises!$A$1:$D$460,4,FALSE)</f>
        <v>396</v>
      </c>
      <c r="H518" s="21">
        <f t="shared" si="8"/>
        <v>387</v>
      </c>
      <c r="I518" s="21">
        <f>VLOOKUP($C518,cruises!$A$1:$E$507,5,FALSE)</f>
        <v>180</v>
      </c>
    </row>
    <row r="519" spans="1:9">
      <c r="A519" s="1" t="s">
        <v>145</v>
      </c>
      <c r="B519" s="11">
        <v>43716</v>
      </c>
      <c r="C519" s="5" t="s">
        <v>24</v>
      </c>
      <c r="D519" s="1" t="s">
        <v>8</v>
      </c>
      <c r="E519" s="1" t="s">
        <v>82</v>
      </c>
      <c r="F519" s="21">
        <f>VLOOKUP($C519,cruises!$A$1:$D$460,3,FALSE)</f>
        <v>3502</v>
      </c>
      <c r="G519" s="21">
        <f>VLOOKUP($C519,cruises!$A$1:$D$460,4,FALSE)</f>
        <v>4202</v>
      </c>
      <c r="H519" s="21">
        <f t="shared" si="8"/>
        <v>3852</v>
      </c>
      <c r="I519" s="21">
        <f>VLOOKUP($C519,cruises!$A$1:$E$507,5,FALSE)</f>
        <v>1388</v>
      </c>
    </row>
    <row r="520" spans="1:9">
      <c r="A520" s="1" t="s">
        <v>145</v>
      </c>
      <c r="B520" s="11">
        <v>43716</v>
      </c>
      <c r="C520" s="5" t="s">
        <v>99</v>
      </c>
      <c r="D520" s="1" t="s">
        <v>30</v>
      </c>
      <c r="E520" s="1" t="s">
        <v>63</v>
      </c>
      <c r="F520" s="21">
        <f>VLOOKUP($C520,cruises!$A$1:$D$460,3,FALSE)</f>
        <v>2144</v>
      </c>
      <c r="G520" s="21">
        <f>VLOOKUP($C520,cruises!$A$1:$D$460,4,FALSE)</f>
        <v>2573</v>
      </c>
      <c r="H520" s="21">
        <f t="shared" si="8"/>
        <v>2358.5</v>
      </c>
      <c r="I520" s="21">
        <f>VLOOKUP($C520,cruises!$A$1:$E$507,5,FALSE)</f>
        <v>859</v>
      </c>
    </row>
    <row r="521" spans="1:9">
      <c r="A521" s="1" t="s">
        <v>145</v>
      </c>
      <c r="B521" s="11">
        <v>43716</v>
      </c>
      <c r="C521" s="5" t="s">
        <v>113</v>
      </c>
      <c r="D521" s="1" t="s">
        <v>51</v>
      </c>
      <c r="E521" s="1">
        <v>0.29166666666666669</v>
      </c>
      <c r="F521" s="21">
        <f>VLOOKUP($C521,cruises!$A$1:$D$460,3,FALSE)</f>
        <v>706</v>
      </c>
      <c r="G521" s="21">
        <f>VLOOKUP($C521,cruises!$A$1:$D$460,4,FALSE)</f>
        <v>777</v>
      </c>
      <c r="H521" s="21">
        <f t="shared" si="8"/>
        <v>741.5</v>
      </c>
      <c r="I521" s="21">
        <f>VLOOKUP($C521,cruises!$A$1:$E$507,5,FALSE)</f>
        <v>447</v>
      </c>
    </row>
    <row r="522" spans="1:9">
      <c r="A522" s="1" t="s">
        <v>145</v>
      </c>
      <c r="B522" s="11">
        <v>43716</v>
      </c>
      <c r="C522" s="5" t="s">
        <v>38</v>
      </c>
      <c r="D522" s="1" t="s">
        <v>36</v>
      </c>
      <c r="E522" s="1" t="s">
        <v>31</v>
      </c>
      <c r="F522" s="21">
        <f>VLOOKUP($C522,cruises!$A$1:$D$460,3,FALSE)</f>
        <v>2534</v>
      </c>
      <c r="G522" s="21">
        <f>VLOOKUP($C522,cruises!$A$1:$D$460,4,FALSE)</f>
        <v>2894</v>
      </c>
      <c r="H522" s="21">
        <f t="shared" si="8"/>
        <v>2714</v>
      </c>
      <c r="I522" s="21">
        <f>VLOOKUP($C522,cruises!$A$1:$E$507,5,FALSE)</f>
        <v>1000</v>
      </c>
    </row>
    <row r="523" spans="1:9">
      <c r="A523" s="1" t="s">
        <v>145</v>
      </c>
      <c r="B523" s="11">
        <v>43717</v>
      </c>
      <c r="C523" s="5" t="s">
        <v>163</v>
      </c>
      <c r="D523" s="1" t="s">
        <v>5</v>
      </c>
      <c r="E523" s="3" t="s">
        <v>6</v>
      </c>
      <c r="F523" s="21">
        <f>VLOOKUP($C523,cruises!$A$1:$D$460,3,FALSE)</f>
        <v>5200</v>
      </c>
      <c r="G523" s="21">
        <f>VLOOKUP($C523,cruises!$A$1:$D$460,4,FALSE)</f>
        <v>6600</v>
      </c>
      <c r="H523" s="21">
        <f t="shared" si="8"/>
        <v>5900</v>
      </c>
      <c r="I523" s="21">
        <f>VLOOKUP($C523,cruises!$A$1:$E$507,5,FALSE)</f>
        <v>1500</v>
      </c>
    </row>
    <row r="524" spans="1:9">
      <c r="A524" s="1" t="s">
        <v>145</v>
      </c>
      <c r="B524" s="11">
        <v>43717</v>
      </c>
      <c r="C524" s="5" t="s">
        <v>182</v>
      </c>
      <c r="D524" s="1" t="s">
        <v>62</v>
      </c>
      <c r="E524" s="1" t="s">
        <v>167</v>
      </c>
      <c r="F524" s="21">
        <f>VLOOKUP($C524,cruises!$A$1:$D$460,3,FALSE)</f>
        <v>2918</v>
      </c>
      <c r="G524" s="21">
        <f>VLOOKUP($C524,cruises!$A$1:$D$460,4,FALSE)</f>
        <v>3521</v>
      </c>
      <c r="H524" s="21">
        <f t="shared" si="8"/>
        <v>3219.5</v>
      </c>
      <c r="I524" s="21">
        <f>VLOOKUP($C524,cruises!$A$1:$E$507,5,FALSE)</f>
        <v>1377</v>
      </c>
    </row>
    <row r="525" spans="1:9">
      <c r="A525" s="1" t="s">
        <v>145</v>
      </c>
      <c r="B525" s="11">
        <v>43717</v>
      </c>
      <c r="C525" s="5" t="s">
        <v>122</v>
      </c>
      <c r="D525" s="1" t="s">
        <v>94</v>
      </c>
      <c r="E525" s="1" t="s">
        <v>112</v>
      </c>
      <c r="F525" s="21">
        <f>VLOOKUP($C525,cruises!$A$1:$D$460,3,FALSE)</f>
        <v>698</v>
      </c>
      <c r="G525" s="21">
        <f>VLOOKUP($C525,cruises!$A$1:$D$460,4,FALSE)</f>
        <v>803</v>
      </c>
      <c r="H525" s="21">
        <f t="shared" si="8"/>
        <v>750.5</v>
      </c>
      <c r="I525" s="21">
        <f>VLOOKUP($C525,cruises!$A$1:$E$507,5,FALSE)</f>
        <v>375</v>
      </c>
    </row>
    <row r="526" spans="1:9">
      <c r="A526" s="1" t="s">
        <v>145</v>
      </c>
      <c r="B526" s="11">
        <v>43719</v>
      </c>
      <c r="C526" s="5" t="s">
        <v>159</v>
      </c>
      <c r="D526" s="1" t="s">
        <v>8</v>
      </c>
      <c r="E526" s="1" t="s">
        <v>105</v>
      </c>
      <c r="F526" s="21">
        <f>VLOOKUP($C526,cruises!$A$1:$D$460,3,FALSE)</f>
        <v>4134</v>
      </c>
      <c r="G526" s="21">
        <f>VLOOKUP($C526,cruises!$A$1:$D$460,4,FALSE)</f>
        <v>4961</v>
      </c>
      <c r="H526" s="21">
        <f t="shared" si="8"/>
        <v>4547.5</v>
      </c>
      <c r="I526" s="21">
        <f>VLOOKUP($C526,cruises!$A$1:$E$507,5,FALSE)</f>
        <v>1413</v>
      </c>
    </row>
    <row r="527" spans="1:9">
      <c r="A527" s="1" t="s">
        <v>145</v>
      </c>
      <c r="B527" s="11">
        <v>43719</v>
      </c>
      <c r="C527" s="5" t="s">
        <v>55</v>
      </c>
      <c r="D527" s="1" t="s">
        <v>46</v>
      </c>
      <c r="E527" s="1" t="s">
        <v>56</v>
      </c>
      <c r="F527" s="21">
        <f>VLOOKUP($C527,cruises!$A$1:$D$460,3,FALSE)</f>
        <v>4228</v>
      </c>
      <c r="G527" s="21">
        <f>VLOOKUP($C527,cruises!$A$1:$D$460,4,FALSE)</f>
        <v>5074</v>
      </c>
      <c r="H527" s="21">
        <f t="shared" si="8"/>
        <v>4651</v>
      </c>
      <c r="I527" s="21">
        <f>VLOOKUP($C527,cruises!$A$1:$E$507,5,FALSE)</f>
        <v>1404</v>
      </c>
    </row>
    <row r="528" spans="1:9">
      <c r="A528" s="1" t="s">
        <v>145</v>
      </c>
      <c r="B528" s="11">
        <v>43720</v>
      </c>
      <c r="C528" s="5" t="s">
        <v>174</v>
      </c>
      <c r="D528" s="1" t="s">
        <v>46</v>
      </c>
      <c r="E528" s="1" t="s">
        <v>47</v>
      </c>
      <c r="F528" s="21">
        <f>VLOOKUP($C528,cruises!$A$1:$D$460,3,FALSE)</f>
        <v>2402</v>
      </c>
      <c r="G528" s="21">
        <f>VLOOKUP($C528,cruises!$A$1:$D$460,4,FALSE)</f>
        <v>2882</v>
      </c>
      <c r="H528" s="21">
        <f t="shared" si="8"/>
        <v>2642</v>
      </c>
      <c r="I528" s="21">
        <f>VLOOKUP($C528,cruises!$A$1:$E$507,5,FALSE)</f>
        <v>1100</v>
      </c>
    </row>
    <row r="529" spans="1:9">
      <c r="A529" s="1" t="s">
        <v>145</v>
      </c>
      <c r="B529" s="11">
        <v>43720</v>
      </c>
      <c r="C529" s="5" t="s">
        <v>154</v>
      </c>
      <c r="D529" s="1" t="s">
        <v>153</v>
      </c>
      <c r="E529" s="1" t="s">
        <v>151</v>
      </c>
      <c r="F529" s="21">
        <f>VLOOKUP($C529,cruises!$A$1:$D$460,3,FALSE)</f>
        <v>2733</v>
      </c>
      <c r="G529" s="21">
        <f>VLOOKUP($C529,cruises!$A$1:$D$460,4,FALSE)</f>
        <v>2852</v>
      </c>
      <c r="H529" s="21">
        <f t="shared" si="8"/>
        <v>2792.5</v>
      </c>
      <c r="I529" s="21">
        <f>VLOOKUP($C529,cruises!$A$1:$E$507,5,FALSE)</f>
        <v>801</v>
      </c>
    </row>
    <row r="530" spans="1:9">
      <c r="A530" s="1" t="s">
        <v>145</v>
      </c>
      <c r="B530" s="11">
        <v>43720</v>
      </c>
      <c r="C530" s="5" t="s">
        <v>173</v>
      </c>
      <c r="D530" s="1" t="s">
        <v>30</v>
      </c>
      <c r="E530" s="1" t="s">
        <v>31</v>
      </c>
      <c r="F530" s="21">
        <f>VLOOKUP($C530,cruises!$A$1:$D$460,3,FALSE)</f>
        <v>5484</v>
      </c>
      <c r="G530" s="21">
        <f>VLOOKUP($C530,cruises!$A$1:$D$460,4,FALSE)</f>
        <v>6307</v>
      </c>
      <c r="H530" s="21">
        <f t="shared" si="8"/>
        <v>5895.5</v>
      </c>
      <c r="I530" s="21">
        <f>VLOOKUP($C530,cruises!$A$1:$E$507,5,FALSE)</f>
        <v>2150</v>
      </c>
    </row>
    <row r="531" spans="1:9">
      <c r="A531" s="1" t="s">
        <v>145</v>
      </c>
      <c r="B531" s="11">
        <v>43721</v>
      </c>
      <c r="C531" s="5" t="s">
        <v>10</v>
      </c>
      <c r="D531" s="1" t="s">
        <v>11</v>
      </c>
      <c r="E531" s="1" t="s">
        <v>151</v>
      </c>
      <c r="F531" s="21">
        <f>VLOOKUP($C531,cruises!$A$1:$D$460,3,FALSE)</f>
        <v>3772</v>
      </c>
      <c r="G531" s="21">
        <f>VLOOKUP($C531,cruises!$A$1:$D$460,4,FALSE)</f>
        <v>4526</v>
      </c>
      <c r="H531" s="21">
        <f t="shared" si="8"/>
        <v>4149</v>
      </c>
      <c r="I531" s="21">
        <f>VLOOKUP($C531,cruises!$A$1:$E$507,5,FALSE)</f>
        <v>1253</v>
      </c>
    </row>
    <row r="532" spans="1:9">
      <c r="A532" s="1" t="s">
        <v>145</v>
      </c>
      <c r="B532" s="11">
        <v>43721</v>
      </c>
      <c r="C532" s="5" t="s">
        <v>41</v>
      </c>
      <c r="D532" s="1" t="s">
        <v>160</v>
      </c>
      <c r="E532" s="1" t="s">
        <v>25</v>
      </c>
      <c r="F532" s="21">
        <f>VLOOKUP($C532,cruises!$A$1:$D$460,3,FALSE)</f>
        <v>2650</v>
      </c>
      <c r="G532" s="21">
        <f>VLOOKUP($C532,cruises!$A$1:$D$460,4,FALSE)</f>
        <v>3194</v>
      </c>
      <c r="H532" s="21">
        <f t="shared" si="8"/>
        <v>2922</v>
      </c>
      <c r="I532" s="21">
        <f>VLOOKUP($C532,cruises!$A$1:$E$507,5,FALSE)</f>
        <v>1025</v>
      </c>
    </row>
    <row r="533" spans="1:9">
      <c r="A533" s="1" t="s">
        <v>145</v>
      </c>
      <c r="B533" s="11">
        <v>43721</v>
      </c>
      <c r="C533" s="5" t="s">
        <v>53</v>
      </c>
      <c r="D533" s="1" t="s">
        <v>36</v>
      </c>
      <c r="E533" s="1" t="s">
        <v>31</v>
      </c>
      <c r="F533" s="21">
        <f>VLOOKUP($C533,cruises!$A$1:$D$460,3,FALSE)</f>
        <v>2534</v>
      </c>
      <c r="G533" s="21">
        <f>VLOOKUP($C533,cruises!$A$1:$D$460,4,FALSE)</f>
        <v>2700</v>
      </c>
      <c r="H533" s="21">
        <f t="shared" si="8"/>
        <v>2617</v>
      </c>
      <c r="I533" s="21">
        <f>VLOOKUP($C533,cruises!$A$1:$E$507,5,FALSE)</f>
        <v>1000</v>
      </c>
    </row>
    <row r="534" spans="1:9">
      <c r="A534" s="1" t="s">
        <v>145</v>
      </c>
      <c r="B534" s="11">
        <v>43722</v>
      </c>
      <c r="C534" s="5" t="s">
        <v>83</v>
      </c>
      <c r="D534" s="1" t="s">
        <v>84</v>
      </c>
      <c r="E534" s="1" t="s">
        <v>82</v>
      </c>
      <c r="F534" s="21">
        <f>VLOOKUP($C534,cruises!$A$1:$D$460,3,FALSE)</f>
        <v>1533</v>
      </c>
      <c r="G534" s="21">
        <f>VLOOKUP($C534,cruises!$A$1:$D$460,4,FALSE)</f>
        <v>1773</v>
      </c>
      <c r="H534" s="21">
        <f t="shared" si="8"/>
        <v>1653</v>
      </c>
      <c r="I534" s="21">
        <f>VLOOKUP($C534,cruises!$A$1:$E$507,5,FALSE)</f>
        <v>600</v>
      </c>
    </row>
    <row r="535" spans="1:9">
      <c r="A535" s="1" t="s">
        <v>145</v>
      </c>
      <c r="B535" s="11">
        <v>43722</v>
      </c>
      <c r="C535" s="5" t="s">
        <v>168</v>
      </c>
      <c r="D535" s="1" t="s">
        <v>169</v>
      </c>
      <c r="E535" s="3" t="s">
        <v>15</v>
      </c>
      <c r="F535" s="21">
        <f>VLOOKUP($C535,cruises!$A$1:$D$460,3,FALSE)</f>
        <v>224</v>
      </c>
      <c r="G535" s="21">
        <f>VLOOKUP($C535,cruises!$A$1:$D$460,4,FALSE)</f>
        <v>224</v>
      </c>
      <c r="H535" s="21">
        <f t="shared" si="8"/>
        <v>224</v>
      </c>
      <c r="I535" s="21">
        <f>VLOOKUP($C535,cruises!$A$1:$E$507,5,FALSE)</f>
        <v>106</v>
      </c>
    </row>
    <row r="536" spans="1:9">
      <c r="A536" s="1" t="s">
        <v>145</v>
      </c>
      <c r="B536" s="11">
        <v>43723</v>
      </c>
      <c r="C536" s="5" t="s">
        <v>125</v>
      </c>
      <c r="D536" s="1" t="s">
        <v>62</v>
      </c>
      <c r="E536" s="1" t="s">
        <v>82</v>
      </c>
      <c r="F536" s="21">
        <f>VLOOKUP($C536,cruises!$A$1:$D$460,3,FALSE)</f>
        <v>2886</v>
      </c>
      <c r="G536" s="21">
        <f>VLOOKUP($C536,cruises!$A$1:$D$460,4,FALSE)</f>
        <v>3463</v>
      </c>
      <c r="H536" s="21">
        <f t="shared" si="8"/>
        <v>3174.5</v>
      </c>
      <c r="I536" s="21">
        <f>VLOOKUP($C536,cruises!$A$1:$E$507,5,FALSE)</f>
        <v>1000</v>
      </c>
    </row>
    <row r="537" spans="1:9">
      <c r="A537" s="1" t="s">
        <v>145</v>
      </c>
      <c r="B537" s="11">
        <v>43723</v>
      </c>
      <c r="C537" s="5" t="s">
        <v>24</v>
      </c>
      <c r="D537" s="1" t="s">
        <v>8</v>
      </c>
      <c r="E537" s="1" t="s">
        <v>82</v>
      </c>
      <c r="F537" s="21">
        <f>VLOOKUP($C537,cruises!$A$1:$D$460,3,FALSE)</f>
        <v>3502</v>
      </c>
      <c r="G537" s="21">
        <f>VLOOKUP($C537,cruises!$A$1:$D$460,4,FALSE)</f>
        <v>4202</v>
      </c>
      <c r="H537" s="21">
        <f t="shared" si="8"/>
        <v>3852</v>
      </c>
      <c r="I537" s="21">
        <f>VLOOKUP($C537,cruises!$A$1:$E$507,5,FALSE)</f>
        <v>1388</v>
      </c>
    </row>
    <row r="538" spans="1:9">
      <c r="A538" s="1" t="s">
        <v>145</v>
      </c>
      <c r="B538" s="11">
        <v>43723</v>
      </c>
      <c r="C538" s="5" t="s">
        <v>175</v>
      </c>
      <c r="D538" s="1" t="s">
        <v>27</v>
      </c>
      <c r="E538" s="1" t="s">
        <v>82</v>
      </c>
      <c r="F538" s="21">
        <f>VLOOKUP($C538,cruises!$A$1:$D$460,3,FALSE)</f>
        <v>3645</v>
      </c>
      <c r="G538" s="21">
        <f>VLOOKUP($C538,cruises!$A$1:$D$460,4,FALSE)</f>
        <v>4406</v>
      </c>
      <c r="H538" s="21">
        <f t="shared" si="8"/>
        <v>4025.5</v>
      </c>
      <c r="I538" s="21">
        <f>VLOOKUP($C538,cruises!$A$1:$E$507,5,FALSE)</f>
        <v>1350</v>
      </c>
    </row>
    <row r="539" spans="1:9">
      <c r="A539" s="1" t="s">
        <v>145</v>
      </c>
      <c r="B539" s="11">
        <v>43723</v>
      </c>
      <c r="C539" s="5" t="s">
        <v>99</v>
      </c>
      <c r="D539" s="1" t="s">
        <v>30</v>
      </c>
      <c r="E539" s="1" t="s">
        <v>63</v>
      </c>
      <c r="F539" s="21">
        <f>VLOOKUP($C539,cruises!$A$1:$D$460,3,FALSE)</f>
        <v>2144</v>
      </c>
      <c r="G539" s="21">
        <f>VLOOKUP($C539,cruises!$A$1:$D$460,4,FALSE)</f>
        <v>2573</v>
      </c>
      <c r="H539" s="21">
        <f t="shared" si="8"/>
        <v>2358.5</v>
      </c>
      <c r="I539" s="21">
        <f>VLOOKUP($C539,cruises!$A$1:$E$507,5,FALSE)</f>
        <v>859</v>
      </c>
    </row>
    <row r="540" spans="1:9">
      <c r="A540" s="1" t="s">
        <v>145</v>
      </c>
      <c r="B540" s="11">
        <v>43723</v>
      </c>
      <c r="C540" s="5" t="s">
        <v>179</v>
      </c>
      <c r="D540" s="1" t="s">
        <v>20</v>
      </c>
      <c r="E540" s="1" t="s">
        <v>151</v>
      </c>
      <c r="F540" s="21">
        <f>VLOOKUP($C540,cruises!$A$1:$D$460,3,FALSE)</f>
        <v>388</v>
      </c>
      <c r="G540" s="21">
        <f>VLOOKUP($C540,cruises!$A$1:$D$460,4,FALSE)</f>
        <v>466</v>
      </c>
      <c r="H540" s="21">
        <f t="shared" si="8"/>
        <v>427</v>
      </c>
      <c r="I540" s="21">
        <f>VLOOKUP($C540,cruises!$A$1:$E$507,5,FALSE)</f>
        <v>295</v>
      </c>
    </row>
    <row r="541" spans="1:9">
      <c r="A541" s="1" t="s">
        <v>145</v>
      </c>
      <c r="B541" s="11">
        <v>43724</v>
      </c>
      <c r="C541" s="5" t="s">
        <v>163</v>
      </c>
      <c r="D541" s="1" t="s">
        <v>5</v>
      </c>
      <c r="E541" s="1" t="s">
        <v>6</v>
      </c>
      <c r="F541" s="21">
        <f>VLOOKUP($C541,cruises!$A$1:$D$460,3,FALSE)</f>
        <v>5200</v>
      </c>
      <c r="G541" s="21">
        <f>VLOOKUP($C541,cruises!$A$1:$D$460,4,FALSE)</f>
        <v>6600</v>
      </c>
      <c r="H541" s="21">
        <f t="shared" si="8"/>
        <v>5900</v>
      </c>
      <c r="I541" s="21">
        <f>VLOOKUP($C541,cruises!$A$1:$E$507,5,FALSE)</f>
        <v>1500</v>
      </c>
    </row>
    <row r="542" spans="1:9">
      <c r="A542" s="1" t="s">
        <v>145</v>
      </c>
      <c r="B542" s="11">
        <v>43724</v>
      </c>
      <c r="C542" s="5" t="s">
        <v>155</v>
      </c>
      <c r="D542" s="1" t="s">
        <v>84</v>
      </c>
      <c r="E542" s="1" t="s">
        <v>82</v>
      </c>
      <c r="F542" s="21">
        <f>VLOOKUP($C542,cruises!$A$1:$D$460,3,FALSE)</f>
        <v>1814</v>
      </c>
      <c r="G542" s="21">
        <f>VLOOKUP($C542,cruises!$A$1:$D$460,4,FALSE)</f>
        <v>2177</v>
      </c>
      <c r="H542" s="21">
        <f t="shared" si="8"/>
        <v>1995.5</v>
      </c>
      <c r="I542" s="21">
        <f>VLOOKUP($C542,cruises!$A$1:$E$507,5,FALSE)</f>
        <v>780</v>
      </c>
    </row>
    <row r="543" spans="1:9">
      <c r="A543" s="1" t="s">
        <v>145</v>
      </c>
      <c r="B543" s="11">
        <v>43725</v>
      </c>
      <c r="C543" s="5" t="s">
        <v>178</v>
      </c>
      <c r="D543" s="1" t="s">
        <v>62</v>
      </c>
      <c r="E543" s="1" t="s">
        <v>167</v>
      </c>
      <c r="F543" s="21">
        <f>VLOOKUP($C543,cruises!$A$1:$D$460,3,FALSE)</f>
        <v>2170</v>
      </c>
      <c r="G543" s="21">
        <f>VLOOKUP($C543,cruises!$A$1:$D$460,4,FALSE)</f>
        <v>2604</v>
      </c>
      <c r="H543" s="21">
        <f t="shared" si="8"/>
        <v>2387</v>
      </c>
      <c r="I543" s="21">
        <f>VLOOKUP($C543,cruises!$A$1:$E$507,5,FALSE)</f>
        <v>997</v>
      </c>
    </row>
    <row r="544" spans="1:9">
      <c r="A544" s="1" t="s">
        <v>145</v>
      </c>
      <c r="B544" s="11">
        <v>43725</v>
      </c>
      <c r="C544" s="5" t="s">
        <v>53</v>
      </c>
      <c r="D544" s="1" t="s">
        <v>36</v>
      </c>
      <c r="E544" s="3" t="s">
        <v>31</v>
      </c>
      <c r="F544" s="21">
        <f>VLOOKUP($C544,cruises!$A$1:$D$460,3,FALSE)</f>
        <v>2534</v>
      </c>
      <c r="G544" s="21">
        <f>VLOOKUP($C544,cruises!$A$1:$D$460,4,FALSE)</f>
        <v>2700</v>
      </c>
      <c r="H544" s="21">
        <f t="shared" si="8"/>
        <v>2617</v>
      </c>
      <c r="I544" s="21">
        <f>VLOOKUP($C544,cruises!$A$1:$E$507,5,FALSE)</f>
        <v>1000</v>
      </c>
    </row>
    <row r="545" spans="1:9">
      <c r="A545" s="1" t="s">
        <v>145</v>
      </c>
      <c r="B545" s="11">
        <v>43726</v>
      </c>
      <c r="C545" s="5" t="s">
        <v>159</v>
      </c>
      <c r="D545" s="1" t="s">
        <v>8</v>
      </c>
      <c r="E545" s="3" t="s">
        <v>105</v>
      </c>
      <c r="F545" s="21">
        <f>VLOOKUP($C545,cruises!$A$1:$D$460,3,FALSE)</f>
        <v>4134</v>
      </c>
      <c r="G545" s="21">
        <f>VLOOKUP($C545,cruises!$A$1:$D$460,4,FALSE)</f>
        <v>4961</v>
      </c>
      <c r="H545" s="21">
        <f t="shared" si="8"/>
        <v>4547.5</v>
      </c>
      <c r="I545" s="21">
        <f>VLOOKUP($C545,cruises!$A$1:$E$507,5,FALSE)</f>
        <v>1413</v>
      </c>
    </row>
    <row r="546" spans="1:9">
      <c r="A546" s="1" t="s">
        <v>145</v>
      </c>
      <c r="B546" s="11">
        <v>43726</v>
      </c>
      <c r="C546" s="5" t="s">
        <v>55</v>
      </c>
      <c r="D546" s="1" t="s">
        <v>46</v>
      </c>
      <c r="E546" s="1" t="s">
        <v>56</v>
      </c>
      <c r="F546" s="21">
        <f>VLOOKUP($C546,cruises!$A$1:$D$460,3,FALSE)</f>
        <v>4228</v>
      </c>
      <c r="G546" s="21">
        <f>VLOOKUP($C546,cruises!$A$1:$D$460,4,FALSE)</f>
        <v>5074</v>
      </c>
      <c r="H546" s="21">
        <f t="shared" si="8"/>
        <v>4651</v>
      </c>
      <c r="I546" s="21">
        <f>VLOOKUP($C546,cruises!$A$1:$E$507,5,FALSE)</f>
        <v>1404</v>
      </c>
    </row>
    <row r="547" spans="1:9">
      <c r="A547" s="1" t="s">
        <v>145</v>
      </c>
      <c r="B547" s="11">
        <v>43726</v>
      </c>
      <c r="C547" s="5" t="s">
        <v>81</v>
      </c>
      <c r="D547" s="1" t="s">
        <v>30</v>
      </c>
      <c r="E547" s="1" t="s">
        <v>82</v>
      </c>
      <c r="F547" s="21">
        <f>VLOOKUP($C547,cruises!$A$1:$D$460,3,FALSE)</f>
        <v>2036</v>
      </c>
      <c r="G547" s="21">
        <f>VLOOKUP($C547,cruises!$A$1:$D$460,4,FALSE)</f>
        <v>2443</v>
      </c>
      <c r="H547" s="21">
        <f t="shared" si="8"/>
        <v>2239.5</v>
      </c>
      <c r="I547" s="21">
        <f>VLOOKUP($C547,cruises!$A$1:$E$507,5,FALSE)</f>
        <v>765</v>
      </c>
    </row>
    <row r="548" spans="1:9">
      <c r="A548" s="1" t="s">
        <v>145</v>
      </c>
      <c r="B548" s="11">
        <v>43727</v>
      </c>
      <c r="C548" s="5" t="s">
        <v>154</v>
      </c>
      <c r="D548" s="1" t="s">
        <v>153</v>
      </c>
      <c r="E548" s="1" t="s">
        <v>151</v>
      </c>
      <c r="F548" s="21">
        <f>VLOOKUP($C548,cruises!$A$1:$D$460,3,FALSE)</f>
        <v>2733</v>
      </c>
      <c r="G548" s="21">
        <f>VLOOKUP($C548,cruises!$A$1:$D$460,4,FALSE)</f>
        <v>2852</v>
      </c>
      <c r="H548" s="21">
        <f t="shared" si="8"/>
        <v>2792.5</v>
      </c>
      <c r="I548" s="21">
        <f>VLOOKUP($C548,cruises!$A$1:$E$507,5,FALSE)</f>
        <v>801</v>
      </c>
    </row>
    <row r="549" spans="1:9">
      <c r="A549" s="1" t="s">
        <v>145</v>
      </c>
      <c r="B549" s="11">
        <v>43727</v>
      </c>
      <c r="C549" s="5" t="s">
        <v>173</v>
      </c>
      <c r="D549" s="1" t="s">
        <v>30</v>
      </c>
      <c r="E549" s="1" t="s">
        <v>31</v>
      </c>
      <c r="F549" s="21">
        <f>VLOOKUP($C549,cruises!$A$1:$D$460,3,FALSE)</f>
        <v>5484</v>
      </c>
      <c r="G549" s="21">
        <f>VLOOKUP($C549,cruises!$A$1:$D$460,4,FALSE)</f>
        <v>6307</v>
      </c>
      <c r="H549" s="21">
        <f t="shared" si="8"/>
        <v>5895.5</v>
      </c>
      <c r="I549" s="21">
        <f>VLOOKUP($C549,cruises!$A$1:$E$507,5,FALSE)</f>
        <v>2150</v>
      </c>
    </row>
    <row r="550" spans="1:9">
      <c r="A550" s="1" t="s">
        <v>145</v>
      </c>
      <c r="B550" s="11">
        <v>43728</v>
      </c>
      <c r="C550" s="5" t="s">
        <v>182</v>
      </c>
      <c r="D550" s="1" t="s">
        <v>62</v>
      </c>
      <c r="E550" s="1" t="s">
        <v>167</v>
      </c>
      <c r="F550" s="21">
        <f>VLOOKUP($C550,cruises!$A$1:$D$460,3,FALSE)</f>
        <v>2918</v>
      </c>
      <c r="G550" s="21">
        <f>VLOOKUP($C550,cruises!$A$1:$D$460,4,FALSE)</f>
        <v>3521</v>
      </c>
      <c r="H550" s="21">
        <f t="shared" si="8"/>
        <v>3219.5</v>
      </c>
      <c r="I550" s="21">
        <f>VLOOKUP($C550,cruises!$A$1:$E$507,5,FALSE)</f>
        <v>1377</v>
      </c>
    </row>
    <row r="551" spans="1:9">
      <c r="A551" s="1" t="s">
        <v>145</v>
      </c>
      <c r="B551" s="11">
        <v>43728</v>
      </c>
      <c r="C551" s="5" t="s">
        <v>10</v>
      </c>
      <c r="D551" s="1" t="s">
        <v>11</v>
      </c>
      <c r="E551" s="1" t="s">
        <v>151</v>
      </c>
      <c r="F551" s="21">
        <f>VLOOKUP($C551,cruises!$A$1:$D$460,3,FALSE)</f>
        <v>3772</v>
      </c>
      <c r="G551" s="21">
        <f>VLOOKUP($C551,cruises!$A$1:$D$460,4,FALSE)</f>
        <v>4526</v>
      </c>
      <c r="H551" s="21">
        <f t="shared" si="8"/>
        <v>4149</v>
      </c>
      <c r="I551" s="21">
        <f>VLOOKUP($C551,cruises!$A$1:$E$507,5,FALSE)</f>
        <v>1253</v>
      </c>
    </row>
    <row r="552" spans="1:9">
      <c r="A552" s="1" t="s">
        <v>145</v>
      </c>
      <c r="B552" s="11">
        <v>43728</v>
      </c>
      <c r="C552" s="5" t="s">
        <v>198</v>
      </c>
      <c r="D552" s="1" t="s">
        <v>46</v>
      </c>
      <c r="E552" s="1" t="s">
        <v>47</v>
      </c>
      <c r="F552" s="21">
        <f>VLOOKUP($C552,cruises!$A$1:$D$460,3,FALSE)</f>
        <v>2394</v>
      </c>
      <c r="G552" s="21">
        <f>VLOOKUP($C552,cruises!$A$1:$D$460,4,FALSE)</f>
        <v>2873</v>
      </c>
      <c r="H552" s="21">
        <f t="shared" si="8"/>
        <v>2633.5</v>
      </c>
      <c r="I552" s="21">
        <f>VLOOKUP($C552,cruises!$A$1:$E$507,5,FALSE)</f>
        <v>1154</v>
      </c>
    </row>
    <row r="553" spans="1:9">
      <c r="A553" s="1" t="s">
        <v>145</v>
      </c>
      <c r="B553" s="11">
        <v>43729</v>
      </c>
      <c r="C553" s="5" t="s">
        <v>168</v>
      </c>
      <c r="D553" s="1" t="s">
        <v>169</v>
      </c>
      <c r="E553" s="1" t="s">
        <v>15</v>
      </c>
      <c r="F553" s="21">
        <f>VLOOKUP($C553,cruises!$A$1:$D$460,3,FALSE)</f>
        <v>224</v>
      </c>
      <c r="G553" s="21">
        <f>VLOOKUP($C553,cruises!$A$1:$D$460,4,FALSE)</f>
        <v>224</v>
      </c>
      <c r="H553" s="21">
        <f t="shared" si="8"/>
        <v>224</v>
      </c>
      <c r="I553" s="21">
        <f>VLOOKUP($C553,cruises!$A$1:$E$507,5,FALSE)</f>
        <v>106</v>
      </c>
    </row>
    <row r="554" spans="1:9">
      <c r="A554" s="1" t="s">
        <v>145</v>
      </c>
      <c r="B554" s="11">
        <v>43730</v>
      </c>
      <c r="C554" s="5" t="s">
        <v>24</v>
      </c>
      <c r="D554" s="1" t="s">
        <v>8</v>
      </c>
      <c r="E554" s="1" t="s">
        <v>82</v>
      </c>
      <c r="F554" s="21">
        <f>VLOOKUP($C554,cruises!$A$1:$D$460,3,FALSE)</f>
        <v>3502</v>
      </c>
      <c r="G554" s="21">
        <f>VLOOKUP($C554,cruises!$A$1:$D$460,4,FALSE)</f>
        <v>4202</v>
      </c>
      <c r="H554" s="21">
        <f t="shared" si="8"/>
        <v>3852</v>
      </c>
      <c r="I554" s="21">
        <f>VLOOKUP($C554,cruises!$A$1:$E$507,5,FALSE)</f>
        <v>1388</v>
      </c>
    </row>
    <row r="555" spans="1:9">
      <c r="A555" s="1" t="s">
        <v>145</v>
      </c>
      <c r="B555" s="11">
        <v>43730</v>
      </c>
      <c r="C555" s="5" t="s">
        <v>174</v>
      </c>
      <c r="D555" s="1" t="s">
        <v>46</v>
      </c>
      <c r="E555" s="1" t="s">
        <v>47</v>
      </c>
      <c r="F555" s="21">
        <f>VLOOKUP($C555,cruises!$A$1:$D$460,3,FALSE)</f>
        <v>2402</v>
      </c>
      <c r="G555" s="21">
        <f>VLOOKUP($C555,cruises!$A$1:$D$460,4,FALSE)</f>
        <v>2882</v>
      </c>
      <c r="H555" s="21">
        <f t="shared" si="8"/>
        <v>2642</v>
      </c>
      <c r="I555" s="21">
        <f>VLOOKUP($C555,cruises!$A$1:$E$507,5,FALSE)</f>
        <v>1100</v>
      </c>
    </row>
    <row r="556" spans="1:9">
      <c r="A556" s="1" t="s">
        <v>145</v>
      </c>
      <c r="B556" s="11">
        <v>43731</v>
      </c>
      <c r="C556" s="5" t="s">
        <v>163</v>
      </c>
      <c r="D556" s="1" t="s">
        <v>5</v>
      </c>
      <c r="E556" s="1" t="s">
        <v>6</v>
      </c>
      <c r="F556" s="21">
        <f>VLOOKUP($C556,cruises!$A$1:$D$460,3,FALSE)</f>
        <v>5200</v>
      </c>
      <c r="G556" s="21">
        <f>VLOOKUP($C556,cruises!$A$1:$D$460,4,FALSE)</f>
        <v>6600</v>
      </c>
      <c r="H556" s="21">
        <f t="shared" si="8"/>
        <v>5900</v>
      </c>
      <c r="I556" s="21">
        <f>VLOOKUP($C556,cruises!$A$1:$E$507,5,FALSE)</f>
        <v>1500</v>
      </c>
    </row>
    <row r="557" spans="1:9">
      <c r="A557" s="1" t="s">
        <v>145</v>
      </c>
      <c r="B557" s="11">
        <v>43732</v>
      </c>
      <c r="C557" s="5" t="s">
        <v>41</v>
      </c>
      <c r="D557" s="1" t="s">
        <v>160</v>
      </c>
      <c r="E557" s="1" t="s">
        <v>25</v>
      </c>
      <c r="F557" s="21">
        <f>VLOOKUP($C557,cruises!$A$1:$D$460,3,FALSE)</f>
        <v>2650</v>
      </c>
      <c r="G557" s="21">
        <f>VLOOKUP($C557,cruises!$A$1:$D$460,4,FALSE)</f>
        <v>3194</v>
      </c>
      <c r="H557" s="21">
        <f t="shared" si="8"/>
        <v>2922</v>
      </c>
      <c r="I557" s="21">
        <f>VLOOKUP($C557,cruises!$A$1:$E$507,5,FALSE)</f>
        <v>1025</v>
      </c>
    </row>
    <row r="558" spans="1:9">
      <c r="A558" s="1" t="s">
        <v>145</v>
      </c>
      <c r="B558" s="11">
        <v>43732</v>
      </c>
      <c r="C558" s="5" t="s">
        <v>176</v>
      </c>
      <c r="D558" s="1" t="s">
        <v>84</v>
      </c>
      <c r="E558" s="3" t="s">
        <v>82</v>
      </c>
      <c r="F558" s="21">
        <f>VLOOKUP($C558,cruises!$A$1:$D$460,3,FALSE)</f>
        <v>1832</v>
      </c>
      <c r="G558" s="21">
        <f>VLOOKUP($C558,cruises!$A$1:$D$460,4,FALSE)</f>
        <v>2198</v>
      </c>
      <c r="H558" s="21">
        <f t="shared" si="8"/>
        <v>2015</v>
      </c>
      <c r="I558" s="21">
        <f>VLOOKUP($C558,cruises!$A$1:$E$507,5,FALSE)</f>
        <v>735</v>
      </c>
    </row>
    <row r="559" spans="1:9">
      <c r="A559" s="1" t="s">
        <v>145</v>
      </c>
      <c r="B559" s="11">
        <v>43732</v>
      </c>
      <c r="C559" s="5" t="s">
        <v>99</v>
      </c>
      <c r="D559" s="1" t="s">
        <v>30</v>
      </c>
      <c r="E559" s="1" t="s">
        <v>63</v>
      </c>
      <c r="F559" s="21">
        <f>VLOOKUP($C559,cruises!$A$1:$D$460,3,FALSE)</f>
        <v>2144</v>
      </c>
      <c r="G559" s="21">
        <f>VLOOKUP($C559,cruises!$A$1:$D$460,4,FALSE)</f>
        <v>2573</v>
      </c>
      <c r="H559" s="21">
        <f t="shared" si="8"/>
        <v>2358.5</v>
      </c>
      <c r="I559" s="21">
        <f>VLOOKUP($C559,cruises!$A$1:$E$507,5,FALSE)</f>
        <v>859</v>
      </c>
    </row>
    <row r="560" spans="1:9">
      <c r="A560" s="1" t="s">
        <v>145</v>
      </c>
      <c r="B560" s="11">
        <v>43733</v>
      </c>
      <c r="C560" s="5" t="s">
        <v>22</v>
      </c>
      <c r="D560" s="1" t="s">
        <v>11</v>
      </c>
      <c r="E560" s="1" t="s">
        <v>9</v>
      </c>
      <c r="F560" s="21">
        <f>VLOOKUP($C560,cruises!$A$1:$D$460,3,FALSE)</f>
        <v>1248</v>
      </c>
      <c r="G560" s="21">
        <f>VLOOKUP($C560,cruises!$A$1:$D$460,4,FALSE)</f>
        <v>1498</v>
      </c>
      <c r="H560" s="21">
        <f t="shared" si="8"/>
        <v>1373</v>
      </c>
      <c r="I560" s="21">
        <f>VLOOKUP($C560,cruises!$A$1:$E$507,5,FALSE)</f>
        <v>670</v>
      </c>
    </row>
    <row r="561" spans="1:9">
      <c r="A561" s="1" t="s">
        <v>145</v>
      </c>
      <c r="B561" s="11">
        <v>43733</v>
      </c>
      <c r="C561" s="5" t="s">
        <v>159</v>
      </c>
      <c r="D561" s="1" t="s">
        <v>8</v>
      </c>
      <c r="E561" s="1" t="s">
        <v>105</v>
      </c>
      <c r="F561" s="21">
        <f>VLOOKUP($C561,cruises!$A$1:$D$460,3,FALSE)</f>
        <v>4134</v>
      </c>
      <c r="G561" s="21">
        <f>VLOOKUP($C561,cruises!$A$1:$D$460,4,FALSE)</f>
        <v>4961</v>
      </c>
      <c r="H561" s="21">
        <f t="shared" si="8"/>
        <v>4547.5</v>
      </c>
      <c r="I561" s="21">
        <f>VLOOKUP($C561,cruises!$A$1:$E$507,5,FALSE)</f>
        <v>1413</v>
      </c>
    </row>
    <row r="562" spans="1:9">
      <c r="A562" s="1" t="s">
        <v>145</v>
      </c>
      <c r="B562" s="11">
        <v>43733</v>
      </c>
      <c r="C562" s="5" t="s">
        <v>55</v>
      </c>
      <c r="D562" s="1" t="s">
        <v>46</v>
      </c>
      <c r="E562" s="1" t="s">
        <v>56</v>
      </c>
      <c r="F562" s="21">
        <f>VLOOKUP($C562,cruises!$A$1:$D$460,3,FALSE)</f>
        <v>4228</v>
      </c>
      <c r="G562" s="21">
        <f>VLOOKUP($C562,cruises!$A$1:$D$460,4,FALSE)</f>
        <v>5074</v>
      </c>
      <c r="H562" s="21">
        <f t="shared" si="8"/>
        <v>4651</v>
      </c>
      <c r="I562" s="21">
        <f>VLOOKUP($C562,cruises!$A$1:$E$507,5,FALSE)</f>
        <v>1404</v>
      </c>
    </row>
    <row r="563" spans="1:9">
      <c r="A563" s="1" t="s">
        <v>145</v>
      </c>
      <c r="B563" s="11">
        <v>43733</v>
      </c>
      <c r="C563" s="5" t="s">
        <v>38</v>
      </c>
      <c r="D563" s="1" t="s">
        <v>36</v>
      </c>
      <c r="E563" s="1" t="s">
        <v>31</v>
      </c>
      <c r="F563" s="21">
        <f>VLOOKUP($C563,cruises!$A$1:$D$460,3,FALSE)</f>
        <v>2534</v>
      </c>
      <c r="G563" s="21">
        <f>VLOOKUP($C563,cruises!$A$1:$D$460,4,FALSE)</f>
        <v>2894</v>
      </c>
      <c r="H563" s="21">
        <f t="shared" si="8"/>
        <v>2714</v>
      </c>
      <c r="I563" s="21">
        <f>VLOOKUP($C563,cruises!$A$1:$E$507,5,FALSE)</f>
        <v>1000</v>
      </c>
    </row>
    <row r="564" spans="1:9">
      <c r="A564" s="1" t="s">
        <v>145</v>
      </c>
      <c r="B564" s="11">
        <v>43734</v>
      </c>
      <c r="C564" s="5" t="s">
        <v>158</v>
      </c>
      <c r="D564" s="1" t="s">
        <v>27</v>
      </c>
      <c r="E564" s="1" t="s">
        <v>82</v>
      </c>
      <c r="F564" s="21">
        <f>VLOOKUP($C564,cruises!$A$1:$D$460,3,FALSE)</f>
        <v>1976</v>
      </c>
      <c r="G564" s="21">
        <f>VLOOKUP($C564,cruises!$A$1:$D$460,4,FALSE)</f>
        <v>1976</v>
      </c>
      <c r="H564" s="21">
        <f t="shared" si="8"/>
        <v>1976</v>
      </c>
      <c r="I564" s="21">
        <f>VLOOKUP($C564,cruises!$A$1:$E$507,5,FALSE)</f>
        <v>800</v>
      </c>
    </row>
    <row r="565" spans="1:9">
      <c r="A565" s="1" t="s">
        <v>145</v>
      </c>
      <c r="B565" s="11">
        <v>43734</v>
      </c>
      <c r="C565" s="5" t="s">
        <v>154</v>
      </c>
      <c r="D565" s="1" t="s">
        <v>153</v>
      </c>
      <c r="E565" s="1" t="s">
        <v>151</v>
      </c>
      <c r="F565" s="21">
        <f>VLOOKUP($C565,cruises!$A$1:$D$460,3,FALSE)</f>
        <v>2733</v>
      </c>
      <c r="G565" s="21">
        <f>VLOOKUP($C565,cruises!$A$1:$D$460,4,FALSE)</f>
        <v>2852</v>
      </c>
      <c r="H565" s="21">
        <f t="shared" si="8"/>
        <v>2792.5</v>
      </c>
      <c r="I565" s="21">
        <f>VLOOKUP($C565,cruises!$A$1:$E$507,5,FALSE)</f>
        <v>801</v>
      </c>
    </row>
    <row r="566" spans="1:9">
      <c r="A566" s="1" t="s">
        <v>145</v>
      </c>
      <c r="B566" s="11">
        <v>43734</v>
      </c>
      <c r="C566" s="5" t="s">
        <v>204</v>
      </c>
      <c r="D566" s="1" t="s">
        <v>30</v>
      </c>
      <c r="E566" s="1" t="s">
        <v>82</v>
      </c>
      <c r="F566" s="21">
        <f>VLOOKUP($C566,cruises!$A$1:$D$460,3,FALSE)</f>
        <v>2150</v>
      </c>
      <c r="G566" s="21">
        <f>VLOOKUP($C566,cruises!$A$1:$D$460,4,FALSE)</f>
        <v>2580</v>
      </c>
      <c r="H566" s="21">
        <f t="shared" si="8"/>
        <v>2365</v>
      </c>
      <c r="I566" s="21">
        <f>VLOOKUP($C566,cruises!$A$1:$E$507,5,FALSE)</f>
        <v>858</v>
      </c>
    </row>
    <row r="567" spans="1:9">
      <c r="A567" s="1" t="s">
        <v>145</v>
      </c>
      <c r="B567" s="11">
        <v>43734</v>
      </c>
      <c r="C567" s="5" t="s">
        <v>104</v>
      </c>
      <c r="D567" s="1" t="s">
        <v>166</v>
      </c>
      <c r="E567" s="1" t="s">
        <v>25</v>
      </c>
      <c r="F567" s="21">
        <f>VLOOKUP($C567,cruises!$A$1:$D$460,3,FALSE)</f>
        <v>532</v>
      </c>
      <c r="G567" s="21">
        <f>VLOOKUP($C567,cruises!$A$1:$D$460,4,FALSE)</f>
        <v>638</v>
      </c>
      <c r="H567" s="21">
        <f t="shared" si="8"/>
        <v>585</v>
      </c>
      <c r="I567" s="21">
        <f>VLOOKUP($C567,cruises!$A$1:$E$507,5,FALSE)</f>
        <v>330</v>
      </c>
    </row>
    <row r="568" spans="1:9">
      <c r="A568" s="1" t="s">
        <v>145</v>
      </c>
      <c r="B568" s="11">
        <v>43734</v>
      </c>
      <c r="C568" s="5" t="s">
        <v>70</v>
      </c>
      <c r="D568" s="1" t="s">
        <v>71</v>
      </c>
      <c r="E568" s="1" t="s">
        <v>25</v>
      </c>
      <c r="F568" s="21">
        <f>VLOOKUP($C568,cruises!$A$1:$D$460,3,FALSE)</f>
        <v>312</v>
      </c>
      <c r="G568" s="21">
        <f>VLOOKUP($C568,cruises!$A$1:$D$460,4,FALSE)</f>
        <v>374</v>
      </c>
      <c r="H568" s="21">
        <f t="shared" si="8"/>
        <v>343</v>
      </c>
      <c r="I568" s="21">
        <f>VLOOKUP($C568,cruises!$A$1:$E$507,5,FALSE)</f>
        <v>178</v>
      </c>
    </row>
    <row r="569" spans="1:9">
      <c r="A569" s="1" t="s">
        <v>145</v>
      </c>
      <c r="B569" s="11">
        <v>43735</v>
      </c>
      <c r="C569" s="5" t="s">
        <v>61</v>
      </c>
      <c r="D569" s="1" t="s">
        <v>62</v>
      </c>
      <c r="E569" s="3" t="s">
        <v>82</v>
      </c>
      <c r="F569" s="21">
        <f>VLOOKUP($C569,cruises!$A$1:$D$460,3,FALSE)</f>
        <v>3046</v>
      </c>
      <c r="G569" s="21">
        <f>VLOOKUP($C569,cruises!$A$1:$D$460,4,FALSE)</f>
        <v>3655</v>
      </c>
      <c r="H569" s="21">
        <f t="shared" si="8"/>
        <v>3350.5</v>
      </c>
      <c r="I569" s="21">
        <f>VLOOKUP($C569,cruises!$A$1:$E$507,5,FALSE)</f>
        <v>1000</v>
      </c>
    </row>
    <row r="570" spans="1:9">
      <c r="A570" s="1" t="s">
        <v>145</v>
      </c>
      <c r="B570" s="11">
        <v>43735</v>
      </c>
      <c r="C570" s="5" t="s">
        <v>10</v>
      </c>
      <c r="D570" s="1" t="s">
        <v>11</v>
      </c>
      <c r="E570" s="1" t="s">
        <v>151</v>
      </c>
      <c r="F570" s="21">
        <f>VLOOKUP($C570,cruises!$A$1:$D$460,3,FALSE)</f>
        <v>3772</v>
      </c>
      <c r="G570" s="21">
        <f>VLOOKUP($C570,cruises!$A$1:$D$460,4,FALSE)</f>
        <v>4526</v>
      </c>
      <c r="H570" s="21">
        <f t="shared" si="8"/>
        <v>4149</v>
      </c>
      <c r="I570" s="21">
        <f>VLOOKUP($C570,cruises!$A$1:$E$507,5,FALSE)</f>
        <v>1253</v>
      </c>
    </row>
    <row r="571" spans="1:9">
      <c r="A571" s="1" t="s">
        <v>145</v>
      </c>
      <c r="B571" s="11">
        <v>43735</v>
      </c>
      <c r="C571" s="5" t="s">
        <v>143</v>
      </c>
      <c r="D571" s="1" t="s">
        <v>160</v>
      </c>
      <c r="E571" s="1" t="s">
        <v>25</v>
      </c>
      <c r="F571" s="21">
        <f>VLOOKUP($C571,cruises!$A$1:$D$460,3,FALSE)</f>
        <v>2650</v>
      </c>
      <c r="G571" s="21">
        <f>VLOOKUP($C571,cruises!$A$1:$D$460,4,FALSE)</f>
        <v>3194</v>
      </c>
      <c r="H571" s="21">
        <f t="shared" si="8"/>
        <v>2922</v>
      </c>
      <c r="I571" s="21">
        <f>VLOOKUP($C571,cruises!$A$1:$E$507,5,FALSE)</f>
        <v>1025</v>
      </c>
    </row>
    <row r="572" spans="1:9">
      <c r="A572" s="1" t="s">
        <v>145</v>
      </c>
      <c r="B572" s="11">
        <v>43735</v>
      </c>
      <c r="C572" s="5" t="s">
        <v>194</v>
      </c>
      <c r="D572" s="1" t="s">
        <v>30</v>
      </c>
      <c r="E572" s="1" t="s">
        <v>82</v>
      </c>
      <c r="F572" s="21">
        <f>VLOOKUP($C572,cruises!$A$1:$D$460,3,FALSE)</f>
        <v>3282</v>
      </c>
      <c r="G572" s="21">
        <f>VLOOKUP($C572,cruises!$A$1:$D$460,4,FALSE)</f>
        <v>3938</v>
      </c>
      <c r="H572" s="21">
        <f t="shared" si="8"/>
        <v>3610</v>
      </c>
      <c r="I572" s="21">
        <f>VLOOKUP($C572,cruises!$A$1:$E$507,5,FALSE)</f>
        <v>1180</v>
      </c>
    </row>
    <row r="573" spans="1:9">
      <c r="A573" s="1" t="s">
        <v>145</v>
      </c>
      <c r="B573" s="11">
        <v>43735</v>
      </c>
      <c r="C573" s="5" t="s">
        <v>53</v>
      </c>
      <c r="D573" s="1" t="s">
        <v>36</v>
      </c>
      <c r="E573" s="1" t="s">
        <v>31</v>
      </c>
      <c r="F573" s="21">
        <f>VLOOKUP($C573,cruises!$A$1:$D$460,3,FALSE)</f>
        <v>2534</v>
      </c>
      <c r="G573" s="21">
        <f>VLOOKUP($C573,cruises!$A$1:$D$460,4,FALSE)</f>
        <v>2700</v>
      </c>
      <c r="H573" s="21">
        <f t="shared" si="8"/>
        <v>2617</v>
      </c>
      <c r="I573" s="21">
        <f>VLOOKUP($C573,cruises!$A$1:$E$507,5,FALSE)</f>
        <v>1000</v>
      </c>
    </row>
    <row r="574" spans="1:9">
      <c r="A574" s="1" t="s">
        <v>145</v>
      </c>
      <c r="B574" s="11">
        <v>43736</v>
      </c>
      <c r="C574" s="5" t="s">
        <v>83</v>
      </c>
      <c r="D574" s="1" t="s">
        <v>84</v>
      </c>
      <c r="E574" s="1" t="s">
        <v>82</v>
      </c>
      <c r="F574" s="21">
        <f>VLOOKUP($C574,cruises!$A$1:$D$460,3,FALSE)</f>
        <v>1533</v>
      </c>
      <c r="G574" s="21">
        <f>VLOOKUP($C574,cruises!$A$1:$D$460,4,FALSE)</f>
        <v>1773</v>
      </c>
      <c r="H574" s="21">
        <f t="shared" si="8"/>
        <v>1653</v>
      </c>
      <c r="I574" s="21">
        <f>VLOOKUP($C574,cruises!$A$1:$E$507,5,FALSE)</f>
        <v>600</v>
      </c>
    </row>
    <row r="575" spans="1:9">
      <c r="A575" s="1" t="s">
        <v>145</v>
      </c>
      <c r="B575" s="11">
        <v>43736</v>
      </c>
      <c r="C575" s="5" t="s">
        <v>116</v>
      </c>
      <c r="D575" s="1" t="s">
        <v>189</v>
      </c>
      <c r="E575" s="1" t="s">
        <v>15</v>
      </c>
      <c r="F575" s="21">
        <f>VLOOKUP($C575,cruises!$A$1:$D$460,3,FALSE)</f>
        <v>94</v>
      </c>
      <c r="G575" s="21">
        <f>VLOOKUP($C575,cruises!$A$1:$D$460,4,FALSE)</f>
        <v>112</v>
      </c>
      <c r="H575" s="21">
        <f t="shared" si="8"/>
        <v>103</v>
      </c>
      <c r="I575" s="21">
        <f>VLOOKUP($C575,cruises!$A$1:$E$507,5,FALSE)</f>
        <v>100</v>
      </c>
    </row>
    <row r="576" spans="1:9">
      <c r="A576" s="1" t="s">
        <v>145</v>
      </c>
      <c r="B576" s="11">
        <v>43736</v>
      </c>
      <c r="C576" s="5" t="s">
        <v>168</v>
      </c>
      <c r="D576" s="1" t="s">
        <v>169</v>
      </c>
      <c r="E576" s="1" t="s">
        <v>15</v>
      </c>
      <c r="F576" s="21">
        <f>VLOOKUP($C576,cruises!$A$1:$D$460,3,FALSE)</f>
        <v>224</v>
      </c>
      <c r="G576" s="21">
        <f>VLOOKUP($C576,cruises!$A$1:$D$460,4,FALSE)</f>
        <v>224</v>
      </c>
      <c r="H576" s="21">
        <f t="shared" si="8"/>
        <v>224</v>
      </c>
      <c r="I576" s="21">
        <f>VLOOKUP($C576,cruises!$A$1:$E$507,5,FALSE)</f>
        <v>106</v>
      </c>
    </row>
    <row r="577" spans="1:9">
      <c r="A577" s="1" t="s">
        <v>145</v>
      </c>
      <c r="B577" s="11">
        <v>43737</v>
      </c>
      <c r="C577" s="5" t="s">
        <v>89</v>
      </c>
      <c r="D577" s="1" t="s">
        <v>90</v>
      </c>
      <c r="E577" s="3" t="s">
        <v>205</v>
      </c>
      <c r="F577" s="21">
        <f>VLOOKUP($C577,cruises!$A$1:$D$460,3,FALSE)</f>
        <v>1090</v>
      </c>
      <c r="G577" s="21">
        <f>VLOOKUP($C577,cruises!$A$1:$D$460,4,FALSE)</f>
        <v>1254</v>
      </c>
      <c r="H577" s="21">
        <f t="shared" si="8"/>
        <v>1172</v>
      </c>
      <c r="I577" s="21">
        <f>VLOOKUP($C577,cruises!$A$1:$E$507,5,FALSE)</f>
        <v>635</v>
      </c>
    </row>
    <row r="578" spans="1:9">
      <c r="A578" s="1" t="s">
        <v>145</v>
      </c>
      <c r="B578" s="11">
        <v>43737</v>
      </c>
      <c r="C578" s="5" t="s">
        <v>24</v>
      </c>
      <c r="D578" s="1" t="s">
        <v>8</v>
      </c>
      <c r="E578" s="1" t="s">
        <v>82</v>
      </c>
      <c r="F578" s="21">
        <f>VLOOKUP($C578,cruises!$A$1:$D$460,3,FALSE)</f>
        <v>3502</v>
      </c>
      <c r="G578" s="21">
        <f>VLOOKUP($C578,cruises!$A$1:$D$460,4,FALSE)</f>
        <v>4202</v>
      </c>
      <c r="H578" s="21">
        <f t="shared" si="8"/>
        <v>3852</v>
      </c>
      <c r="I578" s="21">
        <f>VLOOKUP($C578,cruises!$A$1:$E$507,5,FALSE)</f>
        <v>1388</v>
      </c>
    </row>
    <row r="579" spans="1:9">
      <c r="A579" s="1" t="s">
        <v>145</v>
      </c>
      <c r="B579" s="11">
        <v>43737</v>
      </c>
      <c r="C579" s="5" t="s">
        <v>162</v>
      </c>
      <c r="D579" s="1" t="s">
        <v>27</v>
      </c>
      <c r="E579" s="1" t="s">
        <v>82</v>
      </c>
      <c r="F579" s="21">
        <f>VLOOKUP($C579,cruises!$A$1:$D$460,3,FALSE)</f>
        <v>2016</v>
      </c>
      <c r="G579" s="21">
        <f>VLOOKUP($C579,cruises!$A$1:$D$460,4,FALSE)</f>
        <v>2272</v>
      </c>
      <c r="H579" s="21">
        <f t="shared" ref="H579:H642" si="9">AVERAGE(F579:G579)</f>
        <v>2144</v>
      </c>
      <c r="I579" s="21">
        <f>VLOOKUP($C579,cruises!$A$1:$E$507,5,FALSE)</f>
        <v>900</v>
      </c>
    </row>
    <row r="580" spans="1:9">
      <c r="A580" s="1" t="s">
        <v>145</v>
      </c>
      <c r="B580" s="11">
        <v>43737</v>
      </c>
      <c r="C580" s="5" t="s">
        <v>19</v>
      </c>
      <c r="D580" s="1" t="s">
        <v>20</v>
      </c>
      <c r="E580" s="1" t="s">
        <v>9</v>
      </c>
      <c r="F580" s="21">
        <f>VLOOKUP($C580,cruises!$A$1:$D$460,3,FALSE)</f>
        <v>540</v>
      </c>
      <c r="G580" s="21">
        <f>VLOOKUP($C580,cruises!$A$1:$D$460,4,FALSE)</f>
        <v>648</v>
      </c>
      <c r="H580" s="21">
        <f t="shared" si="9"/>
        <v>594</v>
      </c>
      <c r="I580" s="21">
        <f>VLOOKUP($C580,cruises!$A$1:$E$507,5,FALSE)</f>
        <v>376</v>
      </c>
    </row>
    <row r="581" spans="1:9">
      <c r="A581" s="1" t="s">
        <v>145</v>
      </c>
      <c r="B581" s="11">
        <v>43738</v>
      </c>
      <c r="C581" s="5" t="s">
        <v>163</v>
      </c>
      <c r="D581" s="1" t="s">
        <v>5</v>
      </c>
      <c r="E581" s="3" t="s">
        <v>6</v>
      </c>
      <c r="F581" s="21">
        <f>VLOOKUP($C581,cruises!$A$1:$D$460,3,FALSE)</f>
        <v>5200</v>
      </c>
      <c r="G581" s="21">
        <f>VLOOKUP($C581,cruises!$A$1:$D$460,4,FALSE)</f>
        <v>6600</v>
      </c>
      <c r="H581" s="21">
        <f t="shared" si="9"/>
        <v>5900</v>
      </c>
      <c r="I581" s="21">
        <f>VLOOKUP($C581,cruises!$A$1:$E$507,5,FALSE)</f>
        <v>1500</v>
      </c>
    </row>
    <row r="582" spans="1:9">
      <c r="A582" s="1" t="s">
        <v>145</v>
      </c>
      <c r="B582" s="11">
        <v>43738</v>
      </c>
      <c r="C582" s="5" t="s">
        <v>73</v>
      </c>
      <c r="D582" s="1" t="s">
        <v>5</v>
      </c>
      <c r="E582" s="1" t="s">
        <v>6</v>
      </c>
      <c r="F582" s="21">
        <f>VLOOKUP($C582,cruises!$A$1:$D$460,3,FALSE)</f>
        <v>2194</v>
      </c>
      <c r="G582" s="21">
        <f>VLOOKUP($C582,cruises!$A$1:$D$460,4,FALSE)</f>
        <v>2700</v>
      </c>
      <c r="H582" s="21">
        <f t="shared" si="9"/>
        <v>2447</v>
      </c>
      <c r="I582" s="21">
        <f>VLOOKUP($C582,cruises!$A$1:$E$507,5,FALSE)</f>
        <v>609</v>
      </c>
    </row>
    <row r="583" spans="1:9">
      <c r="A583" s="1" t="s">
        <v>145</v>
      </c>
      <c r="B583" s="11">
        <v>43738</v>
      </c>
      <c r="C583" s="5" t="s">
        <v>182</v>
      </c>
      <c r="D583" s="1" t="s">
        <v>62</v>
      </c>
      <c r="E583" s="1" t="s">
        <v>167</v>
      </c>
      <c r="F583" s="21">
        <f>VLOOKUP($C583,cruises!$A$1:$D$460,3,FALSE)</f>
        <v>2918</v>
      </c>
      <c r="G583" s="21">
        <f>VLOOKUP($C583,cruises!$A$1:$D$460,4,FALSE)</f>
        <v>3521</v>
      </c>
      <c r="H583" s="21">
        <f t="shared" si="9"/>
        <v>3219.5</v>
      </c>
      <c r="I583" s="21">
        <f>VLOOKUP($C583,cruises!$A$1:$E$507,5,FALSE)</f>
        <v>1377</v>
      </c>
    </row>
    <row r="584" spans="1:9">
      <c r="A584" s="1" t="s">
        <v>145</v>
      </c>
      <c r="B584" s="11">
        <v>43738</v>
      </c>
      <c r="C584" s="5" t="s">
        <v>155</v>
      </c>
      <c r="D584" s="1" t="s">
        <v>84</v>
      </c>
      <c r="E584" s="1" t="s">
        <v>82</v>
      </c>
      <c r="F584" s="21">
        <f>VLOOKUP($C584,cruises!$A$1:$D$460,3,FALSE)</f>
        <v>1814</v>
      </c>
      <c r="G584" s="21">
        <f>VLOOKUP($C584,cruises!$A$1:$D$460,4,FALSE)</f>
        <v>2177</v>
      </c>
      <c r="H584" s="21">
        <f t="shared" si="9"/>
        <v>1995.5</v>
      </c>
      <c r="I584" s="21">
        <f>VLOOKUP($C584,cruises!$A$1:$E$507,5,FALSE)</f>
        <v>780</v>
      </c>
    </row>
    <row r="585" spans="1:9">
      <c r="A585" s="1" t="s">
        <v>145</v>
      </c>
      <c r="B585" s="11">
        <v>43739</v>
      </c>
      <c r="C585" s="5" t="s">
        <v>86</v>
      </c>
      <c r="D585" s="1" t="s">
        <v>62</v>
      </c>
      <c r="E585" s="1" t="s">
        <v>167</v>
      </c>
      <c r="F585" s="21">
        <f>VLOOKUP($C585,cruises!$A$1:$D$460,3,FALSE)</f>
        <v>2130</v>
      </c>
      <c r="G585" s="21">
        <f>VLOOKUP($C585,cruises!$A$1:$D$460,4,FALSE)</f>
        <v>2556</v>
      </c>
      <c r="H585" s="21">
        <f t="shared" si="9"/>
        <v>2343</v>
      </c>
      <c r="I585" s="21">
        <f>VLOOKUP($C585,cruises!$A$1:$E$507,5,FALSE)</f>
        <v>997</v>
      </c>
    </row>
    <row r="586" spans="1:9">
      <c r="A586" s="1" t="s">
        <v>145</v>
      </c>
      <c r="B586" s="11">
        <v>43739</v>
      </c>
      <c r="C586" s="5" t="s">
        <v>198</v>
      </c>
      <c r="D586" s="1" t="s">
        <v>46</v>
      </c>
      <c r="E586" s="1" t="s">
        <v>47</v>
      </c>
      <c r="F586" s="21">
        <f>VLOOKUP($C586,cruises!$A$1:$D$460,3,FALSE)</f>
        <v>2394</v>
      </c>
      <c r="G586" s="21">
        <f>VLOOKUP($C586,cruises!$A$1:$D$460,4,FALSE)</f>
        <v>2873</v>
      </c>
      <c r="H586" s="21">
        <f t="shared" si="9"/>
        <v>2633.5</v>
      </c>
      <c r="I586" s="21">
        <f>VLOOKUP($C586,cruises!$A$1:$E$507,5,FALSE)</f>
        <v>1154</v>
      </c>
    </row>
    <row r="587" spans="1:9">
      <c r="A587" s="1" t="s">
        <v>145</v>
      </c>
      <c r="B587" s="11">
        <v>43739</v>
      </c>
      <c r="C587" s="5" t="s">
        <v>122</v>
      </c>
      <c r="D587" s="1" t="s">
        <v>94</v>
      </c>
      <c r="E587" s="1" t="s">
        <v>31</v>
      </c>
      <c r="F587" s="21">
        <f>VLOOKUP($C587,cruises!$A$1:$D$460,3,FALSE)</f>
        <v>698</v>
      </c>
      <c r="G587" s="21">
        <f>VLOOKUP($C587,cruises!$A$1:$D$460,4,FALSE)</f>
        <v>803</v>
      </c>
      <c r="H587" s="21">
        <f t="shared" si="9"/>
        <v>750.5</v>
      </c>
      <c r="I587" s="21">
        <f>VLOOKUP($C587,cruises!$A$1:$E$507,5,FALSE)</f>
        <v>375</v>
      </c>
    </row>
    <row r="588" spans="1:9">
      <c r="A588" s="1" t="s">
        <v>145</v>
      </c>
      <c r="B588" s="11">
        <v>43740</v>
      </c>
      <c r="C588" s="5" t="s">
        <v>101</v>
      </c>
      <c r="D588" s="1" t="s">
        <v>80</v>
      </c>
      <c r="E588" s="1" t="s">
        <v>31</v>
      </c>
      <c r="F588" s="21">
        <f>VLOOKUP($C588,cruises!$A$1:$D$460,3,FALSE)</f>
        <v>710</v>
      </c>
      <c r="G588" s="21">
        <f>VLOOKUP($C588,cruises!$A$1:$D$460,4,FALSE)</f>
        <v>781</v>
      </c>
      <c r="H588" s="21">
        <f t="shared" si="9"/>
        <v>745.5</v>
      </c>
      <c r="I588" s="21">
        <f>VLOOKUP($C588,cruises!$A$1:$E$507,5,FALSE)</f>
        <v>408</v>
      </c>
    </row>
    <row r="589" spans="1:9">
      <c r="A589" s="1" t="s">
        <v>145</v>
      </c>
      <c r="B589" s="11">
        <v>43740</v>
      </c>
      <c r="C589" s="5" t="s">
        <v>149</v>
      </c>
      <c r="D589" s="1" t="s">
        <v>11</v>
      </c>
      <c r="E589" s="1" t="s">
        <v>151</v>
      </c>
      <c r="F589" s="21">
        <f>VLOOKUP($C589,cruises!$A$1:$D$460,3,FALSE)</f>
        <v>2698</v>
      </c>
      <c r="G589" s="21">
        <f>VLOOKUP($C589,cruises!$A$1:$D$460,4,FALSE)</f>
        <v>3250</v>
      </c>
      <c r="H589" s="21">
        <f t="shared" si="9"/>
        <v>2974</v>
      </c>
      <c r="I589" s="21">
        <f>VLOOKUP($C589,cruises!$A$1:$E$507,5,FALSE)</f>
        <v>1068</v>
      </c>
    </row>
    <row r="590" spans="1:9">
      <c r="A590" s="1" t="s">
        <v>145</v>
      </c>
      <c r="B590" s="11">
        <v>43740</v>
      </c>
      <c r="C590" s="5" t="s">
        <v>74</v>
      </c>
      <c r="D590" s="1" t="s">
        <v>11</v>
      </c>
      <c r="E590" s="3" t="s">
        <v>138</v>
      </c>
      <c r="F590" s="21">
        <f>VLOOKUP($C590,cruises!$A$1:$D$460,3,FALSE)</f>
        <v>3014</v>
      </c>
      <c r="G590" s="21">
        <f>VLOOKUP($C590,cruises!$A$1:$D$460,4,FALSE)</f>
        <v>3617</v>
      </c>
      <c r="H590" s="21">
        <f t="shared" si="9"/>
        <v>3315.5</v>
      </c>
      <c r="I590" s="21">
        <f>VLOOKUP($C590,cruises!$A$1:$E$507,5,FALSE)</f>
        <v>1100</v>
      </c>
    </row>
    <row r="591" spans="1:9">
      <c r="A591" s="1" t="s">
        <v>145</v>
      </c>
      <c r="B591" s="11">
        <v>43740</v>
      </c>
      <c r="C591" s="5" t="s">
        <v>159</v>
      </c>
      <c r="D591" s="1" t="s">
        <v>8</v>
      </c>
      <c r="E591" s="1" t="s">
        <v>105</v>
      </c>
      <c r="F591" s="21">
        <f>VLOOKUP($C591,cruises!$A$1:$D$460,3,FALSE)</f>
        <v>4134</v>
      </c>
      <c r="G591" s="21">
        <f>VLOOKUP($C591,cruises!$A$1:$D$460,4,FALSE)</f>
        <v>4961</v>
      </c>
      <c r="H591" s="21">
        <f t="shared" si="9"/>
        <v>4547.5</v>
      </c>
      <c r="I591" s="21">
        <f>VLOOKUP($C591,cruises!$A$1:$E$507,5,FALSE)</f>
        <v>1413</v>
      </c>
    </row>
    <row r="592" spans="1:9">
      <c r="A592" s="1" t="s">
        <v>145</v>
      </c>
      <c r="B592" s="11">
        <v>43740</v>
      </c>
      <c r="C592" s="5" t="s">
        <v>55</v>
      </c>
      <c r="D592" s="1" t="s">
        <v>46</v>
      </c>
      <c r="E592" s="1" t="s">
        <v>56</v>
      </c>
      <c r="F592" s="21">
        <f>VLOOKUP($C592,cruises!$A$1:$D$460,3,FALSE)</f>
        <v>4228</v>
      </c>
      <c r="G592" s="21">
        <f>VLOOKUP($C592,cruises!$A$1:$D$460,4,FALSE)</f>
        <v>5074</v>
      </c>
      <c r="H592" s="21">
        <f t="shared" si="9"/>
        <v>4651</v>
      </c>
      <c r="I592" s="21">
        <f>VLOOKUP($C592,cruises!$A$1:$E$507,5,FALSE)</f>
        <v>1404</v>
      </c>
    </row>
    <row r="593" spans="1:9">
      <c r="A593" s="1" t="s">
        <v>145</v>
      </c>
      <c r="B593" s="11">
        <v>43740</v>
      </c>
      <c r="C593" s="5" t="s">
        <v>322</v>
      </c>
      <c r="D593" s="1" t="s">
        <v>40</v>
      </c>
      <c r="E593" s="1" t="s">
        <v>115</v>
      </c>
      <c r="F593" s="21">
        <f>VLOOKUP($C593,cruises!$A$1:$D$460,3,FALSE)</f>
        <v>3066</v>
      </c>
      <c r="G593" s="21">
        <f>VLOOKUP($C593,cruises!$A$1:$D$460,4,FALSE)</f>
        <v>3679</v>
      </c>
      <c r="H593" s="21">
        <f t="shared" si="9"/>
        <v>3372.5</v>
      </c>
      <c r="I593" s="21">
        <f>VLOOKUP($C593,cruises!$A$1:$E$507,5,FALSE)</f>
        <v>1200</v>
      </c>
    </row>
    <row r="594" spans="1:9">
      <c r="A594" s="1" t="s">
        <v>145</v>
      </c>
      <c r="B594" s="11">
        <v>43741</v>
      </c>
      <c r="C594" s="5" t="s">
        <v>174</v>
      </c>
      <c r="D594" s="1" t="s">
        <v>46</v>
      </c>
      <c r="E594" s="1" t="s">
        <v>47</v>
      </c>
      <c r="F594" s="21">
        <f>VLOOKUP($C594,cruises!$A$1:$D$460,3,FALSE)</f>
        <v>2402</v>
      </c>
      <c r="G594" s="21">
        <f>VLOOKUP($C594,cruises!$A$1:$D$460,4,FALSE)</f>
        <v>2882</v>
      </c>
      <c r="H594" s="21">
        <f t="shared" si="9"/>
        <v>2642</v>
      </c>
      <c r="I594" s="21">
        <f>VLOOKUP($C594,cruises!$A$1:$E$507,5,FALSE)</f>
        <v>1100</v>
      </c>
    </row>
    <row r="595" spans="1:9">
      <c r="A595" s="1" t="s">
        <v>145</v>
      </c>
      <c r="B595" s="11">
        <v>43741</v>
      </c>
      <c r="C595" s="5" t="s">
        <v>154</v>
      </c>
      <c r="D595" s="1" t="s">
        <v>153</v>
      </c>
      <c r="E595" s="1" t="s">
        <v>151</v>
      </c>
      <c r="F595" s="21">
        <f>VLOOKUP($C595,cruises!$A$1:$D$460,3,FALSE)</f>
        <v>2733</v>
      </c>
      <c r="G595" s="21">
        <f>VLOOKUP($C595,cruises!$A$1:$D$460,4,FALSE)</f>
        <v>2852</v>
      </c>
      <c r="H595" s="21">
        <f t="shared" si="9"/>
        <v>2792.5</v>
      </c>
      <c r="I595" s="21">
        <f>VLOOKUP($C595,cruises!$A$1:$E$507,5,FALSE)</f>
        <v>801</v>
      </c>
    </row>
    <row r="596" spans="1:9">
      <c r="A596" s="1" t="s">
        <v>145</v>
      </c>
      <c r="B596" s="11">
        <v>43741</v>
      </c>
      <c r="C596" s="5" t="s">
        <v>204</v>
      </c>
      <c r="D596" s="1" t="s">
        <v>30</v>
      </c>
      <c r="E596" s="1" t="s">
        <v>82</v>
      </c>
      <c r="F596" s="21">
        <f>VLOOKUP($C596,cruises!$A$1:$D$460,3,FALSE)</f>
        <v>2150</v>
      </c>
      <c r="G596" s="21">
        <f>VLOOKUP($C596,cruises!$A$1:$D$460,4,FALSE)</f>
        <v>2580</v>
      </c>
      <c r="H596" s="21">
        <f t="shared" si="9"/>
        <v>2365</v>
      </c>
      <c r="I596" s="21">
        <f>VLOOKUP($C596,cruises!$A$1:$E$507,5,FALSE)</f>
        <v>858</v>
      </c>
    </row>
    <row r="597" spans="1:9">
      <c r="A597" s="1" t="s">
        <v>145</v>
      </c>
      <c r="B597" s="11">
        <v>43741</v>
      </c>
      <c r="C597" s="5" t="s">
        <v>99</v>
      </c>
      <c r="D597" s="1" t="s">
        <v>30</v>
      </c>
      <c r="E597" s="1" t="s">
        <v>63</v>
      </c>
      <c r="F597" s="21">
        <f>VLOOKUP($C597,cruises!$A$1:$D$460,3,FALSE)</f>
        <v>2144</v>
      </c>
      <c r="G597" s="21">
        <f>VLOOKUP($C597,cruises!$A$1:$D$460,4,FALSE)</f>
        <v>2573</v>
      </c>
      <c r="H597" s="21">
        <f t="shared" si="9"/>
        <v>2358.5</v>
      </c>
      <c r="I597" s="21">
        <f>VLOOKUP($C597,cruises!$A$1:$E$507,5,FALSE)</f>
        <v>859</v>
      </c>
    </row>
    <row r="598" spans="1:9">
      <c r="A598" s="1" t="s">
        <v>145</v>
      </c>
      <c r="B598" s="11">
        <v>43741</v>
      </c>
      <c r="C598" s="5" t="s">
        <v>179</v>
      </c>
      <c r="D598" s="1" t="s">
        <v>20</v>
      </c>
      <c r="E598" s="3" t="s">
        <v>151</v>
      </c>
      <c r="F598" s="21">
        <f>VLOOKUP($C598,cruises!$A$1:$D$460,3,FALSE)</f>
        <v>388</v>
      </c>
      <c r="G598" s="21">
        <f>VLOOKUP($C598,cruises!$A$1:$D$460,4,FALSE)</f>
        <v>466</v>
      </c>
      <c r="H598" s="21">
        <f t="shared" si="9"/>
        <v>427</v>
      </c>
      <c r="I598" s="21">
        <f>VLOOKUP($C598,cruises!$A$1:$E$507,5,FALSE)</f>
        <v>295</v>
      </c>
    </row>
    <row r="599" spans="1:9">
      <c r="A599" s="1" t="s">
        <v>145</v>
      </c>
      <c r="B599" s="11">
        <v>43742</v>
      </c>
      <c r="C599" s="5" t="s">
        <v>10</v>
      </c>
      <c r="D599" s="1" t="s">
        <v>11</v>
      </c>
      <c r="E599" s="3" t="s">
        <v>151</v>
      </c>
      <c r="F599" s="21">
        <f>VLOOKUP($C599,cruises!$A$1:$D$460,3,FALSE)</f>
        <v>3772</v>
      </c>
      <c r="G599" s="21">
        <f>VLOOKUP($C599,cruises!$A$1:$D$460,4,FALSE)</f>
        <v>4526</v>
      </c>
      <c r="H599" s="21">
        <f t="shared" si="9"/>
        <v>4149</v>
      </c>
      <c r="I599" s="21">
        <f>VLOOKUP($C599,cruises!$A$1:$E$507,5,FALSE)</f>
        <v>1253</v>
      </c>
    </row>
    <row r="600" spans="1:9">
      <c r="A600" s="1" t="s">
        <v>145</v>
      </c>
      <c r="B600" s="11">
        <v>43743</v>
      </c>
      <c r="C600" s="5" t="s">
        <v>126</v>
      </c>
      <c r="D600" s="1" t="s">
        <v>80</v>
      </c>
      <c r="E600" s="1"/>
      <c r="F600" s="21">
        <f>VLOOKUP($C600,cruises!$A$1:$D$460,3,FALSE)</f>
        <v>680</v>
      </c>
      <c r="G600" s="21">
        <f>VLOOKUP($C600,cruises!$A$1:$D$460,4,FALSE)</f>
        <v>748</v>
      </c>
      <c r="H600" s="21">
        <f t="shared" si="9"/>
        <v>714</v>
      </c>
      <c r="I600" s="21">
        <f>VLOOKUP($C600,cruises!$A$1:$E$507,5,FALSE)</f>
        <v>400</v>
      </c>
    </row>
    <row r="601" spans="1:9">
      <c r="A601" s="1" t="s">
        <v>145</v>
      </c>
      <c r="B601" s="11">
        <v>43743</v>
      </c>
      <c r="C601" s="5" t="s">
        <v>168</v>
      </c>
      <c r="D601" s="1" t="s">
        <v>169</v>
      </c>
      <c r="E601" s="1" t="s">
        <v>15</v>
      </c>
      <c r="F601" s="21">
        <f>VLOOKUP($C601,cruises!$A$1:$D$460,3,FALSE)</f>
        <v>224</v>
      </c>
      <c r="G601" s="21">
        <f>VLOOKUP($C601,cruises!$A$1:$D$460,4,FALSE)</f>
        <v>224</v>
      </c>
      <c r="H601" s="21">
        <f t="shared" si="9"/>
        <v>224</v>
      </c>
      <c r="I601" s="21">
        <f>VLOOKUP($C601,cruises!$A$1:$E$507,5,FALSE)</f>
        <v>106</v>
      </c>
    </row>
    <row r="602" spans="1:9">
      <c r="A602" s="1" t="s">
        <v>145</v>
      </c>
      <c r="B602" s="11">
        <v>43743</v>
      </c>
      <c r="C602" s="5" t="s">
        <v>13</v>
      </c>
      <c r="D602" s="1" t="s">
        <v>148</v>
      </c>
      <c r="E602" s="1"/>
      <c r="F602" s="21">
        <f>VLOOKUP($C602,cruises!$A$1:$D$460,3,FALSE)</f>
        <v>928</v>
      </c>
      <c r="G602" s="21">
        <f>VLOOKUP($C602,cruises!$A$1:$D$460,4,FALSE)</f>
        <v>928</v>
      </c>
      <c r="H602" s="21">
        <f t="shared" si="9"/>
        <v>928</v>
      </c>
      <c r="I602" s="21">
        <f>VLOOKUP($C602,cruises!$A$1:$E$507,5,FALSE)</f>
        <v>465</v>
      </c>
    </row>
    <row r="603" spans="1:9">
      <c r="A603" s="1" t="s">
        <v>145</v>
      </c>
      <c r="B603" s="11">
        <v>43744</v>
      </c>
      <c r="C603" s="5" t="s">
        <v>22</v>
      </c>
      <c r="D603" s="1" t="s">
        <v>11</v>
      </c>
      <c r="E603" s="1" t="s">
        <v>9</v>
      </c>
      <c r="F603" s="21">
        <f>VLOOKUP($C603,cruises!$A$1:$D$460,3,FALSE)</f>
        <v>1248</v>
      </c>
      <c r="G603" s="21">
        <f>VLOOKUP($C603,cruises!$A$1:$D$460,4,FALSE)</f>
        <v>1498</v>
      </c>
      <c r="H603" s="21">
        <f t="shared" si="9"/>
        <v>1373</v>
      </c>
      <c r="I603" s="21">
        <f>VLOOKUP($C603,cruises!$A$1:$E$507,5,FALSE)</f>
        <v>670</v>
      </c>
    </row>
    <row r="604" spans="1:9">
      <c r="A604" s="1" t="s">
        <v>145</v>
      </c>
      <c r="B604" s="11">
        <v>43744</v>
      </c>
      <c r="C604" s="5" t="s">
        <v>41</v>
      </c>
      <c r="D604" s="1" t="s">
        <v>160</v>
      </c>
      <c r="E604" s="3" t="s">
        <v>25</v>
      </c>
      <c r="F604" s="21">
        <f>VLOOKUP($C604,cruises!$A$1:$D$460,3,FALSE)</f>
        <v>2650</v>
      </c>
      <c r="G604" s="21">
        <f>VLOOKUP($C604,cruises!$A$1:$D$460,4,FALSE)</f>
        <v>3194</v>
      </c>
      <c r="H604" s="21">
        <f t="shared" si="9"/>
        <v>2922</v>
      </c>
      <c r="I604" s="21">
        <f>VLOOKUP($C604,cruises!$A$1:$E$507,5,FALSE)</f>
        <v>1025</v>
      </c>
    </row>
    <row r="605" spans="1:9">
      <c r="A605" s="1" t="s">
        <v>145</v>
      </c>
      <c r="B605" s="11">
        <v>43744</v>
      </c>
      <c r="C605" s="5" t="s">
        <v>24</v>
      </c>
      <c r="D605" s="1" t="s">
        <v>8</v>
      </c>
      <c r="E605" s="1" t="s">
        <v>82</v>
      </c>
      <c r="F605" s="21">
        <f>VLOOKUP($C605,cruises!$A$1:$D$460,3,FALSE)</f>
        <v>3502</v>
      </c>
      <c r="G605" s="21">
        <f>VLOOKUP($C605,cruises!$A$1:$D$460,4,FALSE)</f>
        <v>4202</v>
      </c>
      <c r="H605" s="21">
        <f t="shared" si="9"/>
        <v>3852</v>
      </c>
      <c r="I605" s="21">
        <f>VLOOKUP($C605,cruises!$A$1:$E$507,5,FALSE)</f>
        <v>1388</v>
      </c>
    </row>
    <row r="606" spans="1:9">
      <c r="A606" s="1" t="s">
        <v>145</v>
      </c>
      <c r="B606" s="11">
        <v>43744</v>
      </c>
      <c r="C606" s="5" t="s">
        <v>70</v>
      </c>
      <c r="D606" s="1" t="s">
        <v>71</v>
      </c>
      <c r="E606" s="1" t="s">
        <v>25</v>
      </c>
      <c r="F606" s="21">
        <f>VLOOKUP($C606,cruises!$A$1:$D$460,3,FALSE)</f>
        <v>312</v>
      </c>
      <c r="G606" s="21">
        <f>VLOOKUP($C606,cruises!$A$1:$D$460,4,FALSE)</f>
        <v>374</v>
      </c>
      <c r="H606" s="21">
        <f t="shared" si="9"/>
        <v>343</v>
      </c>
      <c r="I606" s="21">
        <f>VLOOKUP($C606,cruises!$A$1:$E$507,5,FALSE)</f>
        <v>178</v>
      </c>
    </row>
    <row r="607" spans="1:9">
      <c r="A607" s="1" t="s">
        <v>145</v>
      </c>
      <c r="B607" s="11">
        <v>43745</v>
      </c>
      <c r="C607" s="5" t="s">
        <v>163</v>
      </c>
      <c r="D607" s="1" t="s">
        <v>5</v>
      </c>
      <c r="E607" s="1" t="s">
        <v>6</v>
      </c>
      <c r="F607" s="21">
        <f>VLOOKUP($C607,cruises!$A$1:$D$460,3,FALSE)</f>
        <v>5200</v>
      </c>
      <c r="G607" s="21">
        <f>VLOOKUP($C607,cruises!$A$1:$D$460,4,FALSE)</f>
        <v>6600</v>
      </c>
      <c r="H607" s="21">
        <f t="shared" si="9"/>
        <v>5900</v>
      </c>
      <c r="I607" s="21">
        <f>VLOOKUP($C607,cruises!$A$1:$E$507,5,FALSE)</f>
        <v>1500</v>
      </c>
    </row>
    <row r="608" spans="1:9">
      <c r="A608" s="1" t="s">
        <v>145</v>
      </c>
      <c r="B608" s="11">
        <v>43745</v>
      </c>
      <c r="C608" s="5" t="s">
        <v>143</v>
      </c>
      <c r="D608" s="1" t="s">
        <v>160</v>
      </c>
      <c r="E608" s="1" t="s">
        <v>105</v>
      </c>
      <c r="F608" s="21">
        <f>VLOOKUP($C608,cruises!$A$1:$D$460,3,FALSE)</f>
        <v>2650</v>
      </c>
      <c r="G608" s="21">
        <f>VLOOKUP($C608,cruises!$A$1:$D$460,4,FALSE)</f>
        <v>3194</v>
      </c>
      <c r="H608" s="21">
        <f t="shared" si="9"/>
        <v>2922</v>
      </c>
      <c r="I608" s="21">
        <f>VLOOKUP($C608,cruises!$A$1:$E$507,5,FALSE)</f>
        <v>1025</v>
      </c>
    </row>
    <row r="609" spans="1:9">
      <c r="A609" s="1" t="s">
        <v>145</v>
      </c>
      <c r="B609" s="11">
        <v>43746</v>
      </c>
      <c r="C609" s="5" t="s">
        <v>132</v>
      </c>
      <c r="D609" s="1" t="s">
        <v>94</v>
      </c>
      <c r="E609" s="1" t="s">
        <v>6</v>
      </c>
      <c r="F609" s="21">
        <f>VLOOKUP($C609,cruises!$A$1:$D$460,3,FALSE)</f>
        <v>1258</v>
      </c>
      <c r="G609" s="21">
        <f>VLOOKUP($C609,cruises!$A$1:$D$460,4,FALSE)</f>
        <v>1447</v>
      </c>
      <c r="H609" s="21">
        <f t="shared" si="9"/>
        <v>1352.5</v>
      </c>
      <c r="I609" s="21">
        <f>VLOOKUP($C609,cruises!$A$1:$E$507,5,FALSE)</f>
        <v>800</v>
      </c>
    </row>
    <row r="610" spans="1:9">
      <c r="A610" s="1" t="s">
        <v>145</v>
      </c>
      <c r="B610" s="11">
        <v>43746</v>
      </c>
      <c r="C610" s="5" t="s">
        <v>113</v>
      </c>
      <c r="D610" s="1" t="s">
        <v>51</v>
      </c>
      <c r="E610" s="1">
        <v>0.25</v>
      </c>
      <c r="F610" s="21">
        <f>VLOOKUP($C610,cruises!$A$1:$D$460,3,FALSE)</f>
        <v>706</v>
      </c>
      <c r="G610" s="21">
        <f>VLOOKUP($C610,cruises!$A$1:$D$460,4,FALSE)</f>
        <v>777</v>
      </c>
      <c r="H610" s="21">
        <f t="shared" si="9"/>
        <v>741.5</v>
      </c>
      <c r="I610" s="21">
        <f>VLOOKUP($C610,cruises!$A$1:$E$507,5,FALSE)</f>
        <v>447</v>
      </c>
    </row>
    <row r="611" spans="1:9">
      <c r="A611" s="1" t="s">
        <v>145</v>
      </c>
      <c r="B611" s="11">
        <v>43747</v>
      </c>
      <c r="C611" s="5" t="s">
        <v>73</v>
      </c>
      <c r="D611" s="1" t="s">
        <v>5</v>
      </c>
      <c r="E611" s="1" t="s">
        <v>6</v>
      </c>
      <c r="F611" s="21">
        <f>VLOOKUP($C611,cruises!$A$1:$D$460,3,FALSE)</f>
        <v>2194</v>
      </c>
      <c r="G611" s="21">
        <f>VLOOKUP($C611,cruises!$A$1:$D$460,4,FALSE)</f>
        <v>2700</v>
      </c>
      <c r="H611" s="21">
        <f t="shared" si="9"/>
        <v>2447</v>
      </c>
      <c r="I611" s="21">
        <f>VLOOKUP($C611,cruises!$A$1:$E$507,5,FALSE)</f>
        <v>609</v>
      </c>
    </row>
    <row r="612" spans="1:9">
      <c r="A612" s="1" t="s">
        <v>145</v>
      </c>
      <c r="B612" s="11">
        <v>43747</v>
      </c>
      <c r="C612" s="5" t="s">
        <v>149</v>
      </c>
      <c r="D612" s="1" t="s">
        <v>11</v>
      </c>
      <c r="E612" s="1" t="s">
        <v>151</v>
      </c>
      <c r="F612" s="21">
        <f>VLOOKUP($C612,cruises!$A$1:$D$460,3,FALSE)</f>
        <v>2698</v>
      </c>
      <c r="G612" s="21">
        <f>VLOOKUP($C612,cruises!$A$1:$D$460,4,FALSE)</f>
        <v>3250</v>
      </c>
      <c r="H612" s="21">
        <f t="shared" si="9"/>
        <v>2974</v>
      </c>
      <c r="I612" s="21">
        <f>VLOOKUP($C612,cruises!$A$1:$E$507,5,FALSE)</f>
        <v>1068</v>
      </c>
    </row>
    <row r="613" spans="1:9">
      <c r="A613" s="1" t="s">
        <v>145</v>
      </c>
      <c r="B613" s="11">
        <v>43747</v>
      </c>
      <c r="C613" s="5" t="s">
        <v>159</v>
      </c>
      <c r="D613" s="1" t="s">
        <v>8</v>
      </c>
      <c r="E613" s="1" t="s">
        <v>105</v>
      </c>
      <c r="F613" s="21">
        <f>VLOOKUP($C613,cruises!$A$1:$D$460,3,FALSE)</f>
        <v>4134</v>
      </c>
      <c r="G613" s="21">
        <f>VLOOKUP($C613,cruises!$A$1:$D$460,4,FALSE)</f>
        <v>4961</v>
      </c>
      <c r="H613" s="21">
        <f t="shared" si="9"/>
        <v>4547.5</v>
      </c>
      <c r="I613" s="21">
        <f>VLOOKUP($C613,cruises!$A$1:$E$507,5,FALSE)</f>
        <v>1413</v>
      </c>
    </row>
    <row r="614" spans="1:9">
      <c r="A614" s="1" t="s">
        <v>145</v>
      </c>
      <c r="B614" s="11">
        <v>43747</v>
      </c>
      <c r="C614" s="5" t="s">
        <v>55</v>
      </c>
      <c r="D614" s="1" t="s">
        <v>46</v>
      </c>
      <c r="E614" s="1" t="s">
        <v>56</v>
      </c>
      <c r="F614" s="21">
        <f>VLOOKUP($C614,cruises!$A$1:$D$460,3,FALSE)</f>
        <v>4228</v>
      </c>
      <c r="G614" s="21">
        <f>VLOOKUP($C614,cruises!$A$1:$D$460,4,FALSE)</f>
        <v>5074</v>
      </c>
      <c r="H614" s="21">
        <f t="shared" si="9"/>
        <v>4651</v>
      </c>
      <c r="I614" s="21">
        <f>VLOOKUP($C614,cruises!$A$1:$E$507,5,FALSE)</f>
        <v>1404</v>
      </c>
    </row>
    <row r="615" spans="1:9">
      <c r="A615" s="1" t="s">
        <v>145</v>
      </c>
      <c r="B615" s="11">
        <v>43748</v>
      </c>
      <c r="C615" s="5" t="s">
        <v>89</v>
      </c>
      <c r="D615" s="1" t="s">
        <v>90</v>
      </c>
      <c r="E615" s="3" t="s">
        <v>58</v>
      </c>
      <c r="F615" s="21">
        <f>VLOOKUP($C615,cruises!$A$1:$D$460,3,FALSE)</f>
        <v>1090</v>
      </c>
      <c r="G615" s="21">
        <f>VLOOKUP($C615,cruises!$A$1:$D$460,4,FALSE)</f>
        <v>1254</v>
      </c>
      <c r="H615" s="21">
        <f t="shared" si="9"/>
        <v>1172</v>
      </c>
      <c r="I615" s="21">
        <f>VLOOKUP($C615,cruises!$A$1:$E$507,5,FALSE)</f>
        <v>635</v>
      </c>
    </row>
    <row r="616" spans="1:9">
      <c r="A616" s="1" t="s">
        <v>145</v>
      </c>
      <c r="B616" s="11">
        <v>43748</v>
      </c>
      <c r="C616" s="5" t="s">
        <v>206</v>
      </c>
      <c r="D616" s="1" t="s">
        <v>8</v>
      </c>
      <c r="E616" s="1" t="s">
        <v>138</v>
      </c>
      <c r="F616" s="21">
        <f>VLOOKUP($C616,cruises!$A$1:$D$460,3,FALSE)</f>
        <v>2550</v>
      </c>
      <c r="G616" s="21">
        <f>VLOOKUP($C616,cruises!$A$1:$D$460,4,FALSE)</f>
        <v>3060</v>
      </c>
      <c r="H616" s="21">
        <f t="shared" si="9"/>
        <v>2805</v>
      </c>
      <c r="I616" s="21">
        <f>VLOOKUP($C616,cruises!$A$1:$E$507,5,FALSE)</f>
        <v>1039</v>
      </c>
    </row>
    <row r="617" spans="1:9">
      <c r="A617" s="1" t="s">
        <v>145</v>
      </c>
      <c r="B617" s="11">
        <v>43748</v>
      </c>
      <c r="C617" s="5" t="s">
        <v>204</v>
      </c>
      <c r="D617" s="1" t="s">
        <v>30</v>
      </c>
      <c r="E617" s="3" t="s">
        <v>82</v>
      </c>
      <c r="F617" s="21">
        <f>VLOOKUP($C617,cruises!$A$1:$D$460,3,FALSE)</f>
        <v>2150</v>
      </c>
      <c r="G617" s="21">
        <f>VLOOKUP($C617,cruises!$A$1:$D$460,4,FALSE)</f>
        <v>2580</v>
      </c>
      <c r="H617" s="21">
        <f t="shared" si="9"/>
        <v>2365</v>
      </c>
      <c r="I617" s="21">
        <f>VLOOKUP($C617,cruises!$A$1:$E$507,5,FALSE)</f>
        <v>858</v>
      </c>
    </row>
    <row r="618" spans="1:9">
      <c r="A618" s="1" t="s">
        <v>145</v>
      </c>
      <c r="B618" s="11">
        <v>43748</v>
      </c>
      <c r="C618" s="5" t="s">
        <v>53</v>
      </c>
      <c r="D618" s="1" t="s">
        <v>36</v>
      </c>
      <c r="E618" s="1" t="s">
        <v>31</v>
      </c>
      <c r="F618" s="21">
        <f>VLOOKUP($C618,cruises!$A$1:$D$460,3,FALSE)</f>
        <v>2534</v>
      </c>
      <c r="G618" s="21">
        <f>VLOOKUP($C618,cruises!$A$1:$D$460,4,FALSE)</f>
        <v>2700</v>
      </c>
      <c r="H618" s="21">
        <f t="shared" si="9"/>
        <v>2617</v>
      </c>
      <c r="I618" s="21">
        <f>VLOOKUP($C618,cruises!$A$1:$E$507,5,FALSE)</f>
        <v>1000</v>
      </c>
    </row>
    <row r="619" spans="1:9">
      <c r="A619" s="1" t="s">
        <v>145</v>
      </c>
      <c r="B619" s="11">
        <v>43749</v>
      </c>
      <c r="C619" s="5" t="s">
        <v>182</v>
      </c>
      <c r="D619" s="1" t="s">
        <v>62</v>
      </c>
      <c r="E619" s="1" t="s">
        <v>167</v>
      </c>
      <c r="F619" s="21">
        <f>VLOOKUP($C619,cruises!$A$1:$D$460,3,FALSE)</f>
        <v>2918</v>
      </c>
      <c r="G619" s="21">
        <f>VLOOKUP($C619,cruises!$A$1:$D$460,4,FALSE)</f>
        <v>3521</v>
      </c>
      <c r="H619" s="21">
        <f t="shared" si="9"/>
        <v>3219.5</v>
      </c>
      <c r="I619" s="21">
        <f>VLOOKUP($C619,cruises!$A$1:$E$507,5,FALSE)</f>
        <v>1377</v>
      </c>
    </row>
    <row r="620" spans="1:9">
      <c r="A620" s="1" t="s">
        <v>145</v>
      </c>
      <c r="B620" s="11">
        <v>43749</v>
      </c>
      <c r="C620" s="5" t="s">
        <v>178</v>
      </c>
      <c r="D620" s="1" t="s">
        <v>62</v>
      </c>
      <c r="E620" s="3" t="s">
        <v>167</v>
      </c>
      <c r="F620" s="21">
        <f>VLOOKUP($C620,cruises!$A$1:$D$460,3,FALSE)</f>
        <v>2170</v>
      </c>
      <c r="G620" s="21">
        <f>VLOOKUP($C620,cruises!$A$1:$D$460,4,FALSE)</f>
        <v>2604</v>
      </c>
      <c r="H620" s="21">
        <f t="shared" si="9"/>
        <v>2387</v>
      </c>
      <c r="I620" s="21">
        <f>VLOOKUP($C620,cruises!$A$1:$E$507,5,FALSE)</f>
        <v>997</v>
      </c>
    </row>
    <row r="621" spans="1:9">
      <c r="A621" s="1" t="s">
        <v>145</v>
      </c>
      <c r="B621" s="11">
        <v>43749</v>
      </c>
      <c r="C621" s="5" t="s">
        <v>10</v>
      </c>
      <c r="D621" s="1" t="s">
        <v>11</v>
      </c>
      <c r="E621" s="1" t="s">
        <v>151</v>
      </c>
      <c r="F621" s="21">
        <f>VLOOKUP($C621,cruises!$A$1:$D$460,3,FALSE)</f>
        <v>3772</v>
      </c>
      <c r="G621" s="21">
        <f>VLOOKUP($C621,cruises!$A$1:$D$460,4,FALSE)</f>
        <v>4526</v>
      </c>
      <c r="H621" s="21">
        <f t="shared" si="9"/>
        <v>4149</v>
      </c>
      <c r="I621" s="21">
        <f>VLOOKUP($C621,cruises!$A$1:$E$507,5,FALSE)</f>
        <v>1253</v>
      </c>
    </row>
    <row r="622" spans="1:9">
      <c r="A622" s="1" t="s">
        <v>145</v>
      </c>
      <c r="B622" s="11">
        <v>43749</v>
      </c>
      <c r="C622" s="5" t="s">
        <v>170</v>
      </c>
      <c r="D622" s="1" t="s">
        <v>27</v>
      </c>
      <c r="E622" s="1" t="s">
        <v>82</v>
      </c>
      <c r="F622" s="21">
        <f>VLOOKUP($C622,cruises!$A$1:$D$460,3,FALSE)</f>
        <v>1882</v>
      </c>
      <c r="G622" s="21">
        <f>VLOOKUP($C622,cruises!$A$1:$D$460,4,FALSE)</f>
        <v>2258</v>
      </c>
      <c r="H622" s="21">
        <f t="shared" si="9"/>
        <v>2070</v>
      </c>
      <c r="I622" s="21">
        <f>VLOOKUP($C622,cruises!$A$1:$E$507,5,FALSE)</f>
        <v>850</v>
      </c>
    </row>
    <row r="623" spans="1:9">
      <c r="A623" s="1" t="s">
        <v>145</v>
      </c>
      <c r="B623" s="11">
        <v>43749</v>
      </c>
      <c r="C623" s="5" t="s">
        <v>19</v>
      </c>
      <c r="D623" s="1" t="s">
        <v>20</v>
      </c>
      <c r="E623" s="1" t="s">
        <v>9</v>
      </c>
      <c r="F623" s="21">
        <f>VLOOKUP($C623,cruises!$A$1:$D$460,3,FALSE)</f>
        <v>540</v>
      </c>
      <c r="G623" s="21">
        <f>VLOOKUP($C623,cruises!$A$1:$D$460,4,FALSE)</f>
        <v>648</v>
      </c>
      <c r="H623" s="21">
        <f t="shared" si="9"/>
        <v>594</v>
      </c>
      <c r="I623" s="21">
        <f>VLOOKUP($C623,cruises!$A$1:$E$507,5,FALSE)</f>
        <v>376</v>
      </c>
    </row>
    <row r="624" spans="1:9">
      <c r="A624" s="1" t="s">
        <v>145</v>
      </c>
      <c r="B624" s="11">
        <v>43749</v>
      </c>
      <c r="C624" s="5" t="s">
        <v>21</v>
      </c>
      <c r="D624" s="1" t="s">
        <v>148</v>
      </c>
      <c r="E624" s="1"/>
      <c r="F624" s="21">
        <f>VLOOKUP($C624,cruises!$A$1:$D$460,3,FALSE)</f>
        <v>928</v>
      </c>
      <c r="G624" s="21">
        <f>VLOOKUP($C624,cruises!$A$1:$D$460,4,FALSE)</f>
        <v>928</v>
      </c>
      <c r="H624" s="21">
        <f t="shared" si="9"/>
        <v>928</v>
      </c>
      <c r="I624" s="21">
        <f>VLOOKUP($C624,cruises!$A$1:$E$507,5,FALSE)</f>
        <v>465</v>
      </c>
    </row>
    <row r="625" spans="1:9">
      <c r="A625" s="1" t="s">
        <v>145</v>
      </c>
      <c r="B625" s="11">
        <v>43750</v>
      </c>
      <c r="C625" s="5" t="s">
        <v>83</v>
      </c>
      <c r="D625" s="1" t="s">
        <v>84</v>
      </c>
      <c r="E625" s="3" t="s">
        <v>82</v>
      </c>
      <c r="F625" s="21">
        <f>VLOOKUP($C625,cruises!$A$1:$D$460,3,FALSE)</f>
        <v>1533</v>
      </c>
      <c r="G625" s="21">
        <f>VLOOKUP($C625,cruises!$A$1:$D$460,4,FALSE)</f>
        <v>1773</v>
      </c>
      <c r="H625" s="21">
        <f t="shared" si="9"/>
        <v>1653</v>
      </c>
      <c r="I625" s="21">
        <f>VLOOKUP($C625,cruises!$A$1:$E$507,5,FALSE)</f>
        <v>600</v>
      </c>
    </row>
    <row r="626" spans="1:9">
      <c r="A626" s="1" t="s">
        <v>145</v>
      </c>
      <c r="B626" s="11">
        <v>43750</v>
      </c>
      <c r="C626" s="5" t="s">
        <v>99</v>
      </c>
      <c r="D626" s="1" t="s">
        <v>30</v>
      </c>
      <c r="E626" s="1" t="s">
        <v>63</v>
      </c>
      <c r="F626" s="21">
        <f>VLOOKUP($C626,cruises!$A$1:$D$460,3,FALSE)</f>
        <v>2144</v>
      </c>
      <c r="G626" s="21">
        <f>VLOOKUP($C626,cruises!$A$1:$D$460,4,FALSE)</f>
        <v>2573</v>
      </c>
      <c r="H626" s="21">
        <f t="shared" si="9"/>
        <v>2358.5</v>
      </c>
      <c r="I626" s="21">
        <f>VLOOKUP($C626,cruises!$A$1:$E$507,5,FALSE)</f>
        <v>859</v>
      </c>
    </row>
    <row r="627" spans="1:9">
      <c r="A627" s="1" t="s">
        <v>145</v>
      </c>
      <c r="B627" s="11">
        <v>43750</v>
      </c>
      <c r="C627" s="5" t="s">
        <v>50</v>
      </c>
      <c r="D627" s="1" t="s">
        <v>51</v>
      </c>
      <c r="E627" s="1" t="s">
        <v>6</v>
      </c>
      <c r="F627" s="21">
        <f>VLOOKUP($C627,cruises!$A$1:$D$460,3,FALSE)</f>
        <v>754</v>
      </c>
      <c r="G627" s="21">
        <f>VLOOKUP($C627,cruises!$A$1:$D$460,4,FALSE)</f>
        <v>829</v>
      </c>
      <c r="H627" s="21">
        <f t="shared" si="9"/>
        <v>791.5</v>
      </c>
      <c r="I627" s="21">
        <f>VLOOKUP($C627,cruises!$A$1:$E$507,5,FALSE)</f>
        <v>542</v>
      </c>
    </row>
    <row r="628" spans="1:9">
      <c r="A628" s="1" t="s">
        <v>145</v>
      </c>
      <c r="B628" s="11">
        <v>43750</v>
      </c>
      <c r="C628" s="5" t="s">
        <v>92</v>
      </c>
      <c r="D628" s="1" t="s">
        <v>166</v>
      </c>
      <c r="E628" s="1" t="s">
        <v>25</v>
      </c>
      <c r="F628" s="21">
        <f>VLOOKUP($C628,cruises!$A$1:$D$460,3,FALSE)</f>
        <v>450</v>
      </c>
      <c r="G628" s="21">
        <f>VLOOKUP($C628,cruises!$A$1:$D$460,4,FALSE)</f>
        <v>540</v>
      </c>
      <c r="H628" s="21">
        <f t="shared" si="9"/>
        <v>495</v>
      </c>
      <c r="I628" s="21">
        <f>VLOOKUP($C628,cruises!$A$1:$E$507,5,FALSE)</f>
        <v>330</v>
      </c>
    </row>
    <row r="629" spans="1:9">
      <c r="A629" s="1" t="s">
        <v>145</v>
      </c>
      <c r="B629" s="11">
        <v>43750</v>
      </c>
      <c r="C629" s="5" t="s">
        <v>97</v>
      </c>
      <c r="D629" s="1" t="s">
        <v>189</v>
      </c>
      <c r="E629" s="1" t="s">
        <v>15</v>
      </c>
      <c r="F629" s="21">
        <f>VLOOKUP($C629,cruises!$A$1:$D$460,3,FALSE)</f>
        <v>94</v>
      </c>
      <c r="G629" s="21">
        <f>VLOOKUP($C629,cruises!$A$1:$D$460,4,FALSE)</f>
        <v>112</v>
      </c>
      <c r="H629" s="21">
        <f t="shared" si="9"/>
        <v>103</v>
      </c>
      <c r="I629" s="21">
        <f>VLOOKUP($C629,cruises!$A$1:$E$507,5,FALSE)</f>
        <v>100</v>
      </c>
    </row>
    <row r="630" spans="1:9">
      <c r="A630" s="1" t="s">
        <v>145</v>
      </c>
      <c r="B630" s="11">
        <v>43750</v>
      </c>
      <c r="C630" s="5" t="s">
        <v>168</v>
      </c>
      <c r="D630" s="1" t="s">
        <v>169</v>
      </c>
      <c r="E630" s="1" t="s">
        <v>15</v>
      </c>
      <c r="F630" s="21">
        <f>VLOOKUP($C630,cruises!$A$1:$D$460,3,FALSE)</f>
        <v>224</v>
      </c>
      <c r="G630" s="21">
        <f>VLOOKUP($C630,cruises!$A$1:$D$460,4,FALSE)</f>
        <v>224</v>
      </c>
      <c r="H630" s="21">
        <f t="shared" si="9"/>
        <v>224</v>
      </c>
      <c r="I630" s="21">
        <f>VLOOKUP($C630,cruises!$A$1:$E$507,5,FALSE)</f>
        <v>106</v>
      </c>
    </row>
    <row r="631" spans="1:9">
      <c r="A631" s="1" t="s">
        <v>145</v>
      </c>
      <c r="B631" s="11">
        <v>43751</v>
      </c>
      <c r="C631" s="5" t="s">
        <v>74</v>
      </c>
      <c r="D631" s="1" t="s">
        <v>11</v>
      </c>
      <c r="E631" s="1" t="s">
        <v>138</v>
      </c>
      <c r="F631" s="21">
        <f>VLOOKUP($C631,cruises!$A$1:$D$460,3,FALSE)</f>
        <v>3014</v>
      </c>
      <c r="G631" s="21">
        <f>VLOOKUP($C631,cruises!$A$1:$D$460,4,FALSE)</f>
        <v>3617</v>
      </c>
      <c r="H631" s="21">
        <f t="shared" si="9"/>
        <v>3315.5</v>
      </c>
      <c r="I631" s="21">
        <f>VLOOKUP($C631,cruises!$A$1:$E$507,5,FALSE)</f>
        <v>1100</v>
      </c>
    </row>
    <row r="632" spans="1:9">
      <c r="A632" s="1" t="s">
        <v>145</v>
      </c>
      <c r="B632" s="11">
        <v>43751</v>
      </c>
      <c r="C632" s="5" t="s">
        <v>24</v>
      </c>
      <c r="D632" s="1" t="s">
        <v>8</v>
      </c>
      <c r="E632" s="1" t="s">
        <v>82</v>
      </c>
      <c r="F632" s="21">
        <f>VLOOKUP($C632,cruises!$A$1:$D$460,3,FALSE)</f>
        <v>3502</v>
      </c>
      <c r="G632" s="21">
        <f>VLOOKUP($C632,cruises!$A$1:$D$460,4,FALSE)</f>
        <v>4202</v>
      </c>
      <c r="H632" s="21">
        <f t="shared" si="9"/>
        <v>3852</v>
      </c>
      <c r="I632" s="21">
        <f>VLOOKUP($C632,cruises!$A$1:$E$507,5,FALSE)</f>
        <v>1388</v>
      </c>
    </row>
    <row r="633" spans="1:9">
      <c r="A633" s="1" t="s">
        <v>145</v>
      </c>
      <c r="B633" s="11">
        <v>43751</v>
      </c>
      <c r="C633" s="5" t="s">
        <v>16</v>
      </c>
      <c r="D633" s="1" t="s">
        <v>8</v>
      </c>
      <c r="E633" s="1" t="s">
        <v>82</v>
      </c>
      <c r="F633" s="21">
        <f>VLOOKUP($C633,cruises!$A$1:$D$460,3,FALSE)</f>
        <v>2550</v>
      </c>
      <c r="G633" s="21">
        <f>VLOOKUP($C633,cruises!$A$1:$D$460,4,FALSE)</f>
        <v>3060</v>
      </c>
      <c r="H633" s="21">
        <f t="shared" si="9"/>
        <v>2805</v>
      </c>
      <c r="I633" s="21">
        <f>VLOOKUP($C633,cruises!$A$1:$E$507,5,FALSE)</f>
        <v>1054</v>
      </c>
    </row>
    <row r="634" spans="1:9">
      <c r="A634" s="1" t="s">
        <v>145</v>
      </c>
      <c r="B634" s="11">
        <v>43751</v>
      </c>
      <c r="C634" s="5" t="s">
        <v>142</v>
      </c>
      <c r="D634" s="1" t="s">
        <v>84</v>
      </c>
      <c r="E634" s="1" t="s">
        <v>82</v>
      </c>
      <c r="F634" s="21">
        <f>VLOOKUP($C634,cruises!$A$1:$D$460,3,FALSE)</f>
        <v>1830</v>
      </c>
      <c r="G634" s="21">
        <f>VLOOKUP($C634,cruises!$A$1:$D$460,4,FALSE)</f>
        <v>2074</v>
      </c>
      <c r="H634" s="21">
        <f t="shared" si="9"/>
        <v>1952</v>
      </c>
      <c r="I634" s="21">
        <f>VLOOKUP($C634,cruises!$A$1:$E$507,5,FALSE)</f>
        <v>760</v>
      </c>
    </row>
    <row r="635" spans="1:9">
      <c r="A635" s="1" t="s">
        <v>145</v>
      </c>
      <c r="B635" s="11">
        <v>43751</v>
      </c>
      <c r="C635" s="5" t="s">
        <v>174</v>
      </c>
      <c r="D635" s="1" t="s">
        <v>46</v>
      </c>
      <c r="E635" s="3" t="s">
        <v>47</v>
      </c>
      <c r="F635" s="21">
        <f>VLOOKUP($C635,cruises!$A$1:$D$460,3,FALSE)</f>
        <v>2402</v>
      </c>
      <c r="G635" s="21">
        <f>VLOOKUP($C635,cruises!$A$1:$D$460,4,FALSE)</f>
        <v>2882</v>
      </c>
      <c r="H635" s="21">
        <f t="shared" si="9"/>
        <v>2642</v>
      </c>
      <c r="I635" s="21">
        <f>VLOOKUP($C635,cruises!$A$1:$E$507,5,FALSE)</f>
        <v>1100</v>
      </c>
    </row>
    <row r="636" spans="1:9">
      <c r="A636" s="1" t="s">
        <v>145</v>
      </c>
      <c r="B636" s="11">
        <v>43751</v>
      </c>
      <c r="C636" s="5" t="s">
        <v>38</v>
      </c>
      <c r="D636" s="1" t="s">
        <v>36</v>
      </c>
      <c r="E636" s="1" t="s">
        <v>31</v>
      </c>
      <c r="F636" s="21">
        <f>VLOOKUP($C636,cruises!$A$1:$D$460,3,FALSE)</f>
        <v>2534</v>
      </c>
      <c r="G636" s="21">
        <f>VLOOKUP($C636,cruises!$A$1:$D$460,4,FALSE)</f>
        <v>2894</v>
      </c>
      <c r="H636" s="21">
        <f t="shared" si="9"/>
        <v>2714</v>
      </c>
      <c r="I636" s="21">
        <f>VLOOKUP($C636,cruises!$A$1:$E$507,5,FALSE)</f>
        <v>1000</v>
      </c>
    </row>
    <row r="637" spans="1:9">
      <c r="A637" s="1" t="s">
        <v>145</v>
      </c>
      <c r="B637" s="11">
        <v>43752</v>
      </c>
      <c r="C637" s="5" t="s">
        <v>163</v>
      </c>
      <c r="D637" s="1" t="s">
        <v>5</v>
      </c>
      <c r="E637" s="1" t="s">
        <v>6</v>
      </c>
      <c r="F637" s="21">
        <f>VLOOKUP($C637,cruises!$A$1:$D$460,3,FALSE)</f>
        <v>5200</v>
      </c>
      <c r="G637" s="21">
        <f>VLOOKUP($C637,cruises!$A$1:$D$460,4,FALSE)</f>
        <v>6600</v>
      </c>
      <c r="H637" s="21">
        <f t="shared" si="9"/>
        <v>5900</v>
      </c>
      <c r="I637" s="21">
        <f>VLOOKUP($C637,cruises!$A$1:$E$507,5,FALSE)</f>
        <v>1500</v>
      </c>
    </row>
    <row r="638" spans="1:9">
      <c r="A638" s="1" t="s">
        <v>145</v>
      </c>
      <c r="B638" s="11">
        <v>43752</v>
      </c>
      <c r="C638" s="5" t="s">
        <v>155</v>
      </c>
      <c r="D638" s="1" t="s">
        <v>84</v>
      </c>
      <c r="E638" s="1" t="s">
        <v>82</v>
      </c>
      <c r="F638" s="21">
        <f>VLOOKUP($C638,cruises!$A$1:$D$460,3,FALSE)</f>
        <v>1814</v>
      </c>
      <c r="G638" s="21">
        <f>VLOOKUP($C638,cruises!$A$1:$D$460,4,FALSE)</f>
        <v>2177</v>
      </c>
      <c r="H638" s="21">
        <f t="shared" si="9"/>
        <v>1995.5</v>
      </c>
      <c r="I638" s="21">
        <f>VLOOKUP($C638,cruises!$A$1:$E$507,5,FALSE)</f>
        <v>780</v>
      </c>
    </row>
    <row r="639" spans="1:9">
      <c r="A639" s="1" t="s">
        <v>145</v>
      </c>
      <c r="B639" s="11">
        <v>43752</v>
      </c>
      <c r="C639" s="5" t="s">
        <v>198</v>
      </c>
      <c r="D639" s="1" t="s">
        <v>46</v>
      </c>
      <c r="E639" s="1" t="s">
        <v>47</v>
      </c>
      <c r="F639" s="21">
        <f>VLOOKUP($C639,cruises!$A$1:$D$460,3,FALSE)</f>
        <v>2394</v>
      </c>
      <c r="G639" s="21">
        <f>VLOOKUP($C639,cruises!$A$1:$D$460,4,FALSE)</f>
        <v>2873</v>
      </c>
      <c r="H639" s="21">
        <f t="shared" si="9"/>
        <v>2633.5</v>
      </c>
      <c r="I639" s="21">
        <f>VLOOKUP($C639,cruises!$A$1:$E$507,5,FALSE)</f>
        <v>1154</v>
      </c>
    </row>
    <row r="640" spans="1:9">
      <c r="A640" s="1" t="s">
        <v>145</v>
      </c>
      <c r="B640" s="11">
        <v>43752</v>
      </c>
      <c r="C640" s="5" t="s">
        <v>207</v>
      </c>
      <c r="D640" s="1" t="s">
        <v>27</v>
      </c>
      <c r="E640" s="1" t="s">
        <v>82</v>
      </c>
      <c r="F640" s="21">
        <f>VLOOKUP($C640,cruises!$A$1:$D$460,3,FALSE)</f>
        <v>3106</v>
      </c>
      <c r="G640" s="21">
        <f>VLOOKUP($C640,cruises!$A$1:$D$460,4,FALSE)</f>
        <v>3727</v>
      </c>
      <c r="H640" s="21">
        <f t="shared" si="9"/>
        <v>3416.5</v>
      </c>
      <c r="I640" s="21">
        <f>VLOOKUP($C640,cruises!$A$1:$E$507,5,FALSE)</f>
        <v>1226</v>
      </c>
    </row>
    <row r="641" spans="1:9">
      <c r="A641" s="1" t="s">
        <v>145</v>
      </c>
      <c r="B641" s="11">
        <v>43752</v>
      </c>
      <c r="C641" s="5" t="s">
        <v>104</v>
      </c>
      <c r="D641" s="1" t="s">
        <v>166</v>
      </c>
      <c r="E641" s="1" t="s">
        <v>25</v>
      </c>
      <c r="F641" s="21">
        <f>VLOOKUP($C641,cruises!$A$1:$D$460,3,FALSE)</f>
        <v>532</v>
      </c>
      <c r="G641" s="21">
        <f>VLOOKUP($C641,cruises!$A$1:$D$460,4,FALSE)</f>
        <v>638</v>
      </c>
      <c r="H641" s="21">
        <f t="shared" si="9"/>
        <v>585</v>
      </c>
      <c r="I641" s="21">
        <f>VLOOKUP($C641,cruises!$A$1:$E$507,5,FALSE)</f>
        <v>330</v>
      </c>
    </row>
    <row r="642" spans="1:9">
      <c r="A642" s="1" t="s">
        <v>145</v>
      </c>
      <c r="B642" s="11">
        <v>43753</v>
      </c>
      <c r="C642" s="5" t="s">
        <v>176</v>
      </c>
      <c r="D642" s="1" t="s">
        <v>84</v>
      </c>
      <c r="E642" s="1" t="s">
        <v>82</v>
      </c>
      <c r="F642" s="21">
        <f>VLOOKUP($C642,cruises!$A$1:$D$460,3,FALSE)</f>
        <v>1832</v>
      </c>
      <c r="G642" s="21">
        <f>VLOOKUP($C642,cruises!$A$1:$D$460,4,FALSE)</f>
        <v>2198</v>
      </c>
      <c r="H642" s="21">
        <f t="shared" si="9"/>
        <v>2015</v>
      </c>
      <c r="I642" s="21">
        <f>VLOOKUP($C642,cruises!$A$1:$E$507,5,FALSE)</f>
        <v>735</v>
      </c>
    </row>
    <row r="643" spans="1:9">
      <c r="A643" s="1" t="s">
        <v>145</v>
      </c>
      <c r="B643" s="11">
        <v>43753</v>
      </c>
      <c r="C643" s="5" t="s">
        <v>13</v>
      </c>
      <c r="D643" s="1" t="s">
        <v>148</v>
      </c>
      <c r="E643" s="1"/>
      <c r="F643" s="21">
        <f>VLOOKUP($C643,cruises!$A$1:$D$460,3,FALSE)</f>
        <v>928</v>
      </c>
      <c r="G643" s="21">
        <f>VLOOKUP($C643,cruises!$A$1:$D$460,4,FALSE)</f>
        <v>928</v>
      </c>
      <c r="H643" s="21">
        <f t="shared" ref="H643:H706" si="10">AVERAGE(F643:G643)</f>
        <v>928</v>
      </c>
      <c r="I643" s="21">
        <f>VLOOKUP($C643,cruises!$A$1:$E$507,5,FALSE)</f>
        <v>465</v>
      </c>
    </row>
    <row r="644" spans="1:9">
      <c r="A644" s="1" t="s">
        <v>145</v>
      </c>
      <c r="B644" s="11">
        <v>43754</v>
      </c>
      <c r="C644" s="5" t="s">
        <v>149</v>
      </c>
      <c r="D644" s="1" t="s">
        <v>11</v>
      </c>
      <c r="E644" s="3" t="s">
        <v>151</v>
      </c>
      <c r="F644" s="21">
        <f>VLOOKUP($C644,cruises!$A$1:$D$460,3,FALSE)</f>
        <v>2698</v>
      </c>
      <c r="G644" s="21">
        <f>VLOOKUP($C644,cruises!$A$1:$D$460,4,FALSE)</f>
        <v>3250</v>
      </c>
      <c r="H644" s="21">
        <f t="shared" si="10"/>
        <v>2974</v>
      </c>
      <c r="I644" s="21">
        <f>VLOOKUP($C644,cruises!$A$1:$E$507,5,FALSE)</f>
        <v>1068</v>
      </c>
    </row>
    <row r="645" spans="1:9">
      <c r="A645" s="1" t="s">
        <v>145</v>
      </c>
      <c r="B645" s="11">
        <v>43754</v>
      </c>
      <c r="C645" s="5" t="s">
        <v>159</v>
      </c>
      <c r="D645" s="1" t="s">
        <v>8</v>
      </c>
      <c r="E645" s="1" t="s">
        <v>105</v>
      </c>
      <c r="F645" s="21">
        <f>VLOOKUP($C645,cruises!$A$1:$D$460,3,FALSE)</f>
        <v>4134</v>
      </c>
      <c r="G645" s="21">
        <f>VLOOKUP($C645,cruises!$A$1:$D$460,4,FALSE)</f>
        <v>4961</v>
      </c>
      <c r="H645" s="21">
        <f t="shared" si="10"/>
        <v>4547.5</v>
      </c>
      <c r="I645" s="21">
        <f>VLOOKUP($C645,cruises!$A$1:$E$507,5,FALSE)</f>
        <v>1413</v>
      </c>
    </row>
    <row r="646" spans="1:9">
      <c r="A646" s="1" t="s">
        <v>145</v>
      </c>
      <c r="B646" s="11">
        <v>43754</v>
      </c>
      <c r="C646" s="5" t="s">
        <v>55</v>
      </c>
      <c r="D646" s="1" t="s">
        <v>46</v>
      </c>
      <c r="E646" s="1" t="s">
        <v>56</v>
      </c>
      <c r="F646" s="21">
        <f>VLOOKUP($C646,cruises!$A$1:$D$460,3,FALSE)</f>
        <v>4228</v>
      </c>
      <c r="G646" s="21">
        <f>VLOOKUP($C646,cruises!$A$1:$D$460,4,FALSE)</f>
        <v>5074</v>
      </c>
      <c r="H646" s="21">
        <f t="shared" si="10"/>
        <v>4651</v>
      </c>
      <c r="I646" s="21">
        <f>VLOOKUP($C646,cruises!$A$1:$E$507,5,FALSE)</f>
        <v>1404</v>
      </c>
    </row>
    <row r="647" spans="1:9">
      <c r="A647" s="1" t="s">
        <v>145</v>
      </c>
      <c r="B647" s="11">
        <v>43754</v>
      </c>
      <c r="C647" s="5" t="s">
        <v>122</v>
      </c>
      <c r="D647" s="1" t="s">
        <v>94</v>
      </c>
      <c r="E647" s="1" t="s">
        <v>6</v>
      </c>
      <c r="F647" s="21">
        <f>VLOOKUP($C647,cruises!$A$1:$D$460,3,FALSE)</f>
        <v>698</v>
      </c>
      <c r="G647" s="21">
        <f>VLOOKUP($C647,cruises!$A$1:$D$460,4,FALSE)</f>
        <v>803</v>
      </c>
      <c r="H647" s="21">
        <f t="shared" si="10"/>
        <v>750.5</v>
      </c>
      <c r="I647" s="21">
        <f>VLOOKUP($C647,cruises!$A$1:$E$507,5,FALSE)</f>
        <v>375</v>
      </c>
    </row>
    <row r="648" spans="1:9">
      <c r="A648" s="1" t="s">
        <v>145</v>
      </c>
      <c r="B648" s="11">
        <v>43754</v>
      </c>
      <c r="C648" s="5" t="s">
        <v>177</v>
      </c>
      <c r="D648" s="1" t="s">
        <v>36</v>
      </c>
      <c r="E648" s="3" t="s">
        <v>31</v>
      </c>
      <c r="F648" s="21">
        <f>VLOOKUP($C648,cruises!$A$1:$D$460,3,FALSE)</f>
        <v>2506</v>
      </c>
      <c r="G648" s="21">
        <f>VLOOKUP($C648,cruises!$A$1:$D$460,4,FALSE)</f>
        <v>2700</v>
      </c>
      <c r="H648" s="21">
        <f t="shared" si="10"/>
        <v>2603</v>
      </c>
      <c r="I648" s="21">
        <f>VLOOKUP($C648,cruises!$A$1:$E$507,5,FALSE)</f>
        <v>1000</v>
      </c>
    </row>
    <row r="649" spans="1:9">
      <c r="A649" s="1" t="s">
        <v>145</v>
      </c>
      <c r="B649" s="11">
        <v>43755</v>
      </c>
      <c r="C649" s="5" t="s">
        <v>22</v>
      </c>
      <c r="D649" s="1" t="s">
        <v>11</v>
      </c>
      <c r="E649" s="1" t="s">
        <v>9</v>
      </c>
      <c r="F649" s="21">
        <f>VLOOKUP($C649,cruises!$A$1:$D$460,3,FALSE)</f>
        <v>1248</v>
      </c>
      <c r="G649" s="21">
        <f>VLOOKUP($C649,cruises!$A$1:$D$460,4,FALSE)</f>
        <v>1498</v>
      </c>
      <c r="H649" s="21">
        <f t="shared" si="10"/>
        <v>1373</v>
      </c>
      <c r="I649" s="21">
        <f>VLOOKUP($C649,cruises!$A$1:$E$507,5,FALSE)</f>
        <v>670</v>
      </c>
    </row>
    <row r="650" spans="1:9">
      <c r="A650" s="1" t="s">
        <v>145</v>
      </c>
      <c r="B650" s="11">
        <v>43755</v>
      </c>
      <c r="C650" s="5" t="s">
        <v>143</v>
      </c>
      <c r="D650" s="1" t="s">
        <v>160</v>
      </c>
      <c r="E650" s="1" t="s">
        <v>25</v>
      </c>
      <c r="F650" s="21">
        <f>VLOOKUP($C650,cruises!$A$1:$D$460,3,FALSE)</f>
        <v>2650</v>
      </c>
      <c r="G650" s="21">
        <f>VLOOKUP($C650,cruises!$A$1:$D$460,4,FALSE)</f>
        <v>3194</v>
      </c>
      <c r="H650" s="21">
        <f t="shared" si="10"/>
        <v>2922</v>
      </c>
      <c r="I650" s="21">
        <f>VLOOKUP($C650,cruises!$A$1:$E$507,5,FALSE)</f>
        <v>1025</v>
      </c>
    </row>
    <row r="651" spans="1:9">
      <c r="A651" s="1" t="s">
        <v>145</v>
      </c>
      <c r="B651" s="11">
        <v>43755</v>
      </c>
      <c r="C651" s="5" t="s">
        <v>154</v>
      </c>
      <c r="D651" s="1" t="s">
        <v>153</v>
      </c>
      <c r="E651" s="3" t="s">
        <v>151</v>
      </c>
      <c r="F651" s="21">
        <f>VLOOKUP($C651,cruises!$A$1:$D$460,3,FALSE)</f>
        <v>2733</v>
      </c>
      <c r="G651" s="21">
        <f>VLOOKUP($C651,cruises!$A$1:$D$460,4,FALSE)</f>
        <v>2852</v>
      </c>
      <c r="H651" s="21">
        <f t="shared" si="10"/>
        <v>2792.5</v>
      </c>
      <c r="I651" s="21">
        <f>VLOOKUP($C651,cruises!$A$1:$E$507,5,FALSE)</f>
        <v>801</v>
      </c>
    </row>
    <row r="652" spans="1:9">
      <c r="A652" s="1" t="s">
        <v>145</v>
      </c>
      <c r="B652" s="11">
        <v>43755</v>
      </c>
      <c r="C652" s="5" t="s">
        <v>204</v>
      </c>
      <c r="D652" s="1" t="s">
        <v>30</v>
      </c>
      <c r="E652" s="1" t="s">
        <v>82</v>
      </c>
      <c r="F652" s="21">
        <f>VLOOKUP($C652,cruises!$A$1:$D$460,3,FALSE)</f>
        <v>2150</v>
      </c>
      <c r="G652" s="21">
        <f>VLOOKUP($C652,cruises!$A$1:$D$460,4,FALSE)</f>
        <v>2580</v>
      </c>
      <c r="H652" s="21">
        <f t="shared" si="10"/>
        <v>2365</v>
      </c>
      <c r="I652" s="21">
        <f>VLOOKUP($C652,cruises!$A$1:$E$507,5,FALSE)</f>
        <v>858</v>
      </c>
    </row>
    <row r="653" spans="1:9">
      <c r="A653" s="1" t="s">
        <v>145</v>
      </c>
      <c r="B653" s="11">
        <v>43756</v>
      </c>
      <c r="C653" s="5" t="s">
        <v>10</v>
      </c>
      <c r="D653" s="1" t="s">
        <v>11</v>
      </c>
      <c r="E653" s="1" t="s">
        <v>151</v>
      </c>
      <c r="F653" s="21">
        <f>VLOOKUP($C653,cruises!$A$1:$D$460,3,FALSE)</f>
        <v>3772</v>
      </c>
      <c r="G653" s="21">
        <f>VLOOKUP($C653,cruises!$A$1:$D$460,4,FALSE)</f>
        <v>4526</v>
      </c>
      <c r="H653" s="21">
        <f t="shared" si="10"/>
        <v>4149</v>
      </c>
      <c r="I653" s="21">
        <f>VLOOKUP($C653,cruises!$A$1:$E$507,5,FALSE)</f>
        <v>1253</v>
      </c>
    </row>
    <row r="654" spans="1:9">
      <c r="A654" s="1" t="s">
        <v>145</v>
      </c>
      <c r="B654" s="11">
        <v>43756</v>
      </c>
      <c r="C654" s="5" t="s">
        <v>41</v>
      </c>
      <c r="D654" s="1" t="s">
        <v>160</v>
      </c>
      <c r="E654" s="1" t="s">
        <v>25</v>
      </c>
      <c r="F654" s="21">
        <f>VLOOKUP($C654,cruises!$A$1:$D$460,3,FALSE)</f>
        <v>2650</v>
      </c>
      <c r="G654" s="21">
        <f>VLOOKUP($C654,cruises!$A$1:$D$460,4,FALSE)</f>
        <v>3194</v>
      </c>
      <c r="H654" s="21">
        <f t="shared" si="10"/>
        <v>2922</v>
      </c>
      <c r="I654" s="21">
        <f>VLOOKUP($C654,cruises!$A$1:$E$507,5,FALSE)</f>
        <v>1025</v>
      </c>
    </row>
    <row r="655" spans="1:9">
      <c r="A655" s="1" t="s">
        <v>145</v>
      </c>
      <c r="B655" s="11">
        <v>43756</v>
      </c>
      <c r="C655" s="5" t="s">
        <v>39</v>
      </c>
      <c r="D655" s="1" t="s">
        <v>40</v>
      </c>
      <c r="E655" s="1" t="s">
        <v>58</v>
      </c>
      <c r="F655" s="21">
        <f>VLOOKUP($C655,cruises!$A$1:$D$460,3,FALSE)</f>
        <v>672</v>
      </c>
      <c r="G655" s="21">
        <f>VLOOKUP($C655,cruises!$A$1:$D$460,4,FALSE)</f>
        <v>804</v>
      </c>
      <c r="H655" s="21">
        <f t="shared" si="10"/>
        <v>738</v>
      </c>
      <c r="I655" s="21">
        <f>VLOOKUP($C655,cruises!$A$1:$E$507,5,FALSE)</f>
        <v>373</v>
      </c>
    </row>
    <row r="656" spans="1:9">
      <c r="A656" s="1" t="s">
        <v>145</v>
      </c>
      <c r="B656" s="11">
        <v>43757</v>
      </c>
      <c r="C656" s="5" t="s">
        <v>44</v>
      </c>
      <c r="D656" s="1" t="s">
        <v>160</v>
      </c>
      <c r="E656" s="1" t="s">
        <v>82</v>
      </c>
      <c r="F656" s="21">
        <f>VLOOKUP($C656,cruises!$A$1:$D$460,3,FALSE)</f>
        <v>838</v>
      </c>
      <c r="G656" s="21">
        <f>VLOOKUP($C656,cruises!$A$1:$D$460,4,FALSE)</f>
        <v>1006</v>
      </c>
      <c r="H656" s="21">
        <f t="shared" si="10"/>
        <v>922</v>
      </c>
      <c r="I656" s="21">
        <f>VLOOKUP($C656,cruises!$A$1:$E$507,5,FALSE)</f>
        <v>470</v>
      </c>
    </row>
    <row r="657" spans="1:9">
      <c r="A657" s="1" t="s">
        <v>145</v>
      </c>
      <c r="B657" s="11">
        <v>43757</v>
      </c>
      <c r="C657" s="5" t="s">
        <v>16</v>
      </c>
      <c r="D657" s="1" t="s">
        <v>8</v>
      </c>
      <c r="E657" s="1" t="s">
        <v>9</v>
      </c>
      <c r="F657" s="21">
        <f>VLOOKUP($C657,cruises!$A$1:$D$460,3,FALSE)</f>
        <v>2550</v>
      </c>
      <c r="G657" s="21">
        <f>VLOOKUP($C657,cruises!$A$1:$D$460,4,FALSE)</f>
        <v>3060</v>
      </c>
      <c r="H657" s="21">
        <f t="shared" si="10"/>
        <v>2805</v>
      </c>
      <c r="I657" s="21">
        <f>VLOOKUP($C657,cruises!$A$1:$E$507,5,FALSE)</f>
        <v>1054</v>
      </c>
    </row>
    <row r="658" spans="1:9">
      <c r="A658" s="1" t="s">
        <v>145</v>
      </c>
      <c r="B658" s="11">
        <v>43757</v>
      </c>
      <c r="C658" s="5" t="s">
        <v>45</v>
      </c>
      <c r="D658" s="1" t="s">
        <v>46</v>
      </c>
      <c r="E658" s="3" t="s">
        <v>6</v>
      </c>
      <c r="F658" s="21">
        <f>VLOOKUP($C658,cruises!$A$1:$D$460,3,FALSE)</f>
        <v>2012</v>
      </c>
      <c r="G658" s="21">
        <f>VLOOKUP($C658,cruises!$A$1:$D$460,4,FALSE)</f>
        <v>2414</v>
      </c>
      <c r="H658" s="21">
        <f t="shared" si="10"/>
        <v>2213</v>
      </c>
      <c r="I658" s="21">
        <f>VLOOKUP($C658,cruises!$A$1:$E$507,5,FALSE)</f>
        <v>1125</v>
      </c>
    </row>
    <row r="659" spans="1:9">
      <c r="A659" s="1" t="s">
        <v>145</v>
      </c>
      <c r="B659" s="11">
        <v>43757</v>
      </c>
      <c r="C659" s="5" t="s">
        <v>168</v>
      </c>
      <c r="D659" s="1" t="s">
        <v>169</v>
      </c>
      <c r="E659" s="1" t="s">
        <v>15</v>
      </c>
      <c r="F659" s="21">
        <f>VLOOKUP($C659,cruises!$A$1:$D$460,3,FALSE)</f>
        <v>224</v>
      </c>
      <c r="G659" s="21">
        <f>VLOOKUP($C659,cruises!$A$1:$D$460,4,FALSE)</f>
        <v>224</v>
      </c>
      <c r="H659" s="21">
        <f t="shared" si="10"/>
        <v>224</v>
      </c>
      <c r="I659" s="21">
        <f>VLOOKUP($C659,cruises!$A$1:$E$507,5,FALSE)</f>
        <v>106</v>
      </c>
    </row>
    <row r="660" spans="1:9">
      <c r="A660" s="1" t="s">
        <v>145</v>
      </c>
      <c r="B660" s="11">
        <v>43758</v>
      </c>
      <c r="C660" s="5" t="s">
        <v>86</v>
      </c>
      <c r="D660" s="1" t="s">
        <v>62</v>
      </c>
      <c r="E660" s="1" t="s">
        <v>167</v>
      </c>
      <c r="F660" s="21">
        <f>VLOOKUP($C660,cruises!$A$1:$D$460,3,FALSE)</f>
        <v>2130</v>
      </c>
      <c r="G660" s="21">
        <f>VLOOKUP($C660,cruises!$A$1:$D$460,4,FALSE)</f>
        <v>2556</v>
      </c>
      <c r="H660" s="21">
        <f t="shared" si="10"/>
        <v>2343</v>
      </c>
      <c r="I660" s="21">
        <f>VLOOKUP($C660,cruises!$A$1:$E$507,5,FALSE)</f>
        <v>997</v>
      </c>
    </row>
    <row r="661" spans="1:9">
      <c r="A661" s="1" t="s">
        <v>145</v>
      </c>
      <c r="B661" s="11">
        <v>43758</v>
      </c>
      <c r="C661" s="5" t="s">
        <v>24</v>
      </c>
      <c r="D661" s="1" t="s">
        <v>8</v>
      </c>
      <c r="E661" s="1" t="s">
        <v>82</v>
      </c>
      <c r="F661" s="21">
        <f>VLOOKUP($C661,cruises!$A$1:$D$460,3,FALSE)</f>
        <v>3502</v>
      </c>
      <c r="G661" s="21">
        <f>VLOOKUP($C661,cruises!$A$1:$D$460,4,FALSE)</f>
        <v>4202</v>
      </c>
      <c r="H661" s="21">
        <f t="shared" si="10"/>
        <v>3852</v>
      </c>
      <c r="I661" s="21">
        <f>VLOOKUP($C661,cruises!$A$1:$E$507,5,FALSE)</f>
        <v>1388</v>
      </c>
    </row>
    <row r="662" spans="1:9">
      <c r="A662" s="1" t="s">
        <v>145</v>
      </c>
      <c r="B662" s="11">
        <v>43758</v>
      </c>
      <c r="C662" s="5" t="s">
        <v>139</v>
      </c>
      <c r="D662" s="1" t="s">
        <v>71</v>
      </c>
      <c r="E662" s="1">
        <v>0.29166666666666669</v>
      </c>
      <c r="F662" s="21">
        <f>VLOOKUP($C662,cruises!$A$1:$D$460,3,FALSE)</f>
        <v>212</v>
      </c>
      <c r="G662" s="21">
        <f>VLOOKUP($C662,cruises!$A$1:$D$460,4,FALSE)</f>
        <v>254</v>
      </c>
      <c r="H662" s="21">
        <f t="shared" si="10"/>
        <v>233</v>
      </c>
      <c r="I662" s="21">
        <f>VLOOKUP($C662,cruises!$A$1:$E$507,5,FALSE)</f>
        <v>140</v>
      </c>
    </row>
    <row r="663" spans="1:9">
      <c r="A663" s="1" t="s">
        <v>145</v>
      </c>
      <c r="B663" s="11">
        <v>43759</v>
      </c>
      <c r="C663" s="5" t="s">
        <v>163</v>
      </c>
      <c r="D663" s="1" t="s">
        <v>5</v>
      </c>
      <c r="E663" s="3" t="s">
        <v>6</v>
      </c>
      <c r="F663" s="21">
        <f>VLOOKUP($C663,cruises!$A$1:$D$460,3,FALSE)</f>
        <v>5200</v>
      </c>
      <c r="G663" s="21">
        <f>VLOOKUP($C663,cruises!$A$1:$D$460,4,FALSE)</f>
        <v>6600</v>
      </c>
      <c r="H663" s="21">
        <f t="shared" si="10"/>
        <v>5900</v>
      </c>
      <c r="I663" s="21">
        <f>VLOOKUP($C663,cruises!$A$1:$E$507,5,FALSE)</f>
        <v>1500</v>
      </c>
    </row>
    <row r="664" spans="1:9">
      <c r="A664" s="1" t="s">
        <v>145</v>
      </c>
      <c r="B664" s="11">
        <v>43759</v>
      </c>
      <c r="C664" s="5" t="s">
        <v>182</v>
      </c>
      <c r="D664" s="1" t="s">
        <v>62</v>
      </c>
      <c r="E664" s="1" t="s">
        <v>167</v>
      </c>
      <c r="F664" s="21">
        <f>VLOOKUP($C664,cruises!$A$1:$D$460,3,FALSE)</f>
        <v>2918</v>
      </c>
      <c r="G664" s="21">
        <f>VLOOKUP($C664,cruises!$A$1:$D$460,4,FALSE)</f>
        <v>3521</v>
      </c>
      <c r="H664" s="21">
        <f t="shared" si="10"/>
        <v>3219.5</v>
      </c>
      <c r="I664" s="21">
        <f>VLOOKUP($C664,cruises!$A$1:$E$507,5,FALSE)</f>
        <v>1377</v>
      </c>
    </row>
    <row r="665" spans="1:9">
      <c r="A665" s="1" t="s">
        <v>145</v>
      </c>
      <c r="B665" s="11">
        <v>43759</v>
      </c>
      <c r="C665" s="5" t="s">
        <v>61</v>
      </c>
      <c r="D665" s="1" t="s">
        <v>62</v>
      </c>
      <c r="E665" s="1" t="s">
        <v>82</v>
      </c>
      <c r="F665" s="21">
        <f>VLOOKUP($C665,cruises!$A$1:$D$460,3,FALSE)</f>
        <v>3046</v>
      </c>
      <c r="G665" s="21">
        <f>VLOOKUP($C665,cruises!$A$1:$D$460,4,FALSE)</f>
        <v>3655</v>
      </c>
      <c r="H665" s="21">
        <f t="shared" si="10"/>
        <v>3350.5</v>
      </c>
      <c r="I665" s="21">
        <f>VLOOKUP($C665,cruises!$A$1:$E$507,5,FALSE)</f>
        <v>1000</v>
      </c>
    </row>
    <row r="666" spans="1:9">
      <c r="A666" s="1" t="s">
        <v>145</v>
      </c>
      <c r="B666" s="11">
        <v>43759</v>
      </c>
      <c r="C666" s="5" t="s">
        <v>206</v>
      </c>
      <c r="D666" s="1" t="s">
        <v>8</v>
      </c>
      <c r="E666" s="1" t="s">
        <v>138</v>
      </c>
      <c r="F666" s="21">
        <f>VLOOKUP($C666,cruises!$A$1:$D$460,3,FALSE)</f>
        <v>2550</v>
      </c>
      <c r="G666" s="21">
        <f>VLOOKUP($C666,cruises!$A$1:$D$460,4,FALSE)</f>
        <v>3060</v>
      </c>
      <c r="H666" s="21">
        <f t="shared" si="10"/>
        <v>2805</v>
      </c>
      <c r="I666" s="21">
        <f>VLOOKUP($C666,cruises!$A$1:$E$507,5,FALSE)</f>
        <v>1039</v>
      </c>
    </row>
    <row r="667" spans="1:9">
      <c r="A667" s="1" t="s">
        <v>145</v>
      </c>
      <c r="B667" s="11">
        <v>43759</v>
      </c>
      <c r="C667" s="5" t="s">
        <v>107</v>
      </c>
      <c r="D667" s="1" t="s">
        <v>94</v>
      </c>
      <c r="E667" s="1" t="s">
        <v>6</v>
      </c>
      <c r="F667" s="21">
        <f>VLOOKUP($C667,cruises!$A$1:$D$460,3,FALSE)</f>
        <v>698</v>
      </c>
      <c r="G667" s="21">
        <f>VLOOKUP($C667,cruises!$A$1:$D$460,4,FALSE)</f>
        <v>803</v>
      </c>
      <c r="H667" s="21">
        <f t="shared" si="10"/>
        <v>750.5</v>
      </c>
      <c r="I667" s="21">
        <f>VLOOKUP($C667,cruises!$A$1:$E$507,5,FALSE)</f>
        <v>372</v>
      </c>
    </row>
    <row r="668" spans="1:9">
      <c r="A668" s="1" t="s">
        <v>145</v>
      </c>
      <c r="B668" s="11">
        <v>43759</v>
      </c>
      <c r="C668" s="5" t="s">
        <v>99</v>
      </c>
      <c r="D668" s="1" t="s">
        <v>30</v>
      </c>
      <c r="E668" s="1" t="s">
        <v>63</v>
      </c>
      <c r="F668" s="21">
        <f>VLOOKUP($C668,cruises!$A$1:$D$460,3,FALSE)</f>
        <v>2144</v>
      </c>
      <c r="G668" s="21">
        <f>VLOOKUP($C668,cruises!$A$1:$D$460,4,FALSE)</f>
        <v>2573</v>
      </c>
      <c r="H668" s="21">
        <f t="shared" si="10"/>
        <v>2358.5</v>
      </c>
      <c r="I668" s="21">
        <f>VLOOKUP($C668,cruises!$A$1:$E$507,5,FALSE)</f>
        <v>859</v>
      </c>
    </row>
    <row r="669" spans="1:9">
      <c r="A669" s="1" t="s">
        <v>145</v>
      </c>
      <c r="B669" s="11">
        <v>43760</v>
      </c>
      <c r="C669" s="5" t="s">
        <v>70</v>
      </c>
      <c r="D669" s="1" t="s">
        <v>71</v>
      </c>
      <c r="E669" s="3" t="s">
        <v>25</v>
      </c>
      <c r="F669" s="21">
        <f>VLOOKUP($C669,cruises!$A$1:$D$460,3,FALSE)</f>
        <v>312</v>
      </c>
      <c r="G669" s="21">
        <f>VLOOKUP($C669,cruises!$A$1:$D$460,4,FALSE)</f>
        <v>374</v>
      </c>
      <c r="H669" s="21">
        <f t="shared" si="10"/>
        <v>343</v>
      </c>
      <c r="I669" s="21">
        <f>VLOOKUP($C669,cruises!$A$1:$E$507,5,FALSE)</f>
        <v>178</v>
      </c>
    </row>
    <row r="670" spans="1:9">
      <c r="A670" s="1" t="s">
        <v>145</v>
      </c>
      <c r="B670" s="11">
        <v>43761</v>
      </c>
      <c r="C670" s="5" t="s">
        <v>149</v>
      </c>
      <c r="D670" s="1" t="s">
        <v>11</v>
      </c>
      <c r="E670" s="1" t="s">
        <v>151</v>
      </c>
      <c r="F670" s="21">
        <f>VLOOKUP($C670,cruises!$A$1:$D$460,3,FALSE)</f>
        <v>2698</v>
      </c>
      <c r="G670" s="21">
        <f>VLOOKUP($C670,cruises!$A$1:$D$460,4,FALSE)</f>
        <v>3250</v>
      </c>
      <c r="H670" s="21">
        <f t="shared" si="10"/>
        <v>2974</v>
      </c>
      <c r="I670" s="21">
        <f>VLOOKUP($C670,cruises!$A$1:$E$507,5,FALSE)</f>
        <v>1068</v>
      </c>
    </row>
    <row r="671" spans="1:9">
      <c r="A671" s="1" t="s">
        <v>145</v>
      </c>
      <c r="B671" s="11">
        <v>43761</v>
      </c>
      <c r="C671" s="5" t="s">
        <v>159</v>
      </c>
      <c r="D671" s="1" t="s">
        <v>8</v>
      </c>
      <c r="E671" s="1" t="s">
        <v>105</v>
      </c>
      <c r="F671" s="21">
        <f>VLOOKUP($C671,cruises!$A$1:$D$460,3,FALSE)</f>
        <v>4134</v>
      </c>
      <c r="G671" s="21">
        <f>VLOOKUP($C671,cruises!$A$1:$D$460,4,FALSE)</f>
        <v>4961</v>
      </c>
      <c r="H671" s="21">
        <f t="shared" si="10"/>
        <v>4547.5</v>
      </c>
      <c r="I671" s="21">
        <f>VLOOKUP($C671,cruises!$A$1:$E$507,5,FALSE)</f>
        <v>1413</v>
      </c>
    </row>
    <row r="672" spans="1:9">
      <c r="A672" s="1" t="s">
        <v>145</v>
      </c>
      <c r="B672" s="11">
        <v>43761</v>
      </c>
      <c r="C672" s="5" t="s">
        <v>55</v>
      </c>
      <c r="D672" s="1" t="s">
        <v>46</v>
      </c>
      <c r="E672" s="3" t="s">
        <v>56</v>
      </c>
      <c r="F672" s="21">
        <f>VLOOKUP($C672,cruises!$A$1:$D$460,3,FALSE)</f>
        <v>4228</v>
      </c>
      <c r="G672" s="21">
        <f>VLOOKUP($C672,cruises!$A$1:$D$460,4,FALSE)</f>
        <v>5074</v>
      </c>
      <c r="H672" s="21">
        <f t="shared" si="10"/>
        <v>4651</v>
      </c>
      <c r="I672" s="21">
        <f>VLOOKUP($C672,cruises!$A$1:$E$507,5,FALSE)</f>
        <v>1404</v>
      </c>
    </row>
    <row r="673" spans="1:9">
      <c r="A673" s="1" t="s">
        <v>145</v>
      </c>
      <c r="B673" s="11">
        <v>43761</v>
      </c>
      <c r="C673" s="5" t="s">
        <v>152</v>
      </c>
      <c r="D673" s="1" t="s">
        <v>153</v>
      </c>
      <c r="E673" s="1" t="s">
        <v>15</v>
      </c>
      <c r="F673" s="21">
        <f>VLOOKUP($C673,cruises!$A$1:$D$460,3,FALSE)</f>
        <v>1506</v>
      </c>
      <c r="G673" s="21">
        <f>VLOOKUP($C673,cruises!$A$1:$D$460,4,FALSE)</f>
        <v>1828</v>
      </c>
      <c r="H673" s="21">
        <f t="shared" si="10"/>
        <v>1667</v>
      </c>
      <c r="I673" s="21">
        <f>VLOOKUP($C673,cruises!$A$1:$E$507,5,FALSE)</f>
        <v>620</v>
      </c>
    </row>
    <row r="674" spans="1:9">
      <c r="A674" s="1" t="s">
        <v>145</v>
      </c>
      <c r="B674" s="11">
        <v>43761</v>
      </c>
      <c r="C674" s="5" t="s">
        <v>113</v>
      </c>
      <c r="D674" s="1" t="s">
        <v>51</v>
      </c>
      <c r="E674" s="1" t="s">
        <v>6</v>
      </c>
      <c r="F674" s="21">
        <f>VLOOKUP($C674,cruises!$A$1:$D$460,3,FALSE)</f>
        <v>706</v>
      </c>
      <c r="G674" s="21">
        <f>VLOOKUP($C674,cruises!$A$1:$D$460,4,FALSE)</f>
        <v>777</v>
      </c>
      <c r="H674" s="21">
        <f t="shared" si="10"/>
        <v>741.5</v>
      </c>
      <c r="I674" s="21">
        <f>VLOOKUP($C674,cruises!$A$1:$E$507,5,FALSE)</f>
        <v>447</v>
      </c>
    </row>
    <row r="675" spans="1:9">
      <c r="A675" s="1" t="s">
        <v>145</v>
      </c>
      <c r="B675" s="11">
        <v>43762</v>
      </c>
      <c r="C675" s="5" t="s">
        <v>74</v>
      </c>
      <c r="D675" s="1" t="s">
        <v>11</v>
      </c>
      <c r="E675" s="1" t="s">
        <v>138</v>
      </c>
      <c r="F675" s="21">
        <f>VLOOKUP($C675,cruises!$A$1:$D$460,3,FALSE)</f>
        <v>3014</v>
      </c>
      <c r="G675" s="21">
        <f>VLOOKUP($C675,cruises!$A$1:$D$460,4,FALSE)</f>
        <v>3617</v>
      </c>
      <c r="H675" s="21">
        <f t="shared" si="10"/>
        <v>3315.5</v>
      </c>
      <c r="I675" s="21">
        <f>VLOOKUP($C675,cruises!$A$1:$E$507,5,FALSE)</f>
        <v>1100</v>
      </c>
    </row>
    <row r="676" spans="1:9">
      <c r="A676" s="1" t="s">
        <v>145</v>
      </c>
      <c r="B676" s="11">
        <v>43762</v>
      </c>
      <c r="C676" s="5" t="s">
        <v>174</v>
      </c>
      <c r="D676" s="1" t="s">
        <v>46</v>
      </c>
      <c r="E676" s="1" t="s">
        <v>47</v>
      </c>
      <c r="F676" s="21">
        <f>VLOOKUP($C676,cruises!$A$1:$D$460,3,FALSE)</f>
        <v>2402</v>
      </c>
      <c r="G676" s="21">
        <f>VLOOKUP($C676,cruises!$A$1:$D$460,4,FALSE)</f>
        <v>2882</v>
      </c>
      <c r="H676" s="21">
        <f t="shared" si="10"/>
        <v>2642</v>
      </c>
      <c r="I676" s="21">
        <f>VLOOKUP($C676,cruises!$A$1:$E$507,5,FALSE)</f>
        <v>1100</v>
      </c>
    </row>
    <row r="677" spans="1:9">
      <c r="A677" s="1" t="s">
        <v>145</v>
      </c>
      <c r="B677" s="11">
        <v>43762</v>
      </c>
      <c r="C677" s="5" t="s">
        <v>322</v>
      </c>
      <c r="D677" s="1" t="s">
        <v>40</v>
      </c>
      <c r="E677" s="1" t="s">
        <v>115</v>
      </c>
      <c r="F677" s="21">
        <f>VLOOKUP($C677,cruises!$A$1:$D$460,3,FALSE)</f>
        <v>3066</v>
      </c>
      <c r="G677" s="21">
        <f>VLOOKUP($C677,cruises!$A$1:$D$460,4,FALSE)</f>
        <v>3679</v>
      </c>
      <c r="H677" s="21">
        <f t="shared" si="10"/>
        <v>3372.5</v>
      </c>
      <c r="I677" s="21">
        <f>VLOOKUP($C677,cruises!$A$1:$E$507,5,FALSE)</f>
        <v>1200</v>
      </c>
    </row>
    <row r="678" spans="1:9">
      <c r="A678" s="1" t="s">
        <v>145</v>
      </c>
      <c r="B678" s="11">
        <v>43762</v>
      </c>
      <c r="C678" s="5" t="s">
        <v>154</v>
      </c>
      <c r="D678" s="1" t="s">
        <v>153</v>
      </c>
      <c r="E678" s="3" t="s">
        <v>151</v>
      </c>
      <c r="F678" s="21">
        <f>VLOOKUP($C678,cruises!$A$1:$D$460,3,FALSE)</f>
        <v>2733</v>
      </c>
      <c r="G678" s="21">
        <f>VLOOKUP($C678,cruises!$A$1:$D$460,4,FALSE)</f>
        <v>2852</v>
      </c>
      <c r="H678" s="21">
        <f t="shared" si="10"/>
        <v>2792.5</v>
      </c>
      <c r="I678" s="21">
        <f>VLOOKUP($C678,cruises!$A$1:$E$507,5,FALSE)</f>
        <v>801</v>
      </c>
    </row>
    <row r="679" spans="1:9">
      <c r="A679" s="1" t="s">
        <v>145</v>
      </c>
      <c r="B679" s="11">
        <v>43762</v>
      </c>
      <c r="C679" s="5" t="s">
        <v>204</v>
      </c>
      <c r="D679" s="1" t="s">
        <v>30</v>
      </c>
      <c r="E679" s="1" t="s">
        <v>82</v>
      </c>
      <c r="F679" s="21">
        <f>VLOOKUP($C679,cruises!$A$1:$D$460,3,FALSE)</f>
        <v>2150</v>
      </c>
      <c r="G679" s="21">
        <f>VLOOKUP($C679,cruises!$A$1:$D$460,4,FALSE)</f>
        <v>2580</v>
      </c>
      <c r="H679" s="21">
        <f t="shared" si="10"/>
        <v>2365</v>
      </c>
      <c r="I679" s="21">
        <f>VLOOKUP($C679,cruises!$A$1:$E$507,5,FALSE)</f>
        <v>858</v>
      </c>
    </row>
    <row r="680" spans="1:9">
      <c r="A680" s="1" t="s">
        <v>145</v>
      </c>
      <c r="B680" s="11">
        <v>43763</v>
      </c>
      <c r="C680" s="5" t="s">
        <v>10</v>
      </c>
      <c r="D680" s="1" t="s">
        <v>11</v>
      </c>
      <c r="E680" s="3" t="s">
        <v>151</v>
      </c>
      <c r="F680" s="21">
        <f>VLOOKUP($C680,cruises!$A$1:$D$460,3,FALSE)</f>
        <v>3772</v>
      </c>
      <c r="G680" s="21">
        <f>VLOOKUP($C680,cruises!$A$1:$D$460,4,FALSE)</f>
        <v>4526</v>
      </c>
      <c r="H680" s="21">
        <f t="shared" si="10"/>
        <v>4149</v>
      </c>
      <c r="I680" s="21">
        <f>VLOOKUP($C680,cruises!$A$1:$E$507,5,FALSE)</f>
        <v>1253</v>
      </c>
    </row>
    <row r="681" spans="1:9">
      <c r="A681" s="1" t="s">
        <v>145</v>
      </c>
      <c r="B681" s="11">
        <v>43763</v>
      </c>
      <c r="C681" s="5" t="s">
        <v>53</v>
      </c>
      <c r="D681" s="1" t="s">
        <v>36</v>
      </c>
      <c r="E681" s="1" t="s">
        <v>31</v>
      </c>
      <c r="F681" s="21">
        <f>VLOOKUP($C681,cruises!$A$1:$D$460,3,FALSE)</f>
        <v>2534</v>
      </c>
      <c r="G681" s="21">
        <f>VLOOKUP($C681,cruises!$A$1:$D$460,4,FALSE)</f>
        <v>2700</v>
      </c>
      <c r="H681" s="21">
        <f t="shared" si="10"/>
        <v>2617</v>
      </c>
      <c r="I681" s="21">
        <f>VLOOKUP($C681,cruises!$A$1:$E$507,5,FALSE)</f>
        <v>1000</v>
      </c>
    </row>
    <row r="682" spans="1:9">
      <c r="A682" s="1" t="s">
        <v>145</v>
      </c>
      <c r="B682" s="11">
        <v>43763</v>
      </c>
      <c r="C682" s="5" t="s">
        <v>147</v>
      </c>
      <c r="D682" s="1" t="s">
        <v>148</v>
      </c>
      <c r="E682" s="1"/>
      <c r="F682" s="21">
        <f>VLOOKUP($C682,cruises!$A$1:$D$460,3,FALSE)</f>
        <v>928</v>
      </c>
      <c r="G682" s="21">
        <f>VLOOKUP($C682,cruises!$A$1:$D$460,4,FALSE)</f>
        <v>928</v>
      </c>
      <c r="H682" s="21">
        <f t="shared" si="10"/>
        <v>928</v>
      </c>
      <c r="I682" s="21">
        <f>VLOOKUP($C682,cruises!$A$1:$E$507,5,FALSE)</f>
        <v>465</v>
      </c>
    </row>
    <row r="683" spans="1:9">
      <c r="A683" s="1" t="s">
        <v>145</v>
      </c>
      <c r="B683" s="11">
        <v>43763</v>
      </c>
      <c r="C683" s="5" t="s">
        <v>21</v>
      </c>
      <c r="D683" s="1" t="s">
        <v>148</v>
      </c>
      <c r="E683" s="3"/>
      <c r="F683" s="21">
        <f>VLOOKUP($C683,cruises!$A$1:$D$460,3,FALSE)</f>
        <v>928</v>
      </c>
      <c r="G683" s="21">
        <f>VLOOKUP($C683,cruises!$A$1:$D$460,4,FALSE)</f>
        <v>928</v>
      </c>
      <c r="H683" s="21">
        <f t="shared" si="10"/>
        <v>928</v>
      </c>
      <c r="I683" s="21">
        <f>VLOOKUP($C683,cruises!$A$1:$E$507,5,FALSE)</f>
        <v>465</v>
      </c>
    </row>
    <row r="684" spans="1:9">
      <c r="A684" s="1" t="s">
        <v>145</v>
      </c>
      <c r="B684" s="11">
        <v>43763</v>
      </c>
      <c r="C684" s="5" t="s">
        <v>88</v>
      </c>
      <c r="D684" s="1" t="s">
        <v>71</v>
      </c>
      <c r="E684" s="1" t="s">
        <v>25</v>
      </c>
      <c r="F684" s="21">
        <f>VLOOKUP($C684,cruises!$A$1:$D$460,3,FALSE)</f>
        <v>148</v>
      </c>
      <c r="G684" s="21">
        <f>VLOOKUP($C684,cruises!$A$1:$D$460,4,FALSE)</f>
        <v>178</v>
      </c>
      <c r="H684" s="21">
        <f t="shared" si="10"/>
        <v>163</v>
      </c>
      <c r="I684" s="21">
        <f>VLOOKUP($C684,cruises!$A$1:$E$507,5,FALSE)</f>
        <v>84</v>
      </c>
    </row>
    <row r="685" spans="1:9">
      <c r="A685" s="1" t="s">
        <v>145</v>
      </c>
      <c r="B685" s="11">
        <v>43764</v>
      </c>
      <c r="C685" s="5" t="s">
        <v>126</v>
      </c>
      <c r="D685" s="1" t="s">
        <v>80</v>
      </c>
      <c r="E685" s="1"/>
      <c r="F685" s="21">
        <f>VLOOKUP($C685,cruises!$A$1:$D$460,3,FALSE)</f>
        <v>680</v>
      </c>
      <c r="G685" s="21">
        <f>VLOOKUP($C685,cruises!$A$1:$D$460,4,FALSE)</f>
        <v>748</v>
      </c>
      <c r="H685" s="21">
        <f t="shared" si="10"/>
        <v>714</v>
      </c>
      <c r="I685" s="21">
        <f>VLOOKUP($C685,cruises!$A$1:$E$507,5,FALSE)</f>
        <v>400</v>
      </c>
    </row>
    <row r="686" spans="1:9">
      <c r="A686" s="1" t="s">
        <v>145</v>
      </c>
      <c r="B686" s="11">
        <v>43764</v>
      </c>
      <c r="C686" s="5" t="s">
        <v>83</v>
      </c>
      <c r="D686" s="1" t="s">
        <v>84</v>
      </c>
      <c r="E686" s="1" t="s">
        <v>82</v>
      </c>
      <c r="F686" s="21">
        <f>VLOOKUP($C686,cruises!$A$1:$D$460,3,FALSE)</f>
        <v>1533</v>
      </c>
      <c r="G686" s="21">
        <f>VLOOKUP($C686,cruises!$A$1:$D$460,4,FALSE)</f>
        <v>1773</v>
      </c>
      <c r="H686" s="21">
        <f t="shared" si="10"/>
        <v>1653</v>
      </c>
      <c r="I686" s="21">
        <f>VLOOKUP($C686,cruises!$A$1:$E$507,5,FALSE)</f>
        <v>600</v>
      </c>
    </row>
    <row r="687" spans="1:9">
      <c r="A687" s="1" t="s">
        <v>145</v>
      </c>
      <c r="B687" s="11">
        <v>43764</v>
      </c>
      <c r="C687" s="5" t="s">
        <v>88</v>
      </c>
      <c r="D687" s="1" t="s">
        <v>71</v>
      </c>
      <c r="E687" s="1" t="s">
        <v>25</v>
      </c>
      <c r="F687" s="21">
        <f>VLOOKUP($C687,cruises!$A$1:$D$460,3,FALSE)</f>
        <v>148</v>
      </c>
      <c r="G687" s="21">
        <f>VLOOKUP($C687,cruises!$A$1:$D$460,4,FALSE)</f>
        <v>178</v>
      </c>
      <c r="H687" s="21">
        <f t="shared" si="10"/>
        <v>163</v>
      </c>
      <c r="I687" s="21">
        <f>VLOOKUP($C687,cruises!$A$1:$E$507,5,FALSE)</f>
        <v>84</v>
      </c>
    </row>
    <row r="688" spans="1:9">
      <c r="A688" s="1" t="s">
        <v>145</v>
      </c>
      <c r="B688" s="11">
        <v>43765</v>
      </c>
      <c r="C688" s="5" t="s">
        <v>143</v>
      </c>
      <c r="D688" s="1" t="s">
        <v>160</v>
      </c>
      <c r="E688" s="3" t="s">
        <v>25</v>
      </c>
      <c r="F688" s="21">
        <f>VLOOKUP($C688,cruises!$A$1:$D$460,3,FALSE)</f>
        <v>2650</v>
      </c>
      <c r="G688" s="21">
        <f>VLOOKUP($C688,cruises!$A$1:$D$460,4,FALSE)</f>
        <v>3194</v>
      </c>
      <c r="H688" s="21">
        <f t="shared" si="10"/>
        <v>2922</v>
      </c>
      <c r="I688" s="21">
        <f>VLOOKUP($C688,cruises!$A$1:$E$507,5,FALSE)</f>
        <v>1025</v>
      </c>
    </row>
    <row r="689" spans="1:9">
      <c r="A689" s="1" t="s">
        <v>145</v>
      </c>
      <c r="B689" s="11">
        <v>43765</v>
      </c>
      <c r="C689" s="5" t="s">
        <v>24</v>
      </c>
      <c r="D689" s="1" t="s">
        <v>8</v>
      </c>
      <c r="E689" s="1" t="s">
        <v>82</v>
      </c>
      <c r="F689" s="21">
        <f>VLOOKUP($C689,cruises!$A$1:$D$460,3,FALSE)</f>
        <v>3502</v>
      </c>
      <c r="G689" s="21">
        <f>VLOOKUP($C689,cruises!$A$1:$D$460,4,FALSE)</f>
        <v>4202</v>
      </c>
      <c r="H689" s="21">
        <f t="shared" si="10"/>
        <v>3852</v>
      </c>
      <c r="I689" s="21">
        <f>VLOOKUP($C689,cruises!$A$1:$E$507,5,FALSE)</f>
        <v>1388</v>
      </c>
    </row>
    <row r="690" spans="1:9">
      <c r="A690" s="1" t="s">
        <v>145</v>
      </c>
      <c r="B690" s="11">
        <v>43766</v>
      </c>
      <c r="C690" s="5" t="s">
        <v>163</v>
      </c>
      <c r="D690" s="1" t="s">
        <v>5</v>
      </c>
      <c r="E690" s="1" t="s">
        <v>6</v>
      </c>
      <c r="F690" s="21">
        <f>VLOOKUP($C690,cruises!$A$1:$D$460,3,FALSE)</f>
        <v>5200</v>
      </c>
      <c r="G690" s="21">
        <f>VLOOKUP($C690,cruises!$A$1:$D$460,4,FALSE)</f>
        <v>6600</v>
      </c>
      <c r="H690" s="21">
        <f t="shared" si="10"/>
        <v>5900</v>
      </c>
      <c r="I690" s="21">
        <f>VLOOKUP($C690,cruises!$A$1:$E$507,5,FALSE)</f>
        <v>1500</v>
      </c>
    </row>
    <row r="691" spans="1:9">
      <c r="A691" s="1" t="s">
        <v>145</v>
      </c>
      <c r="B691" s="11">
        <v>43766</v>
      </c>
      <c r="C691" s="5" t="s">
        <v>22</v>
      </c>
      <c r="D691" s="1" t="s">
        <v>11</v>
      </c>
      <c r="E691" s="1" t="s">
        <v>9</v>
      </c>
      <c r="F691" s="21">
        <f>VLOOKUP($C691,cruises!$A$1:$D$460,3,FALSE)</f>
        <v>1248</v>
      </c>
      <c r="G691" s="21">
        <f>VLOOKUP($C691,cruises!$A$1:$D$460,4,FALSE)</f>
        <v>1498</v>
      </c>
      <c r="H691" s="21">
        <f t="shared" si="10"/>
        <v>1373</v>
      </c>
      <c r="I691" s="21">
        <f>VLOOKUP($C691,cruises!$A$1:$E$507,5,FALSE)</f>
        <v>670</v>
      </c>
    </row>
    <row r="692" spans="1:9">
      <c r="A692" s="1" t="s">
        <v>145</v>
      </c>
      <c r="B692" s="11">
        <v>43766</v>
      </c>
      <c r="C692" s="5" t="s">
        <v>89</v>
      </c>
      <c r="D692" s="1" t="s">
        <v>90</v>
      </c>
      <c r="E692" s="1" t="s">
        <v>208</v>
      </c>
      <c r="F692" s="21">
        <f>VLOOKUP($C692,cruises!$A$1:$D$460,3,FALSE)</f>
        <v>1090</v>
      </c>
      <c r="G692" s="21">
        <f>VLOOKUP($C692,cruises!$A$1:$D$460,4,FALSE)</f>
        <v>1254</v>
      </c>
      <c r="H692" s="21">
        <f t="shared" si="10"/>
        <v>1172</v>
      </c>
      <c r="I692" s="21">
        <f>VLOOKUP($C692,cruises!$A$1:$E$507,5,FALSE)</f>
        <v>635</v>
      </c>
    </row>
    <row r="693" spans="1:9">
      <c r="A693" s="1" t="s">
        <v>145</v>
      </c>
      <c r="B693" s="11">
        <v>43766</v>
      </c>
      <c r="C693" s="5" t="s">
        <v>155</v>
      </c>
      <c r="D693" s="1" t="s">
        <v>84</v>
      </c>
      <c r="E693" s="1" t="s">
        <v>82</v>
      </c>
      <c r="F693" s="21">
        <f>VLOOKUP($C693,cruises!$A$1:$D$460,3,FALSE)</f>
        <v>1814</v>
      </c>
      <c r="G693" s="21">
        <f>VLOOKUP($C693,cruises!$A$1:$D$460,4,FALSE)</f>
        <v>2177</v>
      </c>
      <c r="H693" s="21">
        <f t="shared" si="10"/>
        <v>1995.5</v>
      </c>
      <c r="I693" s="21">
        <f>VLOOKUP($C693,cruises!$A$1:$E$507,5,FALSE)</f>
        <v>780</v>
      </c>
    </row>
    <row r="694" spans="1:9">
      <c r="A694" s="1" t="s">
        <v>145</v>
      </c>
      <c r="B694" s="11">
        <v>43767</v>
      </c>
      <c r="C694" s="5" t="s">
        <v>117</v>
      </c>
      <c r="D694" s="1" t="s">
        <v>156</v>
      </c>
      <c r="E694" s="1" t="s">
        <v>82</v>
      </c>
      <c r="F694" s="21">
        <f>VLOOKUP($C694,cruises!$A$1:$D$460,3,FALSE)</f>
        <v>2074</v>
      </c>
      <c r="G694" s="21">
        <f>VLOOKUP($C694,cruises!$A$1:$D$460,4,FALSE)</f>
        <v>2489</v>
      </c>
      <c r="H694" s="21">
        <f t="shared" si="10"/>
        <v>2281.5</v>
      </c>
      <c r="I694" s="21">
        <f>VLOOKUP($C694,cruises!$A$1:$E$507,5,FALSE)</f>
        <v>900</v>
      </c>
    </row>
    <row r="695" spans="1:9">
      <c r="A695" s="1" t="s">
        <v>145</v>
      </c>
      <c r="B695" s="11">
        <v>43767</v>
      </c>
      <c r="C695" s="5" t="s">
        <v>176</v>
      </c>
      <c r="D695" s="1" t="s">
        <v>84</v>
      </c>
      <c r="E695" s="1" t="s">
        <v>82</v>
      </c>
      <c r="F695" s="21">
        <f>VLOOKUP($C695,cruises!$A$1:$D$460,3,FALSE)</f>
        <v>1832</v>
      </c>
      <c r="G695" s="21">
        <f>VLOOKUP($C695,cruises!$A$1:$D$460,4,FALSE)</f>
        <v>2198</v>
      </c>
      <c r="H695" s="21">
        <f t="shared" si="10"/>
        <v>2015</v>
      </c>
      <c r="I695" s="21">
        <f>VLOOKUP($C695,cruises!$A$1:$E$507,5,FALSE)</f>
        <v>735</v>
      </c>
    </row>
    <row r="696" spans="1:9">
      <c r="A696" s="1" t="s">
        <v>145</v>
      </c>
      <c r="B696" s="11">
        <v>43767</v>
      </c>
      <c r="C696" s="5" t="s">
        <v>50</v>
      </c>
      <c r="D696" s="1" t="s">
        <v>51</v>
      </c>
      <c r="E696" s="1">
        <v>0.33333333333333331</v>
      </c>
      <c r="F696" s="21">
        <f>VLOOKUP($C696,cruises!$A$1:$D$460,3,FALSE)</f>
        <v>754</v>
      </c>
      <c r="G696" s="21">
        <f>VLOOKUP($C696,cruises!$A$1:$D$460,4,FALSE)</f>
        <v>829</v>
      </c>
      <c r="H696" s="21">
        <f t="shared" si="10"/>
        <v>791.5</v>
      </c>
      <c r="I696" s="21">
        <f>VLOOKUP($C696,cruises!$A$1:$E$507,5,FALSE)</f>
        <v>542</v>
      </c>
    </row>
    <row r="697" spans="1:9">
      <c r="A697" s="1" t="s">
        <v>145</v>
      </c>
      <c r="B697" s="11">
        <v>43768</v>
      </c>
      <c r="C697" s="5" t="s">
        <v>149</v>
      </c>
      <c r="D697" s="1" t="s">
        <v>11</v>
      </c>
      <c r="E697" s="3" t="s">
        <v>151</v>
      </c>
      <c r="F697" s="21">
        <f>VLOOKUP($C697,cruises!$A$1:$D$460,3,FALSE)</f>
        <v>2698</v>
      </c>
      <c r="G697" s="21">
        <f>VLOOKUP($C697,cruises!$A$1:$D$460,4,FALSE)</f>
        <v>3250</v>
      </c>
      <c r="H697" s="21">
        <f t="shared" si="10"/>
        <v>2974</v>
      </c>
      <c r="I697" s="21">
        <f>VLOOKUP($C697,cruises!$A$1:$E$507,5,FALSE)</f>
        <v>1068</v>
      </c>
    </row>
    <row r="698" spans="1:9">
      <c r="A698" s="1" t="s">
        <v>145</v>
      </c>
      <c r="B698" s="11">
        <v>43768</v>
      </c>
      <c r="C698" s="5" t="s">
        <v>159</v>
      </c>
      <c r="D698" s="1" t="s">
        <v>8</v>
      </c>
      <c r="E698" s="1" t="s">
        <v>105</v>
      </c>
      <c r="F698" s="21">
        <f>VLOOKUP($C698,cruises!$A$1:$D$460,3,FALSE)</f>
        <v>4134</v>
      </c>
      <c r="G698" s="21">
        <f>VLOOKUP($C698,cruises!$A$1:$D$460,4,FALSE)</f>
        <v>4961</v>
      </c>
      <c r="H698" s="21">
        <f t="shared" si="10"/>
        <v>4547.5</v>
      </c>
      <c r="I698" s="21">
        <f>VLOOKUP($C698,cruises!$A$1:$E$507,5,FALSE)</f>
        <v>1413</v>
      </c>
    </row>
    <row r="699" spans="1:9">
      <c r="A699" s="1" t="s">
        <v>145</v>
      </c>
      <c r="B699" s="11">
        <v>43768</v>
      </c>
      <c r="C699" s="5" t="s">
        <v>55</v>
      </c>
      <c r="D699" s="1" t="s">
        <v>46</v>
      </c>
      <c r="E699" s="1" t="s">
        <v>56</v>
      </c>
      <c r="F699" s="21">
        <f>VLOOKUP($C699,cruises!$A$1:$D$460,3,FALSE)</f>
        <v>4228</v>
      </c>
      <c r="G699" s="21">
        <f>VLOOKUP($C699,cruises!$A$1:$D$460,4,FALSE)</f>
        <v>5074</v>
      </c>
      <c r="H699" s="21">
        <f t="shared" si="10"/>
        <v>4651</v>
      </c>
      <c r="I699" s="21">
        <f>VLOOKUP($C699,cruises!$A$1:$E$507,5,FALSE)</f>
        <v>1404</v>
      </c>
    </row>
    <row r="700" spans="1:9">
      <c r="A700" s="1" t="s">
        <v>145</v>
      </c>
      <c r="B700" s="11">
        <v>43768</v>
      </c>
      <c r="C700" s="5" t="s">
        <v>122</v>
      </c>
      <c r="D700" s="1" t="s">
        <v>94</v>
      </c>
      <c r="E700" s="1" t="s">
        <v>31</v>
      </c>
      <c r="F700" s="21">
        <f>VLOOKUP($C700,cruises!$A$1:$D$460,3,FALSE)</f>
        <v>698</v>
      </c>
      <c r="G700" s="21">
        <f>VLOOKUP($C700,cruises!$A$1:$D$460,4,FALSE)</f>
        <v>803</v>
      </c>
      <c r="H700" s="21">
        <f t="shared" si="10"/>
        <v>750.5</v>
      </c>
      <c r="I700" s="21">
        <f>VLOOKUP($C700,cruises!$A$1:$E$507,5,FALSE)</f>
        <v>375</v>
      </c>
    </row>
    <row r="701" spans="1:9">
      <c r="A701" s="1" t="s">
        <v>145</v>
      </c>
      <c r="B701" s="11">
        <v>43768</v>
      </c>
      <c r="C701" s="5" t="s">
        <v>99</v>
      </c>
      <c r="D701" s="1" t="s">
        <v>30</v>
      </c>
      <c r="E701" s="1" t="s">
        <v>63</v>
      </c>
      <c r="F701" s="21">
        <f>VLOOKUP($C701,cruises!$A$1:$D$460,3,FALSE)</f>
        <v>2144</v>
      </c>
      <c r="G701" s="21">
        <f>VLOOKUP($C701,cruises!$A$1:$D$460,4,FALSE)</f>
        <v>2573</v>
      </c>
      <c r="H701" s="21">
        <f t="shared" si="10"/>
        <v>2358.5</v>
      </c>
      <c r="I701" s="21">
        <f>VLOOKUP($C701,cruises!$A$1:$E$507,5,FALSE)</f>
        <v>859</v>
      </c>
    </row>
    <row r="702" spans="1:9">
      <c r="A702" s="1" t="s">
        <v>145</v>
      </c>
      <c r="B702" s="11">
        <v>43768</v>
      </c>
      <c r="C702" s="5" t="s">
        <v>53</v>
      </c>
      <c r="D702" s="1" t="s">
        <v>36</v>
      </c>
      <c r="E702" s="1" t="s">
        <v>31</v>
      </c>
      <c r="F702" s="21">
        <f>VLOOKUP($C702,cruises!$A$1:$D$460,3,FALSE)</f>
        <v>2534</v>
      </c>
      <c r="G702" s="21">
        <f>VLOOKUP($C702,cruises!$A$1:$D$460,4,FALSE)</f>
        <v>2700</v>
      </c>
      <c r="H702" s="21">
        <f t="shared" si="10"/>
        <v>2617</v>
      </c>
      <c r="I702" s="21">
        <f>VLOOKUP($C702,cruises!$A$1:$E$507,5,FALSE)</f>
        <v>1000</v>
      </c>
    </row>
    <row r="703" spans="1:9">
      <c r="A703" s="1" t="s">
        <v>145</v>
      </c>
      <c r="B703" s="11">
        <v>43769</v>
      </c>
      <c r="C703" s="5" t="s">
        <v>41</v>
      </c>
      <c r="D703" s="1" t="s">
        <v>160</v>
      </c>
      <c r="E703" s="1" t="s">
        <v>25</v>
      </c>
      <c r="F703" s="21">
        <f>VLOOKUP($C703,cruises!$A$1:$D$460,3,FALSE)</f>
        <v>2650</v>
      </c>
      <c r="G703" s="21">
        <f>VLOOKUP($C703,cruises!$A$1:$D$460,4,FALSE)</f>
        <v>3194</v>
      </c>
      <c r="H703" s="21">
        <f t="shared" si="10"/>
        <v>2922</v>
      </c>
      <c r="I703" s="21">
        <f>VLOOKUP($C703,cruises!$A$1:$E$507,5,FALSE)</f>
        <v>1025</v>
      </c>
    </row>
    <row r="704" spans="1:9">
      <c r="A704" s="1" t="s">
        <v>145</v>
      </c>
      <c r="B704" s="11">
        <v>43769</v>
      </c>
      <c r="C704" s="5" t="s">
        <v>107</v>
      </c>
      <c r="D704" s="1" t="s">
        <v>94</v>
      </c>
      <c r="E704" s="3" t="s">
        <v>6</v>
      </c>
      <c r="F704" s="21">
        <f>VLOOKUP($C704,cruises!$A$1:$D$460,3,FALSE)</f>
        <v>698</v>
      </c>
      <c r="G704" s="21">
        <f>VLOOKUP($C704,cruises!$A$1:$D$460,4,FALSE)</f>
        <v>803</v>
      </c>
      <c r="H704" s="21">
        <f t="shared" si="10"/>
        <v>750.5</v>
      </c>
      <c r="I704" s="21">
        <f>VLOOKUP($C704,cruises!$A$1:$E$507,5,FALSE)</f>
        <v>372</v>
      </c>
    </row>
    <row r="705" spans="1:9">
      <c r="A705" s="1" t="s">
        <v>145</v>
      </c>
      <c r="B705" s="11">
        <v>43769</v>
      </c>
      <c r="C705" s="5" t="s">
        <v>204</v>
      </c>
      <c r="D705" s="1" t="s">
        <v>30</v>
      </c>
      <c r="E705" s="1" t="s">
        <v>82</v>
      </c>
      <c r="F705" s="21">
        <f>VLOOKUP($C705,cruises!$A$1:$D$460,3,FALSE)</f>
        <v>2150</v>
      </c>
      <c r="G705" s="21">
        <f>VLOOKUP($C705,cruises!$A$1:$D$460,4,FALSE)</f>
        <v>2580</v>
      </c>
      <c r="H705" s="21">
        <f t="shared" si="10"/>
        <v>2365</v>
      </c>
      <c r="I705" s="21">
        <f>VLOOKUP($C705,cruises!$A$1:$E$507,5,FALSE)</f>
        <v>858</v>
      </c>
    </row>
    <row r="706" spans="1:9">
      <c r="A706" s="1" t="s">
        <v>145</v>
      </c>
      <c r="B706" s="11">
        <v>43770</v>
      </c>
      <c r="C706" s="5" t="s">
        <v>182</v>
      </c>
      <c r="D706" s="1" t="s">
        <v>62</v>
      </c>
      <c r="E706" s="1" t="s">
        <v>167</v>
      </c>
      <c r="F706" s="21">
        <f>VLOOKUP($C706,cruises!$A$1:$D$460,3,FALSE)</f>
        <v>2918</v>
      </c>
      <c r="G706" s="21">
        <f>VLOOKUP($C706,cruises!$A$1:$D$460,4,FALSE)</f>
        <v>3521</v>
      </c>
      <c r="H706" s="21">
        <f t="shared" si="10"/>
        <v>3219.5</v>
      </c>
      <c r="I706" s="21">
        <f>VLOOKUP($C706,cruises!$A$1:$E$507,5,FALSE)</f>
        <v>1377</v>
      </c>
    </row>
    <row r="707" spans="1:9">
      <c r="A707" s="1" t="s">
        <v>145</v>
      </c>
      <c r="B707" s="11">
        <v>43770</v>
      </c>
      <c r="C707" s="5" t="s">
        <v>10</v>
      </c>
      <c r="D707" s="1" t="s">
        <v>11</v>
      </c>
      <c r="E707" s="1" t="s">
        <v>151</v>
      </c>
      <c r="F707" s="21">
        <f>VLOOKUP($C707,cruises!$A$1:$D$460,3,FALSE)</f>
        <v>3772</v>
      </c>
      <c r="G707" s="21">
        <f>VLOOKUP($C707,cruises!$A$1:$D$460,4,FALSE)</f>
        <v>4526</v>
      </c>
      <c r="H707" s="21">
        <f t="shared" ref="H707:H770" si="11">AVERAGE(F707:G707)</f>
        <v>4149</v>
      </c>
      <c r="I707" s="21">
        <f>VLOOKUP($C707,cruises!$A$1:$E$507,5,FALSE)</f>
        <v>1253</v>
      </c>
    </row>
    <row r="708" spans="1:9">
      <c r="A708" s="1" t="s">
        <v>145</v>
      </c>
      <c r="B708" s="11">
        <v>43770</v>
      </c>
      <c r="C708" s="5" t="s">
        <v>154</v>
      </c>
      <c r="D708" s="1" t="s">
        <v>153</v>
      </c>
      <c r="E708" s="1" t="s">
        <v>151</v>
      </c>
      <c r="F708" s="21">
        <f>VLOOKUP($C708,cruises!$A$1:$D$460,3,FALSE)</f>
        <v>2733</v>
      </c>
      <c r="G708" s="21">
        <f>VLOOKUP($C708,cruises!$A$1:$D$460,4,FALSE)</f>
        <v>2852</v>
      </c>
      <c r="H708" s="21">
        <f t="shared" si="11"/>
        <v>2792.5</v>
      </c>
    </row>
    <row r="709" spans="1:9">
      <c r="A709" s="1" t="s">
        <v>145</v>
      </c>
      <c r="B709" s="11">
        <v>43771</v>
      </c>
      <c r="C709" s="5" t="s">
        <v>86</v>
      </c>
      <c r="D709" s="1" t="s">
        <v>62</v>
      </c>
      <c r="E709" s="1" t="s">
        <v>6</v>
      </c>
      <c r="F709" s="21">
        <f>VLOOKUP($C709,cruises!$A$1:$D$460,3,FALSE)</f>
        <v>2130</v>
      </c>
      <c r="G709" s="21">
        <f>VLOOKUP($C709,cruises!$A$1:$D$460,4,FALSE)</f>
        <v>2556</v>
      </c>
      <c r="H709" s="21">
        <f t="shared" si="11"/>
        <v>2343</v>
      </c>
    </row>
    <row r="710" spans="1:9">
      <c r="A710" s="1" t="s">
        <v>145</v>
      </c>
      <c r="B710" s="11">
        <v>43771</v>
      </c>
      <c r="C710" s="5" t="s">
        <v>44</v>
      </c>
      <c r="D710" s="1" t="s">
        <v>160</v>
      </c>
      <c r="E710" s="1" t="s">
        <v>82</v>
      </c>
      <c r="F710" s="21">
        <f>VLOOKUP($C710,cruises!$A$1:$D$460,3,FALSE)</f>
        <v>838</v>
      </c>
      <c r="G710" s="21">
        <f>VLOOKUP($C710,cruises!$A$1:$D$460,4,FALSE)</f>
        <v>1006</v>
      </c>
      <c r="H710" s="21">
        <f t="shared" si="11"/>
        <v>922</v>
      </c>
    </row>
    <row r="711" spans="1:9">
      <c r="A711" s="1" t="s">
        <v>145</v>
      </c>
      <c r="B711" s="11">
        <v>43771</v>
      </c>
      <c r="C711" s="5" t="s">
        <v>206</v>
      </c>
      <c r="D711" s="1" t="s">
        <v>8</v>
      </c>
      <c r="E711" s="1" t="s">
        <v>138</v>
      </c>
      <c r="F711" s="21">
        <f>VLOOKUP($C711,cruises!$A$1:$D$460,3,FALSE)</f>
        <v>2550</v>
      </c>
      <c r="G711" s="21">
        <f>VLOOKUP($C711,cruises!$A$1:$D$460,4,FALSE)</f>
        <v>3060</v>
      </c>
      <c r="H711" s="21">
        <f t="shared" si="11"/>
        <v>2805</v>
      </c>
    </row>
    <row r="712" spans="1:9">
      <c r="A712" s="1" t="s">
        <v>145</v>
      </c>
      <c r="B712" s="11">
        <v>43772</v>
      </c>
      <c r="C712" s="5" t="s">
        <v>101</v>
      </c>
      <c r="D712" s="1" t="s">
        <v>80</v>
      </c>
      <c r="E712" s="1"/>
      <c r="F712" s="21">
        <f>VLOOKUP($C712,cruises!$A$1:$D$460,3,FALSE)</f>
        <v>710</v>
      </c>
      <c r="G712" s="21">
        <f>VLOOKUP($C712,cruises!$A$1:$D$460,4,FALSE)</f>
        <v>781</v>
      </c>
      <c r="H712" s="21">
        <f t="shared" si="11"/>
        <v>745.5</v>
      </c>
    </row>
    <row r="713" spans="1:9">
      <c r="A713" s="1" t="s">
        <v>145</v>
      </c>
      <c r="B713" s="11">
        <v>43772</v>
      </c>
      <c r="C713" s="5" t="s">
        <v>10</v>
      </c>
      <c r="D713" s="1" t="s">
        <v>11</v>
      </c>
      <c r="E713" s="1" t="s">
        <v>151</v>
      </c>
      <c r="F713" s="21">
        <f>VLOOKUP($C713,cruises!$A$1:$D$460,3,FALSE)</f>
        <v>3772</v>
      </c>
      <c r="G713" s="21">
        <f>VLOOKUP($C713,cruises!$A$1:$D$460,4,FALSE)</f>
        <v>4526</v>
      </c>
      <c r="H713" s="21">
        <f t="shared" si="11"/>
        <v>4149</v>
      </c>
    </row>
    <row r="714" spans="1:9">
      <c r="A714" s="1" t="s">
        <v>145</v>
      </c>
      <c r="B714" s="11">
        <v>43772</v>
      </c>
      <c r="C714" s="5" t="s">
        <v>209</v>
      </c>
      <c r="D714" s="1" t="s">
        <v>201</v>
      </c>
      <c r="E714" s="1" t="s">
        <v>82</v>
      </c>
      <c r="F714" s="21">
        <f>VLOOKUP($C714,cruises!$A$1:$D$460,3,FALSE)</f>
        <v>408</v>
      </c>
      <c r="G714" s="21">
        <f>VLOOKUP($C714,cruises!$A$1:$D$460,4,FALSE)</f>
        <v>408</v>
      </c>
      <c r="H714" s="21">
        <f t="shared" si="11"/>
        <v>408</v>
      </c>
    </row>
    <row r="715" spans="1:9">
      <c r="A715" s="1" t="s">
        <v>145</v>
      </c>
      <c r="B715" s="11">
        <v>43772</v>
      </c>
      <c r="C715" s="5" t="s">
        <v>210</v>
      </c>
      <c r="D715" s="1" t="s">
        <v>40</v>
      </c>
      <c r="E715" s="1" t="s">
        <v>58</v>
      </c>
      <c r="F715" s="21">
        <f>VLOOKUP($C715,cruises!$A$1:$D$460,3,FALSE)</f>
        <v>3668</v>
      </c>
      <c r="G715" s="21">
        <f>VLOOKUP($C715,cruises!$A$1:$D$460,4,FALSE)</f>
        <v>4402</v>
      </c>
      <c r="H715" s="21">
        <f t="shared" si="11"/>
        <v>4035</v>
      </c>
    </row>
    <row r="716" spans="1:9">
      <c r="A716" s="1" t="s">
        <v>145</v>
      </c>
      <c r="B716" s="11">
        <v>43772</v>
      </c>
      <c r="C716" s="5" t="s">
        <v>165</v>
      </c>
      <c r="D716" s="1" t="s">
        <v>166</v>
      </c>
      <c r="E716" s="1" t="s">
        <v>47</v>
      </c>
      <c r="F716" s="21">
        <f>VLOOKUP($C716,cruises!$A$1:$D$460,3,FALSE)</f>
        <v>532</v>
      </c>
      <c r="G716" s="21">
        <f>VLOOKUP($C716,cruises!$A$1:$D$460,4,FALSE)</f>
        <v>638</v>
      </c>
      <c r="H716" s="21">
        <f t="shared" si="11"/>
        <v>585</v>
      </c>
    </row>
    <row r="717" spans="1:9">
      <c r="A717" s="1" t="s">
        <v>145</v>
      </c>
      <c r="B717" s="11">
        <v>43773</v>
      </c>
      <c r="C717" s="5" t="s">
        <v>74</v>
      </c>
      <c r="D717" s="1" t="s">
        <v>11</v>
      </c>
      <c r="E717" s="1" t="s">
        <v>138</v>
      </c>
      <c r="F717" s="21">
        <f>VLOOKUP($C717,cruises!$A$1:$D$460,3,FALSE)</f>
        <v>3014</v>
      </c>
      <c r="G717" s="21">
        <f>VLOOKUP($C717,cruises!$A$1:$D$460,4,FALSE)</f>
        <v>3617</v>
      </c>
      <c r="H717" s="21">
        <f t="shared" si="11"/>
        <v>3315.5</v>
      </c>
    </row>
    <row r="718" spans="1:9">
      <c r="A718" s="1" t="s">
        <v>145</v>
      </c>
      <c r="B718" s="11">
        <v>43773</v>
      </c>
      <c r="C718" s="5" t="s">
        <v>132</v>
      </c>
      <c r="D718" s="1" t="s">
        <v>94</v>
      </c>
      <c r="E718" s="1" t="s">
        <v>196</v>
      </c>
      <c r="F718" s="21">
        <f>VLOOKUP($C718,cruises!$A$1:$D$460,3,FALSE)</f>
        <v>1258</v>
      </c>
      <c r="G718" s="21">
        <f>VLOOKUP($C718,cruises!$A$1:$D$460,4,FALSE)</f>
        <v>1447</v>
      </c>
      <c r="H718" s="21">
        <f t="shared" si="11"/>
        <v>1352.5</v>
      </c>
    </row>
    <row r="719" spans="1:9">
      <c r="A719" s="1" t="s">
        <v>145</v>
      </c>
      <c r="B719" s="11">
        <v>43775</v>
      </c>
      <c r="C719" s="5" t="s">
        <v>149</v>
      </c>
      <c r="D719" s="1" t="s">
        <v>11</v>
      </c>
      <c r="E719" s="1" t="s">
        <v>151</v>
      </c>
      <c r="F719" s="21">
        <f>VLOOKUP($C719,cruises!$A$1:$D$460,3,FALSE)</f>
        <v>2698</v>
      </c>
      <c r="G719" s="21">
        <f>VLOOKUP($C719,cruises!$A$1:$D$460,4,FALSE)</f>
        <v>3250</v>
      </c>
      <c r="H719" s="21">
        <f t="shared" si="11"/>
        <v>2974</v>
      </c>
    </row>
    <row r="720" spans="1:9">
      <c r="A720" s="1" t="s">
        <v>145</v>
      </c>
      <c r="B720" s="11">
        <v>43775</v>
      </c>
      <c r="C720" s="5" t="s">
        <v>159</v>
      </c>
      <c r="D720" s="1" t="s">
        <v>8</v>
      </c>
      <c r="E720" s="1" t="s">
        <v>105</v>
      </c>
      <c r="F720" s="21">
        <f>VLOOKUP($C720,cruises!$A$1:$D$460,3,FALSE)</f>
        <v>4134</v>
      </c>
      <c r="G720" s="21">
        <f>VLOOKUP($C720,cruises!$A$1:$D$460,4,FALSE)</f>
        <v>4961</v>
      </c>
      <c r="H720" s="21">
        <f t="shared" si="11"/>
        <v>4547.5</v>
      </c>
    </row>
    <row r="721" spans="1:8">
      <c r="A721" s="1" t="s">
        <v>145</v>
      </c>
      <c r="B721" s="11">
        <v>43775</v>
      </c>
      <c r="C721" s="5" t="s">
        <v>24</v>
      </c>
      <c r="D721" s="1" t="s">
        <v>8</v>
      </c>
      <c r="E721" s="1" t="s">
        <v>105</v>
      </c>
      <c r="F721" s="21">
        <f>VLOOKUP($C721,cruises!$A$1:$D$460,3,FALSE)</f>
        <v>3502</v>
      </c>
      <c r="G721" s="21">
        <f>VLOOKUP($C721,cruises!$A$1:$D$460,4,FALSE)</f>
        <v>4202</v>
      </c>
      <c r="H721" s="21">
        <f t="shared" si="11"/>
        <v>3852</v>
      </c>
    </row>
    <row r="722" spans="1:8">
      <c r="A722" s="1" t="s">
        <v>145</v>
      </c>
      <c r="B722" s="11">
        <v>43775</v>
      </c>
      <c r="C722" s="5" t="s">
        <v>55</v>
      </c>
      <c r="D722" s="1" t="s">
        <v>46</v>
      </c>
      <c r="E722" s="1" t="s">
        <v>56</v>
      </c>
      <c r="F722" s="21">
        <f>VLOOKUP($C722,cruises!$A$1:$D$460,3,FALSE)</f>
        <v>4228</v>
      </c>
      <c r="G722" s="21">
        <f>VLOOKUP($C722,cruises!$A$1:$D$460,4,FALSE)</f>
        <v>5074</v>
      </c>
      <c r="H722" s="21">
        <f t="shared" si="11"/>
        <v>4651</v>
      </c>
    </row>
    <row r="723" spans="1:8">
      <c r="A723" s="1" t="s">
        <v>145</v>
      </c>
      <c r="B723" s="11">
        <v>43775</v>
      </c>
      <c r="C723" s="5" t="s">
        <v>152</v>
      </c>
      <c r="D723" s="1" t="s">
        <v>153</v>
      </c>
      <c r="E723" s="1" t="s">
        <v>15</v>
      </c>
      <c r="F723" s="21">
        <f>VLOOKUP($C723,cruises!$A$1:$D$460,3,FALSE)</f>
        <v>1506</v>
      </c>
      <c r="G723" s="21">
        <f>VLOOKUP($C723,cruises!$A$1:$D$460,4,FALSE)</f>
        <v>1828</v>
      </c>
      <c r="H723" s="21">
        <f t="shared" si="11"/>
        <v>1667</v>
      </c>
    </row>
    <row r="724" spans="1:8">
      <c r="A724" s="1" t="s">
        <v>145</v>
      </c>
      <c r="B724" s="11">
        <v>43775</v>
      </c>
      <c r="C724" s="5" t="s">
        <v>21</v>
      </c>
      <c r="D724" s="1" t="s">
        <v>148</v>
      </c>
      <c r="E724" s="1"/>
      <c r="F724" s="21">
        <f>VLOOKUP($C724,cruises!$A$1:$D$460,3,FALSE)</f>
        <v>928</v>
      </c>
      <c r="G724" s="21">
        <f>VLOOKUP($C724,cruises!$A$1:$D$460,4,FALSE)</f>
        <v>928</v>
      </c>
      <c r="H724" s="21">
        <f t="shared" si="11"/>
        <v>928</v>
      </c>
    </row>
    <row r="725" spans="1:8">
      <c r="A725" s="1" t="s">
        <v>145</v>
      </c>
      <c r="B725" s="11">
        <v>43776</v>
      </c>
      <c r="C725" s="5" t="s">
        <v>45</v>
      </c>
      <c r="D725" s="1" t="s">
        <v>46</v>
      </c>
      <c r="E725" s="1" t="s">
        <v>47</v>
      </c>
      <c r="F725" s="21">
        <f>VLOOKUP($C725,cruises!$A$1:$D$460,3,FALSE)</f>
        <v>2012</v>
      </c>
      <c r="G725" s="21">
        <f>VLOOKUP($C725,cruises!$A$1:$D$460,4,FALSE)</f>
        <v>2414</v>
      </c>
      <c r="H725" s="21">
        <f t="shared" si="11"/>
        <v>2213</v>
      </c>
    </row>
    <row r="726" spans="1:8">
      <c r="A726" s="1" t="s">
        <v>145</v>
      </c>
      <c r="B726" s="11">
        <v>43776</v>
      </c>
      <c r="C726" s="5" t="s">
        <v>174</v>
      </c>
      <c r="D726" s="1" t="s">
        <v>46</v>
      </c>
      <c r="E726" s="1" t="s">
        <v>47</v>
      </c>
      <c r="F726" s="21">
        <f>VLOOKUP($C726,cruises!$A$1:$D$460,3,FALSE)</f>
        <v>2402</v>
      </c>
      <c r="G726" s="21">
        <f>VLOOKUP($C726,cruises!$A$1:$D$460,4,FALSE)</f>
        <v>2882</v>
      </c>
      <c r="H726" s="21">
        <f t="shared" si="11"/>
        <v>2642</v>
      </c>
    </row>
    <row r="727" spans="1:8">
      <c r="A727" s="1" t="s">
        <v>145</v>
      </c>
      <c r="B727" s="11">
        <v>43776</v>
      </c>
      <c r="C727" s="5" t="s">
        <v>154</v>
      </c>
      <c r="D727" s="1" t="s">
        <v>153</v>
      </c>
      <c r="E727" s="1" t="s">
        <v>151</v>
      </c>
      <c r="F727" s="21">
        <f>VLOOKUP($C727,cruises!$A$1:$D$460,3,FALSE)</f>
        <v>2733</v>
      </c>
      <c r="G727" s="21">
        <f>VLOOKUP($C727,cruises!$A$1:$D$460,4,FALSE)</f>
        <v>2852</v>
      </c>
      <c r="H727" s="21">
        <f t="shared" si="11"/>
        <v>2792.5</v>
      </c>
    </row>
    <row r="728" spans="1:8">
      <c r="A728" s="1" t="s">
        <v>145</v>
      </c>
      <c r="B728" s="11">
        <v>43776</v>
      </c>
      <c r="C728" s="5" t="s">
        <v>21</v>
      </c>
      <c r="D728" s="1" t="s">
        <v>148</v>
      </c>
      <c r="E728" s="1"/>
      <c r="F728" s="21">
        <f>VLOOKUP($C728,cruises!$A$1:$D$460,3,FALSE)</f>
        <v>928</v>
      </c>
      <c r="G728" s="21">
        <f>VLOOKUP($C728,cruises!$A$1:$D$460,4,FALSE)</f>
        <v>928</v>
      </c>
      <c r="H728" s="21">
        <f t="shared" si="11"/>
        <v>928</v>
      </c>
    </row>
    <row r="729" spans="1:8">
      <c r="A729" s="1" t="s">
        <v>145</v>
      </c>
      <c r="B729" s="11">
        <v>43777</v>
      </c>
      <c r="C729" s="5" t="s">
        <v>211</v>
      </c>
      <c r="D729" s="1" t="s">
        <v>11</v>
      </c>
      <c r="E729" s="1" t="s">
        <v>105</v>
      </c>
      <c r="F729" s="21">
        <f>VLOOKUP($C729,cruises!$A$1:$D$460,3,FALSE)</f>
        <v>5200</v>
      </c>
      <c r="G729" s="21">
        <f>VLOOKUP($C729,cruises!$A$1:$D$460,4,FALSE)</f>
        <v>6518</v>
      </c>
      <c r="H729" s="21">
        <f t="shared" si="11"/>
        <v>5859</v>
      </c>
    </row>
    <row r="730" spans="1:8">
      <c r="A730" s="1" t="s">
        <v>145</v>
      </c>
      <c r="B730" s="11">
        <v>43777</v>
      </c>
      <c r="C730" s="5" t="s">
        <v>22</v>
      </c>
      <c r="D730" s="1" t="s">
        <v>11</v>
      </c>
      <c r="E730" s="1" t="s">
        <v>9</v>
      </c>
      <c r="F730" s="21">
        <f>VLOOKUP($C730,cruises!$A$1:$D$460,3,FALSE)</f>
        <v>1248</v>
      </c>
      <c r="G730" s="21">
        <f>VLOOKUP($C730,cruises!$A$1:$D$460,4,FALSE)</f>
        <v>1498</v>
      </c>
      <c r="H730" s="21">
        <f t="shared" si="11"/>
        <v>1373</v>
      </c>
    </row>
    <row r="731" spans="1:8">
      <c r="A731" s="1" t="s">
        <v>145</v>
      </c>
      <c r="B731" s="11">
        <v>43777</v>
      </c>
      <c r="C731" s="5" t="s">
        <v>212</v>
      </c>
      <c r="D731" s="1" t="s">
        <v>8</v>
      </c>
      <c r="E731" s="1" t="s">
        <v>151</v>
      </c>
      <c r="F731" s="21">
        <f>VLOOKUP($C731,cruises!$A$1:$D$460,3,FALSE)</f>
        <v>2142</v>
      </c>
      <c r="G731" s="21">
        <f>VLOOKUP($C731,cruises!$A$1:$D$460,4,FALSE)</f>
        <v>2570</v>
      </c>
      <c r="H731" s="21">
        <f t="shared" si="11"/>
        <v>2356</v>
      </c>
    </row>
    <row r="732" spans="1:8">
      <c r="A732" s="1" t="s">
        <v>145</v>
      </c>
      <c r="B732" s="11">
        <v>43777</v>
      </c>
      <c r="C732" s="5" t="s">
        <v>147</v>
      </c>
      <c r="D732" s="1" t="s">
        <v>148</v>
      </c>
      <c r="E732" s="1"/>
      <c r="F732" s="21">
        <f>VLOOKUP($C732,cruises!$A$1:$D$460,3,FALSE)</f>
        <v>928</v>
      </c>
      <c r="G732" s="21">
        <f>VLOOKUP($C732,cruises!$A$1:$D$460,4,FALSE)</f>
        <v>928</v>
      </c>
      <c r="H732" s="21">
        <f t="shared" si="11"/>
        <v>928</v>
      </c>
    </row>
    <row r="733" spans="1:8">
      <c r="A733" s="1" t="s">
        <v>145</v>
      </c>
      <c r="B733" s="11">
        <v>43778</v>
      </c>
      <c r="C733" s="5" t="s">
        <v>149</v>
      </c>
      <c r="D733" s="1" t="s">
        <v>11</v>
      </c>
      <c r="E733" s="1" t="s">
        <v>151</v>
      </c>
      <c r="F733" s="21">
        <f>VLOOKUP($C733,cruises!$A$1:$D$460,3,FALSE)</f>
        <v>2698</v>
      </c>
      <c r="G733" s="21">
        <f>VLOOKUP($C733,cruises!$A$1:$D$460,4,FALSE)</f>
        <v>3250</v>
      </c>
      <c r="H733" s="21">
        <f t="shared" si="11"/>
        <v>2974</v>
      </c>
    </row>
    <row r="734" spans="1:8">
      <c r="A734" s="1" t="s">
        <v>145</v>
      </c>
      <c r="B734" s="11">
        <v>43779</v>
      </c>
      <c r="C734" s="5" t="s">
        <v>57</v>
      </c>
      <c r="D734" s="1" t="s">
        <v>40</v>
      </c>
      <c r="E734" s="1" t="s">
        <v>58</v>
      </c>
      <c r="F734" s="21">
        <f>VLOOKUP($C734,cruises!$A$1:$D$460,3,FALSE)</f>
        <v>2678</v>
      </c>
      <c r="G734" s="21">
        <f>VLOOKUP($C734,cruises!$A$1:$D$460,4,FALSE)</f>
        <v>3214</v>
      </c>
      <c r="H734" s="21">
        <f t="shared" si="11"/>
        <v>2946</v>
      </c>
    </row>
    <row r="735" spans="1:8">
      <c r="A735" s="1" t="s">
        <v>145</v>
      </c>
      <c r="B735" s="11">
        <v>43779</v>
      </c>
      <c r="C735" s="5" t="s">
        <v>210</v>
      </c>
      <c r="D735" s="1" t="s">
        <v>40</v>
      </c>
      <c r="E735" s="1" t="s">
        <v>58</v>
      </c>
      <c r="F735" s="21">
        <f>VLOOKUP($C735,cruises!$A$1:$D$460,3,FALSE)</f>
        <v>3668</v>
      </c>
      <c r="G735" s="21">
        <f>VLOOKUP($C735,cruises!$A$1:$D$460,4,FALSE)</f>
        <v>4402</v>
      </c>
      <c r="H735" s="21">
        <f t="shared" si="11"/>
        <v>4035</v>
      </c>
    </row>
    <row r="736" spans="1:8">
      <c r="A736" s="1" t="s">
        <v>145</v>
      </c>
      <c r="B736" s="11">
        <v>43780</v>
      </c>
      <c r="C736" s="5" t="s">
        <v>140</v>
      </c>
      <c r="D736" s="1" t="s">
        <v>5</v>
      </c>
      <c r="E736" s="1" t="s">
        <v>6</v>
      </c>
      <c r="F736" s="21">
        <f>VLOOKUP($C736,cruises!$A$1:$D$460,3,FALSE)</f>
        <v>2194</v>
      </c>
      <c r="G736" s="21">
        <f>VLOOKUP($C736,cruises!$A$1:$D$460,4,FALSE)</f>
        <v>2686</v>
      </c>
      <c r="H736" s="21">
        <f t="shared" si="11"/>
        <v>2440</v>
      </c>
    </row>
    <row r="737" spans="1:8">
      <c r="A737" s="1" t="s">
        <v>145</v>
      </c>
      <c r="B737" s="11">
        <v>43780</v>
      </c>
      <c r="C737" s="5" t="s">
        <v>39</v>
      </c>
      <c r="D737" s="1" t="s">
        <v>40</v>
      </c>
      <c r="E737" s="1" t="s">
        <v>58</v>
      </c>
      <c r="F737" s="21">
        <f>VLOOKUP($C737,cruises!$A$1:$D$460,3,FALSE)</f>
        <v>672</v>
      </c>
      <c r="G737" s="21">
        <f>VLOOKUP($C737,cruises!$A$1:$D$460,4,FALSE)</f>
        <v>804</v>
      </c>
      <c r="H737" s="21">
        <f t="shared" si="11"/>
        <v>738</v>
      </c>
    </row>
    <row r="738" spans="1:8">
      <c r="A738" s="1" t="s">
        <v>145</v>
      </c>
      <c r="B738" s="11">
        <v>43780</v>
      </c>
      <c r="C738" s="5" t="s">
        <v>99</v>
      </c>
      <c r="D738" s="1" t="s">
        <v>30</v>
      </c>
      <c r="E738" s="1" t="s">
        <v>63</v>
      </c>
      <c r="F738" s="21">
        <f>VLOOKUP($C738,cruises!$A$1:$D$460,3,FALSE)</f>
        <v>2144</v>
      </c>
      <c r="G738" s="21">
        <f>VLOOKUP($C738,cruises!$A$1:$D$460,4,FALSE)</f>
        <v>2573</v>
      </c>
      <c r="H738" s="21">
        <f t="shared" si="11"/>
        <v>2358.5</v>
      </c>
    </row>
    <row r="739" spans="1:8">
      <c r="A739" s="1" t="s">
        <v>145</v>
      </c>
      <c r="B739" s="11">
        <v>43782</v>
      </c>
      <c r="C739" s="5" t="s">
        <v>18</v>
      </c>
      <c r="D739" s="1" t="s">
        <v>11</v>
      </c>
      <c r="E739" s="1" t="s">
        <v>9</v>
      </c>
      <c r="F739" s="21">
        <f>VLOOKUP($C739,cruises!$A$1:$D$460,3,FALSE)</f>
        <v>2260</v>
      </c>
      <c r="G739" s="21">
        <f>VLOOKUP($C739,cruises!$A$1:$D$460,4,FALSE)</f>
        <v>2712</v>
      </c>
      <c r="H739" s="21">
        <f t="shared" si="11"/>
        <v>2486</v>
      </c>
    </row>
    <row r="740" spans="1:8">
      <c r="A740" s="1" t="s">
        <v>145</v>
      </c>
      <c r="B740" s="11">
        <v>43782</v>
      </c>
      <c r="C740" s="5" t="s">
        <v>159</v>
      </c>
      <c r="D740" s="1" t="s">
        <v>8</v>
      </c>
      <c r="E740" s="1" t="s">
        <v>105</v>
      </c>
      <c r="F740" s="21">
        <f>VLOOKUP($C740,cruises!$A$1:$D$460,3,FALSE)</f>
        <v>4134</v>
      </c>
      <c r="G740" s="21">
        <f>VLOOKUP($C740,cruises!$A$1:$D$460,4,FALSE)</f>
        <v>4961</v>
      </c>
      <c r="H740" s="21">
        <f t="shared" si="11"/>
        <v>4547.5</v>
      </c>
    </row>
    <row r="741" spans="1:8">
      <c r="A741" s="1" t="s">
        <v>145</v>
      </c>
      <c r="B741" s="11">
        <v>43782</v>
      </c>
      <c r="C741" s="5" t="s">
        <v>206</v>
      </c>
      <c r="D741" s="1" t="s">
        <v>8</v>
      </c>
      <c r="E741" s="1" t="s">
        <v>138</v>
      </c>
      <c r="F741" s="21">
        <f>VLOOKUP($C741,cruises!$A$1:$D$460,3,FALSE)</f>
        <v>2550</v>
      </c>
      <c r="G741" s="21">
        <f>VLOOKUP($C741,cruises!$A$1:$D$460,4,FALSE)</f>
        <v>3060</v>
      </c>
      <c r="H741" s="21">
        <f t="shared" si="11"/>
        <v>2805</v>
      </c>
    </row>
    <row r="742" spans="1:8">
      <c r="A742" s="1" t="s">
        <v>145</v>
      </c>
      <c r="B742" s="11">
        <v>43782</v>
      </c>
      <c r="C742" s="5" t="s">
        <v>132</v>
      </c>
      <c r="D742" s="1" t="s">
        <v>94</v>
      </c>
      <c r="E742" s="1" t="s">
        <v>6</v>
      </c>
      <c r="F742" s="21">
        <f>VLOOKUP($C742,cruises!$A$1:$D$460,3,FALSE)</f>
        <v>1258</v>
      </c>
      <c r="G742" s="21">
        <f>VLOOKUP($C742,cruises!$A$1:$D$460,4,FALSE)</f>
        <v>1447</v>
      </c>
      <c r="H742" s="21">
        <f t="shared" si="11"/>
        <v>1352.5</v>
      </c>
    </row>
    <row r="743" spans="1:8">
      <c r="A743" s="1" t="s">
        <v>145</v>
      </c>
      <c r="B743" s="11">
        <v>43782</v>
      </c>
      <c r="C743" s="5" t="s">
        <v>13</v>
      </c>
      <c r="D743" s="1" t="s">
        <v>148</v>
      </c>
      <c r="E743" s="1"/>
      <c r="F743" s="21">
        <f>VLOOKUP($C743,cruises!$A$1:$D$460,3,FALSE)</f>
        <v>928</v>
      </c>
      <c r="G743" s="21">
        <f>VLOOKUP($C743,cruises!$A$1:$D$460,4,FALSE)</f>
        <v>928</v>
      </c>
      <c r="H743" s="21">
        <f t="shared" si="11"/>
        <v>928</v>
      </c>
    </row>
    <row r="744" spans="1:8">
      <c r="A744" s="1" t="s">
        <v>145</v>
      </c>
      <c r="B744" s="11">
        <v>43782</v>
      </c>
      <c r="C744" s="5" t="s">
        <v>798</v>
      </c>
      <c r="D744" s="1" t="s">
        <v>213</v>
      </c>
      <c r="E744" s="1" t="s">
        <v>214</v>
      </c>
      <c r="F744" s="21">
        <f>VLOOKUP($C744,cruises!$A$1:$D$460,3,FALSE)</f>
        <v>748</v>
      </c>
      <c r="G744" s="21">
        <f>VLOOKUP($C744,cruises!$A$1:$D$460,4,FALSE)</f>
        <v>748</v>
      </c>
      <c r="H744" s="21">
        <f t="shared" si="11"/>
        <v>748</v>
      </c>
    </row>
    <row r="745" spans="1:8">
      <c r="A745" s="1" t="s">
        <v>145</v>
      </c>
      <c r="B745" s="11">
        <v>43783</v>
      </c>
      <c r="C745" s="5" t="s">
        <v>211</v>
      </c>
      <c r="D745" s="1" t="s">
        <v>11</v>
      </c>
      <c r="E745" s="1" t="s">
        <v>151</v>
      </c>
      <c r="F745" s="21">
        <f>VLOOKUP($C745,cruises!$A$1:$D$460,3,FALSE)</f>
        <v>5200</v>
      </c>
      <c r="G745" s="21">
        <f>VLOOKUP($C745,cruises!$A$1:$D$460,4,FALSE)</f>
        <v>6518</v>
      </c>
      <c r="H745" s="21">
        <f t="shared" si="11"/>
        <v>5859</v>
      </c>
    </row>
    <row r="746" spans="1:8">
      <c r="A746" s="1" t="s">
        <v>145</v>
      </c>
      <c r="B746" s="11">
        <v>43783</v>
      </c>
      <c r="C746" s="5" t="s">
        <v>215</v>
      </c>
      <c r="D746" s="1" t="s">
        <v>8</v>
      </c>
      <c r="E746" s="1" t="s">
        <v>25</v>
      </c>
      <c r="F746" s="21">
        <f>VLOOKUP($C746,cruises!$A$1:$D$460,3,FALSE)</f>
        <v>4488</v>
      </c>
      <c r="G746" s="21">
        <f>VLOOKUP($C746,cruises!$A$1:$D$460,4,FALSE)</f>
        <v>5386</v>
      </c>
      <c r="H746" s="21">
        <f t="shared" si="11"/>
        <v>4937</v>
      </c>
    </row>
    <row r="747" spans="1:8">
      <c r="A747" s="1" t="s">
        <v>145</v>
      </c>
      <c r="B747" s="11">
        <v>43783</v>
      </c>
      <c r="C747" s="5" t="s">
        <v>154</v>
      </c>
      <c r="D747" s="1" t="s">
        <v>153</v>
      </c>
      <c r="E747" s="1" t="s">
        <v>151</v>
      </c>
      <c r="F747" s="21">
        <f>VLOOKUP($C747,cruises!$A$1:$D$460,3,FALSE)</f>
        <v>2733</v>
      </c>
      <c r="G747" s="21">
        <f>VLOOKUP($C747,cruises!$A$1:$D$460,4,FALSE)</f>
        <v>2852</v>
      </c>
      <c r="H747" s="21">
        <f t="shared" si="11"/>
        <v>2792.5</v>
      </c>
    </row>
    <row r="748" spans="1:8">
      <c r="A748" s="1" t="s">
        <v>145</v>
      </c>
      <c r="B748" s="11">
        <v>43783</v>
      </c>
      <c r="C748" s="5" t="s">
        <v>13</v>
      </c>
      <c r="D748" s="1" t="s">
        <v>148</v>
      </c>
      <c r="E748" s="1"/>
      <c r="F748" s="21">
        <f>VLOOKUP($C748,cruises!$A$1:$D$460,3,FALSE)</f>
        <v>928</v>
      </c>
      <c r="G748" s="21">
        <f>VLOOKUP($C748,cruises!$A$1:$D$460,4,FALSE)</f>
        <v>928</v>
      </c>
      <c r="H748" s="21">
        <f t="shared" si="11"/>
        <v>928</v>
      </c>
    </row>
    <row r="749" spans="1:8">
      <c r="A749" s="1" t="s">
        <v>145</v>
      </c>
      <c r="B749" s="11">
        <v>43784</v>
      </c>
      <c r="C749" s="5" t="s">
        <v>74</v>
      </c>
      <c r="D749" s="1" t="s">
        <v>11</v>
      </c>
      <c r="E749" s="1" t="s">
        <v>138</v>
      </c>
      <c r="F749" s="21">
        <f>VLOOKUP($C749,cruises!$A$1:$D$460,3,FALSE)</f>
        <v>3014</v>
      </c>
      <c r="G749" s="21">
        <f>VLOOKUP($C749,cruises!$A$1:$D$460,4,FALSE)</f>
        <v>3617</v>
      </c>
      <c r="H749" s="21">
        <f t="shared" si="11"/>
        <v>3315.5</v>
      </c>
    </row>
    <row r="750" spans="1:8">
      <c r="A750" s="1" t="s">
        <v>145</v>
      </c>
      <c r="B750" s="11">
        <v>43784</v>
      </c>
      <c r="C750" s="5" t="s">
        <v>158</v>
      </c>
      <c r="D750" s="1" t="s">
        <v>27</v>
      </c>
      <c r="E750" s="1" t="s">
        <v>82</v>
      </c>
      <c r="F750" s="21">
        <f>VLOOKUP($C750,cruises!$A$1:$D$460,3,FALSE)</f>
        <v>1976</v>
      </c>
      <c r="G750" s="21">
        <f>VLOOKUP($C750,cruises!$A$1:$D$460,4,FALSE)</f>
        <v>1976</v>
      </c>
      <c r="H750" s="21">
        <f t="shared" si="11"/>
        <v>1976</v>
      </c>
    </row>
    <row r="751" spans="1:8">
      <c r="A751" s="1" t="s">
        <v>145</v>
      </c>
      <c r="B751" s="11">
        <v>43786</v>
      </c>
      <c r="C751" s="5" t="s">
        <v>216</v>
      </c>
      <c r="D751" s="1" t="s">
        <v>8</v>
      </c>
      <c r="E751" s="1" t="s">
        <v>105</v>
      </c>
      <c r="F751" s="21">
        <f>VLOOKUP($C751,cruises!$A$1:$D$460,3,FALSE)</f>
        <v>4888</v>
      </c>
      <c r="G751" s="21">
        <f>VLOOKUP($C751,cruises!$A$1:$D$460,4,FALSE)</f>
        <v>6334</v>
      </c>
      <c r="H751" s="21">
        <f t="shared" si="11"/>
        <v>5611</v>
      </c>
    </row>
    <row r="752" spans="1:8">
      <c r="A752" s="1" t="s">
        <v>145</v>
      </c>
      <c r="B752" s="11">
        <v>43786</v>
      </c>
      <c r="C752" s="5" t="s">
        <v>107</v>
      </c>
      <c r="D752" s="1" t="s">
        <v>94</v>
      </c>
      <c r="E752" s="1" t="s">
        <v>123</v>
      </c>
      <c r="F752" s="21">
        <f>VLOOKUP($C752,cruises!$A$1:$D$460,3,FALSE)</f>
        <v>698</v>
      </c>
      <c r="G752" s="21">
        <f>VLOOKUP($C752,cruises!$A$1:$D$460,4,FALSE)</f>
        <v>803</v>
      </c>
      <c r="H752" s="21">
        <f t="shared" si="11"/>
        <v>750.5</v>
      </c>
    </row>
    <row r="753" spans="1:8">
      <c r="A753" s="1" t="s">
        <v>145</v>
      </c>
      <c r="B753" s="11">
        <v>43787</v>
      </c>
      <c r="C753" s="5" t="s">
        <v>140</v>
      </c>
      <c r="D753" s="1" t="s">
        <v>5</v>
      </c>
      <c r="E753" s="1" t="s">
        <v>6</v>
      </c>
      <c r="F753" s="21">
        <f>VLOOKUP($C753,cruises!$A$1:$D$460,3,FALSE)</f>
        <v>2194</v>
      </c>
      <c r="G753" s="21">
        <f>VLOOKUP($C753,cruises!$A$1:$D$460,4,FALSE)</f>
        <v>2686</v>
      </c>
      <c r="H753" s="21">
        <f t="shared" si="11"/>
        <v>2440</v>
      </c>
    </row>
    <row r="754" spans="1:8">
      <c r="A754" s="1" t="s">
        <v>145</v>
      </c>
      <c r="B754" s="11">
        <v>43787</v>
      </c>
      <c r="C754" s="5" t="s">
        <v>86</v>
      </c>
      <c r="D754" s="1" t="s">
        <v>62</v>
      </c>
      <c r="E754" s="1" t="s">
        <v>167</v>
      </c>
      <c r="F754" s="21">
        <f>VLOOKUP($C754,cruises!$A$1:$D$460,3,FALSE)</f>
        <v>2130</v>
      </c>
      <c r="G754" s="21">
        <f>VLOOKUP($C754,cruises!$A$1:$D$460,4,FALSE)</f>
        <v>2556</v>
      </c>
      <c r="H754" s="21">
        <f t="shared" si="11"/>
        <v>2343</v>
      </c>
    </row>
    <row r="755" spans="1:8">
      <c r="A755" s="1" t="s">
        <v>145</v>
      </c>
      <c r="B755" s="11">
        <v>43787</v>
      </c>
      <c r="C755" s="5" t="s">
        <v>55</v>
      </c>
      <c r="D755" s="1" t="s">
        <v>46</v>
      </c>
      <c r="E755" s="1" t="s">
        <v>56</v>
      </c>
      <c r="F755" s="21">
        <f>VLOOKUP($C755,cruises!$A$1:$D$460,3,FALSE)</f>
        <v>4228</v>
      </c>
      <c r="G755" s="21">
        <f>VLOOKUP($C755,cruises!$A$1:$D$460,4,FALSE)</f>
        <v>5074</v>
      </c>
      <c r="H755" s="21">
        <f t="shared" si="11"/>
        <v>4651</v>
      </c>
    </row>
    <row r="756" spans="1:8">
      <c r="A756" s="1" t="s">
        <v>145</v>
      </c>
      <c r="B756" s="11">
        <v>43788</v>
      </c>
      <c r="C756" s="5" t="s">
        <v>159</v>
      </c>
      <c r="D756" s="1" t="s">
        <v>8</v>
      </c>
      <c r="E756" s="1" t="s">
        <v>105</v>
      </c>
      <c r="F756" s="21">
        <f>VLOOKUP($C756,cruises!$A$1:$D$460,3,FALSE)</f>
        <v>4134</v>
      </c>
      <c r="G756" s="21">
        <f>VLOOKUP($C756,cruises!$A$1:$D$460,4,FALSE)</f>
        <v>4961</v>
      </c>
      <c r="H756" s="21">
        <f t="shared" si="11"/>
        <v>4547.5</v>
      </c>
    </row>
    <row r="757" spans="1:8">
      <c r="A757" s="1" t="s">
        <v>145</v>
      </c>
      <c r="B757" s="11">
        <v>43788</v>
      </c>
      <c r="C757" s="5" t="s">
        <v>106</v>
      </c>
      <c r="D757" s="1" t="s">
        <v>46</v>
      </c>
      <c r="E757" s="1" t="s">
        <v>6</v>
      </c>
      <c r="F757" s="21">
        <f>VLOOKUP($C757,cruises!$A$1:$D$460,3,FALSE)</f>
        <v>2344</v>
      </c>
      <c r="G757" s="21">
        <f>VLOOKUP($C757,cruises!$A$1:$D$460,4,FALSE)</f>
        <v>2813</v>
      </c>
      <c r="H757" s="21">
        <f t="shared" si="11"/>
        <v>2578.5</v>
      </c>
    </row>
    <row r="758" spans="1:8">
      <c r="A758" s="1" t="s">
        <v>145</v>
      </c>
      <c r="B758" s="11">
        <v>43790</v>
      </c>
      <c r="C758" s="5" t="s">
        <v>211</v>
      </c>
      <c r="D758" s="1" t="s">
        <v>11</v>
      </c>
      <c r="E758" s="1" t="s">
        <v>151</v>
      </c>
      <c r="F758" s="21">
        <f>VLOOKUP($C758,cruises!$A$1:$D$460,3,FALSE)</f>
        <v>5200</v>
      </c>
      <c r="G758" s="21">
        <f>VLOOKUP($C758,cruises!$A$1:$D$460,4,FALSE)</f>
        <v>6518</v>
      </c>
      <c r="H758" s="21">
        <f t="shared" si="11"/>
        <v>5859</v>
      </c>
    </row>
    <row r="759" spans="1:8">
      <c r="A759" s="1" t="s">
        <v>145</v>
      </c>
      <c r="B759" s="11">
        <v>43790</v>
      </c>
      <c r="C759" s="5" t="s">
        <v>45</v>
      </c>
      <c r="D759" s="1" t="s">
        <v>46</v>
      </c>
      <c r="E759" s="1" t="s">
        <v>47</v>
      </c>
      <c r="F759" s="21">
        <f>VLOOKUP($C759,cruises!$A$1:$D$460,3,FALSE)</f>
        <v>2012</v>
      </c>
      <c r="G759" s="21">
        <f>VLOOKUP($C759,cruises!$A$1:$D$460,4,FALSE)</f>
        <v>2414</v>
      </c>
      <c r="H759" s="21">
        <f t="shared" si="11"/>
        <v>2213</v>
      </c>
    </row>
    <row r="760" spans="1:8">
      <c r="A760" s="1" t="s">
        <v>145</v>
      </c>
      <c r="B760" s="11">
        <v>43792</v>
      </c>
      <c r="C760" s="5" t="s">
        <v>99</v>
      </c>
      <c r="D760" s="1" t="s">
        <v>30</v>
      </c>
      <c r="E760" s="1" t="s">
        <v>63</v>
      </c>
      <c r="F760" s="21">
        <f>VLOOKUP($C760,cruises!$A$1:$D$460,3,FALSE)</f>
        <v>2144</v>
      </c>
      <c r="G760" s="21">
        <f>VLOOKUP($C760,cruises!$A$1:$D$460,4,FALSE)</f>
        <v>2573</v>
      </c>
      <c r="H760" s="21">
        <f t="shared" si="11"/>
        <v>2358.5</v>
      </c>
    </row>
    <row r="761" spans="1:8">
      <c r="A761" s="1" t="s">
        <v>145</v>
      </c>
      <c r="B761" s="11">
        <v>43793</v>
      </c>
      <c r="C761" s="5" t="s">
        <v>216</v>
      </c>
      <c r="D761" s="1" t="s">
        <v>8</v>
      </c>
      <c r="E761" s="1" t="s">
        <v>105</v>
      </c>
      <c r="F761" s="21">
        <f>VLOOKUP($C761,cruises!$A$1:$D$460,3,FALSE)</f>
        <v>4888</v>
      </c>
      <c r="G761" s="21">
        <f>VLOOKUP($C761,cruises!$A$1:$D$460,4,FALSE)</f>
        <v>6334</v>
      </c>
      <c r="H761" s="21">
        <f t="shared" si="11"/>
        <v>5611</v>
      </c>
    </row>
    <row r="762" spans="1:8">
      <c r="A762" s="1" t="s">
        <v>145</v>
      </c>
      <c r="B762" s="11">
        <v>43793</v>
      </c>
      <c r="C762" s="5" t="s">
        <v>68</v>
      </c>
      <c r="D762" s="1" t="s">
        <v>69</v>
      </c>
      <c r="E762" s="1" t="s">
        <v>31</v>
      </c>
      <c r="F762" s="21">
        <f>VLOOKUP($C762,cruises!$A$1:$D$460,3,FALSE)</f>
        <v>508</v>
      </c>
      <c r="G762" s="21">
        <f>VLOOKUP($C762,cruises!$A$1:$D$460,4,FALSE)</f>
        <v>624</v>
      </c>
      <c r="H762" s="21">
        <f t="shared" si="11"/>
        <v>566</v>
      </c>
    </row>
    <row r="763" spans="1:8">
      <c r="A763" s="1" t="s">
        <v>145</v>
      </c>
      <c r="B763" s="11">
        <v>43794</v>
      </c>
      <c r="C763" s="5" t="s">
        <v>140</v>
      </c>
      <c r="D763" s="1" t="s">
        <v>5</v>
      </c>
      <c r="E763" s="1" t="s">
        <v>6</v>
      </c>
      <c r="F763" s="21">
        <f>VLOOKUP($C763,cruises!$A$1:$D$460,3,FALSE)</f>
        <v>2194</v>
      </c>
      <c r="G763" s="21">
        <f>VLOOKUP($C763,cruises!$A$1:$D$460,4,FALSE)</f>
        <v>2686</v>
      </c>
      <c r="H763" s="21">
        <f t="shared" si="11"/>
        <v>2440</v>
      </c>
    </row>
    <row r="764" spans="1:8">
      <c r="A764" s="1" t="s">
        <v>145</v>
      </c>
      <c r="B764" s="11">
        <v>43794</v>
      </c>
      <c r="C764" s="5" t="s">
        <v>206</v>
      </c>
      <c r="D764" s="1" t="s">
        <v>8</v>
      </c>
      <c r="E764" s="1" t="s">
        <v>138</v>
      </c>
      <c r="F764" s="21">
        <f>VLOOKUP($C764,cruises!$A$1:$D$460,3,FALSE)</f>
        <v>2550</v>
      </c>
      <c r="G764" s="21">
        <f>VLOOKUP($C764,cruises!$A$1:$D$460,4,FALSE)</f>
        <v>3060</v>
      </c>
      <c r="H764" s="21">
        <f t="shared" si="11"/>
        <v>2805</v>
      </c>
    </row>
    <row r="765" spans="1:8">
      <c r="A765" s="1" t="s">
        <v>145</v>
      </c>
      <c r="B765" s="11">
        <v>43795</v>
      </c>
      <c r="C765" s="5" t="s">
        <v>217</v>
      </c>
      <c r="D765" s="1" t="s">
        <v>213</v>
      </c>
      <c r="E765" s="1" t="s">
        <v>218</v>
      </c>
      <c r="F765" s="21">
        <f>VLOOKUP($C765,cruises!$A$1:$D$460,3,FALSE)</f>
        <v>999</v>
      </c>
      <c r="G765" s="21">
        <f>VLOOKUP($C765,cruises!$A$1:$D$460,4,FALSE)</f>
        <v>999</v>
      </c>
      <c r="H765" s="21">
        <f t="shared" si="11"/>
        <v>999</v>
      </c>
    </row>
    <row r="766" spans="1:8">
      <c r="A766" s="1" t="s">
        <v>145</v>
      </c>
      <c r="B766" s="11">
        <v>43796</v>
      </c>
      <c r="C766" s="5" t="s">
        <v>137</v>
      </c>
      <c r="D766" s="1" t="s">
        <v>8</v>
      </c>
      <c r="E766" s="1" t="s">
        <v>219</v>
      </c>
      <c r="F766" s="21">
        <f>VLOOKUP($C766,cruises!$A$1:$D$460,3,FALSE)</f>
        <v>1950</v>
      </c>
      <c r="G766" s="21">
        <f>VLOOKUP($C766,cruises!$A$1:$D$460,4,FALSE)</f>
        <v>2340</v>
      </c>
      <c r="H766" s="21">
        <f t="shared" si="11"/>
        <v>2145</v>
      </c>
    </row>
    <row r="767" spans="1:8">
      <c r="A767" s="1" t="s">
        <v>145</v>
      </c>
      <c r="B767" s="11">
        <v>43797</v>
      </c>
      <c r="C767" s="5" t="s">
        <v>211</v>
      </c>
      <c r="D767" s="1" t="s">
        <v>11</v>
      </c>
      <c r="E767" s="1" t="s">
        <v>151</v>
      </c>
      <c r="F767" s="21">
        <f>VLOOKUP($C767,cruises!$A$1:$D$460,3,FALSE)</f>
        <v>5200</v>
      </c>
      <c r="G767" s="21">
        <f>VLOOKUP($C767,cruises!$A$1:$D$460,4,FALSE)</f>
        <v>6518</v>
      </c>
      <c r="H767" s="21">
        <f t="shared" si="11"/>
        <v>5859</v>
      </c>
    </row>
    <row r="768" spans="1:8">
      <c r="A768" s="1" t="s">
        <v>145</v>
      </c>
      <c r="B768" s="11">
        <v>43797</v>
      </c>
      <c r="C768" s="5" t="s">
        <v>13</v>
      </c>
      <c r="D768" s="1" t="s">
        <v>148</v>
      </c>
      <c r="E768" s="1"/>
      <c r="F768" s="21">
        <f>VLOOKUP($C768,cruises!$A$1:$D$460,3,FALSE)</f>
        <v>928</v>
      </c>
      <c r="G768" s="21">
        <f>VLOOKUP($C768,cruises!$A$1:$D$460,4,FALSE)</f>
        <v>928</v>
      </c>
      <c r="H768" s="21">
        <f t="shared" si="11"/>
        <v>928</v>
      </c>
    </row>
    <row r="769" spans="1:8">
      <c r="A769" s="1" t="s">
        <v>145</v>
      </c>
      <c r="B769" s="11">
        <v>43799</v>
      </c>
      <c r="C769" s="5" t="s">
        <v>99</v>
      </c>
      <c r="D769" s="1" t="s">
        <v>30</v>
      </c>
      <c r="E769" s="1" t="s">
        <v>63</v>
      </c>
      <c r="F769" s="21">
        <f>VLOOKUP($C769,cruises!$A$1:$D$460,3,FALSE)</f>
        <v>2144</v>
      </c>
      <c r="G769" s="21">
        <f>VLOOKUP($C769,cruises!$A$1:$D$460,4,FALSE)</f>
        <v>2573</v>
      </c>
      <c r="H769" s="21">
        <f t="shared" si="11"/>
        <v>2358.5</v>
      </c>
    </row>
    <row r="770" spans="1:8">
      <c r="A770" s="1" t="s">
        <v>145</v>
      </c>
      <c r="B770" s="11">
        <v>43800</v>
      </c>
      <c r="C770" s="5" t="s">
        <v>216</v>
      </c>
      <c r="D770" s="1" t="s">
        <v>8</v>
      </c>
      <c r="E770" s="1" t="s">
        <v>105</v>
      </c>
      <c r="F770" s="21">
        <f>VLOOKUP($C770,cruises!$A$1:$D$460,3,FALSE)</f>
        <v>4888</v>
      </c>
      <c r="G770" s="21">
        <f>VLOOKUP($C770,cruises!$A$1:$D$460,4,FALSE)</f>
        <v>6334</v>
      </c>
      <c r="H770" s="21">
        <f t="shared" si="11"/>
        <v>5611</v>
      </c>
    </row>
    <row r="771" spans="1:8">
      <c r="A771" s="1" t="s">
        <v>145</v>
      </c>
      <c r="B771" s="11">
        <v>43800</v>
      </c>
      <c r="C771" s="5" t="s">
        <v>220</v>
      </c>
      <c r="D771" s="1" t="s">
        <v>69</v>
      </c>
      <c r="E771" s="1" t="s">
        <v>6</v>
      </c>
      <c r="F771" s="21">
        <f>VLOOKUP($C771,cruises!$A$1:$D$460,3,FALSE)</f>
        <v>835</v>
      </c>
      <c r="G771" s="21">
        <f>VLOOKUP($C771,cruises!$A$1:$D$460,4,FALSE)</f>
        <v>835</v>
      </c>
      <c r="H771" s="21">
        <f t="shared" ref="H771:H794" si="12">AVERAGE(F771:G771)</f>
        <v>835</v>
      </c>
    </row>
    <row r="772" spans="1:8">
      <c r="A772" s="1" t="s">
        <v>145</v>
      </c>
      <c r="B772" s="11">
        <v>43801</v>
      </c>
      <c r="C772" s="5" t="s">
        <v>140</v>
      </c>
      <c r="D772" s="1" t="s">
        <v>5</v>
      </c>
      <c r="E772" s="1" t="s">
        <v>6</v>
      </c>
      <c r="F772" s="21">
        <f>VLOOKUP($C772,cruises!$A$1:$D$460,3,FALSE)</f>
        <v>2194</v>
      </c>
      <c r="G772" s="21">
        <f>VLOOKUP($C772,cruises!$A$1:$D$460,4,FALSE)</f>
        <v>2686</v>
      </c>
      <c r="H772" s="21">
        <f t="shared" si="12"/>
        <v>2440</v>
      </c>
    </row>
    <row r="773" spans="1:8">
      <c r="A773" s="1" t="s">
        <v>145</v>
      </c>
      <c r="B773" s="11">
        <v>43801</v>
      </c>
      <c r="C773" s="5" t="s">
        <v>45</v>
      </c>
      <c r="D773" s="1" t="s">
        <v>46</v>
      </c>
      <c r="E773" s="1" t="s">
        <v>47</v>
      </c>
      <c r="F773" s="21">
        <f>VLOOKUP($C773,cruises!$A$1:$D$460,3,FALSE)</f>
        <v>2012</v>
      </c>
      <c r="G773" s="21">
        <f>VLOOKUP($C773,cruises!$A$1:$D$460,4,FALSE)</f>
        <v>2414</v>
      </c>
      <c r="H773" s="21">
        <f t="shared" si="12"/>
        <v>2213</v>
      </c>
    </row>
    <row r="774" spans="1:8">
      <c r="A774" s="1" t="s">
        <v>145</v>
      </c>
      <c r="B774" s="11">
        <v>43802</v>
      </c>
      <c r="C774" s="5" t="s">
        <v>21</v>
      </c>
      <c r="D774" s="1" t="s">
        <v>148</v>
      </c>
      <c r="E774" s="1"/>
      <c r="F774" s="21">
        <f>VLOOKUP($C774,cruises!$A$1:$D$460,3,FALSE)</f>
        <v>928</v>
      </c>
      <c r="G774" s="21">
        <f>VLOOKUP($C774,cruises!$A$1:$D$460,4,FALSE)</f>
        <v>928</v>
      </c>
      <c r="H774" s="21">
        <f t="shared" si="12"/>
        <v>928</v>
      </c>
    </row>
    <row r="775" spans="1:8">
      <c r="A775" s="1" t="s">
        <v>145</v>
      </c>
      <c r="B775" s="11">
        <v>43803</v>
      </c>
      <c r="C775" s="5" t="s">
        <v>21</v>
      </c>
      <c r="D775" s="1" t="s">
        <v>148</v>
      </c>
      <c r="E775" s="1"/>
      <c r="F775" s="21">
        <f>VLOOKUP($C775,cruises!$A$1:$D$460,3,FALSE)</f>
        <v>928</v>
      </c>
      <c r="G775" s="21">
        <f>VLOOKUP($C775,cruises!$A$1:$D$460,4,FALSE)</f>
        <v>928</v>
      </c>
      <c r="H775" s="21">
        <f t="shared" si="12"/>
        <v>928</v>
      </c>
    </row>
    <row r="776" spans="1:8">
      <c r="A776" s="1" t="s">
        <v>145</v>
      </c>
      <c r="B776" s="11">
        <v>43804</v>
      </c>
      <c r="C776" s="5" t="s">
        <v>211</v>
      </c>
      <c r="D776" s="1" t="s">
        <v>11</v>
      </c>
      <c r="E776" s="1" t="s">
        <v>151</v>
      </c>
      <c r="F776" s="21">
        <f>VLOOKUP($C776,cruises!$A$1:$D$460,3,FALSE)</f>
        <v>5200</v>
      </c>
      <c r="G776" s="21">
        <f>VLOOKUP($C776,cruises!$A$1:$D$460,4,FALSE)</f>
        <v>6518</v>
      </c>
      <c r="H776" s="21">
        <f t="shared" si="12"/>
        <v>5859</v>
      </c>
    </row>
    <row r="777" spans="1:8">
      <c r="A777" s="1" t="s">
        <v>145</v>
      </c>
      <c r="B777" s="11">
        <v>43804</v>
      </c>
      <c r="C777" s="5" t="s">
        <v>39</v>
      </c>
      <c r="D777" s="1" t="s">
        <v>40</v>
      </c>
      <c r="E777" s="1" t="s">
        <v>115</v>
      </c>
      <c r="F777" s="21">
        <f>VLOOKUP($C777,cruises!$A$1:$D$460,3,FALSE)</f>
        <v>672</v>
      </c>
      <c r="G777" s="21">
        <f>VLOOKUP($C777,cruises!$A$1:$D$460,4,FALSE)</f>
        <v>804</v>
      </c>
      <c r="H777" s="21">
        <f t="shared" si="12"/>
        <v>738</v>
      </c>
    </row>
    <row r="778" spans="1:8">
      <c r="A778" s="1" t="s">
        <v>145</v>
      </c>
      <c r="B778" s="11">
        <v>43807</v>
      </c>
      <c r="C778" s="5" t="s">
        <v>216</v>
      </c>
      <c r="D778" s="1" t="s">
        <v>8</v>
      </c>
      <c r="E778" s="1" t="s">
        <v>105</v>
      </c>
      <c r="F778" s="21">
        <f>VLOOKUP($C778,cruises!$A$1:$D$460,3,FALSE)</f>
        <v>4888</v>
      </c>
      <c r="G778" s="21">
        <f>VLOOKUP($C778,cruises!$A$1:$D$460,4,FALSE)</f>
        <v>6334</v>
      </c>
      <c r="H778" s="21">
        <f t="shared" si="12"/>
        <v>5611</v>
      </c>
    </row>
    <row r="779" spans="1:8">
      <c r="A779" s="1" t="s">
        <v>145</v>
      </c>
      <c r="B779" s="11">
        <v>43808</v>
      </c>
      <c r="C779" s="5" t="s">
        <v>140</v>
      </c>
      <c r="D779" s="1" t="s">
        <v>5</v>
      </c>
      <c r="E779" s="1" t="s">
        <v>6</v>
      </c>
      <c r="F779" s="21">
        <f>VLOOKUP($C779,cruises!$A$1:$D$460,3,FALSE)</f>
        <v>2194</v>
      </c>
      <c r="G779" s="21">
        <f>VLOOKUP($C779,cruises!$A$1:$D$460,4,FALSE)</f>
        <v>2686</v>
      </c>
      <c r="H779" s="21">
        <f t="shared" si="12"/>
        <v>2440</v>
      </c>
    </row>
    <row r="780" spans="1:8">
      <c r="A780" s="1" t="s">
        <v>145</v>
      </c>
      <c r="B780" s="11">
        <v>43811</v>
      </c>
      <c r="C780" s="5" t="s">
        <v>211</v>
      </c>
      <c r="D780" s="1" t="s">
        <v>11</v>
      </c>
      <c r="E780" s="1" t="s">
        <v>151</v>
      </c>
      <c r="F780" s="21">
        <f>VLOOKUP($C780,cruises!$A$1:$D$460,3,FALSE)</f>
        <v>5200</v>
      </c>
      <c r="G780" s="21">
        <f>VLOOKUP($C780,cruises!$A$1:$D$460,4,FALSE)</f>
        <v>6518</v>
      </c>
      <c r="H780" s="21">
        <f t="shared" si="12"/>
        <v>5859</v>
      </c>
    </row>
    <row r="781" spans="1:8">
      <c r="A781" s="1" t="s">
        <v>145</v>
      </c>
      <c r="B781" s="11">
        <v>43812</v>
      </c>
      <c r="C781" s="5" t="s">
        <v>13</v>
      </c>
      <c r="D781" s="1" t="s">
        <v>148</v>
      </c>
      <c r="E781" s="1"/>
      <c r="F781" s="21">
        <f>VLOOKUP($C781,cruises!$A$1:$D$460,3,FALSE)</f>
        <v>928</v>
      </c>
      <c r="G781" s="21">
        <f>VLOOKUP($C781,cruises!$A$1:$D$460,4,FALSE)</f>
        <v>928</v>
      </c>
      <c r="H781" s="21">
        <f t="shared" si="12"/>
        <v>928</v>
      </c>
    </row>
    <row r="782" spans="1:8">
      <c r="A782" s="1" t="s">
        <v>145</v>
      </c>
      <c r="B782" s="11">
        <v>43814</v>
      </c>
      <c r="C782" s="5" t="s">
        <v>216</v>
      </c>
      <c r="D782" s="1" t="s">
        <v>8</v>
      </c>
      <c r="E782" s="1" t="s">
        <v>105</v>
      </c>
      <c r="F782" s="21">
        <f>VLOOKUP($C782,cruises!$A$1:$D$460,3,FALSE)</f>
        <v>4888</v>
      </c>
      <c r="G782" s="21">
        <f>VLOOKUP($C782,cruises!$A$1:$D$460,4,FALSE)</f>
        <v>6334</v>
      </c>
      <c r="H782" s="21">
        <f t="shared" si="12"/>
        <v>5611</v>
      </c>
    </row>
    <row r="783" spans="1:8">
      <c r="A783" s="1" t="s">
        <v>145</v>
      </c>
      <c r="B783" s="11">
        <v>43814</v>
      </c>
      <c r="C783" s="5" t="s">
        <v>45</v>
      </c>
      <c r="D783" s="1" t="s">
        <v>46</v>
      </c>
      <c r="E783" s="1" t="s">
        <v>105</v>
      </c>
      <c r="F783" s="21">
        <f>VLOOKUP($C783,cruises!$A$1:$D$460,3,FALSE)</f>
        <v>2012</v>
      </c>
      <c r="G783" s="21">
        <f>VLOOKUP($C783,cruises!$A$1:$D$460,4,FALSE)</f>
        <v>2414</v>
      </c>
      <c r="H783" s="21">
        <f t="shared" si="12"/>
        <v>2213</v>
      </c>
    </row>
    <row r="784" spans="1:8">
      <c r="A784" s="1" t="s">
        <v>145</v>
      </c>
      <c r="B784" s="11">
        <v>43815</v>
      </c>
      <c r="C784" s="5" t="s">
        <v>140</v>
      </c>
      <c r="D784" s="1" t="s">
        <v>5</v>
      </c>
      <c r="E784" s="1" t="s">
        <v>6</v>
      </c>
      <c r="F784" s="21">
        <f>VLOOKUP($C784,cruises!$A$1:$D$460,3,FALSE)</f>
        <v>2194</v>
      </c>
      <c r="G784" s="21">
        <f>VLOOKUP($C784,cruises!$A$1:$D$460,4,FALSE)</f>
        <v>2686</v>
      </c>
      <c r="H784" s="21">
        <f t="shared" si="12"/>
        <v>2440</v>
      </c>
    </row>
    <row r="785" spans="1:8">
      <c r="A785" s="1" t="s">
        <v>145</v>
      </c>
      <c r="B785" s="11">
        <v>43818</v>
      </c>
      <c r="C785" s="5" t="s">
        <v>211</v>
      </c>
      <c r="D785" s="1" t="s">
        <v>11</v>
      </c>
      <c r="E785" s="1" t="s">
        <v>151</v>
      </c>
      <c r="F785" s="21">
        <f>VLOOKUP($C785,cruises!$A$1:$D$460,3,FALSE)</f>
        <v>5200</v>
      </c>
      <c r="G785" s="21">
        <f>VLOOKUP($C785,cruises!$A$1:$D$460,4,FALSE)</f>
        <v>6518</v>
      </c>
      <c r="H785" s="21">
        <f t="shared" si="12"/>
        <v>5859</v>
      </c>
    </row>
    <row r="786" spans="1:8">
      <c r="A786" s="1" t="s">
        <v>145</v>
      </c>
      <c r="B786" s="11">
        <v>43819</v>
      </c>
      <c r="C786" s="5" t="s">
        <v>141</v>
      </c>
      <c r="D786" s="1" t="s">
        <v>8</v>
      </c>
      <c r="E786" s="1" t="s">
        <v>151</v>
      </c>
      <c r="F786" s="21">
        <f>VLOOKUP($C786,cruises!$A$1:$D$460,3,FALSE)</f>
        <v>2506</v>
      </c>
      <c r="G786" s="21">
        <f>VLOOKUP($C786,cruises!$A$1:$D$460,4,FALSE)</f>
        <v>3007</v>
      </c>
      <c r="H786" s="21">
        <f t="shared" si="12"/>
        <v>2756.5</v>
      </c>
    </row>
    <row r="787" spans="1:8">
      <c r="A787" s="1" t="s">
        <v>145</v>
      </c>
      <c r="B787" s="11">
        <v>43821</v>
      </c>
      <c r="C787" s="5" t="s">
        <v>216</v>
      </c>
      <c r="D787" s="1" t="s">
        <v>8</v>
      </c>
      <c r="E787" s="1" t="s">
        <v>105</v>
      </c>
      <c r="F787" s="21">
        <f>VLOOKUP($C787,cruises!$A$1:$D$460,3,FALSE)</f>
        <v>4888</v>
      </c>
      <c r="G787" s="21">
        <f>VLOOKUP($C787,cruises!$A$1:$D$460,4,FALSE)</f>
        <v>6334</v>
      </c>
      <c r="H787" s="21">
        <f t="shared" si="12"/>
        <v>5611</v>
      </c>
    </row>
    <row r="788" spans="1:8">
      <c r="A788" s="1" t="s">
        <v>145</v>
      </c>
      <c r="B788" s="11">
        <v>43821</v>
      </c>
      <c r="C788" s="5" t="s">
        <v>45</v>
      </c>
      <c r="D788" s="1" t="s">
        <v>46</v>
      </c>
      <c r="E788" s="1" t="s">
        <v>47</v>
      </c>
      <c r="F788" s="21">
        <f>VLOOKUP($C788,cruises!$A$1:$D$460,3,FALSE)</f>
        <v>2012</v>
      </c>
      <c r="G788" s="21">
        <f>VLOOKUP($C788,cruises!$A$1:$D$460,4,FALSE)</f>
        <v>2414</v>
      </c>
      <c r="H788" s="21">
        <f t="shared" si="12"/>
        <v>2213</v>
      </c>
    </row>
    <row r="789" spans="1:8">
      <c r="A789" s="1" t="s">
        <v>145</v>
      </c>
      <c r="B789" s="11">
        <v>43822</v>
      </c>
      <c r="C789" s="5" t="s">
        <v>140</v>
      </c>
      <c r="D789" s="1" t="s">
        <v>5</v>
      </c>
      <c r="E789" s="1" t="s">
        <v>6</v>
      </c>
      <c r="F789" s="21">
        <f>VLOOKUP($C789,cruises!$A$1:$D$460,3,FALSE)</f>
        <v>2194</v>
      </c>
      <c r="G789" s="21">
        <f>VLOOKUP($C789,cruises!$A$1:$D$460,4,FALSE)</f>
        <v>2686</v>
      </c>
      <c r="H789" s="21">
        <f t="shared" si="12"/>
        <v>2440</v>
      </c>
    </row>
    <row r="790" spans="1:8">
      <c r="A790" s="1" t="s">
        <v>145</v>
      </c>
      <c r="B790" s="11">
        <v>43824</v>
      </c>
      <c r="C790" s="5" t="s">
        <v>141</v>
      </c>
      <c r="D790" s="1" t="s">
        <v>8</v>
      </c>
      <c r="E790" s="1" t="s">
        <v>82</v>
      </c>
      <c r="F790" s="21">
        <f>VLOOKUP($C790,cruises!$A$1:$D$460,3,FALSE)</f>
        <v>2506</v>
      </c>
      <c r="G790" s="21">
        <f>VLOOKUP($C790,cruises!$A$1:$D$460,4,FALSE)</f>
        <v>3007</v>
      </c>
      <c r="H790" s="21">
        <f t="shared" si="12"/>
        <v>2756.5</v>
      </c>
    </row>
    <row r="791" spans="1:8">
      <c r="A791" s="1" t="s">
        <v>145</v>
      </c>
      <c r="B791" s="11">
        <v>43825</v>
      </c>
      <c r="C791" s="5" t="s">
        <v>211</v>
      </c>
      <c r="D791" s="1" t="s">
        <v>11</v>
      </c>
      <c r="E791" s="1" t="s">
        <v>151</v>
      </c>
      <c r="F791" s="21">
        <f>VLOOKUP($C791,cruises!$A$1:$D$460,3,FALSE)</f>
        <v>5200</v>
      </c>
      <c r="G791" s="21">
        <f>VLOOKUP($C791,cruises!$A$1:$D$460,4,FALSE)</f>
        <v>6518</v>
      </c>
      <c r="H791" s="21">
        <f t="shared" si="12"/>
        <v>5859</v>
      </c>
    </row>
    <row r="792" spans="1:8">
      <c r="A792" s="1" t="s">
        <v>145</v>
      </c>
      <c r="B792" s="11">
        <v>43826</v>
      </c>
      <c r="C792" s="5" t="s">
        <v>13</v>
      </c>
      <c r="D792" s="1" t="s">
        <v>148</v>
      </c>
      <c r="E792" s="1"/>
      <c r="F792" s="21">
        <f>VLOOKUP($C792,cruises!$A$1:$D$460,3,FALSE)</f>
        <v>928</v>
      </c>
      <c r="G792" s="21">
        <f>VLOOKUP($C792,cruises!$A$1:$D$460,4,FALSE)</f>
        <v>928</v>
      </c>
      <c r="H792" s="21">
        <f t="shared" si="12"/>
        <v>928</v>
      </c>
    </row>
    <row r="793" spans="1:8">
      <c r="A793" s="1" t="s">
        <v>145</v>
      </c>
      <c r="B793" s="11">
        <v>43828</v>
      </c>
      <c r="C793" s="5" t="s">
        <v>216</v>
      </c>
      <c r="D793" s="1" t="s">
        <v>8</v>
      </c>
      <c r="E793" s="1" t="s">
        <v>105</v>
      </c>
      <c r="F793" s="21">
        <f>VLOOKUP($C793,cruises!$A$1:$D$460,3,FALSE)</f>
        <v>4888</v>
      </c>
      <c r="G793" s="21">
        <f>VLOOKUP($C793,cruises!$A$1:$D$460,4,FALSE)</f>
        <v>6334</v>
      </c>
      <c r="H793" s="21">
        <f t="shared" si="12"/>
        <v>5611</v>
      </c>
    </row>
    <row r="794" spans="1:8">
      <c r="A794" s="1" t="s">
        <v>145</v>
      </c>
      <c r="B794" s="11">
        <v>43829</v>
      </c>
      <c r="C794" s="5" t="s">
        <v>140</v>
      </c>
      <c r="D794" s="1" t="s">
        <v>5</v>
      </c>
      <c r="E794" s="1" t="s">
        <v>6</v>
      </c>
      <c r="F794" s="21">
        <f>VLOOKUP($C794,cruises!$A$1:$D$460,3,FALSE)</f>
        <v>2194</v>
      </c>
      <c r="G794" s="21">
        <f>VLOOKUP($C794,cruises!$A$1:$D$460,4,FALSE)</f>
        <v>2686</v>
      </c>
      <c r="H794" s="21">
        <f t="shared" si="12"/>
        <v>2440</v>
      </c>
    </row>
    <row r="795" spans="1:8">
      <c r="G795" s="50">
        <f>SUM(G2:G794)</f>
        <v>2382647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E603-8BD4-4809-A670-5482360B5CBE}">
  <dimension ref="A1:O291"/>
  <sheetViews>
    <sheetView topLeftCell="A278" workbookViewId="0">
      <selection activeCell="G291" sqref="G291"/>
    </sheetView>
  </sheetViews>
  <sheetFormatPr defaultRowHeight="14.4"/>
  <cols>
    <col min="2" max="2" width="8.109375" style="18" bestFit="1" customWidth="1"/>
    <col min="3" max="3" width="16.6640625" style="15" bestFit="1" customWidth="1"/>
    <col min="4" max="4" width="14" bestFit="1" customWidth="1"/>
    <col min="5" max="5" width="10.109375" style="8" bestFit="1" customWidth="1"/>
    <col min="6" max="6" width="10.109375" style="8" customWidth="1"/>
    <col min="7" max="7" width="12.21875" style="8" bestFit="1" customWidth="1"/>
    <col min="8" max="9" width="12.21875" bestFit="1" customWidth="1"/>
    <col min="10" max="11" width="12.21875" style="35" customWidth="1"/>
    <col min="12" max="12" width="7.109375" style="8" customWidth="1"/>
    <col min="13" max="13" width="4.44140625" style="8" bestFit="1" customWidth="1"/>
  </cols>
  <sheetData>
    <row r="1" spans="1:15">
      <c r="A1" s="4" t="s">
        <v>0</v>
      </c>
      <c r="B1" s="16" t="s">
        <v>1</v>
      </c>
      <c r="C1" s="4" t="s">
        <v>221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  <c r="J1" s="33"/>
      <c r="K1" s="33"/>
      <c r="L1" s="4" t="s">
        <v>222</v>
      </c>
      <c r="M1" s="4" t="s">
        <v>223</v>
      </c>
    </row>
    <row r="2" spans="1:15">
      <c r="A2" s="5" t="s">
        <v>145</v>
      </c>
      <c r="B2" s="17">
        <v>44075</v>
      </c>
      <c r="C2" s="13" t="s">
        <v>163</v>
      </c>
      <c r="D2" s="5" t="s">
        <v>5</v>
      </c>
      <c r="E2" s="5" t="s">
        <v>224</v>
      </c>
      <c r="F2" s="21">
        <f>VLOOKUP($C2,cruises!$A$1:$D$460,3,FALSE)</f>
        <v>5200</v>
      </c>
      <c r="G2" s="21">
        <f>VLOOKUP($C2,cruises!$A$1:$D$460,4,FALSE)</f>
        <v>6600</v>
      </c>
      <c r="H2" s="21">
        <f>AVERAGE(F2:G2)</f>
        <v>5900</v>
      </c>
      <c r="I2" s="21">
        <f>VLOOKUP($C2,cruises!$A$1:$E$507,5,FALSE)</f>
        <v>1500</v>
      </c>
      <c r="J2" s="34"/>
      <c r="K2" s="34"/>
      <c r="L2" s="5">
        <v>5000</v>
      </c>
      <c r="M2" s="5">
        <v>1500</v>
      </c>
      <c r="O2" s="39"/>
    </row>
    <row r="3" spans="1:15">
      <c r="A3" s="5" t="s">
        <v>145</v>
      </c>
      <c r="B3" s="17">
        <v>44075</v>
      </c>
      <c r="C3" s="13" t="s">
        <v>93</v>
      </c>
      <c r="D3" s="5" t="s">
        <v>94</v>
      </c>
      <c r="E3" s="5" t="s">
        <v>82</v>
      </c>
      <c r="F3" s="21">
        <f>VLOOKUP($C3,cruises!$A$1:$D$460,3,FALSE)</f>
        <v>1258</v>
      </c>
      <c r="G3" s="21">
        <f>VLOOKUP($C3,cruises!$A$1:$D$460,4,FALSE)</f>
        <v>1447</v>
      </c>
      <c r="H3" s="21">
        <f t="shared" ref="H3:H66" si="0">AVERAGE(F3:G3)</f>
        <v>1352.5</v>
      </c>
      <c r="I3" s="21">
        <f>VLOOKUP($C3,cruises!$A$1:$E$507,5,FALSE)</f>
        <v>800</v>
      </c>
      <c r="J3" s="34"/>
      <c r="K3" s="34"/>
      <c r="L3" s="5">
        <v>1300</v>
      </c>
      <c r="M3" s="5">
        <v>800</v>
      </c>
    </row>
    <row r="4" spans="1:15">
      <c r="A4" s="5" t="s">
        <v>145</v>
      </c>
      <c r="B4" s="17">
        <v>44075</v>
      </c>
      <c r="C4" s="13" t="s">
        <v>154</v>
      </c>
      <c r="D4" s="5" t="s">
        <v>153</v>
      </c>
      <c r="E4" s="5" t="s">
        <v>151</v>
      </c>
      <c r="F4" s="21">
        <f>VLOOKUP($C4,cruises!$A$1:$D$460,3,FALSE)</f>
        <v>2733</v>
      </c>
      <c r="G4" s="21">
        <f>VLOOKUP($C4,cruises!$A$1:$D$460,4,FALSE)</f>
        <v>2852</v>
      </c>
      <c r="H4" s="21">
        <f t="shared" si="0"/>
        <v>2792.5</v>
      </c>
      <c r="I4" s="21">
        <f>VLOOKUP($C4,cruises!$A$1:$E$507,5,FALSE)</f>
        <v>801</v>
      </c>
      <c r="J4" s="34"/>
      <c r="K4" s="34"/>
      <c r="L4" s="5">
        <v>2733</v>
      </c>
      <c r="M4" s="5">
        <v>825</v>
      </c>
      <c r="O4" s="39"/>
    </row>
    <row r="5" spans="1:15">
      <c r="A5" s="5" t="s">
        <v>145</v>
      </c>
      <c r="B5" s="17">
        <v>44075</v>
      </c>
      <c r="C5" s="6" t="s">
        <v>225</v>
      </c>
      <c r="D5" s="5" t="s">
        <v>226</v>
      </c>
      <c r="E5" s="5" t="s">
        <v>82</v>
      </c>
      <c r="F5" s="21">
        <f>VLOOKUP($C5,cruises!$A$1:$D$460,3,FALSE)</f>
        <v>3260</v>
      </c>
      <c r="G5" s="21">
        <f>VLOOKUP($C5,cruises!$A$1:$D$460,4,FALSE)</f>
        <v>3521</v>
      </c>
      <c r="H5" s="21">
        <f t="shared" si="0"/>
        <v>3390.5</v>
      </c>
      <c r="I5" s="21">
        <f>VLOOKUP($C5,cruises!$A$1:$E$507,5,FALSE)</f>
        <v>1320</v>
      </c>
      <c r="J5" s="34"/>
      <c r="K5" s="34"/>
      <c r="L5" s="5">
        <v>3373</v>
      </c>
      <c r="M5" s="5">
        <v>1320</v>
      </c>
    </row>
    <row r="6" spans="1:15">
      <c r="A6" s="5" t="s">
        <v>145</v>
      </c>
      <c r="B6" s="17">
        <v>44076</v>
      </c>
      <c r="C6" s="6" t="s">
        <v>86</v>
      </c>
      <c r="D6" s="5" t="s">
        <v>226</v>
      </c>
      <c r="E6" s="5" t="s">
        <v>82</v>
      </c>
      <c r="F6" s="21">
        <f>VLOOKUP($C6,cruises!$A$1:$D$460,3,FALSE)</f>
        <v>2130</v>
      </c>
      <c r="G6" s="21">
        <f>VLOOKUP($C6,cruises!$A$1:$D$460,4,FALSE)</f>
        <v>2556</v>
      </c>
      <c r="H6" s="21">
        <f t="shared" si="0"/>
        <v>2343</v>
      </c>
      <c r="I6" s="21">
        <f>VLOOKUP($C6,cruises!$A$1:$E$507,5,FALSE)</f>
        <v>997</v>
      </c>
      <c r="J6" s="34"/>
      <c r="K6" s="34"/>
      <c r="L6" s="5">
        <v>2449</v>
      </c>
      <c r="M6" s="5">
        <v>1000</v>
      </c>
    </row>
    <row r="7" spans="1:15">
      <c r="A7" s="5" t="s">
        <v>145</v>
      </c>
      <c r="B7" s="17">
        <v>44076</v>
      </c>
      <c r="C7" s="13" t="s">
        <v>55</v>
      </c>
      <c r="D7" s="5" t="s">
        <v>46</v>
      </c>
      <c r="E7" s="5" t="s">
        <v>56</v>
      </c>
      <c r="F7" s="21">
        <f>VLOOKUP($C7,cruises!$A$1:$D$460,3,FALSE)</f>
        <v>4228</v>
      </c>
      <c r="G7" s="21">
        <f>VLOOKUP($C7,cruises!$A$1:$D$460,4,FALSE)</f>
        <v>5074</v>
      </c>
      <c r="H7" s="21">
        <f t="shared" si="0"/>
        <v>4651</v>
      </c>
      <c r="I7" s="21">
        <f>VLOOKUP($C7,cruises!$A$1:$E$507,5,FALSE)</f>
        <v>1404</v>
      </c>
      <c r="J7" s="34"/>
      <c r="K7" s="34"/>
      <c r="L7" s="5">
        <v>4200</v>
      </c>
      <c r="M7" s="5">
        <v>1730</v>
      </c>
    </row>
    <row r="8" spans="1:15">
      <c r="A8" s="5" t="s">
        <v>145</v>
      </c>
      <c r="B8" s="17">
        <v>44076</v>
      </c>
      <c r="C8" s="13" t="s">
        <v>38</v>
      </c>
      <c r="D8" s="5" t="s">
        <v>36</v>
      </c>
      <c r="E8" s="5" t="s">
        <v>31</v>
      </c>
      <c r="F8" s="21">
        <f>VLOOKUP($C8,cruises!$A$1:$D$460,3,FALSE)</f>
        <v>2534</v>
      </c>
      <c r="G8" s="21">
        <f>VLOOKUP($C8,cruises!$A$1:$D$460,4,FALSE)</f>
        <v>2894</v>
      </c>
      <c r="H8" s="21">
        <f t="shared" si="0"/>
        <v>2714</v>
      </c>
      <c r="I8" s="21">
        <f>VLOOKUP($C8,cruises!$A$1:$E$507,5,FALSE)</f>
        <v>1000</v>
      </c>
      <c r="J8" s="34"/>
      <c r="K8" s="34"/>
      <c r="L8" s="5">
        <v>2894</v>
      </c>
      <c r="M8" s="5">
        <v>1000</v>
      </c>
    </row>
    <row r="9" spans="1:15">
      <c r="A9" s="5" t="s">
        <v>145</v>
      </c>
      <c r="B9" s="17">
        <v>44076</v>
      </c>
      <c r="C9" s="13" t="s">
        <v>227</v>
      </c>
      <c r="D9" s="5" t="s">
        <v>148</v>
      </c>
      <c r="E9" s="5" t="s">
        <v>265</v>
      </c>
      <c r="F9" s="21">
        <f>VLOOKUP($C9,cruises!$A$1:$D$460,3,FALSE)</f>
        <v>928</v>
      </c>
      <c r="G9" s="21">
        <f>VLOOKUP($C9,cruises!$A$1:$D$460,4,FALSE)</f>
        <v>928</v>
      </c>
      <c r="H9" s="21">
        <f t="shared" si="0"/>
        <v>928</v>
      </c>
      <c r="I9" s="21">
        <f>VLOOKUP($C9,cruises!$A$1:$E$507,5,FALSE)</f>
        <v>465</v>
      </c>
      <c r="J9" s="34"/>
      <c r="K9" s="34"/>
      <c r="L9" s="5">
        <v>930</v>
      </c>
      <c r="M9" s="5">
        <v>465</v>
      </c>
    </row>
    <row r="10" spans="1:15">
      <c r="A10" s="5" t="s">
        <v>145</v>
      </c>
      <c r="B10" s="17">
        <v>44076</v>
      </c>
      <c r="C10" s="13" t="s">
        <v>228</v>
      </c>
      <c r="D10" s="5" t="s">
        <v>8</v>
      </c>
      <c r="E10" s="5" t="s">
        <v>105</v>
      </c>
      <c r="F10" s="21">
        <f>VLOOKUP($C10,cruises!$A$1:$D$460,3,FALSE)</f>
        <v>4134</v>
      </c>
      <c r="G10" s="21">
        <f>VLOOKUP($C10,cruises!$A$1:$D$460,4,FALSE)</f>
        <v>4961</v>
      </c>
      <c r="H10" s="21">
        <f t="shared" si="0"/>
        <v>4547.5</v>
      </c>
      <c r="I10" s="21">
        <f>VLOOKUP($C10,cruises!$A$1:$E$507,5,FALSE)</f>
        <v>1413</v>
      </c>
      <c r="J10" s="34"/>
      <c r="K10" s="34"/>
      <c r="L10" s="7">
        <v>5429</v>
      </c>
      <c r="M10" s="7">
        <v>1400</v>
      </c>
    </row>
    <row r="11" spans="1:15">
      <c r="A11" s="5" t="s">
        <v>145</v>
      </c>
      <c r="B11" s="17">
        <v>44077</v>
      </c>
      <c r="C11" s="13" t="s">
        <v>229</v>
      </c>
      <c r="D11" s="5" t="s">
        <v>230</v>
      </c>
      <c r="E11" s="5" t="s">
        <v>31</v>
      </c>
      <c r="F11" s="21">
        <f>VLOOKUP($C11,cruises!$A$1:$D$460,3,FALSE)</f>
        <v>2124</v>
      </c>
      <c r="G11" s="21">
        <f>VLOOKUP($C11,cruises!$A$1:$D$460,4,FALSE)</f>
        <v>2549</v>
      </c>
      <c r="H11" s="21">
        <f t="shared" si="0"/>
        <v>2336.5</v>
      </c>
      <c r="I11" s="21">
        <f>VLOOKUP($C11,cruises!$A$1:$E$507,5,FALSE)</f>
        <v>961</v>
      </c>
      <c r="J11" s="34"/>
      <c r="K11" s="34"/>
      <c r="L11" s="5">
        <v>2680</v>
      </c>
      <c r="M11" s="5">
        <v>930</v>
      </c>
    </row>
    <row r="12" spans="1:15">
      <c r="A12" s="5" t="s">
        <v>145</v>
      </c>
      <c r="B12" s="17">
        <v>44077</v>
      </c>
      <c r="C12" s="13" t="s">
        <v>74</v>
      </c>
      <c r="D12" s="5" t="s">
        <v>11</v>
      </c>
      <c r="E12" s="5" t="s">
        <v>266</v>
      </c>
      <c r="F12" s="21">
        <f>VLOOKUP($C12,cruises!$A$1:$D$460,3,FALSE)</f>
        <v>3014</v>
      </c>
      <c r="G12" s="21">
        <f>VLOOKUP($C12,cruises!$A$1:$D$460,4,FALSE)</f>
        <v>3617</v>
      </c>
      <c r="H12" s="21">
        <f t="shared" si="0"/>
        <v>3315.5</v>
      </c>
      <c r="I12" s="21">
        <f>VLOOKUP($C12,cruises!$A$1:$E$507,5,FALSE)</f>
        <v>1100</v>
      </c>
      <c r="J12" s="34"/>
      <c r="K12" s="34"/>
      <c r="L12" s="5">
        <v>3780</v>
      </c>
      <c r="M12" s="5">
        <v>1000</v>
      </c>
    </row>
    <row r="13" spans="1:15">
      <c r="A13" s="5" t="s">
        <v>145</v>
      </c>
      <c r="B13" s="17">
        <v>44077</v>
      </c>
      <c r="C13" s="13" t="s">
        <v>211</v>
      </c>
      <c r="D13" s="5" t="s">
        <v>11</v>
      </c>
      <c r="E13" s="5" t="s">
        <v>266</v>
      </c>
      <c r="F13" s="21">
        <f>VLOOKUP($C13,cruises!$A$1:$D$460,3,FALSE)</f>
        <v>5200</v>
      </c>
      <c r="G13" s="21">
        <f>VLOOKUP($C13,cruises!$A$1:$D$460,4,FALSE)</f>
        <v>6518</v>
      </c>
      <c r="H13" s="21">
        <f t="shared" si="0"/>
        <v>5859</v>
      </c>
      <c r="I13" s="21">
        <f>VLOOKUP($C13,cruises!$A$1:$E$507,5,FALSE)</f>
        <v>1682</v>
      </c>
      <c r="J13" s="34"/>
      <c r="K13" s="34"/>
      <c r="L13" s="5">
        <v>6522</v>
      </c>
      <c r="M13" s="5">
        <v>1678</v>
      </c>
    </row>
    <row r="14" spans="1:15">
      <c r="A14" s="5" t="s">
        <v>145</v>
      </c>
      <c r="B14" s="17">
        <v>44077</v>
      </c>
      <c r="C14" s="13" t="s">
        <v>231</v>
      </c>
      <c r="D14" s="5" t="s">
        <v>30</v>
      </c>
      <c r="E14" s="5" t="s">
        <v>31</v>
      </c>
      <c r="F14" s="21">
        <f>VLOOKUP($C14,cruises!$A$1:$D$460,3,FALSE)</f>
        <v>5490</v>
      </c>
      <c r="G14" s="21">
        <f>VLOOKUP($C14,cruises!$A$1:$D$460,4,FALSE)</f>
        <v>6314</v>
      </c>
      <c r="H14" s="21">
        <f t="shared" si="0"/>
        <v>5902</v>
      </c>
      <c r="I14" s="21">
        <f>VLOOKUP($C14,cruises!$A$1:$E$507,5,FALSE)</f>
        <v>2150</v>
      </c>
      <c r="J14" s="34"/>
      <c r="K14" s="34"/>
      <c r="L14" s="5">
        <v>5600</v>
      </c>
      <c r="M14" s="5">
        <v>1650</v>
      </c>
    </row>
    <row r="15" spans="1:15">
      <c r="A15" s="5" t="s">
        <v>145</v>
      </c>
      <c r="B15" s="17">
        <v>44078</v>
      </c>
      <c r="C15" s="13" t="s">
        <v>232</v>
      </c>
      <c r="D15" s="5" t="s">
        <v>160</v>
      </c>
      <c r="E15" s="5" t="s">
        <v>25</v>
      </c>
      <c r="F15" s="21">
        <f>VLOOKUP($C15,cruises!$A$1:$D$460,3,FALSE)</f>
        <v>1350</v>
      </c>
      <c r="G15" s="21">
        <f>VLOOKUP($C15,cruises!$A$1:$D$460,4,FALSE)</f>
        <v>1620</v>
      </c>
      <c r="H15" s="21">
        <f t="shared" si="0"/>
        <v>1485</v>
      </c>
      <c r="I15" s="21">
        <f>VLOOKUP($C15,cruises!$A$1:$E$507,5,FALSE)</f>
        <v>588</v>
      </c>
      <c r="J15" s="34"/>
      <c r="K15" s="34"/>
      <c r="L15" s="5">
        <v>1627</v>
      </c>
      <c r="M15" s="5">
        <v>560</v>
      </c>
    </row>
    <row r="16" spans="1:15">
      <c r="A16" s="5" t="s">
        <v>145</v>
      </c>
      <c r="B16" s="17">
        <v>44079</v>
      </c>
      <c r="C16" s="6" t="s">
        <v>97</v>
      </c>
      <c r="D16" s="5" t="s">
        <v>189</v>
      </c>
      <c r="E16" s="5" t="s">
        <v>265</v>
      </c>
      <c r="F16" s="21">
        <f>VLOOKUP($C16,cruises!$A$1:$D$460,3,FALSE)</f>
        <v>94</v>
      </c>
      <c r="G16" s="21">
        <f>VLOOKUP($C16,cruises!$A$1:$D$460,4,FALSE)</f>
        <v>112</v>
      </c>
      <c r="H16" s="21">
        <f t="shared" si="0"/>
        <v>103</v>
      </c>
      <c r="I16" s="21">
        <f>VLOOKUP($C16,cruises!$A$1:$E$507,5,FALSE)</f>
        <v>100</v>
      </c>
      <c r="J16" s="34"/>
      <c r="K16" s="34"/>
      <c r="L16" s="5">
        <v>110</v>
      </c>
      <c r="M16" s="5">
        <v>85</v>
      </c>
    </row>
    <row r="17" spans="1:13">
      <c r="A17" s="5" t="s">
        <v>145</v>
      </c>
      <c r="B17" s="17">
        <v>44080</v>
      </c>
      <c r="C17" s="6" t="s">
        <v>233</v>
      </c>
      <c r="D17" s="5" t="s">
        <v>90</v>
      </c>
      <c r="E17" s="5" t="s">
        <v>157</v>
      </c>
      <c r="F17" s="21">
        <f>VLOOKUP($C17,cruises!$A$1:$D$460,3,FALSE)</f>
        <v>904</v>
      </c>
      <c r="G17" s="21">
        <f>VLOOKUP($C17,cruises!$A$1:$D$460,4,FALSE)</f>
        <v>1040</v>
      </c>
      <c r="H17" s="21">
        <f t="shared" si="0"/>
        <v>972</v>
      </c>
      <c r="I17" s="21">
        <f>VLOOKUP($C17,cruises!$A$1:$E$507,5,FALSE)</f>
        <v>530</v>
      </c>
      <c r="J17" s="34"/>
      <c r="K17" s="34"/>
      <c r="L17" s="5">
        <v>1010</v>
      </c>
      <c r="M17" s="5">
        <v>545</v>
      </c>
    </row>
    <row r="18" spans="1:13">
      <c r="A18" s="5" t="s">
        <v>145</v>
      </c>
      <c r="B18" s="17">
        <v>44080</v>
      </c>
      <c r="C18" s="13" t="s">
        <v>175</v>
      </c>
      <c r="D18" s="5" t="s">
        <v>27</v>
      </c>
      <c r="E18" s="5" t="s">
        <v>265</v>
      </c>
      <c r="F18" s="21">
        <f>VLOOKUP($C18,cruises!$A$1:$D$460,3,FALSE)</f>
        <v>3645</v>
      </c>
      <c r="G18" s="21">
        <f>VLOOKUP($C18,cruises!$A$1:$D$460,4,FALSE)</f>
        <v>4406</v>
      </c>
      <c r="H18" s="21">
        <f t="shared" si="0"/>
        <v>4025.5</v>
      </c>
      <c r="I18" s="21">
        <f>VLOOKUP($C18,cruises!$A$1:$E$507,5,FALSE)</f>
        <v>1350</v>
      </c>
      <c r="J18" s="34"/>
      <c r="K18" s="34"/>
      <c r="L18" s="5">
        <v>4250</v>
      </c>
      <c r="M18" s="5">
        <v>1300</v>
      </c>
    </row>
    <row r="19" spans="1:13">
      <c r="A19" s="5" t="s">
        <v>145</v>
      </c>
      <c r="B19" s="17">
        <v>44080</v>
      </c>
      <c r="C19" s="13" t="s">
        <v>234</v>
      </c>
      <c r="D19" s="5" t="s">
        <v>8</v>
      </c>
      <c r="E19" s="5" t="s">
        <v>82</v>
      </c>
      <c r="F19" s="21">
        <f>VLOOKUP($C19,cruises!$A$1:$D$460,3,FALSE)</f>
        <v>3274</v>
      </c>
      <c r="G19" s="21">
        <f>VLOOKUP($C19,cruises!$A$1:$D$460,4,FALSE)</f>
        <v>3929</v>
      </c>
      <c r="H19" s="21">
        <f t="shared" si="0"/>
        <v>3601.5</v>
      </c>
      <c r="I19" s="21">
        <f>VLOOKUP($C19,cruises!$A$1:$E$507,5,FALSE)</f>
        <v>1637</v>
      </c>
      <c r="J19" s="34"/>
      <c r="K19" s="34"/>
      <c r="L19" s="5">
        <v>3959</v>
      </c>
      <c r="M19" s="5">
        <v>1370</v>
      </c>
    </row>
    <row r="20" spans="1:13">
      <c r="A20" s="5" t="s">
        <v>145</v>
      </c>
      <c r="B20" s="17">
        <v>44081</v>
      </c>
      <c r="C20" s="13" t="s">
        <v>182</v>
      </c>
      <c r="D20" s="5" t="s">
        <v>226</v>
      </c>
      <c r="E20" s="5" t="s">
        <v>63</v>
      </c>
      <c r="F20" s="21">
        <f>VLOOKUP($C20,cruises!$A$1:$D$460,3,FALSE)</f>
        <v>2918</v>
      </c>
      <c r="G20" s="21">
        <f>VLOOKUP($C20,cruises!$A$1:$D$460,4,FALSE)</f>
        <v>3521</v>
      </c>
      <c r="H20" s="21">
        <f t="shared" si="0"/>
        <v>3219.5</v>
      </c>
      <c r="I20" s="21">
        <f>VLOOKUP($C20,cruises!$A$1:$E$507,5,FALSE)</f>
        <v>1377</v>
      </c>
      <c r="J20" s="34"/>
      <c r="K20" s="34"/>
      <c r="L20" s="5">
        <v>3373</v>
      </c>
      <c r="M20" s="5">
        <v>1377</v>
      </c>
    </row>
    <row r="21" spans="1:13">
      <c r="A21" s="5" t="s">
        <v>145</v>
      </c>
      <c r="B21" s="17">
        <v>44082</v>
      </c>
      <c r="C21" s="13" t="s">
        <v>163</v>
      </c>
      <c r="D21" s="5" t="s">
        <v>5</v>
      </c>
      <c r="E21" s="5" t="s">
        <v>224</v>
      </c>
      <c r="F21" s="21">
        <f>VLOOKUP($C21,cruises!$A$1:$D$460,3,FALSE)</f>
        <v>5200</v>
      </c>
      <c r="G21" s="21">
        <f>VLOOKUP($C21,cruises!$A$1:$D$460,4,FALSE)</f>
        <v>6600</v>
      </c>
      <c r="H21" s="21">
        <f t="shared" si="0"/>
        <v>5900</v>
      </c>
      <c r="I21" s="21">
        <f>VLOOKUP($C21,cruises!$A$1:$E$507,5,FALSE)</f>
        <v>1500</v>
      </c>
      <c r="J21" s="34"/>
      <c r="K21" s="34"/>
      <c r="L21" s="5">
        <v>5000</v>
      </c>
      <c r="M21" s="5">
        <v>1500</v>
      </c>
    </row>
    <row r="22" spans="1:13">
      <c r="A22" s="5" t="s">
        <v>145</v>
      </c>
      <c r="B22" s="17">
        <v>44082</v>
      </c>
      <c r="C22" s="13" t="s">
        <v>86</v>
      </c>
      <c r="D22" s="5" t="s">
        <v>226</v>
      </c>
      <c r="E22" s="5" t="s">
        <v>82</v>
      </c>
      <c r="F22" s="21">
        <f>VLOOKUP($C22,cruises!$A$1:$D$460,3,FALSE)</f>
        <v>2130</v>
      </c>
      <c r="G22" s="21">
        <f>VLOOKUP($C22,cruises!$A$1:$D$460,4,FALSE)</f>
        <v>2556</v>
      </c>
      <c r="H22" s="21">
        <f t="shared" si="0"/>
        <v>2343</v>
      </c>
      <c r="I22" s="21">
        <f>VLOOKUP($C22,cruises!$A$1:$E$507,5,FALSE)</f>
        <v>997</v>
      </c>
      <c r="J22" s="34"/>
      <c r="K22" s="34"/>
      <c r="L22" s="5">
        <v>2449</v>
      </c>
      <c r="M22" s="5">
        <v>1000</v>
      </c>
    </row>
    <row r="23" spans="1:13">
      <c r="A23" s="5" t="s">
        <v>145</v>
      </c>
      <c r="B23" s="17">
        <v>44082</v>
      </c>
      <c r="C23" s="13" t="s">
        <v>154</v>
      </c>
      <c r="D23" s="5" t="s">
        <v>153</v>
      </c>
      <c r="E23" s="5" t="s">
        <v>151</v>
      </c>
      <c r="F23" s="21">
        <f>VLOOKUP($C23,cruises!$A$1:$D$460,3,FALSE)</f>
        <v>2733</v>
      </c>
      <c r="G23" s="21">
        <f>VLOOKUP($C23,cruises!$A$1:$D$460,4,FALSE)</f>
        <v>2852</v>
      </c>
      <c r="H23" s="21">
        <f t="shared" si="0"/>
        <v>2792.5</v>
      </c>
      <c r="I23" s="21">
        <f>VLOOKUP($C23,cruises!$A$1:$E$507,5,FALSE)</f>
        <v>801</v>
      </c>
      <c r="J23" s="34"/>
      <c r="K23" s="34"/>
      <c r="L23" s="5">
        <v>2733</v>
      </c>
      <c r="M23" s="5">
        <v>825</v>
      </c>
    </row>
    <row r="24" spans="1:13">
      <c r="A24" s="5" t="s">
        <v>145</v>
      </c>
      <c r="B24" s="17">
        <v>44082</v>
      </c>
      <c r="C24" s="13" t="s">
        <v>194</v>
      </c>
      <c r="D24" s="5" t="s">
        <v>30</v>
      </c>
      <c r="E24" s="5" t="s">
        <v>63</v>
      </c>
      <c r="F24" s="21">
        <f>VLOOKUP($C24,cruises!$A$1:$D$460,3,FALSE)</f>
        <v>3282</v>
      </c>
      <c r="G24" s="21">
        <f>VLOOKUP($C24,cruises!$A$1:$D$460,4,FALSE)</f>
        <v>3938</v>
      </c>
      <c r="H24" s="21">
        <f t="shared" si="0"/>
        <v>3610</v>
      </c>
      <c r="I24" s="21">
        <f>VLOOKUP($C24,cruises!$A$1:$E$507,5,FALSE)</f>
        <v>1180</v>
      </c>
      <c r="J24" s="34"/>
      <c r="K24" s="34"/>
      <c r="L24" s="5">
        <v>3840</v>
      </c>
      <c r="M24" s="5">
        <v>1181</v>
      </c>
    </row>
    <row r="25" spans="1:13">
      <c r="A25" s="5" t="s">
        <v>145</v>
      </c>
      <c r="B25" s="17">
        <v>44082</v>
      </c>
      <c r="C25" s="6" t="s">
        <v>99</v>
      </c>
      <c r="D25" s="5" t="s">
        <v>30</v>
      </c>
      <c r="E25" s="5" t="s">
        <v>82</v>
      </c>
      <c r="F25" s="21">
        <f>VLOOKUP($C25,cruises!$A$1:$D$460,3,FALSE)</f>
        <v>2144</v>
      </c>
      <c r="G25" s="21">
        <f>VLOOKUP($C25,cruises!$A$1:$D$460,4,FALSE)</f>
        <v>2573</v>
      </c>
      <c r="H25" s="21">
        <f t="shared" si="0"/>
        <v>2358.5</v>
      </c>
      <c r="I25" s="21">
        <f>VLOOKUP($C25,cruises!$A$1:$E$507,5,FALSE)</f>
        <v>859</v>
      </c>
      <c r="J25" s="34"/>
      <c r="K25" s="34"/>
      <c r="L25" s="5">
        <v>3360</v>
      </c>
      <c r="M25" s="5">
        <v>859</v>
      </c>
    </row>
    <row r="26" spans="1:13">
      <c r="A26" s="5" t="s">
        <v>145</v>
      </c>
      <c r="B26" s="17">
        <v>44083</v>
      </c>
      <c r="C26" s="6" t="s">
        <v>55</v>
      </c>
      <c r="D26" s="5" t="s">
        <v>46</v>
      </c>
      <c r="E26" s="5" t="s">
        <v>56</v>
      </c>
      <c r="F26" s="21">
        <f>VLOOKUP($C26,cruises!$A$1:$D$460,3,FALSE)</f>
        <v>4228</v>
      </c>
      <c r="G26" s="21">
        <f>VLOOKUP($C26,cruises!$A$1:$D$460,4,FALSE)</f>
        <v>5074</v>
      </c>
      <c r="H26" s="21">
        <f t="shared" si="0"/>
        <v>4651</v>
      </c>
      <c r="I26" s="21">
        <f>VLOOKUP($C26,cruises!$A$1:$E$507,5,FALSE)</f>
        <v>1404</v>
      </c>
      <c r="J26" s="34"/>
      <c r="K26" s="34"/>
      <c r="L26" s="5">
        <v>4200</v>
      </c>
      <c r="M26" s="5">
        <v>1730</v>
      </c>
    </row>
    <row r="27" spans="1:13">
      <c r="A27" s="5" t="s">
        <v>145</v>
      </c>
      <c r="B27" s="17">
        <v>44083</v>
      </c>
      <c r="C27" s="13" t="s">
        <v>113</v>
      </c>
      <c r="D27" s="5" t="s">
        <v>51</v>
      </c>
      <c r="E27" s="5" t="s">
        <v>31</v>
      </c>
      <c r="F27" s="21">
        <f>VLOOKUP($C27,cruises!$A$1:$D$460,3,FALSE)</f>
        <v>706</v>
      </c>
      <c r="G27" s="21">
        <f>VLOOKUP($C27,cruises!$A$1:$D$460,4,FALSE)</f>
        <v>777</v>
      </c>
      <c r="H27" s="21">
        <f t="shared" si="0"/>
        <v>741.5</v>
      </c>
      <c r="I27" s="21">
        <f>VLOOKUP($C27,cruises!$A$1:$E$507,5,FALSE)</f>
        <v>447</v>
      </c>
      <c r="J27" s="34"/>
      <c r="K27" s="34"/>
      <c r="L27" s="5">
        <v>752</v>
      </c>
      <c r="M27" s="5">
        <v>445</v>
      </c>
    </row>
    <row r="28" spans="1:13">
      <c r="A28" s="5" t="s">
        <v>145</v>
      </c>
      <c r="B28" s="17">
        <v>44083</v>
      </c>
      <c r="C28" s="13" t="s">
        <v>228</v>
      </c>
      <c r="D28" s="5" t="s">
        <v>8</v>
      </c>
      <c r="E28" s="5" t="s">
        <v>105</v>
      </c>
      <c r="F28" s="21">
        <f>VLOOKUP($C28,cruises!$A$1:$D$460,3,FALSE)</f>
        <v>4134</v>
      </c>
      <c r="G28" s="21">
        <f>VLOOKUP($C28,cruises!$A$1:$D$460,4,FALSE)</f>
        <v>4961</v>
      </c>
      <c r="H28" s="21">
        <f t="shared" si="0"/>
        <v>4547.5</v>
      </c>
      <c r="I28" s="21">
        <f>VLOOKUP($C28,cruises!$A$1:$E$507,5,FALSE)</f>
        <v>1413</v>
      </c>
      <c r="J28" s="34"/>
      <c r="K28" s="34"/>
      <c r="L28" s="5">
        <v>5429</v>
      </c>
      <c r="M28" s="5">
        <v>1400</v>
      </c>
    </row>
    <row r="29" spans="1:13">
      <c r="A29" s="5" t="s">
        <v>145</v>
      </c>
      <c r="B29" s="17">
        <v>44084</v>
      </c>
      <c r="C29" s="13" t="s">
        <v>74</v>
      </c>
      <c r="D29" s="5" t="s">
        <v>11</v>
      </c>
      <c r="E29" s="5" t="s">
        <v>12</v>
      </c>
      <c r="F29" s="21">
        <f>VLOOKUP($C29,cruises!$A$1:$D$460,3,FALSE)</f>
        <v>3014</v>
      </c>
      <c r="G29" s="21">
        <f>VLOOKUP($C29,cruises!$A$1:$D$460,4,FALSE)</f>
        <v>3617</v>
      </c>
      <c r="H29" s="21">
        <f t="shared" si="0"/>
        <v>3315.5</v>
      </c>
      <c r="I29" s="21">
        <f>VLOOKUP($C29,cruises!$A$1:$E$507,5,FALSE)</f>
        <v>1100</v>
      </c>
      <c r="J29" s="34"/>
      <c r="K29" s="34"/>
      <c r="L29" s="5">
        <v>3780</v>
      </c>
      <c r="M29" s="5">
        <v>1000</v>
      </c>
    </row>
    <row r="30" spans="1:13">
      <c r="A30" s="5" t="s">
        <v>145</v>
      </c>
      <c r="B30" s="17">
        <v>44084</v>
      </c>
      <c r="C30" s="13" t="s">
        <v>211</v>
      </c>
      <c r="D30" s="5" t="s">
        <v>11</v>
      </c>
      <c r="E30" s="5" t="s">
        <v>12</v>
      </c>
      <c r="F30" s="21">
        <f>VLOOKUP($C30,cruises!$A$1:$D$460,3,FALSE)</f>
        <v>5200</v>
      </c>
      <c r="G30" s="21">
        <f>VLOOKUP($C30,cruises!$A$1:$D$460,4,FALSE)</f>
        <v>6518</v>
      </c>
      <c r="H30" s="21">
        <f t="shared" si="0"/>
        <v>5859</v>
      </c>
      <c r="I30" s="21">
        <f>VLOOKUP($C30,cruises!$A$1:$E$507,5,FALSE)</f>
        <v>1682</v>
      </c>
      <c r="J30" s="34"/>
      <c r="K30" s="34"/>
      <c r="L30" s="5">
        <v>6522</v>
      </c>
      <c r="M30" s="5">
        <v>1678</v>
      </c>
    </row>
    <row r="31" spans="1:13">
      <c r="A31" s="5" t="s">
        <v>145</v>
      </c>
      <c r="B31" s="17">
        <v>44084</v>
      </c>
      <c r="C31" s="13" t="s">
        <v>235</v>
      </c>
      <c r="D31" s="5" t="s">
        <v>46</v>
      </c>
      <c r="E31" s="5" t="s">
        <v>47</v>
      </c>
      <c r="F31" s="21">
        <f>VLOOKUP($C31,cruises!$A$1:$D$460,3,FALSE)</f>
        <v>3957</v>
      </c>
      <c r="G31" s="21">
        <f>VLOOKUP($C31,cruises!$A$1:$D$460,4,FALSE)</f>
        <v>4819</v>
      </c>
      <c r="H31" s="21">
        <f t="shared" si="0"/>
        <v>4388</v>
      </c>
      <c r="I31" s="21">
        <f>VLOOKUP($C31,cruises!$A$1:$E$507,5,FALSE)</f>
        <v>1640</v>
      </c>
      <c r="J31" s="34"/>
      <c r="K31" s="34"/>
      <c r="L31" s="5">
        <v>4819</v>
      </c>
      <c r="M31" s="5">
        <v>1640</v>
      </c>
    </row>
    <row r="32" spans="1:13">
      <c r="A32" s="5" t="s">
        <v>145</v>
      </c>
      <c r="B32" s="17">
        <v>44084</v>
      </c>
      <c r="C32" s="13" t="s">
        <v>231</v>
      </c>
      <c r="D32" s="5" t="s">
        <v>30</v>
      </c>
      <c r="E32" s="5" t="s">
        <v>31</v>
      </c>
      <c r="F32" s="21">
        <f>VLOOKUP($C32,cruises!$A$1:$D$460,3,FALSE)</f>
        <v>5490</v>
      </c>
      <c r="G32" s="21">
        <f>VLOOKUP($C32,cruises!$A$1:$D$460,4,FALSE)</f>
        <v>6314</v>
      </c>
      <c r="H32" s="21">
        <f t="shared" si="0"/>
        <v>5902</v>
      </c>
      <c r="I32" s="21">
        <f>VLOOKUP($C32,cruises!$A$1:$E$507,5,FALSE)</f>
        <v>2150</v>
      </c>
      <c r="J32" s="34"/>
      <c r="K32" s="34"/>
      <c r="L32" s="5">
        <v>5600</v>
      </c>
      <c r="M32" s="5">
        <v>1650</v>
      </c>
    </row>
    <row r="33" spans="1:13">
      <c r="A33" s="5" t="s">
        <v>145</v>
      </c>
      <c r="B33" s="17">
        <v>44086</v>
      </c>
      <c r="C33" s="13" t="s">
        <v>225</v>
      </c>
      <c r="D33" s="5" t="s">
        <v>226</v>
      </c>
      <c r="E33" s="5" t="s">
        <v>82</v>
      </c>
      <c r="F33" s="21">
        <f>VLOOKUP($C33,cruises!$A$1:$D$460,3,FALSE)</f>
        <v>3260</v>
      </c>
      <c r="G33" s="21">
        <f>VLOOKUP($C33,cruises!$A$1:$D$460,4,FALSE)</f>
        <v>3521</v>
      </c>
      <c r="H33" s="21">
        <f t="shared" si="0"/>
        <v>3390.5</v>
      </c>
      <c r="I33" s="21">
        <f>VLOOKUP($C33,cruises!$A$1:$E$507,5,FALSE)</f>
        <v>1320</v>
      </c>
      <c r="J33" s="34"/>
      <c r="K33" s="34"/>
      <c r="L33" s="5">
        <v>3373</v>
      </c>
      <c r="M33" s="5">
        <v>1320</v>
      </c>
    </row>
    <row r="34" spans="1:13">
      <c r="A34" s="5" t="s">
        <v>145</v>
      </c>
      <c r="B34" s="17">
        <v>44086</v>
      </c>
      <c r="C34" s="6" t="s">
        <v>83</v>
      </c>
      <c r="D34" s="5" t="s">
        <v>84</v>
      </c>
      <c r="E34" s="5" t="s">
        <v>37</v>
      </c>
      <c r="F34" s="21">
        <f>VLOOKUP($C34,cruises!$A$1:$D$460,3,FALSE)</f>
        <v>1533</v>
      </c>
      <c r="G34" s="21">
        <f>VLOOKUP($C34,cruises!$A$1:$D$460,4,FALSE)</f>
        <v>1773</v>
      </c>
      <c r="H34" s="21">
        <f t="shared" si="0"/>
        <v>1653</v>
      </c>
      <c r="I34" s="21">
        <f>VLOOKUP($C34,cruises!$A$1:$E$507,5,FALSE)</f>
        <v>600</v>
      </c>
      <c r="J34" s="34"/>
      <c r="K34" s="34"/>
      <c r="L34" s="5">
        <v>1744</v>
      </c>
      <c r="M34" s="5">
        <v>615</v>
      </c>
    </row>
    <row r="35" spans="1:13">
      <c r="A35" s="5" t="s">
        <v>145</v>
      </c>
      <c r="B35" s="17">
        <v>44086</v>
      </c>
      <c r="C35" s="6" t="s">
        <v>236</v>
      </c>
      <c r="D35" s="5" t="s">
        <v>40</v>
      </c>
      <c r="E35" s="5" t="s">
        <v>67</v>
      </c>
      <c r="F35" s="21">
        <f>VLOOKUP($C35,cruises!$A$1:$D$460,3,FALSE)</f>
        <v>3668</v>
      </c>
      <c r="G35" s="21">
        <f>VLOOKUP($C35,cruises!$A$1:$D$460,4,FALSE)</f>
        <v>4402</v>
      </c>
      <c r="H35" s="21">
        <f t="shared" si="0"/>
        <v>4035</v>
      </c>
      <c r="I35" s="21">
        <f>VLOOKUP($C35,cruises!$A$1:$E$507,5,FALSE)</f>
        <v>1350</v>
      </c>
      <c r="J35" s="34"/>
      <c r="K35" s="34"/>
      <c r="L35" s="5">
        <v>4402</v>
      </c>
      <c r="M35" s="5">
        <v>1350</v>
      </c>
    </row>
    <row r="36" spans="1:13">
      <c r="A36" s="5" t="s">
        <v>145</v>
      </c>
      <c r="B36" s="17">
        <v>44086</v>
      </c>
      <c r="C36" s="13" t="s">
        <v>70</v>
      </c>
      <c r="D36" s="5" t="s">
        <v>237</v>
      </c>
      <c r="E36" s="5" t="s">
        <v>172</v>
      </c>
      <c r="F36" s="21">
        <f>VLOOKUP($C36,cruises!$A$1:$D$460,3,FALSE)</f>
        <v>312</v>
      </c>
      <c r="G36" s="21">
        <f>VLOOKUP($C36,cruises!$A$1:$D$460,4,FALSE)</f>
        <v>374</v>
      </c>
      <c r="H36" s="21">
        <f t="shared" si="0"/>
        <v>343</v>
      </c>
      <c r="I36" s="21">
        <f>VLOOKUP($C36,cruises!$A$1:$E$507,5,FALSE)</f>
        <v>178</v>
      </c>
      <c r="J36" s="34"/>
      <c r="K36" s="34"/>
      <c r="L36" s="5">
        <v>312</v>
      </c>
      <c r="M36" s="5">
        <v>163</v>
      </c>
    </row>
    <row r="37" spans="1:13">
      <c r="A37" s="5" t="s">
        <v>145</v>
      </c>
      <c r="B37" s="17">
        <v>44087</v>
      </c>
      <c r="C37" s="13" t="s">
        <v>234</v>
      </c>
      <c r="D37" s="5" t="s">
        <v>8</v>
      </c>
      <c r="E37" s="5" t="s">
        <v>82</v>
      </c>
      <c r="F37" s="21">
        <f>VLOOKUP($C37,cruises!$A$1:$D$460,3,FALSE)</f>
        <v>3274</v>
      </c>
      <c r="G37" s="21">
        <f>VLOOKUP($C37,cruises!$A$1:$D$460,4,FALSE)</f>
        <v>3929</v>
      </c>
      <c r="H37" s="21">
        <f t="shared" si="0"/>
        <v>3601.5</v>
      </c>
      <c r="I37" s="21">
        <f>VLOOKUP($C37,cruises!$A$1:$E$507,5,FALSE)</f>
        <v>1637</v>
      </c>
      <c r="J37" s="34"/>
      <c r="K37" s="34"/>
      <c r="L37" s="5">
        <v>3959</v>
      </c>
      <c r="M37" s="5">
        <v>1370</v>
      </c>
    </row>
    <row r="38" spans="1:13">
      <c r="A38" s="5" t="s">
        <v>145</v>
      </c>
      <c r="B38" s="17">
        <v>44088</v>
      </c>
      <c r="C38" s="13" t="s">
        <v>117</v>
      </c>
      <c r="D38" s="5" t="s">
        <v>78</v>
      </c>
      <c r="E38" s="5" t="s">
        <v>265</v>
      </c>
      <c r="F38" s="21">
        <f>VLOOKUP($C38,cruises!$A$1:$D$460,3,FALSE)</f>
        <v>2074</v>
      </c>
      <c r="G38" s="21">
        <f>VLOOKUP($C38,cruises!$A$1:$D$460,4,FALSE)</f>
        <v>2489</v>
      </c>
      <c r="H38" s="21">
        <f t="shared" si="0"/>
        <v>2281.5</v>
      </c>
      <c r="I38" s="21">
        <f>VLOOKUP($C38,cruises!$A$1:$E$507,5,FALSE)</f>
        <v>900</v>
      </c>
      <c r="J38" s="34"/>
      <c r="K38" s="34"/>
      <c r="L38" s="5">
        <v>2300</v>
      </c>
      <c r="M38" s="5">
        <v>980</v>
      </c>
    </row>
    <row r="39" spans="1:13">
      <c r="A39" s="5" t="s">
        <v>145</v>
      </c>
      <c r="B39" s="17">
        <v>44088</v>
      </c>
      <c r="C39" s="13" t="s">
        <v>176</v>
      </c>
      <c r="D39" s="5" t="s">
        <v>84</v>
      </c>
      <c r="E39" s="5" t="s">
        <v>37</v>
      </c>
      <c r="F39" s="21">
        <f>VLOOKUP($C39,cruises!$A$1:$D$460,3,FALSE)</f>
        <v>1832</v>
      </c>
      <c r="G39" s="21">
        <f>VLOOKUP($C39,cruises!$A$1:$D$460,4,FALSE)</f>
        <v>2198</v>
      </c>
      <c r="H39" s="21">
        <f t="shared" si="0"/>
        <v>2015</v>
      </c>
      <c r="I39" s="21">
        <f>VLOOKUP($C39,cruises!$A$1:$E$507,5,FALSE)</f>
        <v>735</v>
      </c>
      <c r="J39" s="34"/>
      <c r="K39" s="34"/>
      <c r="L39" s="5">
        <v>2198</v>
      </c>
      <c r="M39" s="5">
        <v>735</v>
      </c>
    </row>
    <row r="40" spans="1:13">
      <c r="A40" s="5" t="s">
        <v>145</v>
      </c>
      <c r="B40" s="17">
        <v>44088</v>
      </c>
      <c r="C40" s="13" t="s">
        <v>238</v>
      </c>
      <c r="D40" s="5" t="s">
        <v>36</v>
      </c>
      <c r="E40" s="5" t="s">
        <v>31</v>
      </c>
      <c r="F40" s="21">
        <f>VLOOKUP($C40,cruises!$A$1:$D$460,3,FALSE)</f>
        <v>1912</v>
      </c>
      <c r="G40" s="21">
        <f>VLOOKUP($C40,cruises!$A$1:$D$460,4,FALSE)</f>
        <v>2669</v>
      </c>
      <c r="H40" s="21">
        <f t="shared" si="0"/>
        <v>2290.5</v>
      </c>
      <c r="I40" s="21">
        <f>VLOOKUP($C40,cruises!$A$1:$E$507,5,FALSE)</f>
        <v>900</v>
      </c>
      <c r="J40" s="34"/>
      <c r="K40" s="34"/>
      <c r="L40" s="5">
        <v>2669</v>
      </c>
      <c r="M40" s="5">
        <v>900</v>
      </c>
    </row>
    <row r="41" spans="1:13">
      <c r="A41" s="5" t="s">
        <v>145</v>
      </c>
      <c r="B41" s="17">
        <v>44088</v>
      </c>
      <c r="C41" s="6" t="s">
        <v>227</v>
      </c>
      <c r="D41" s="5" t="s">
        <v>148</v>
      </c>
      <c r="E41" s="5" t="s">
        <v>265</v>
      </c>
      <c r="F41" s="21">
        <f>VLOOKUP($C41,cruises!$A$1:$D$460,3,FALSE)</f>
        <v>928</v>
      </c>
      <c r="G41" s="21">
        <f>VLOOKUP($C41,cruises!$A$1:$D$460,4,FALSE)</f>
        <v>928</v>
      </c>
      <c r="H41" s="21">
        <f t="shared" si="0"/>
        <v>928</v>
      </c>
      <c r="I41" s="21">
        <f>VLOOKUP($C41,cruises!$A$1:$E$507,5,FALSE)</f>
        <v>465</v>
      </c>
      <c r="J41" s="34"/>
      <c r="K41" s="34"/>
      <c r="L41" s="5">
        <v>930</v>
      </c>
      <c r="M41" s="5">
        <v>465</v>
      </c>
    </row>
    <row r="42" spans="1:13">
      <c r="A42" s="5" t="s">
        <v>145</v>
      </c>
      <c r="B42" s="17">
        <v>44089</v>
      </c>
      <c r="C42" s="6" t="s">
        <v>163</v>
      </c>
      <c r="D42" s="5" t="s">
        <v>5</v>
      </c>
      <c r="E42" s="5" t="s">
        <v>224</v>
      </c>
      <c r="F42" s="21">
        <f>VLOOKUP($C42,cruises!$A$1:$D$460,3,FALSE)</f>
        <v>5200</v>
      </c>
      <c r="G42" s="21">
        <f>VLOOKUP($C42,cruises!$A$1:$D$460,4,FALSE)</f>
        <v>6600</v>
      </c>
      <c r="H42" s="21">
        <f t="shared" si="0"/>
        <v>5900</v>
      </c>
      <c r="I42" s="21">
        <f>VLOOKUP($C42,cruises!$A$1:$E$507,5,FALSE)</f>
        <v>1500</v>
      </c>
      <c r="J42" s="34"/>
      <c r="K42" s="34"/>
      <c r="L42" s="5">
        <v>5000</v>
      </c>
      <c r="M42" s="5">
        <v>1500</v>
      </c>
    </row>
    <row r="43" spans="1:13">
      <c r="A43" s="5" t="s">
        <v>145</v>
      </c>
      <c r="B43" s="17">
        <v>44089</v>
      </c>
      <c r="C43" s="13" t="s">
        <v>142</v>
      </c>
      <c r="D43" s="5" t="s">
        <v>84</v>
      </c>
      <c r="E43" s="5" t="s">
        <v>37</v>
      </c>
      <c r="F43" s="21">
        <f>VLOOKUP($C43,cruises!$A$1:$D$460,3,FALSE)</f>
        <v>1830</v>
      </c>
      <c r="G43" s="21">
        <f>VLOOKUP($C43,cruises!$A$1:$D$460,4,FALSE)</f>
        <v>2074</v>
      </c>
      <c r="H43" s="21">
        <f t="shared" si="0"/>
        <v>1952</v>
      </c>
      <c r="I43" s="21">
        <f>VLOOKUP($C43,cruises!$A$1:$E$507,5,FALSE)</f>
        <v>760</v>
      </c>
      <c r="J43" s="34"/>
      <c r="K43" s="34"/>
      <c r="L43" s="5">
        <v>2074</v>
      </c>
      <c r="M43" s="5">
        <v>760</v>
      </c>
    </row>
    <row r="44" spans="1:13">
      <c r="A44" s="5" t="s">
        <v>145</v>
      </c>
      <c r="B44" s="17">
        <v>44089</v>
      </c>
      <c r="C44" s="13" t="s">
        <v>174</v>
      </c>
      <c r="D44" s="5" t="s">
        <v>46</v>
      </c>
      <c r="E44" s="5" t="s">
        <v>31</v>
      </c>
      <c r="F44" s="21">
        <f>VLOOKUP($C44,cruises!$A$1:$D$460,3,FALSE)</f>
        <v>2402</v>
      </c>
      <c r="G44" s="21">
        <f>VLOOKUP($C44,cruises!$A$1:$D$460,4,FALSE)</f>
        <v>2882</v>
      </c>
      <c r="H44" s="21">
        <f t="shared" si="0"/>
        <v>2642</v>
      </c>
      <c r="I44" s="21">
        <f>VLOOKUP($C44,cruises!$A$1:$E$507,5,FALSE)</f>
        <v>1100</v>
      </c>
      <c r="J44" s="34"/>
      <c r="K44" s="34"/>
      <c r="L44" s="5">
        <v>2800</v>
      </c>
      <c r="M44" s="5">
        <v>1035</v>
      </c>
    </row>
    <row r="45" spans="1:13">
      <c r="A45" s="5" t="s">
        <v>145</v>
      </c>
      <c r="B45" s="17">
        <v>44089</v>
      </c>
      <c r="C45" s="13" t="s">
        <v>154</v>
      </c>
      <c r="D45" s="5" t="s">
        <v>153</v>
      </c>
      <c r="E45" s="5" t="s">
        <v>151</v>
      </c>
      <c r="F45" s="21">
        <f>VLOOKUP($C45,cruises!$A$1:$D$460,3,FALSE)</f>
        <v>2733</v>
      </c>
      <c r="G45" s="21">
        <f>VLOOKUP($C45,cruises!$A$1:$D$460,4,FALSE)</f>
        <v>2852</v>
      </c>
      <c r="H45" s="21">
        <f t="shared" si="0"/>
        <v>2792.5</v>
      </c>
      <c r="I45" s="21">
        <f>VLOOKUP($C45,cruises!$A$1:$E$507,5,FALSE)</f>
        <v>801</v>
      </c>
      <c r="J45" s="34"/>
      <c r="K45" s="34"/>
      <c r="L45" s="5">
        <v>2733</v>
      </c>
      <c r="M45" s="5">
        <v>825</v>
      </c>
    </row>
    <row r="46" spans="1:13">
      <c r="A46" s="5" t="s">
        <v>145</v>
      </c>
      <c r="B46" s="17">
        <v>44089</v>
      </c>
      <c r="C46" s="13" t="s">
        <v>168</v>
      </c>
      <c r="D46" s="5" t="s">
        <v>239</v>
      </c>
      <c r="E46" s="5" t="s">
        <v>265</v>
      </c>
      <c r="F46" s="21">
        <f>VLOOKUP($C46,cruises!$A$1:$D$460,3,FALSE)</f>
        <v>224</v>
      </c>
      <c r="G46" s="21">
        <f>VLOOKUP($C46,cruises!$A$1:$D$460,4,FALSE)</f>
        <v>224</v>
      </c>
      <c r="H46" s="21">
        <f t="shared" si="0"/>
        <v>224</v>
      </c>
      <c r="I46" s="21">
        <f>VLOOKUP($C46,cruises!$A$1:$E$507,5,FALSE)</f>
        <v>106</v>
      </c>
      <c r="J46" s="34"/>
      <c r="K46" s="34"/>
      <c r="L46" s="5">
        <v>227</v>
      </c>
      <c r="M46" s="5">
        <v>105</v>
      </c>
    </row>
    <row r="47" spans="1:13">
      <c r="A47" s="5" t="s">
        <v>145</v>
      </c>
      <c r="B47" s="17">
        <v>44090</v>
      </c>
      <c r="C47" s="13" t="s">
        <v>55</v>
      </c>
      <c r="D47" s="5" t="s">
        <v>46</v>
      </c>
      <c r="E47" s="5" t="s">
        <v>56</v>
      </c>
      <c r="F47" s="21">
        <f>VLOOKUP($C47,cruises!$A$1:$D$460,3,FALSE)</f>
        <v>4228</v>
      </c>
      <c r="G47" s="21">
        <f>VLOOKUP($C47,cruises!$A$1:$D$460,4,FALSE)</f>
        <v>5074</v>
      </c>
      <c r="H47" s="21">
        <f t="shared" si="0"/>
        <v>4651</v>
      </c>
      <c r="I47" s="21">
        <f>VLOOKUP($C47,cruises!$A$1:$E$507,5,FALSE)</f>
        <v>1404</v>
      </c>
      <c r="J47" s="34"/>
      <c r="K47" s="34"/>
      <c r="L47" s="5">
        <v>4200</v>
      </c>
      <c r="M47" s="5">
        <v>1730</v>
      </c>
    </row>
    <row r="48" spans="1:13">
      <c r="A48" s="5" t="s">
        <v>145</v>
      </c>
      <c r="B48" s="17">
        <v>44090</v>
      </c>
      <c r="C48" s="13" t="s">
        <v>104</v>
      </c>
      <c r="D48" s="5" t="s">
        <v>166</v>
      </c>
      <c r="E48" s="5" t="s">
        <v>240</v>
      </c>
      <c r="F48" s="21">
        <f>VLOOKUP($C48,cruises!$A$1:$D$460,3,FALSE)</f>
        <v>532</v>
      </c>
      <c r="G48" s="21">
        <f>VLOOKUP($C48,cruises!$A$1:$D$460,4,FALSE)</f>
        <v>638</v>
      </c>
      <c r="H48" s="21">
        <f t="shared" si="0"/>
        <v>585</v>
      </c>
      <c r="I48" s="21">
        <f>VLOOKUP($C48,cruises!$A$1:$E$507,5,FALSE)</f>
        <v>330</v>
      </c>
      <c r="J48" s="34"/>
      <c r="K48" s="34"/>
      <c r="L48" s="5">
        <v>638</v>
      </c>
      <c r="M48" s="5">
        <v>330</v>
      </c>
    </row>
    <row r="49" spans="1:13">
      <c r="A49" s="5" t="s">
        <v>145</v>
      </c>
      <c r="B49" s="17">
        <v>44090</v>
      </c>
      <c r="C49" s="13" t="s">
        <v>241</v>
      </c>
      <c r="D49" s="5" t="s">
        <v>20</v>
      </c>
      <c r="E49" s="5" t="s">
        <v>242</v>
      </c>
      <c r="F49" s="21">
        <f>VLOOKUP($C49,cruises!$A$1:$D$460,3,FALSE)</f>
        <v>576</v>
      </c>
      <c r="G49" s="21">
        <f>VLOOKUP($C49,cruises!$A$1:$D$460,4,FALSE)</f>
        <v>691</v>
      </c>
      <c r="H49" s="21">
        <f t="shared" si="0"/>
        <v>633.5</v>
      </c>
      <c r="I49" s="21">
        <f>VLOOKUP($C49,cruises!$A$1:$E$507,5,FALSE)</f>
        <v>408</v>
      </c>
      <c r="J49" s="34"/>
      <c r="K49" s="34"/>
      <c r="L49" s="5">
        <v>691</v>
      </c>
      <c r="M49" s="5">
        <v>411</v>
      </c>
    </row>
    <row r="50" spans="1:13">
      <c r="A50" s="5" t="s">
        <v>145</v>
      </c>
      <c r="B50" s="17">
        <v>44090</v>
      </c>
      <c r="C50" s="13" t="s">
        <v>38</v>
      </c>
      <c r="D50" s="5" t="s">
        <v>36</v>
      </c>
      <c r="E50" s="5" t="s">
        <v>31</v>
      </c>
      <c r="F50" s="21">
        <f>VLOOKUP($C50,cruises!$A$1:$D$460,3,FALSE)</f>
        <v>2534</v>
      </c>
      <c r="G50" s="21">
        <f>VLOOKUP($C50,cruises!$A$1:$D$460,4,FALSE)</f>
        <v>2894</v>
      </c>
      <c r="H50" s="21">
        <f t="shared" si="0"/>
        <v>2714</v>
      </c>
      <c r="I50" s="21">
        <f>VLOOKUP($C50,cruises!$A$1:$E$507,5,FALSE)</f>
        <v>1000</v>
      </c>
      <c r="J50" s="34"/>
      <c r="K50" s="34"/>
      <c r="L50" s="5">
        <v>2894</v>
      </c>
      <c r="M50" s="5">
        <v>1000</v>
      </c>
    </row>
    <row r="51" spans="1:13">
      <c r="A51" s="5" t="s">
        <v>145</v>
      </c>
      <c r="B51" s="17">
        <v>44090</v>
      </c>
      <c r="C51" s="13" t="s">
        <v>228</v>
      </c>
      <c r="D51" s="5" t="s">
        <v>8</v>
      </c>
      <c r="E51" s="5" t="s">
        <v>105</v>
      </c>
      <c r="F51" s="21">
        <f>VLOOKUP($C51,cruises!$A$1:$D$460,3,FALSE)</f>
        <v>4134</v>
      </c>
      <c r="G51" s="21">
        <f>VLOOKUP($C51,cruises!$A$1:$D$460,4,FALSE)</f>
        <v>4961</v>
      </c>
      <c r="H51" s="21">
        <f t="shared" si="0"/>
        <v>4547.5</v>
      </c>
      <c r="I51" s="21">
        <f>VLOOKUP($C51,cruises!$A$1:$E$507,5,FALSE)</f>
        <v>1413</v>
      </c>
      <c r="J51" s="34"/>
      <c r="K51" s="34"/>
      <c r="L51" s="5">
        <v>5429</v>
      </c>
      <c r="M51" s="5">
        <v>1400</v>
      </c>
    </row>
    <row r="52" spans="1:13">
      <c r="A52" s="5" t="s">
        <v>145</v>
      </c>
      <c r="B52" s="17">
        <v>44091</v>
      </c>
      <c r="C52" s="13" t="s">
        <v>229</v>
      </c>
      <c r="D52" s="5" t="s">
        <v>230</v>
      </c>
      <c r="E52" s="5" t="s">
        <v>31</v>
      </c>
      <c r="F52" s="21">
        <f>VLOOKUP($C52,cruises!$A$1:$D$460,3,FALSE)</f>
        <v>2124</v>
      </c>
      <c r="G52" s="21">
        <f>VLOOKUP($C52,cruises!$A$1:$D$460,4,FALSE)</f>
        <v>2549</v>
      </c>
      <c r="H52" s="21">
        <f t="shared" si="0"/>
        <v>2336.5</v>
      </c>
      <c r="I52" s="21">
        <f>VLOOKUP($C52,cruises!$A$1:$E$507,5,FALSE)</f>
        <v>961</v>
      </c>
      <c r="J52" s="34"/>
      <c r="K52" s="34"/>
      <c r="L52" s="5">
        <v>2680</v>
      </c>
      <c r="M52" s="5">
        <v>930</v>
      </c>
    </row>
    <row r="53" spans="1:13">
      <c r="A53" s="5" t="s">
        <v>145</v>
      </c>
      <c r="B53" s="17">
        <v>44091</v>
      </c>
      <c r="C53" s="13" t="s">
        <v>74</v>
      </c>
      <c r="D53" s="5" t="s">
        <v>11</v>
      </c>
      <c r="E53" s="5" t="s">
        <v>12</v>
      </c>
      <c r="F53" s="21">
        <f>VLOOKUP($C53,cruises!$A$1:$D$460,3,FALSE)</f>
        <v>3014</v>
      </c>
      <c r="G53" s="21">
        <f>VLOOKUP($C53,cruises!$A$1:$D$460,4,FALSE)</f>
        <v>3617</v>
      </c>
      <c r="H53" s="21">
        <f t="shared" si="0"/>
        <v>3315.5</v>
      </c>
      <c r="I53" s="21">
        <f>VLOOKUP($C53,cruises!$A$1:$E$507,5,FALSE)</f>
        <v>1100</v>
      </c>
      <c r="J53" s="34"/>
      <c r="K53" s="34"/>
      <c r="L53" s="5">
        <v>3780</v>
      </c>
      <c r="M53" s="5">
        <v>1000</v>
      </c>
    </row>
    <row r="54" spans="1:13">
      <c r="A54" s="5" t="s">
        <v>145</v>
      </c>
      <c r="B54" s="17">
        <v>44091</v>
      </c>
      <c r="C54" s="13" t="s">
        <v>211</v>
      </c>
      <c r="D54" s="5" t="s">
        <v>11</v>
      </c>
      <c r="E54" s="5" t="s">
        <v>12</v>
      </c>
      <c r="F54" s="21">
        <f>VLOOKUP($C54,cruises!$A$1:$D$460,3,FALSE)</f>
        <v>5200</v>
      </c>
      <c r="G54" s="21">
        <f>VLOOKUP($C54,cruises!$A$1:$D$460,4,FALSE)</f>
        <v>6518</v>
      </c>
      <c r="H54" s="21">
        <f t="shared" si="0"/>
        <v>5859</v>
      </c>
      <c r="I54" s="21">
        <f>VLOOKUP($C54,cruises!$A$1:$E$507,5,FALSE)</f>
        <v>1682</v>
      </c>
      <c r="J54" s="34"/>
      <c r="K54" s="34"/>
      <c r="L54" s="5">
        <v>6522</v>
      </c>
      <c r="M54" s="5">
        <v>1678</v>
      </c>
    </row>
    <row r="55" spans="1:13">
      <c r="A55" s="5" t="s">
        <v>145</v>
      </c>
      <c r="B55" s="17">
        <v>44091</v>
      </c>
      <c r="C55" s="13" t="s">
        <v>231</v>
      </c>
      <c r="D55" s="5" t="s">
        <v>30</v>
      </c>
      <c r="E55" s="5" t="s">
        <v>31</v>
      </c>
      <c r="F55" s="21">
        <f>VLOOKUP($C55,cruises!$A$1:$D$460,3,FALSE)</f>
        <v>5490</v>
      </c>
      <c r="G55" s="21">
        <f>VLOOKUP($C55,cruises!$A$1:$D$460,4,FALSE)</f>
        <v>6314</v>
      </c>
      <c r="H55" s="21">
        <f t="shared" si="0"/>
        <v>5902</v>
      </c>
      <c r="I55" s="21">
        <f>VLOOKUP($C55,cruises!$A$1:$E$507,5,FALSE)</f>
        <v>2150</v>
      </c>
      <c r="J55" s="34"/>
      <c r="K55" s="34"/>
      <c r="L55" s="5">
        <v>5600</v>
      </c>
      <c r="M55" s="5">
        <v>1650</v>
      </c>
    </row>
    <row r="56" spans="1:13">
      <c r="A56" s="5" t="s">
        <v>145</v>
      </c>
      <c r="B56" s="17">
        <v>44092</v>
      </c>
      <c r="C56" s="13" t="s">
        <v>182</v>
      </c>
      <c r="D56" s="5" t="s">
        <v>226</v>
      </c>
      <c r="E56" s="5" t="s">
        <v>63</v>
      </c>
      <c r="F56" s="21">
        <f>VLOOKUP($C56,cruises!$A$1:$D$460,3,FALSE)</f>
        <v>2918</v>
      </c>
      <c r="G56" s="21">
        <f>VLOOKUP($C56,cruises!$A$1:$D$460,4,FALSE)</f>
        <v>3521</v>
      </c>
      <c r="H56" s="21">
        <f t="shared" si="0"/>
        <v>3219.5</v>
      </c>
      <c r="I56" s="21">
        <f>VLOOKUP($C56,cruises!$A$1:$E$507,5,FALSE)</f>
        <v>1377</v>
      </c>
      <c r="J56" s="34"/>
      <c r="K56" s="34"/>
      <c r="L56" s="5">
        <v>3373</v>
      </c>
      <c r="M56" s="5">
        <v>1377</v>
      </c>
    </row>
    <row r="57" spans="1:13">
      <c r="A57" s="5" t="s">
        <v>145</v>
      </c>
      <c r="B57" s="17">
        <v>44092</v>
      </c>
      <c r="C57" s="13" t="s">
        <v>194</v>
      </c>
      <c r="D57" s="5" t="s">
        <v>30</v>
      </c>
      <c r="E57" s="5" t="s">
        <v>63</v>
      </c>
      <c r="F57" s="21">
        <f>VLOOKUP($C57,cruises!$A$1:$D$460,3,FALSE)</f>
        <v>3282</v>
      </c>
      <c r="G57" s="21">
        <f>VLOOKUP($C57,cruises!$A$1:$D$460,4,FALSE)</f>
        <v>3938</v>
      </c>
      <c r="H57" s="21">
        <f t="shared" si="0"/>
        <v>3610</v>
      </c>
      <c r="I57" s="21">
        <f>VLOOKUP($C57,cruises!$A$1:$E$507,5,FALSE)</f>
        <v>1180</v>
      </c>
      <c r="J57" s="34"/>
      <c r="K57" s="34"/>
      <c r="L57" s="5">
        <v>3840</v>
      </c>
      <c r="M57" s="5">
        <v>1181</v>
      </c>
    </row>
    <row r="58" spans="1:13">
      <c r="A58" s="5" t="s">
        <v>145</v>
      </c>
      <c r="B58" s="17">
        <v>44093</v>
      </c>
      <c r="C58" s="13" t="s">
        <v>162</v>
      </c>
      <c r="D58" s="5" t="s">
        <v>27</v>
      </c>
      <c r="E58" s="5" t="s">
        <v>265</v>
      </c>
      <c r="F58" s="21">
        <f>VLOOKUP($C58,cruises!$A$1:$D$460,3,FALSE)</f>
        <v>2016</v>
      </c>
      <c r="G58" s="21">
        <f>VLOOKUP($C58,cruises!$A$1:$D$460,4,FALSE)</f>
        <v>2272</v>
      </c>
      <c r="H58" s="21">
        <f t="shared" si="0"/>
        <v>2144</v>
      </c>
      <c r="I58" s="21">
        <f>VLOOKUP($C58,cruises!$A$1:$E$507,5,FALSE)</f>
        <v>900</v>
      </c>
      <c r="J58" s="34"/>
      <c r="K58" s="34"/>
      <c r="L58" s="5">
        <v>2272</v>
      </c>
      <c r="M58" s="5">
        <v>900</v>
      </c>
    </row>
    <row r="59" spans="1:13">
      <c r="A59" s="5" t="s">
        <v>145</v>
      </c>
      <c r="B59" s="17">
        <v>44093</v>
      </c>
      <c r="C59" s="13" t="s">
        <v>113</v>
      </c>
      <c r="D59" s="5" t="s">
        <v>51</v>
      </c>
      <c r="E59" s="5" t="s">
        <v>6</v>
      </c>
      <c r="F59" s="21">
        <f>VLOOKUP($C59,cruises!$A$1:$D$460,3,FALSE)</f>
        <v>706</v>
      </c>
      <c r="G59" s="21">
        <f>VLOOKUP($C59,cruises!$A$1:$D$460,4,FALSE)</f>
        <v>777</v>
      </c>
      <c r="H59" s="21">
        <f t="shared" si="0"/>
        <v>741.5</v>
      </c>
      <c r="I59" s="21">
        <f>VLOOKUP($C59,cruises!$A$1:$E$507,5,FALSE)</f>
        <v>447</v>
      </c>
      <c r="J59" s="34"/>
      <c r="K59" s="34"/>
      <c r="L59" s="5">
        <v>752</v>
      </c>
      <c r="M59" s="5">
        <v>445</v>
      </c>
    </row>
    <row r="60" spans="1:13">
      <c r="A60" s="5" t="s">
        <v>145</v>
      </c>
      <c r="B60" s="17">
        <v>44093</v>
      </c>
      <c r="C60" s="13" t="s">
        <v>116</v>
      </c>
      <c r="D60" s="5" t="s">
        <v>189</v>
      </c>
      <c r="E60" s="5" t="s">
        <v>265</v>
      </c>
      <c r="F60" s="21">
        <f>VLOOKUP($C60,cruises!$A$1:$D$460,3,FALSE)</f>
        <v>94</v>
      </c>
      <c r="G60" s="21">
        <f>VLOOKUP($C60,cruises!$A$1:$D$460,4,FALSE)</f>
        <v>112</v>
      </c>
      <c r="H60" s="21">
        <f t="shared" si="0"/>
        <v>103</v>
      </c>
      <c r="I60" s="21">
        <f>VLOOKUP($C60,cruises!$A$1:$E$507,5,FALSE)</f>
        <v>100</v>
      </c>
      <c r="J60" s="34"/>
      <c r="K60" s="34"/>
      <c r="L60" s="5">
        <v>110</v>
      </c>
      <c r="M60" s="5">
        <v>85</v>
      </c>
    </row>
    <row r="61" spans="1:13">
      <c r="A61" s="5" t="s">
        <v>145</v>
      </c>
      <c r="B61" s="17">
        <v>44093</v>
      </c>
      <c r="C61" s="13" t="s">
        <v>97</v>
      </c>
      <c r="D61" s="5" t="s">
        <v>189</v>
      </c>
      <c r="E61" s="5" t="s">
        <v>265</v>
      </c>
      <c r="F61" s="21">
        <f>VLOOKUP($C61,cruises!$A$1:$D$460,3,FALSE)</f>
        <v>94</v>
      </c>
      <c r="G61" s="21">
        <f>VLOOKUP($C61,cruises!$A$1:$D$460,4,FALSE)</f>
        <v>112</v>
      </c>
      <c r="H61" s="21">
        <f t="shared" si="0"/>
        <v>103</v>
      </c>
      <c r="I61" s="21">
        <f>VLOOKUP($C61,cruises!$A$1:$E$507,5,FALSE)</f>
        <v>100</v>
      </c>
      <c r="J61" s="34"/>
      <c r="K61" s="34"/>
      <c r="L61" s="5">
        <v>110</v>
      </c>
      <c r="M61" s="5">
        <v>85</v>
      </c>
    </row>
    <row r="62" spans="1:13">
      <c r="A62" s="5" t="s">
        <v>145</v>
      </c>
      <c r="B62" s="17">
        <v>44094</v>
      </c>
      <c r="C62" s="13" t="s">
        <v>235</v>
      </c>
      <c r="D62" s="5" t="s">
        <v>46</v>
      </c>
      <c r="E62" s="5" t="s">
        <v>47</v>
      </c>
      <c r="F62" s="21">
        <f>VLOOKUP($C62,cruises!$A$1:$D$460,3,FALSE)</f>
        <v>3957</v>
      </c>
      <c r="G62" s="21">
        <f>VLOOKUP($C62,cruises!$A$1:$D$460,4,FALSE)</f>
        <v>4819</v>
      </c>
      <c r="H62" s="21">
        <f t="shared" si="0"/>
        <v>4388</v>
      </c>
      <c r="I62" s="21">
        <f>VLOOKUP($C62,cruises!$A$1:$E$507,5,FALSE)</f>
        <v>1640</v>
      </c>
      <c r="J62" s="34"/>
      <c r="K62" s="34"/>
      <c r="L62" s="5">
        <v>4819</v>
      </c>
      <c r="M62" s="5">
        <v>1640</v>
      </c>
    </row>
    <row r="63" spans="1:13">
      <c r="A63" s="5" t="s">
        <v>145</v>
      </c>
      <c r="B63" s="17">
        <v>44094</v>
      </c>
      <c r="C63" s="6" t="s">
        <v>93</v>
      </c>
      <c r="D63" s="5" t="s">
        <v>94</v>
      </c>
      <c r="E63" s="5" t="s">
        <v>56</v>
      </c>
      <c r="F63" s="21">
        <f>VLOOKUP($C63,cruises!$A$1:$D$460,3,FALSE)</f>
        <v>1258</v>
      </c>
      <c r="G63" s="21">
        <f>VLOOKUP($C63,cruises!$A$1:$D$460,4,FALSE)</f>
        <v>1447</v>
      </c>
      <c r="H63" s="21">
        <f t="shared" si="0"/>
        <v>1352.5</v>
      </c>
      <c r="I63" s="21">
        <f>VLOOKUP($C63,cruises!$A$1:$E$507,5,FALSE)</f>
        <v>800</v>
      </c>
      <c r="J63" s="34"/>
      <c r="K63" s="34"/>
      <c r="L63" s="5">
        <v>1300</v>
      </c>
      <c r="M63" s="5">
        <v>800</v>
      </c>
    </row>
    <row r="64" spans="1:13">
      <c r="A64" s="5" t="s">
        <v>145</v>
      </c>
      <c r="B64" s="17">
        <v>44094</v>
      </c>
      <c r="C64" s="13" t="s">
        <v>175</v>
      </c>
      <c r="D64" s="5" t="s">
        <v>27</v>
      </c>
      <c r="E64" s="5" t="s">
        <v>265</v>
      </c>
      <c r="F64" s="21">
        <f>VLOOKUP($C64,cruises!$A$1:$D$460,3,FALSE)</f>
        <v>3645</v>
      </c>
      <c r="G64" s="21">
        <f>VLOOKUP($C64,cruises!$A$1:$D$460,4,FALSE)</f>
        <v>4406</v>
      </c>
      <c r="H64" s="21">
        <f t="shared" si="0"/>
        <v>4025.5</v>
      </c>
      <c r="I64" s="21">
        <f>VLOOKUP($C64,cruises!$A$1:$E$507,5,FALSE)</f>
        <v>1350</v>
      </c>
      <c r="J64" s="34"/>
      <c r="K64" s="34"/>
      <c r="L64" s="5">
        <v>4250</v>
      </c>
      <c r="M64" s="5">
        <v>1300</v>
      </c>
    </row>
    <row r="65" spans="1:13">
      <c r="A65" s="5" t="s">
        <v>145</v>
      </c>
      <c r="B65" s="17">
        <v>44094</v>
      </c>
      <c r="C65" s="6" t="s">
        <v>99</v>
      </c>
      <c r="D65" s="5" t="s">
        <v>30</v>
      </c>
      <c r="E65" s="5" t="s">
        <v>82</v>
      </c>
      <c r="F65" s="21">
        <f>VLOOKUP($C65,cruises!$A$1:$D$460,3,FALSE)</f>
        <v>2144</v>
      </c>
      <c r="G65" s="21">
        <f>VLOOKUP($C65,cruises!$A$1:$D$460,4,FALSE)</f>
        <v>2573</v>
      </c>
      <c r="H65" s="21">
        <f t="shared" si="0"/>
        <v>2358.5</v>
      </c>
      <c r="I65" s="21">
        <f>VLOOKUP($C65,cruises!$A$1:$E$507,5,FALSE)</f>
        <v>859</v>
      </c>
      <c r="J65" s="34"/>
      <c r="K65" s="34"/>
      <c r="L65" s="7">
        <v>3360</v>
      </c>
      <c r="M65" s="7">
        <v>859</v>
      </c>
    </row>
    <row r="66" spans="1:13">
      <c r="A66" s="5" t="s">
        <v>145</v>
      </c>
      <c r="B66" s="17">
        <v>44094</v>
      </c>
      <c r="C66" s="13" t="s">
        <v>234</v>
      </c>
      <c r="D66" s="5" t="s">
        <v>8</v>
      </c>
      <c r="E66" s="5" t="s">
        <v>82</v>
      </c>
      <c r="F66" s="21">
        <f>VLOOKUP($C66,cruises!$A$1:$D$460,3,FALSE)</f>
        <v>3274</v>
      </c>
      <c r="G66" s="21">
        <f>VLOOKUP($C66,cruises!$A$1:$D$460,4,FALSE)</f>
        <v>3929</v>
      </c>
      <c r="H66" s="21">
        <f t="shared" si="0"/>
        <v>3601.5</v>
      </c>
      <c r="I66" s="21">
        <f>VLOOKUP($C66,cruises!$A$1:$E$507,5,FALSE)</f>
        <v>1637</v>
      </c>
      <c r="J66" s="34"/>
      <c r="K66" s="34"/>
      <c r="L66" s="5">
        <v>3959</v>
      </c>
      <c r="M66" s="5">
        <v>1370</v>
      </c>
    </row>
    <row r="67" spans="1:13">
      <c r="A67" s="5" t="s">
        <v>145</v>
      </c>
      <c r="B67" s="17">
        <v>44095</v>
      </c>
      <c r="C67" s="13" t="s">
        <v>174</v>
      </c>
      <c r="D67" s="5" t="s">
        <v>46</v>
      </c>
      <c r="E67" s="5" t="s">
        <v>31</v>
      </c>
      <c r="F67" s="21">
        <f>VLOOKUP($C67,cruises!$A$1:$D$460,3,FALSE)</f>
        <v>2402</v>
      </c>
      <c r="G67" s="21">
        <f>VLOOKUP($C67,cruises!$A$1:$D$460,4,FALSE)</f>
        <v>2882</v>
      </c>
      <c r="H67" s="21">
        <f t="shared" ref="H67:H130" si="1">AVERAGE(F67:G67)</f>
        <v>2642</v>
      </c>
      <c r="I67" s="21">
        <f>VLOOKUP($C67,cruises!$A$1:$E$507,5,FALSE)</f>
        <v>1100</v>
      </c>
      <c r="J67" s="34"/>
      <c r="K67" s="34"/>
      <c r="L67" s="5">
        <v>2800</v>
      </c>
      <c r="M67" s="5">
        <v>1035</v>
      </c>
    </row>
    <row r="68" spans="1:13">
      <c r="A68" s="5" t="s">
        <v>145</v>
      </c>
      <c r="B68" s="17">
        <v>44096</v>
      </c>
      <c r="C68" s="13" t="s">
        <v>163</v>
      </c>
      <c r="D68" s="5" t="s">
        <v>5</v>
      </c>
      <c r="E68" s="5" t="s">
        <v>224</v>
      </c>
      <c r="F68" s="21">
        <f>VLOOKUP($C68,cruises!$A$1:$D$460,3,FALSE)</f>
        <v>5200</v>
      </c>
      <c r="G68" s="21">
        <f>VLOOKUP($C68,cruises!$A$1:$D$460,4,FALSE)</f>
        <v>6600</v>
      </c>
      <c r="H68" s="21">
        <f t="shared" si="1"/>
        <v>5900</v>
      </c>
      <c r="I68" s="21">
        <f>VLOOKUP($C68,cruises!$A$1:$E$507,5,FALSE)</f>
        <v>1500</v>
      </c>
      <c r="J68" s="34"/>
      <c r="K68" s="34"/>
      <c r="L68" s="5">
        <v>5000</v>
      </c>
      <c r="M68" s="5">
        <v>1500</v>
      </c>
    </row>
    <row r="69" spans="1:13">
      <c r="A69" s="5" t="s">
        <v>145</v>
      </c>
      <c r="B69" s="17">
        <v>44096</v>
      </c>
      <c r="C69" s="13" t="s">
        <v>154</v>
      </c>
      <c r="D69" s="5" t="s">
        <v>153</v>
      </c>
      <c r="E69" s="5" t="s">
        <v>151</v>
      </c>
      <c r="F69" s="21">
        <f>VLOOKUP($C69,cruises!$A$1:$D$460,3,FALSE)</f>
        <v>2733</v>
      </c>
      <c r="G69" s="21">
        <f>VLOOKUP($C69,cruises!$A$1:$D$460,4,FALSE)</f>
        <v>2852</v>
      </c>
      <c r="H69" s="21">
        <f t="shared" si="1"/>
        <v>2792.5</v>
      </c>
      <c r="I69" s="21">
        <f>VLOOKUP($C69,cruises!$A$1:$E$507,5,FALSE)</f>
        <v>801</v>
      </c>
      <c r="J69" s="34"/>
      <c r="K69" s="34"/>
      <c r="L69" s="5">
        <v>2733</v>
      </c>
      <c r="M69" s="5">
        <v>825</v>
      </c>
    </row>
    <row r="70" spans="1:13">
      <c r="A70" s="5" t="s">
        <v>145</v>
      </c>
      <c r="B70" s="17">
        <v>44097</v>
      </c>
      <c r="C70" s="13" t="s">
        <v>229</v>
      </c>
      <c r="D70" s="5" t="s">
        <v>230</v>
      </c>
      <c r="E70" s="5" t="s">
        <v>31</v>
      </c>
      <c r="F70" s="21">
        <f>VLOOKUP($C70,cruises!$A$1:$D$460,3,FALSE)</f>
        <v>2124</v>
      </c>
      <c r="G70" s="21">
        <f>VLOOKUP($C70,cruises!$A$1:$D$460,4,FALSE)</f>
        <v>2549</v>
      </c>
      <c r="H70" s="21">
        <f t="shared" si="1"/>
        <v>2336.5</v>
      </c>
      <c r="I70" s="21">
        <f>VLOOKUP($C70,cruises!$A$1:$E$507,5,FALSE)</f>
        <v>961</v>
      </c>
      <c r="J70" s="34"/>
      <c r="K70" s="34"/>
      <c r="L70" s="5">
        <v>2680</v>
      </c>
      <c r="M70" s="5">
        <v>930</v>
      </c>
    </row>
    <row r="71" spans="1:13">
      <c r="A71" s="5" t="s">
        <v>145</v>
      </c>
      <c r="B71" s="17">
        <v>44097</v>
      </c>
      <c r="C71" s="13" t="s">
        <v>225</v>
      </c>
      <c r="D71" s="5" t="s">
        <v>226</v>
      </c>
      <c r="E71" s="5" t="s">
        <v>82</v>
      </c>
      <c r="F71" s="21">
        <f>VLOOKUP($C71,cruises!$A$1:$D$460,3,FALSE)</f>
        <v>3260</v>
      </c>
      <c r="G71" s="21">
        <f>VLOOKUP($C71,cruises!$A$1:$D$460,4,FALSE)</f>
        <v>3521</v>
      </c>
      <c r="H71" s="21">
        <f t="shared" si="1"/>
        <v>3390.5</v>
      </c>
      <c r="I71" s="21">
        <f>VLOOKUP($C71,cruises!$A$1:$E$507,5,FALSE)</f>
        <v>1320</v>
      </c>
      <c r="J71" s="34"/>
      <c r="K71" s="34"/>
      <c r="L71" s="5">
        <v>3373</v>
      </c>
      <c r="M71" s="5">
        <v>1320</v>
      </c>
    </row>
    <row r="72" spans="1:13">
      <c r="A72" s="5" t="s">
        <v>145</v>
      </c>
      <c r="B72" s="17">
        <v>44097</v>
      </c>
      <c r="C72" s="13" t="s">
        <v>55</v>
      </c>
      <c r="D72" s="5" t="s">
        <v>46</v>
      </c>
      <c r="E72" s="5" t="s">
        <v>56</v>
      </c>
      <c r="F72" s="21">
        <f>VLOOKUP($C72,cruises!$A$1:$D$460,3,FALSE)</f>
        <v>4228</v>
      </c>
      <c r="G72" s="21">
        <f>VLOOKUP($C72,cruises!$A$1:$D$460,4,FALSE)</f>
        <v>5074</v>
      </c>
      <c r="H72" s="21">
        <f t="shared" si="1"/>
        <v>4651</v>
      </c>
      <c r="I72" s="21">
        <f>VLOOKUP($C72,cruises!$A$1:$E$507,5,FALSE)</f>
        <v>1404</v>
      </c>
      <c r="J72" s="34"/>
      <c r="K72" s="34"/>
      <c r="L72" s="5">
        <v>4200</v>
      </c>
      <c r="M72" s="5">
        <v>1730</v>
      </c>
    </row>
    <row r="73" spans="1:13">
      <c r="A73" s="5" t="s">
        <v>145</v>
      </c>
      <c r="B73" s="17">
        <v>44097</v>
      </c>
      <c r="C73" s="13" t="s">
        <v>228</v>
      </c>
      <c r="D73" s="5" t="s">
        <v>8</v>
      </c>
      <c r="E73" s="5" t="s">
        <v>105</v>
      </c>
      <c r="F73" s="21">
        <f>VLOOKUP($C73,cruises!$A$1:$D$460,3,FALSE)</f>
        <v>4134</v>
      </c>
      <c r="G73" s="21">
        <f>VLOOKUP($C73,cruises!$A$1:$D$460,4,FALSE)</f>
        <v>4961</v>
      </c>
      <c r="H73" s="21">
        <f t="shared" si="1"/>
        <v>4547.5</v>
      </c>
      <c r="I73" s="21">
        <f>VLOOKUP($C73,cruises!$A$1:$E$507,5,FALSE)</f>
        <v>1413</v>
      </c>
      <c r="J73" s="34"/>
      <c r="K73" s="34"/>
      <c r="L73" s="5">
        <v>5429</v>
      </c>
      <c r="M73" s="5">
        <v>1400</v>
      </c>
    </row>
    <row r="74" spans="1:13">
      <c r="A74" s="5" t="s">
        <v>145</v>
      </c>
      <c r="B74" s="17">
        <v>44098</v>
      </c>
      <c r="C74" s="13" t="s">
        <v>74</v>
      </c>
      <c r="D74" s="5" t="s">
        <v>11</v>
      </c>
      <c r="E74" s="5" t="s">
        <v>12</v>
      </c>
      <c r="F74" s="21">
        <f>VLOOKUP($C74,cruises!$A$1:$D$460,3,FALSE)</f>
        <v>3014</v>
      </c>
      <c r="G74" s="21">
        <f>VLOOKUP($C74,cruises!$A$1:$D$460,4,FALSE)</f>
        <v>3617</v>
      </c>
      <c r="H74" s="21">
        <f t="shared" si="1"/>
        <v>3315.5</v>
      </c>
      <c r="I74" s="21">
        <f>VLOOKUP($C74,cruises!$A$1:$E$507,5,FALSE)</f>
        <v>1100</v>
      </c>
      <c r="J74" s="34"/>
      <c r="K74" s="34"/>
      <c r="L74" s="5">
        <v>3780</v>
      </c>
      <c r="M74" s="5">
        <v>1000</v>
      </c>
    </row>
    <row r="75" spans="1:13">
      <c r="A75" s="5" t="s">
        <v>145</v>
      </c>
      <c r="B75" s="17">
        <v>44098</v>
      </c>
      <c r="C75" s="13" t="s">
        <v>211</v>
      </c>
      <c r="D75" s="5" t="s">
        <v>11</v>
      </c>
      <c r="E75" s="5" t="s">
        <v>12</v>
      </c>
      <c r="F75" s="21">
        <f>VLOOKUP($C75,cruises!$A$1:$D$460,3,FALSE)</f>
        <v>5200</v>
      </c>
      <c r="G75" s="21">
        <f>VLOOKUP($C75,cruises!$A$1:$D$460,4,FALSE)</f>
        <v>6518</v>
      </c>
      <c r="H75" s="21">
        <f t="shared" si="1"/>
        <v>5859</v>
      </c>
      <c r="I75" s="21">
        <f>VLOOKUP($C75,cruises!$A$1:$E$507,5,FALSE)</f>
        <v>1682</v>
      </c>
      <c r="J75" s="34"/>
      <c r="K75" s="34"/>
      <c r="L75" s="5">
        <v>6522</v>
      </c>
      <c r="M75" s="5">
        <v>1678</v>
      </c>
    </row>
    <row r="76" spans="1:13">
      <c r="A76" s="5" t="s">
        <v>145</v>
      </c>
      <c r="B76" s="17">
        <v>44098</v>
      </c>
      <c r="C76" s="13" t="s">
        <v>243</v>
      </c>
      <c r="D76" s="5" t="s">
        <v>51</v>
      </c>
      <c r="E76" s="5" t="s">
        <v>31</v>
      </c>
      <c r="F76" s="21">
        <f>VLOOKUP($C76,cruises!$A$1:$D$460,3,FALSE)</f>
        <v>754</v>
      </c>
      <c r="G76" s="21">
        <f>VLOOKUP($C76,cruises!$A$1:$D$460,4,FALSE)</f>
        <v>829</v>
      </c>
      <c r="H76" s="21">
        <f t="shared" si="1"/>
        <v>791.5</v>
      </c>
      <c r="I76" s="21">
        <f>VLOOKUP($C76,cruises!$A$1:$E$507,5,FALSE)</f>
        <v>542</v>
      </c>
      <c r="J76" s="34"/>
      <c r="K76" s="34"/>
      <c r="L76" s="5">
        <v>829</v>
      </c>
      <c r="M76" s="5">
        <v>542</v>
      </c>
    </row>
    <row r="77" spans="1:13">
      <c r="A77" s="5" t="s">
        <v>145</v>
      </c>
      <c r="B77" s="17">
        <v>44098</v>
      </c>
      <c r="C77" s="13" t="s">
        <v>231</v>
      </c>
      <c r="D77" s="5" t="s">
        <v>30</v>
      </c>
      <c r="E77" s="5" t="s">
        <v>31</v>
      </c>
      <c r="F77" s="21">
        <f>VLOOKUP($C77,cruises!$A$1:$D$460,3,FALSE)</f>
        <v>5490</v>
      </c>
      <c r="G77" s="21">
        <f>VLOOKUP($C77,cruises!$A$1:$D$460,4,FALSE)</f>
        <v>6314</v>
      </c>
      <c r="H77" s="21">
        <f t="shared" si="1"/>
        <v>5902</v>
      </c>
      <c r="I77" s="21">
        <f>VLOOKUP($C77,cruises!$A$1:$E$507,5,FALSE)</f>
        <v>2150</v>
      </c>
      <c r="J77" s="34"/>
      <c r="K77" s="34"/>
      <c r="L77" s="5">
        <v>5600</v>
      </c>
      <c r="M77" s="5">
        <v>1650</v>
      </c>
    </row>
    <row r="78" spans="1:13">
      <c r="A78" s="5" t="s">
        <v>145</v>
      </c>
      <c r="B78" s="17">
        <v>44099</v>
      </c>
      <c r="C78" s="13" t="s">
        <v>244</v>
      </c>
      <c r="D78" s="5" t="s">
        <v>160</v>
      </c>
      <c r="E78" s="5" t="s">
        <v>25</v>
      </c>
      <c r="F78" s="21">
        <f>VLOOKUP($C78,cruises!$A$1:$D$460,3,FALSE)</f>
        <v>2666</v>
      </c>
      <c r="G78" s="21">
        <f>VLOOKUP($C78,cruises!$A$1:$D$460,4,FALSE)</f>
        <v>3214</v>
      </c>
      <c r="H78" s="21">
        <f t="shared" si="1"/>
        <v>2940</v>
      </c>
      <c r="I78" s="21">
        <f>VLOOKUP($C78,cruises!$A$1:$E$507,5,FALSE)</f>
        <v>1025</v>
      </c>
      <c r="J78" s="34"/>
      <c r="K78" s="34"/>
      <c r="L78" s="5">
        <v>3218</v>
      </c>
      <c r="M78" s="5">
        <v>1030</v>
      </c>
    </row>
    <row r="79" spans="1:13">
      <c r="A79" s="5" t="s">
        <v>145</v>
      </c>
      <c r="B79" s="17">
        <v>44100</v>
      </c>
      <c r="C79" s="13" t="s">
        <v>61</v>
      </c>
      <c r="D79" s="5" t="s">
        <v>226</v>
      </c>
      <c r="E79" s="5" t="s">
        <v>63</v>
      </c>
      <c r="F79" s="21">
        <f>VLOOKUP($C79,cruises!$A$1:$D$460,3,FALSE)</f>
        <v>3046</v>
      </c>
      <c r="G79" s="21">
        <f>VLOOKUP($C79,cruises!$A$1:$D$460,4,FALSE)</f>
        <v>3655</v>
      </c>
      <c r="H79" s="21">
        <f t="shared" si="1"/>
        <v>3350.5</v>
      </c>
      <c r="I79" s="21">
        <f>VLOOKUP($C79,cruises!$A$1:$E$507,5,FALSE)</f>
        <v>1000</v>
      </c>
      <c r="J79" s="34"/>
      <c r="K79" s="34"/>
      <c r="L79" s="5">
        <v>3000</v>
      </c>
      <c r="M79" s="5">
        <v>1500</v>
      </c>
    </row>
    <row r="80" spans="1:13">
      <c r="A80" s="5" t="s">
        <v>145</v>
      </c>
      <c r="B80" s="17">
        <v>44100</v>
      </c>
      <c r="C80" s="13" t="s">
        <v>83</v>
      </c>
      <c r="D80" s="5" t="s">
        <v>84</v>
      </c>
      <c r="E80" s="5" t="s">
        <v>37</v>
      </c>
      <c r="F80" s="21">
        <f>VLOOKUP($C80,cruises!$A$1:$D$460,3,FALSE)</f>
        <v>1533</v>
      </c>
      <c r="G80" s="21">
        <f>VLOOKUP($C80,cruises!$A$1:$D$460,4,FALSE)</f>
        <v>1773</v>
      </c>
      <c r="H80" s="21">
        <f t="shared" si="1"/>
        <v>1653</v>
      </c>
      <c r="I80" s="21">
        <f>VLOOKUP($C80,cruises!$A$1:$E$507,5,FALSE)</f>
        <v>600</v>
      </c>
      <c r="J80" s="34"/>
      <c r="K80" s="34"/>
      <c r="L80" s="5">
        <v>1744</v>
      </c>
      <c r="M80" s="5">
        <v>615</v>
      </c>
    </row>
    <row r="81" spans="1:13">
      <c r="A81" s="5" t="s">
        <v>145</v>
      </c>
      <c r="B81" s="17">
        <v>44101</v>
      </c>
      <c r="C81" s="13" t="s">
        <v>233</v>
      </c>
      <c r="D81" s="5" t="s">
        <v>90</v>
      </c>
      <c r="E81" s="5" t="s">
        <v>245</v>
      </c>
      <c r="F81" s="21">
        <f>VLOOKUP($C81,cruises!$A$1:$D$460,3,FALSE)</f>
        <v>904</v>
      </c>
      <c r="G81" s="21">
        <f>VLOOKUP($C81,cruises!$A$1:$D$460,4,FALSE)</f>
        <v>1040</v>
      </c>
      <c r="H81" s="21">
        <f t="shared" si="1"/>
        <v>972</v>
      </c>
      <c r="I81" s="21">
        <f>VLOOKUP($C81,cruises!$A$1:$E$507,5,FALSE)</f>
        <v>530</v>
      </c>
      <c r="J81" s="34"/>
      <c r="K81" s="34"/>
      <c r="L81" s="5">
        <v>1010</v>
      </c>
      <c r="M81" s="5">
        <v>545</v>
      </c>
    </row>
    <row r="82" spans="1:13">
      <c r="A82" s="5" t="s">
        <v>145</v>
      </c>
      <c r="B82" s="17">
        <v>44101</v>
      </c>
      <c r="C82" s="13" t="s">
        <v>185</v>
      </c>
      <c r="D82" s="5" t="s">
        <v>27</v>
      </c>
      <c r="E82" s="5" t="s">
        <v>265</v>
      </c>
      <c r="F82" s="21">
        <f>VLOOKUP($C82,cruises!$A$1:$D$460,3,FALSE)</f>
        <v>3096</v>
      </c>
      <c r="G82" s="21">
        <f>VLOOKUP($C82,cruises!$A$1:$D$460,4,FALSE)</f>
        <v>3737</v>
      </c>
      <c r="H82" s="21">
        <f t="shared" si="1"/>
        <v>3416.5</v>
      </c>
      <c r="I82" s="21">
        <f>VLOOKUP($C82,cruises!$A$1:$E$507,5,FALSE)</f>
        <v>1226</v>
      </c>
      <c r="J82" s="34"/>
      <c r="K82" s="34"/>
      <c r="L82" s="5">
        <v>3597</v>
      </c>
      <c r="M82" s="5">
        <v>1200</v>
      </c>
    </row>
    <row r="83" spans="1:13">
      <c r="A83" s="5" t="s">
        <v>145</v>
      </c>
      <c r="B83" s="17">
        <v>44101</v>
      </c>
      <c r="C83" s="13" t="s">
        <v>194</v>
      </c>
      <c r="D83" s="5" t="s">
        <v>30</v>
      </c>
      <c r="E83" s="5" t="s">
        <v>63</v>
      </c>
      <c r="F83" s="21">
        <f>VLOOKUP($C83,cruises!$A$1:$D$460,3,FALSE)</f>
        <v>3282</v>
      </c>
      <c r="G83" s="21">
        <f>VLOOKUP($C83,cruises!$A$1:$D$460,4,FALSE)</f>
        <v>3938</v>
      </c>
      <c r="H83" s="21">
        <f t="shared" si="1"/>
        <v>3610</v>
      </c>
      <c r="I83" s="21">
        <f>VLOOKUP($C83,cruises!$A$1:$E$507,5,FALSE)</f>
        <v>1180</v>
      </c>
      <c r="J83" s="34"/>
      <c r="K83" s="34"/>
      <c r="L83" s="5">
        <v>3840</v>
      </c>
      <c r="M83" s="5">
        <v>1181</v>
      </c>
    </row>
    <row r="84" spans="1:13">
      <c r="A84" s="5" t="s">
        <v>145</v>
      </c>
      <c r="B84" s="17">
        <v>44101</v>
      </c>
      <c r="C84" s="13" t="s">
        <v>234</v>
      </c>
      <c r="D84" s="5" t="s">
        <v>8</v>
      </c>
      <c r="E84" s="5" t="s">
        <v>82</v>
      </c>
      <c r="F84" s="21">
        <f>VLOOKUP($C84,cruises!$A$1:$D$460,3,FALSE)</f>
        <v>3274</v>
      </c>
      <c r="G84" s="21">
        <f>VLOOKUP($C84,cruises!$A$1:$D$460,4,FALSE)</f>
        <v>3929</v>
      </c>
      <c r="H84" s="21">
        <f t="shared" si="1"/>
        <v>3601.5</v>
      </c>
      <c r="I84" s="21">
        <f>VLOOKUP($C84,cruises!$A$1:$E$507,5,FALSE)</f>
        <v>1637</v>
      </c>
      <c r="J84" s="34"/>
      <c r="K84" s="34"/>
      <c r="L84" s="5">
        <v>3959</v>
      </c>
      <c r="M84" s="5">
        <v>1370</v>
      </c>
    </row>
    <row r="85" spans="1:13">
      <c r="A85" s="5" t="s">
        <v>145</v>
      </c>
      <c r="B85" s="17">
        <v>44102</v>
      </c>
      <c r="C85" s="13" t="s">
        <v>73</v>
      </c>
      <c r="D85" s="5" t="s">
        <v>5</v>
      </c>
      <c r="E85" s="5" t="s">
        <v>6</v>
      </c>
      <c r="F85" s="21">
        <f>VLOOKUP($C85,cruises!$A$1:$D$460,3,FALSE)</f>
        <v>2194</v>
      </c>
      <c r="G85" s="21">
        <f>VLOOKUP($C85,cruises!$A$1:$D$460,4,FALSE)</f>
        <v>2700</v>
      </c>
      <c r="H85" s="21">
        <f t="shared" si="1"/>
        <v>2447</v>
      </c>
      <c r="I85" s="21">
        <f>VLOOKUP($C85,cruises!$A$1:$E$507,5,FALSE)</f>
        <v>609</v>
      </c>
      <c r="J85" s="34"/>
      <c r="K85" s="34"/>
      <c r="L85" s="5">
        <v>2194</v>
      </c>
      <c r="M85" s="5">
        <v>609</v>
      </c>
    </row>
    <row r="86" spans="1:13">
      <c r="A86" s="5" t="s">
        <v>145</v>
      </c>
      <c r="B86" s="17">
        <v>44102</v>
      </c>
      <c r="C86" s="13" t="s">
        <v>182</v>
      </c>
      <c r="D86" s="5" t="s">
        <v>226</v>
      </c>
      <c r="E86" s="5" t="s">
        <v>63</v>
      </c>
      <c r="F86" s="21">
        <f>VLOOKUP($C86,cruises!$A$1:$D$460,3,FALSE)</f>
        <v>2918</v>
      </c>
      <c r="G86" s="21">
        <f>VLOOKUP($C86,cruises!$A$1:$D$460,4,FALSE)</f>
        <v>3521</v>
      </c>
      <c r="H86" s="21">
        <f t="shared" si="1"/>
        <v>3219.5</v>
      </c>
      <c r="I86" s="21">
        <f>VLOOKUP($C86,cruises!$A$1:$E$507,5,FALSE)</f>
        <v>1377</v>
      </c>
      <c r="J86" s="34"/>
      <c r="K86" s="34"/>
      <c r="L86" s="5">
        <v>3373</v>
      </c>
      <c r="M86" s="5">
        <v>1377</v>
      </c>
    </row>
    <row r="87" spans="1:13">
      <c r="A87" s="5" t="s">
        <v>145</v>
      </c>
      <c r="B87" s="17">
        <v>44102</v>
      </c>
      <c r="C87" s="13" t="s">
        <v>10</v>
      </c>
      <c r="D87" s="5" t="s">
        <v>11</v>
      </c>
      <c r="E87" s="5" t="s">
        <v>17</v>
      </c>
      <c r="F87" s="21">
        <f>VLOOKUP($C87,cruises!$A$1:$D$460,3,FALSE)</f>
        <v>3772</v>
      </c>
      <c r="G87" s="21">
        <f>VLOOKUP($C87,cruises!$A$1:$D$460,4,FALSE)</f>
        <v>4526</v>
      </c>
      <c r="H87" s="21">
        <f t="shared" si="1"/>
        <v>4149</v>
      </c>
      <c r="I87" s="21">
        <f>VLOOKUP($C87,cruises!$A$1:$E$507,5,FALSE)</f>
        <v>1253</v>
      </c>
      <c r="J87" s="34"/>
      <c r="K87" s="34"/>
      <c r="L87" s="5">
        <v>4947</v>
      </c>
      <c r="M87" s="5">
        <v>1250</v>
      </c>
    </row>
    <row r="88" spans="1:13">
      <c r="A88" s="5" t="s">
        <v>145</v>
      </c>
      <c r="B88" s="17">
        <v>44102</v>
      </c>
      <c r="C88" s="13" t="s">
        <v>177</v>
      </c>
      <c r="D88" s="5" t="s">
        <v>36</v>
      </c>
      <c r="E88" s="5" t="s">
        <v>31</v>
      </c>
      <c r="F88" s="21">
        <f>VLOOKUP($C88,cruises!$A$1:$D$460,3,FALSE)</f>
        <v>2506</v>
      </c>
      <c r="G88" s="21">
        <f>VLOOKUP($C88,cruises!$A$1:$D$460,4,FALSE)</f>
        <v>2700</v>
      </c>
      <c r="H88" s="21">
        <f t="shared" si="1"/>
        <v>2603</v>
      </c>
      <c r="I88" s="21">
        <f>VLOOKUP($C88,cruises!$A$1:$E$507,5,FALSE)</f>
        <v>1000</v>
      </c>
      <c r="J88" s="34"/>
      <c r="K88" s="34"/>
      <c r="L88" s="5">
        <v>2700</v>
      </c>
      <c r="M88" s="5">
        <v>1000</v>
      </c>
    </row>
    <row r="89" spans="1:13">
      <c r="A89" s="5" t="s">
        <v>145</v>
      </c>
      <c r="B89" s="17">
        <v>44102</v>
      </c>
      <c r="C89" s="13" t="s">
        <v>70</v>
      </c>
      <c r="D89" s="5" t="s">
        <v>237</v>
      </c>
      <c r="E89" s="5" t="s">
        <v>246</v>
      </c>
      <c r="F89" s="21">
        <f>VLOOKUP($C89,cruises!$A$1:$D$460,3,FALSE)</f>
        <v>312</v>
      </c>
      <c r="G89" s="21">
        <f>VLOOKUP($C89,cruises!$A$1:$D$460,4,FALSE)</f>
        <v>374</v>
      </c>
      <c r="H89" s="21">
        <f t="shared" si="1"/>
        <v>343</v>
      </c>
      <c r="I89" s="21">
        <f>VLOOKUP($C89,cruises!$A$1:$E$507,5,FALSE)</f>
        <v>178</v>
      </c>
      <c r="J89" s="34"/>
      <c r="K89" s="34"/>
      <c r="L89" s="5">
        <v>312</v>
      </c>
      <c r="M89" s="5">
        <v>163</v>
      </c>
    </row>
    <row r="90" spans="1:13">
      <c r="A90" s="5" t="s">
        <v>145</v>
      </c>
      <c r="B90" s="17">
        <v>44103</v>
      </c>
      <c r="C90" s="13" t="s">
        <v>163</v>
      </c>
      <c r="D90" s="5" t="s">
        <v>5</v>
      </c>
      <c r="E90" s="5" t="s">
        <v>224</v>
      </c>
      <c r="F90" s="21">
        <f>VLOOKUP($C90,cruises!$A$1:$D$460,3,FALSE)</f>
        <v>5200</v>
      </c>
      <c r="G90" s="21">
        <f>VLOOKUP($C90,cruises!$A$1:$D$460,4,FALSE)</f>
        <v>6600</v>
      </c>
      <c r="H90" s="21">
        <f t="shared" si="1"/>
        <v>5900</v>
      </c>
      <c r="I90" s="21">
        <f>VLOOKUP($C90,cruises!$A$1:$E$507,5,FALSE)</f>
        <v>1500</v>
      </c>
      <c r="J90" s="34"/>
      <c r="K90" s="34"/>
      <c r="L90" s="5">
        <v>5000</v>
      </c>
      <c r="M90" s="5">
        <v>1500</v>
      </c>
    </row>
    <row r="91" spans="1:13">
      <c r="A91" s="5" t="s">
        <v>145</v>
      </c>
      <c r="B91" s="17">
        <v>44103</v>
      </c>
      <c r="C91" s="13" t="s">
        <v>142</v>
      </c>
      <c r="D91" s="5" t="s">
        <v>84</v>
      </c>
      <c r="E91" s="5" t="s">
        <v>37</v>
      </c>
      <c r="F91" s="21">
        <f>VLOOKUP($C91,cruises!$A$1:$D$460,3,FALSE)</f>
        <v>1830</v>
      </c>
      <c r="G91" s="21">
        <f>VLOOKUP($C91,cruises!$A$1:$D$460,4,FALSE)</f>
        <v>2074</v>
      </c>
      <c r="H91" s="21">
        <f t="shared" si="1"/>
        <v>1952</v>
      </c>
      <c r="I91" s="21">
        <f>VLOOKUP($C91,cruises!$A$1:$E$507,5,FALSE)</f>
        <v>760</v>
      </c>
      <c r="J91" s="34"/>
      <c r="K91" s="34"/>
      <c r="L91" s="5">
        <v>2074</v>
      </c>
      <c r="M91" s="5">
        <v>760</v>
      </c>
    </row>
    <row r="92" spans="1:13">
      <c r="A92" s="5" t="s">
        <v>145</v>
      </c>
      <c r="B92" s="17">
        <v>44103</v>
      </c>
      <c r="C92" s="13" t="s">
        <v>154</v>
      </c>
      <c r="D92" s="5" t="s">
        <v>153</v>
      </c>
      <c r="E92" s="5" t="s">
        <v>151</v>
      </c>
      <c r="F92" s="21">
        <f>VLOOKUP($C92,cruises!$A$1:$D$460,3,FALSE)</f>
        <v>2733</v>
      </c>
      <c r="G92" s="21">
        <f>VLOOKUP($C92,cruises!$A$1:$D$460,4,FALSE)</f>
        <v>2852</v>
      </c>
      <c r="H92" s="21">
        <f t="shared" si="1"/>
        <v>2792.5</v>
      </c>
      <c r="I92" s="21">
        <f>VLOOKUP($C92,cruises!$A$1:$E$507,5,FALSE)</f>
        <v>801</v>
      </c>
      <c r="J92" s="34"/>
      <c r="K92" s="34"/>
      <c r="L92" s="5">
        <v>2733</v>
      </c>
      <c r="M92" s="5">
        <v>825</v>
      </c>
    </row>
    <row r="93" spans="1:13">
      <c r="A93" s="5" t="s">
        <v>145</v>
      </c>
      <c r="B93" s="17">
        <v>44104</v>
      </c>
      <c r="C93" s="13" t="s">
        <v>247</v>
      </c>
      <c r="D93" s="5" t="s">
        <v>11</v>
      </c>
      <c r="E93" s="5" t="s">
        <v>248</v>
      </c>
      <c r="F93" s="21">
        <f>VLOOKUP($C93,cruises!$A$1:$D$460,3,FALSE)</f>
        <v>3014</v>
      </c>
      <c r="G93" s="21">
        <f>VLOOKUP($C93,cruises!$A$1:$D$460,4,FALSE)</f>
        <v>3617</v>
      </c>
      <c r="H93" s="21">
        <f t="shared" si="1"/>
        <v>3315.5</v>
      </c>
      <c r="I93" s="21">
        <f>VLOOKUP($C93,cruises!$A$1:$E$507,5,FALSE)</f>
        <v>1100</v>
      </c>
      <c r="J93" s="34"/>
      <c r="K93" s="34"/>
      <c r="L93" s="5">
        <v>3780</v>
      </c>
      <c r="M93" s="5">
        <v>1050</v>
      </c>
    </row>
    <row r="94" spans="1:13">
      <c r="A94" s="5" t="s">
        <v>145</v>
      </c>
      <c r="B94" s="17">
        <v>44104</v>
      </c>
      <c r="C94" s="13" t="s">
        <v>55</v>
      </c>
      <c r="D94" s="5" t="s">
        <v>46</v>
      </c>
      <c r="E94" s="5" t="s">
        <v>56</v>
      </c>
      <c r="F94" s="21">
        <f>VLOOKUP($C94,cruises!$A$1:$D$460,3,FALSE)</f>
        <v>4228</v>
      </c>
      <c r="G94" s="21">
        <f>VLOOKUP($C94,cruises!$A$1:$D$460,4,FALSE)</f>
        <v>5074</v>
      </c>
      <c r="H94" s="21">
        <f t="shared" si="1"/>
        <v>4651</v>
      </c>
      <c r="I94" s="21">
        <f>VLOOKUP($C94,cruises!$A$1:$E$507,5,FALSE)</f>
        <v>1404</v>
      </c>
      <c r="J94" s="34"/>
      <c r="K94" s="34"/>
      <c r="L94" s="5">
        <v>4200</v>
      </c>
      <c r="M94" s="5">
        <v>1730</v>
      </c>
    </row>
    <row r="95" spans="1:13">
      <c r="A95" s="5" t="s">
        <v>145</v>
      </c>
      <c r="B95" s="17">
        <v>44104</v>
      </c>
      <c r="C95" s="13" t="s">
        <v>38</v>
      </c>
      <c r="D95" s="5" t="s">
        <v>36</v>
      </c>
      <c r="E95" s="5" t="s">
        <v>31</v>
      </c>
      <c r="F95" s="21">
        <f>VLOOKUP($C95,cruises!$A$1:$D$460,3,FALSE)</f>
        <v>2534</v>
      </c>
      <c r="G95" s="21">
        <f>VLOOKUP($C95,cruises!$A$1:$D$460,4,FALSE)</f>
        <v>2894</v>
      </c>
      <c r="H95" s="21">
        <f t="shared" si="1"/>
        <v>2714</v>
      </c>
      <c r="I95" s="21">
        <f>VLOOKUP($C95,cruises!$A$1:$E$507,5,FALSE)</f>
        <v>1000</v>
      </c>
      <c r="J95" s="34"/>
      <c r="K95" s="34"/>
      <c r="L95" s="5">
        <v>2894</v>
      </c>
      <c r="M95" s="5">
        <v>1000</v>
      </c>
    </row>
    <row r="96" spans="1:13">
      <c r="A96" s="5" t="s">
        <v>145</v>
      </c>
      <c r="B96" s="17">
        <v>44104</v>
      </c>
      <c r="C96" s="13" t="s">
        <v>228</v>
      </c>
      <c r="D96" s="5" t="s">
        <v>8</v>
      </c>
      <c r="E96" s="5" t="s">
        <v>105</v>
      </c>
      <c r="F96" s="21">
        <f>VLOOKUP($C96,cruises!$A$1:$D$460,3,FALSE)</f>
        <v>4134</v>
      </c>
      <c r="G96" s="21">
        <f>VLOOKUP($C96,cruises!$A$1:$D$460,4,FALSE)</f>
        <v>4961</v>
      </c>
      <c r="H96" s="21">
        <f t="shared" si="1"/>
        <v>4547.5</v>
      </c>
      <c r="I96" s="21">
        <f>VLOOKUP($C96,cruises!$A$1:$E$507,5,FALSE)</f>
        <v>1413</v>
      </c>
      <c r="J96" s="34"/>
      <c r="K96" s="34"/>
      <c r="L96" s="5">
        <v>5429</v>
      </c>
      <c r="M96" s="5">
        <v>1400</v>
      </c>
    </row>
    <row r="97" spans="1:13">
      <c r="A97" s="5" t="s">
        <v>145</v>
      </c>
      <c r="B97" s="17">
        <v>44105</v>
      </c>
      <c r="C97" s="13" t="s">
        <v>211</v>
      </c>
      <c r="D97" s="5" t="s">
        <v>11</v>
      </c>
      <c r="E97" s="5" t="s">
        <v>12</v>
      </c>
      <c r="F97" s="21">
        <f>VLOOKUP($C97,cruises!$A$1:$D$460,3,FALSE)</f>
        <v>5200</v>
      </c>
      <c r="G97" s="21">
        <f>VLOOKUP($C97,cruises!$A$1:$D$460,4,FALSE)</f>
        <v>6518</v>
      </c>
      <c r="H97" s="21">
        <f t="shared" si="1"/>
        <v>5859</v>
      </c>
      <c r="I97" s="21">
        <f>VLOOKUP($C97,cruises!$A$1:$E$507,5,FALSE)</f>
        <v>1682</v>
      </c>
      <c r="J97" s="34"/>
      <c r="K97" s="34"/>
      <c r="L97" s="5">
        <v>6522</v>
      </c>
      <c r="M97" s="5">
        <v>1678</v>
      </c>
    </row>
    <row r="98" spans="1:13">
      <c r="A98" s="5" t="s">
        <v>145</v>
      </c>
      <c r="B98" s="17">
        <v>44105</v>
      </c>
      <c r="C98" s="13" t="s">
        <v>249</v>
      </c>
      <c r="D98" s="5" t="s">
        <v>160</v>
      </c>
      <c r="E98" s="5" t="s">
        <v>82</v>
      </c>
      <c r="F98" s="21">
        <f>VLOOKUP($C98,cruises!$A$1:$D$460,3,FALSE)</f>
        <v>2106</v>
      </c>
      <c r="G98" s="21">
        <f>VLOOKUP($C98,cruises!$A$1:$D$460,4,FALSE)</f>
        <v>2527</v>
      </c>
      <c r="H98" s="21">
        <f t="shared" si="1"/>
        <v>2316.5</v>
      </c>
      <c r="I98" s="21">
        <f>VLOOKUP($C98,cruises!$A$1:$E$507,5,FALSE)</f>
        <v>929</v>
      </c>
      <c r="J98" s="34"/>
      <c r="K98" s="34"/>
      <c r="L98" s="5">
        <v>2160</v>
      </c>
      <c r="M98" s="5">
        <v>929</v>
      </c>
    </row>
    <row r="99" spans="1:13">
      <c r="A99" s="5" t="s">
        <v>145</v>
      </c>
      <c r="B99" s="17">
        <v>44105</v>
      </c>
      <c r="C99" s="13" t="s">
        <v>235</v>
      </c>
      <c r="D99" s="5" t="s">
        <v>46</v>
      </c>
      <c r="E99" s="5" t="s">
        <v>47</v>
      </c>
      <c r="F99" s="21">
        <f>VLOOKUP($C99,cruises!$A$1:$D$460,3,FALSE)</f>
        <v>3957</v>
      </c>
      <c r="G99" s="21">
        <f>VLOOKUP($C99,cruises!$A$1:$D$460,4,FALSE)</f>
        <v>4819</v>
      </c>
      <c r="H99" s="21">
        <f t="shared" si="1"/>
        <v>4388</v>
      </c>
      <c r="I99" s="21">
        <f>VLOOKUP($C99,cruises!$A$1:$E$507,5,FALSE)</f>
        <v>1640</v>
      </c>
      <c r="J99" s="34"/>
      <c r="K99" s="34"/>
      <c r="L99" s="5">
        <v>4819</v>
      </c>
      <c r="M99" s="5">
        <v>1640</v>
      </c>
    </row>
    <row r="100" spans="1:13">
      <c r="A100" s="5" t="s">
        <v>145</v>
      </c>
      <c r="B100" s="17">
        <v>44105</v>
      </c>
      <c r="C100" s="13" t="s">
        <v>231</v>
      </c>
      <c r="D100" s="5" t="s">
        <v>30</v>
      </c>
      <c r="E100" s="5" t="s">
        <v>31</v>
      </c>
      <c r="F100" s="21">
        <f>VLOOKUP($C100,cruises!$A$1:$D$460,3,FALSE)</f>
        <v>5490</v>
      </c>
      <c r="G100" s="21">
        <f>VLOOKUP($C100,cruises!$A$1:$D$460,4,FALSE)</f>
        <v>6314</v>
      </c>
      <c r="H100" s="21">
        <f t="shared" si="1"/>
        <v>5902</v>
      </c>
      <c r="I100" s="21">
        <f>VLOOKUP($C100,cruises!$A$1:$E$507,5,FALSE)</f>
        <v>2150</v>
      </c>
      <c r="J100" s="34"/>
      <c r="K100" s="34"/>
      <c r="L100" s="5">
        <v>5600</v>
      </c>
      <c r="M100" s="5">
        <v>1650</v>
      </c>
    </row>
    <row r="101" spans="1:13">
      <c r="A101" s="5" t="s">
        <v>145</v>
      </c>
      <c r="B101" s="17">
        <v>44105</v>
      </c>
      <c r="C101" s="13" t="s">
        <v>179</v>
      </c>
      <c r="D101" s="5" t="s">
        <v>20</v>
      </c>
      <c r="E101" s="5" t="s">
        <v>82</v>
      </c>
      <c r="F101" s="21">
        <f>VLOOKUP($C101,cruises!$A$1:$D$460,3,FALSE)</f>
        <v>388</v>
      </c>
      <c r="G101" s="21">
        <f>VLOOKUP($C101,cruises!$A$1:$D$460,4,FALSE)</f>
        <v>466</v>
      </c>
      <c r="H101" s="21">
        <f t="shared" si="1"/>
        <v>427</v>
      </c>
      <c r="I101" s="21">
        <f>VLOOKUP($C101,cruises!$A$1:$E$507,5,FALSE)</f>
        <v>295</v>
      </c>
      <c r="J101" s="34"/>
      <c r="K101" s="34"/>
      <c r="L101" s="5">
        <v>423</v>
      </c>
      <c r="M101" s="5">
        <v>287</v>
      </c>
    </row>
    <row r="102" spans="1:13">
      <c r="A102" s="5" t="s">
        <v>145</v>
      </c>
      <c r="B102" s="17">
        <v>44106</v>
      </c>
      <c r="C102" s="13" t="s">
        <v>79</v>
      </c>
      <c r="D102" s="5" t="s">
        <v>80</v>
      </c>
      <c r="E102" s="5" t="s">
        <v>250</v>
      </c>
      <c r="F102" s="21">
        <f>VLOOKUP($C102,cruises!$A$1:$D$460,3,FALSE)</f>
        <v>710</v>
      </c>
      <c r="G102" s="21">
        <f>VLOOKUP($C102,cruises!$A$1:$D$460,4,FALSE)</f>
        <v>781</v>
      </c>
      <c r="H102" s="21">
        <f t="shared" si="1"/>
        <v>745.5</v>
      </c>
      <c r="I102" s="21">
        <f>VLOOKUP($C102,cruises!$A$1:$E$507,5,FALSE)</f>
        <v>408</v>
      </c>
      <c r="J102" s="34"/>
      <c r="K102" s="34"/>
      <c r="L102" s="5">
        <v>724</v>
      </c>
      <c r="M102" s="5">
        <v>380</v>
      </c>
    </row>
    <row r="103" spans="1:13">
      <c r="A103" s="5" t="s">
        <v>145</v>
      </c>
      <c r="B103" s="17">
        <v>44106</v>
      </c>
      <c r="C103" s="13" t="s">
        <v>99</v>
      </c>
      <c r="D103" s="5" t="s">
        <v>30</v>
      </c>
      <c r="E103" s="5" t="s">
        <v>82</v>
      </c>
      <c r="F103" s="21">
        <f>VLOOKUP($C103,cruises!$A$1:$D$460,3,FALSE)</f>
        <v>2144</v>
      </c>
      <c r="G103" s="21">
        <f>VLOOKUP($C103,cruises!$A$1:$D$460,4,FALSE)</f>
        <v>2573</v>
      </c>
      <c r="H103" s="21">
        <f t="shared" si="1"/>
        <v>2358.5</v>
      </c>
      <c r="I103" s="21">
        <f>VLOOKUP($C103,cruises!$A$1:$E$507,5,FALSE)</f>
        <v>859</v>
      </c>
      <c r="J103" s="34"/>
      <c r="K103" s="34"/>
      <c r="L103" s="5">
        <v>3360</v>
      </c>
      <c r="M103" s="5">
        <v>859</v>
      </c>
    </row>
    <row r="104" spans="1:13">
      <c r="A104" s="5" t="s">
        <v>145</v>
      </c>
      <c r="B104" s="17">
        <v>44107</v>
      </c>
      <c r="C104" s="13" t="s">
        <v>126</v>
      </c>
      <c r="D104" s="5" t="s">
        <v>80</v>
      </c>
      <c r="E104" s="5" t="s">
        <v>47</v>
      </c>
      <c r="F104" s="21">
        <f>VLOOKUP($C104,cruises!$A$1:$D$460,3,FALSE)</f>
        <v>680</v>
      </c>
      <c r="G104" s="21">
        <f>VLOOKUP($C104,cruises!$A$1:$D$460,4,FALSE)</f>
        <v>748</v>
      </c>
      <c r="H104" s="21">
        <f t="shared" si="1"/>
        <v>714</v>
      </c>
      <c r="I104" s="21">
        <f>VLOOKUP($C104,cruises!$A$1:$E$507,5,FALSE)</f>
        <v>400</v>
      </c>
      <c r="J104" s="34"/>
      <c r="K104" s="34"/>
      <c r="L104" s="5">
        <v>724</v>
      </c>
      <c r="M104" s="5">
        <v>380</v>
      </c>
    </row>
    <row r="105" spans="1:13">
      <c r="A105" s="5" t="s">
        <v>145</v>
      </c>
      <c r="B105" s="17">
        <v>44107</v>
      </c>
      <c r="C105" s="13" t="s">
        <v>86</v>
      </c>
      <c r="D105" s="5" t="s">
        <v>226</v>
      </c>
      <c r="E105" s="5" t="s">
        <v>63</v>
      </c>
      <c r="F105" s="21">
        <f>VLOOKUP($C105,cruises!$A$1:$D$460,3,FALSE)</f>
        <v>2130</v>
      </c>
      <c r="G105" s="21">
        <f>VLOOKUP($C105,cruises!$A$1:$D$460,4,FALSE)</f>
        <v>2556</v>
      </c>
      <c r="H105" s="21">
        <f t="shared" si="1"/>
        <v>2343</v>
      </c>
      <c r="I105" s="21">
        <f>VLOOKUP($C105,cruises!$A$1:$E$507,5,FALSE)</f>
        <v>997</v>
      </c>
      <c r="J105" s="34"/>
      <c r="K105" s="34"/>
      <c r="L105" s="5">
        <v>2449</v>
      </c>
      <c r="M105" s="5">
        <v>1000</v>
      </c>
    </row>
    <row r="106" spans="1:13">
      <c r="A106" s="5" t="s">
        <v>145</v>
      </c>
      <c r="B106" s="17">
        <v>44107</v>
      </c>
      <c r="C106" s="13" t="s">
        <v>236</v>
      </c>
      <c r="D106" s="5" t="s">
        <v>40</v>
      </c>
      <c r="E106" s="5" t="s">
        <v>67</v>
      </c>
      <c r="F106" s="21">
        <f>VLOOKUP($C106,cruises!$A$1:$D$460,3,FALSE)</f>
        <v>3668</v>
      </c>
      <c r="G106" s="21">
        <f>VLOOKUP($C106,cruises!$A$1:$D$460,4,FALSE)</f>
        <v>4402</v>
      </c>
      <c r="H106" s="21">
        <f t="shared" si="1"/>
        <v>4035</v>
      </c>
      <c r="I106" s="21">
        <f>VLOOKUP($C106,cruises!$A$1:$E$507,5,FALSE)</f>
        <v>1350</v>
      </c>
      <c r="J106" s="34"/>
      <c r="K106" s="34"/>
      <c r="L106" s="5">
        <v>4402</v>
      </c>
      <c r="M106" s="5">
        <v>1350</v>
      </c>
    </row>
    <row r="107" spans="1:13">
      <c r="A107" s="5" t="s">
        <v>145</v>
      </c>
      <c r="B107" s="17">
        <v>44107</v>
      </c>
      <c r="C107" s="13" t="s">
        <v>104</v>
      </c>
      <c r="D107" s="5" t="s">
        <v>166</v>
      </c>
      <c r="E107" s="5" t="s">
        <v>240</v>
      </c>
      <c r="F107" s="21">
        <f>VLOOKUP($C107,cruises!$A$1:$D$460,3,FALSE)</f>
        <v>532</v>
      </c>
      <c r="G107" s="21">
        <f>VLOOKUP($C107,cruises!$A$1:$D$460,4,FALSE)</f>
        <v>638</v>
      </c>
      <c r="H107" s="21">
        <f t="shared" si="1"/>
        <v>585</v>
      </c>
      <c r="I107" s="21">
        <f>VLOOKUP($C107,cruises!$A$1:$E$507,5,FALSE)</f>
        <v>330</v>
      </c>
      <c r="J107" s="34"/>
      <c r="K107" s="34"/>
      <c r="L107" s="5">
        <v>638</v>
      </c>
      <c r="M107" s="5">
        <v>330</v>
      </c>
    </row>
    <row r="108" spans="1:13">
      <c r="A108" s="5" t="s">
        <v>145</v>
      </c>
      <c r="B108" s="17">
        <v>44107</v>
      </c>
      <c r="C108" s="13" t="s">
        <v>116</v>
      </c>
      <c r="D108" s="5" t="s">
        <v>189</v>
      </c>
      <c r="E108" s="5" t="s">
        <v>265</v>
      </c>
      <c r="F108" s="21">
        <f>VLOOKUP($C108,cruises!$A$1:$D$460,3,FALSE)</f>
        <v>94</v>
      </c>
      <c r="G108" s="21">
        <f>VLOOKUP($C108,cruises!$A$1:$D$460,4,FALSE)</f>
        <v>112</v>
      </c>
      <c r="H108" s="21">
        <f t="shared" si="1"/>
        <v>103</v>
      </c>
      <c r="I108" s="21">
        <f>VLOOKUP($C108,cruises!$A$1:$E$507,5,FALSE)</f>
        <v>100</v>
      </c>
      <c r="J108" s="34"/>
      <c r="K108" s="34"/>
      <c r="L108" s="5">
        <v>110</v>
      </c>
      <c r="M108" s="5">
        <v>85</v>
      </c>
    </row>
    <row r="109" spans="1:13">
      <c r="A109" s="5" t="s">
        <v>145</v>
      </c>
      <c r="B109" s="17">
        <v>44108</v>
      </c>
      <c r="C109" s="13" t="s">
        <v>234</v>
      </c>
      <c r="D109" s="5" t="s">
        <v>8</v>
      </c>
      <c r="E109" s="5" t="s">
        <v>82</v>
      </c>
      <c r="F109" s="21">
        <f>VLOOKUP($C109,cruises!$A$1:$D$460,3,FALSE)</f>
        <v>3274</v>
      </c>
      <c r="G109" s="21">
        <f>VLOOKUP($C109,cruises!$A$1:$D$460,4,FALSE)</f>
        <v>3929</v>
      </c>
      <c r="H109" s="21">
        <f t="shared" si="1"/>
        <v>3601.5</v>
      </c>
      <c r="I109" s="21">
        <f>VLOOKUP($C109,cruises!$A$1:$E$507,5,FALSE)</f>
        <v>1637</v>
      </c>
      <c r="J109" s="34"/>
      <c r="K109" s="34"/>
      <c r="L109" s="5">
        <v>3959</v>
      </c>
      <c r="M109" s="5">
        <v>1370</v>
      </c>
    </row>
    <row r="110" spans="1:13">
      <c r="A110" s="5" t="s">
        <v>145</v>
      </c>
      <c r="B110" s="17">
        <v>44109</v>
      </c>
      <c r="C110" s="13" t="s">
        <v>225</v>
      </c>
      <c r="D110" s="5" t="s">
        <v>226</v>
      </c>
      <c r="E110" s="5" t="s">
        <v>82</v>
      </c>
      <c r="F110" s="21">
        <f>VLOOKUP($C110,cruises!$A$1:$D$460,3,FALSE)</f>
        <v>3260</v>
      </c>
      <c r="G110" s="21">
        <f>VLOOKUP($C110,cruises!$A$1:$D$460,4,FALSE)</f>
        <v>3521</v>
      </c>
      <c r="H110" s="21">
        <f t="shared" si="1"/>
        <v>3390.5</v>
      </c>
      <c r="I110" s="21">
        <f>VLOOKUP($C110,cruises!$A$1:$E$507,5,FALSE)</f>
        <v>1320</v>
      </c>
      <c r="J110" s="34"/>
      <c r="K110" s="34"/>
      <c r="L110" s="5">
        <v>3373</v>
      </c>
      <c r="M110" s="5">
        <v>1320</v>
      </c>
    </row>
    <row r="111" spans="1:13">
      <c r="A111" s="5" t="s">
        <v>145</v>
      </c>
      <c r="B111" s="17">
        <v>44109</v>
      </c>
      <c r="C111" s="13" t="s">
        <v>244</v>
      </c>
      <c r="D111" s="5" t="s">
        <v>160</v>
      </c>
      <c r="E111" s="5" t="s">
        <v>105</v>
      </c>
      <c r="F111" s="21">
        <f>VLOOKUP($C111,cruises!$A$1:$D$460,3,FALSE)</f>
        <v>2666</v>
      </c>
      <c r="G111" s="21">
        <f>VLOOKUP($C111,cruises!$A$1:$D$460,4,FALSE)</f>
        <v>3214</v>
      </c>
      <c r="H111" s="21">
        <f t="shared" si="1"/>
        <v>2940</v>
      </c>
      <c r="I111" s="21">
        <f>VLOOKUP($C111,cruises!$A$1:$E$507,5,FALSE)</f>
        <v>1025</v>
      </c>
      <c r="J111" s="34"/>
      <c r="K111" s="34"/>
      <c r="L111" s="5">
        <v>3218</v>
      </c>
      <c r="M111" s="5">
        <v>1030</v>
      </c>
    </row>
    <row r="112" spans="1:13">
      <c r="A112" s="5" t="s">
        <v>145</v>
      </c>
      <c r="B112" s="17">
        <v>44109</v>
      </c>
      <c r="C112" s="13" t="s">
        <v>176</v>
      </c>
      <c r="D112" s="5" t="s">
        <v>84</v>
      </c>
      <c r="E112" s="5" t="s">
        <v>37</v>
      </c>
      <c r="F112" s="21">
        <f>VLOOKUP($C112,cruises!$A$1:$D$460,3,FALSE)</f>
        <v>1832</v>
      </c>
      <c r="G112" s="21">
        <f>VLOOKUP($C112,cruises!$A$1:$D$460,4,FALSE)</f>
        <v>2198</v>
      </c>
      <c r="H112" s="21">
        <f t="shared" si="1"/>
        <v>2015</v>
      </c>
      <c r="I112" s="21">
        <f>VLOOKUP($C112,cruises!$A$1:$E$507,5,FALSE)</f>
        <v>735</v>
      </c>
      <c r="J112" s="34"/>
      <c r="K112" s="34"/>
      <c r="L112" s="5">
        <v>2198</v>
      </c>
      <c r="M112" s="5">
        <v>735</v>
      </c>
    </row>
    <row r="113" spans="1:13">
      <c r="A113" s="5" t="s">
        <v>145</v>
      </c>
      <c r="B113" s="17">
        <v>44110</v>
      </c>
      <c r="C113" s="13" t="s">
        <v>163</v>
      </c>
      <c r="D113" s="5" t="s">
        <v>5</v>
      </c>
      <c r="E113" s="5" t="s">
        <v>251</v>
      </c>
      <c r="F113" s="21">
        <f>VLOOKUP($C113,cruises!$A$1:$D$460,3,FALSE)</f>
        <v>5200</v>
      </c>
      <c r="G113" s="21">
        <f>VLOOKUP($C113,cruises!$A$1:$D$460,4,FALSE)</f>
        <v>6600</v>
      </c>
      <c r="H113" s="21">
        <f t="shared" si="1"/>
        <v>5900</v>
      </c>
      <c r="I113" s="21">
        <f>VLOOKUP($C113,cruises!$A$1:$E$507,5,FALSE)</f>
        <v>1500</v>
      </c>
      <c r="J113" s="34"/>
      <c r="K113" s="34"/>
      <c r="L113" s="5">
        <v>5000</v>
      </c>
      <c r="M113" s="5">
        <v>1500</v>
      </c>
    </row>
    <row r="114" spans="1:13">
      <c r="A114" s="5" t="s">
        <v>145</v>
      </c>
      <c r="B114" s="17">
        <v>44110</v>
      </c>
      <c r="C114" s="13" t="s">
        <v>154</v>
      </c>
      <c r="D114" s="5" t="s">
        <v>153</v>
      </c>
      <c r="E114" s="5" t="s">
        <v>151</v>
      </c>
      <c r="F114" s="21">
        <f>VLOOKUP($C114,cruises!$A$1:$D$460,3,FALSE)</f>
        <v>2733</v>
      </c>
      <c r="G114" s="21">
        <f>VLOOKUP($C114,cruises!$A$1:$D$460,4,FALSE)</f>
        <v>2852</v>
      </c>
      <c r="H114" s="21">
        <f t="shared" si="1"/>
        <v>2792.5</v>
      </c>
      <c r="I114" s="21">
        <f>VLOOKUP($C114,cruises!$A$1:$E$507,5,FALSE)</f>
        <v>801</v>
      </c>
      <c r="J114" s="34"/>
      <c r="K114" s="34"/>
      <c r="L114" s="5">
        <v>2733</v>
      </c>
      <c r="M114" s="5">
        <v>825</v>
      </c>
    </row>
    <row r="115" spans="1:13">
      <c r="A115" s="5" t="s">
        <v>145</v>
      </c>
      <c r="B115" s="17">
        <v>44110</v>
      </c>
      <c r="C115" s="13" t="s">
        <v>194</v>
      </c>
      <c r="D115" s="5" t="s">
        <v>30</v>
      </c>
      <c r="E115" s="5" t="s">
        <v>63</v>
      </c>
      <c r="F115" s="21">
        <f>VLOOKUP($C115,cruises!$A$1:$D$460,3,FALSE)</f>
        <v>3282</v>
      </c>
      <c r="G115" s="21">
        <f>VLOOKUP($C115,cruises!$A$1:$D$460,4,FALSE)</f>
        <v>3938</v>
      </c>
      <c r="H115" s="21">
        <f t="shared" si="1"/>
        <v>3610</v>
      </c>
      <c r="I115" s="21">
        <f>VLOOKUP($C115,cruises!$A$1:$E$507,5,FALSE)</f>
        <v>1180</v>
      </c>
      <c r="J115" s="34"/>
      <c r="K115" s="34"/>
      <c r="L115" s="7">
        <v>3840</v>
      </c>
      <c r="M115" s="7">
        <v>1181</v>
      </c>
    </row>
    <row r="116" spans="1:13">
      <c r="A116" s="5" t="s">
        <v>145</v>
      </c>
      <c r="B116" s="17">
        <v>44110</v>
      </c>
      <c r="C116" s="13" t="s">
        <v>21</v>
      </c>
      <c r="D116" s="5" t="s">
        <v>148</v>
      </c>
      <c r="E116" s="5" t="s">
        <v>265</v>
      </c>
      <c r="F116" s="21">
        <f>VLOOKUP($C116,cruises!$A$1:$D$460,3,FALSE)</f>
        <v>928</v>
      </c>
      <c r="G116" s="21">
        <f>VLOOKUP($C116,cruises!$A$1:$D$460,4,FALSE)</f>
        <v>928</v>
      </c>
      <c r="H116" s="21">
        <f t="shared" si="1"/>
        <v>928</v>
      </c>
      <c r="I116" s="21">
        <f>VLOOKUP($C116,cruises!$A$1:$E$507,5,FALSE)</f>
        <v>465</v>
      </c>
      <c r="J116" s="34"/>
      <c r="K116" s="34"/>
      <c r="L116" s="5">
        <v>930</v>
      </c>
      <c r="M116" s="5">
        <v>465</v>
      </c>
    </row>
    <row r="117" spans="1:13">
      <c r="A117" s="5" t="s">
        <v>145</v>
      </c>
      <c r="B117" s="17">
        <v>44111</v>
      </c>
      <c r="C117" s="13" t="s">
        <v>73</v>
      </c>
      <c r="D117" s="5" t="s">
        <v>5</v>
      </c>
      <c r="E117" s="5" t="s">
        <v>6</v>
      </c>
      <c r="F117" s="21">
        <f>VLOOKUP($C117,cruises!$A$1:$D$460,3,FALSE)</f>
        <v>2194</v>
      </c>
      <c r="G117" s="21">
        <f>VLOOKUP($C117,cruises!$A$1:$D$460,4,FALSE)</f>
        <v>2700</v>
      </c>
      <c r="H117" s="21">
        <f t="shared" si="1"/>
        <v>2447</v>
      </c>
      <c r="I117" s="21">
        <f>VLOOKUP($C117,cruises!$A$1:$E$507,5,FALSE)</f>
        <v>609</v>
      </c>
      <c r="J117" s="34"/>
      <c r="K117" s="34"/>
      <c r="L117" s="5">
        <v>2194</v>
      </c>
      <c r="M117" s="5">
        <v>609</v>
      </c>
    </row>
    <row r="118" spans="1:13">
      <c r="A118" s="5" t="s">
        <v>145</v>
      </c>
      <c r="B118" s="17">
        <v>44111</v>
      </c>
      <c r="C118" s="13" t="s">
        <v>229</v>
      </c>
      <c r="D118" s="5" t="s">
        <v>230</v>
      </c>
      <c r="E118" s="5" t="s">
        <v>31</v>
      </c>
      <c r="F118" s="21">
        <f>VLOOKUP($C118,cruises!$A$1:$D$460,3,FALSE)</f>
        <v>2124</v>
      </c>
      <c r="G118" s="21">
        <f>VLOOKUP($C118,cruises!$A$1:$D$460,4,FALSE)</f>
        <v>2549</v>
      </c>
      <c r="H118" s="21">
        <f t="shared" si="1"/>
        <v>2336.5</v>
      </c>
      <c r="I118" s="21">
        <f>VLOOKUP($C118,cruises!$A$1:$E$507,5,FALSE)</f>
        <v>961</v>
      </c>
      <c r="J118" s="34"/>
      <c r="K118" s="34"/>
      <c r="L118" s="5">
        <v>2680</v>
      </c>
      <c r="M118" s="5">
        <v>930</v>
      </c>
    </row>
    <row r="119" spans="1:13">
      <c r="A119" s="5" t="s">
        <v>145</v>
      </c>
      <c r="B119" s="17">
        <v>44111</v>
      </c>
      <c r="C119" s="13" t="s">
        <v>55</v>
      </c>
      <c r="D119" s="5" t="s">
        <v>46</v>
      </c>
      <c r="E119" s="5" t="s">
        <v>56</v>
      </c>
      <c r="F119" s="21">
        <f>VLOOKUP($C119,cruises!$A$1:$D$460,3,FALSE)</f>
        <v>4228</v>
      </c>
      <c r="G119" s="21">
        <f>VLOOKUP($C119,cruises!$A$1:$D$460,4,FALSE)</f>
        <v>5074</v>
      </c>
      <c r="H119" s="21">
        <f t="shared" si="1"/>
        <v>4651</v>
      </c>
      <c r="I119" s="21">
        <f>VLOOKUP($C119,cruises!$A$1:$E$507,5,FALSE)</f>
        <v>1404</v>
      </c>
      <c r="J119" s="34"/>
      <c r="K119" s="34"/>
      <c r="L119" s="5">
        <v>4200</v>
      </c>
      <c r="M119" s="5">
        <v>1730</v>
      </c>
    </row>
    <row r="120" spans="1:13">
      <c r="A120" s="5" t="s">
        <v>145</v>
      </c>
      <c r="B120" s="17">
        <v>44111</v>
      </c>
      <c r="C120" s="13" t="s">
        <v>174</v>
      </c>
      <c r="D120" s="5" t="s">
        <v>46</v>
      </c>
      <c r="E120" s="5" t="s">
        <v>31</v>
      </c>
      <c r="F120" s="21">
        <f>VLOOKUP($C120,cruises!$A$1:$D$460,3,FALSE)</f>
        <v>2402</v>
      </c>
      <c r="G120" s="21">
        <f>VLOOKUP($C120,cruises!$A$1:$D$460,4,FALSE)</f>
        <v>2882</v>
      </c>
      <c r="H120" s="21">
        <f t="shared" si="1"/>
        <v>2642</v>
      </c>
      <c r="I120" s="21">
        <f>VLOOKUP($C120,cruises!$A$1:$E$507,5,FALSE)</f>
        <v>1100</v>
      </c>
      <c r="J120" s="34"/>
      <c r="K120" s="34"/>
      <c r="L120" s="5">
        <v>2800</v>
      </c>
      <c r="M120" s="5">
        <v>1035</v>
      </c>
    </row>
    <row r="121" spans="1:13">
      <c r="A121" s="5" t="s">
        <v>145</v>
      </c>
      <c r="B121" s="17">
        <v>44111</v>
      </c>
      <c r="C121" s="13" t="s">
        <v>228</v>
      </c>
      <c r="D121" s="5" t="s">
        <v>8</v>
      </c>
      <c r="E121" s="5" t="s">
        <v>105</v>
      </c>
      <c r="F121" s="21">
        <f>VLOOKUP($C121,cruises!$A$1:$D$460,3,FALSE)</f>
        <v>4134</v>
      </c>
      <c r="G121" s="21">
        <f>VLOOKUP($C121,cruises!$A$1:$D$460,4,FALSE)</f>
        <v>4961</v>
      </c>
      <c r="H121" s="21">
        <f t="shared" si="1"/>
        <v>4547.5</v>
      </c>
      <c r="I121" s="21">
        <f>VLOOKUP($C121,cruises!$A$1:$E$507,5,FALSE)</f>
        <v>1413</v>
      </c>
      <c r="J121" s="34"/>
      <c r="K121" s="34"/>
      <c r="L121" s="5">
        <v>5429</v>
      </c>
      <c r="M121" s="5">
        <v>1400</v>
      </c>
    </row>
    <row r="122" spans="1:13">
      <c r="A122" s="5" t="s">
        <v>145</v>
      </c>
      <c r="B122" s="17">
        <v>44112</v>
      </c>
      <c r="C122" s="13" t="s">
        <v>61</v>
      </c>
      <c r="D122" s="5" t="s">
        <v>226</v>
      </c>
      <c r="E122" s="5" t="s">
        <v>63</v>
      </c>
      <c r="F122" s="21">
        <f>VLOOKUP($C122,cruises!$A$1:$D$460,3,FALSE)</f>
        <v>3046</v>
      </c>
      <c r="G122" s="21">
        <f>VLOOKUP($C122,cruises!$A$1:$D$460,4,FALSE)</f>
        <v>3655</v>
      </c>
      <c r="H122" s="21">
        <f t="shared" si="1"/>
        <v>3350.5</v>
      </c>
      <c r="I122" s="21">
        <f>VLOOKUP($C122,cruises!$A$1:$E$507,5,FALSE)</f>
        <v>1000</v>
      </c>
      <c r="J122" s="34"/>
      <c r="K122" s="34"/>
      <c r="L122" s="5">
        <v>3000</v>
      </c>
      <c r="M122" s="5">
        <v>1500</v>
      </c>
    </row>
    <row r="123" spans="1:13">
      <c r="A123" s="5" t="s">
        <v>145</v>
      </c>
      <c r="B123" s="17">
        <v>44112</v>
      </c>
      <c r="C123" s="13" t="s">
        <v>74</v>
      </c>
      <c r="D123" s="5" t="s">
        <v>11</v>
      </c>
      <c r="E123" s="5" t="s">
        <v>12</v>
      </c>
      <c r="F123" s="21">
        <f>VLOOKUP($C123,cruises!$A$1:$D$460,3,FALSE)</f>
        <v>3014</v>
      </c>
      <c r="G123" s="21">
        <f>VLOOKUP($C123,cruises!$A$1:$D$460,4,FALSE)</f>
        <v>3617</v>
      </c>
      <c r="H123" s="21">
        <f t="shared" si="1"/>
        <v>3315.5</v>
      </c>
      <c r="I123" s="21">
        <f>VLOOKUP($C123,cruises!$A$1:$E$507,5,FALSE)</f>
        <v>1100</v>
      </c>
      <c r="J123" s="34"/>
      <c r="K123" s="34"/>
      <c r="L123" s="5">
        <v>3780</v>
      </c>
      <c r="M123" s="5">
        <v>1000</v>
      </c>
    </row>
    <row r="124" spans="1:13">
      <c r="A124" s="5" t="s">
        <v>145</v>
      </c>
      <c r="B124" s="17">
        <v>44112</v>
      </c>
      <c r="C124" s="13" t="s">
        <v>211</v>
      </c>
      <c r="D124" s="5" t="s">
        <v>11</v>
      </c>
      <c r="E124" s="5" t="s">
        <v>12</v>
      </c>
      <c r="F124" s="21">
        <f>VLOOKUP($C124,cruises!$A$1:$D$460,3,FALSE)</f>
        <v>5200</v>
      </c>
      <c r="G124" s="21">
        <f>VLOOKUP($C124,cruises!$A$1:$D$460,4,FALSE)</f>
        <v>6518</v>
      </c>
      <c r="H124" s="21">
        <f t="shared" si="1"/>
        <v>5859</v>
      </c>
      <c r="I124" s="21">
        <f>VLOOKUP($C124,cruises!$A$1:$E$507,5,FALSE)</f>
        <v>1682</v>
      </c>
      <c r="J124" s="34"/>
      <c r="K124" s="34"/>
      <c r="L124" s="5">
        <v>6522</v>
      </c>
      <c r="M124" s="5">
        <v>1678</v>
      </c>
    </row>
    <row r="125" spans="1:13">
      <c r="A125" s="5" t="s">
        <v>145</v>
      </c>
      <c r="B125" s="17">
        <v>44112</v>
      </c>
      <c r="C125" s="13" t="s">
        <v>132</v>
      </c>
      <c r="D125" s="5" t="s">
        <v>94</v>
      </c>
      <c r="E125" s="5" t="s">
        <v>6</v>
      </c>
      <c r="F125" s="21">
        <f>VLOOKUP($C125,cruises!$A$1:$D$460,3,FALSE)</f>
        <v>1258</v>
      </c>
      <c r="G125" s="21">
        <f>VLOOKUP($C125,cruises!$A$1:$D$460,4,FALSE)</f>
        <v>1447</v>
      </c>
      <c r="H125" s="21">
        <f t="shared" si="1"/>
        <v>1352.5</v>
      </c>
      <c r="I125" s="21">
        <f>VLOOKUP($C125,cruises!$A$1:$E$507,5,FALSE)</f>
        <v>800</v>
      </c>
      <c r="J125" s="34"/>
      <c r="K125" s="34"/>
      <c r="L125" s="7">
        <v>1300</v>
      </c>
      <c r="M125" s="7">
        <v>800</v>
      </c>
    </row>
    <row r="126" spans="1:13">
      <c r="A126" s="5" t="s">
        <v>145</v>
      </c>
      <c r="B126" s="17">
        <v>44112</v>
      </c>
      <c r="C126" s="13" t="s">
        <v>231</v>
      </c>
      <c r="D126" s="5" t="s">
        <v>30</v>
      </c>
      <c r="E126" s="5" t="s">
        <v>31</v>
      </c>
      <c r="F126" s="21">
        <f>VLOOKUP($C126,cruises!$A$1:$D$460,3,FALSE)</f>
        <v>5490</v>
      </c>
      <c r="G126" s="21">
        <f>VLOOKUP($C126,cruises!$A$1:$D$460,4,FALSE)</f>
        <v>6314</v>
      </c>
      <c r="H126" s="21">
        <f t="shared" si="1"/>
        <v>5902</v>
      </c>
      <c r="I126" s="21">
        <f>VLOOKUP($C126,cruises!$A$1:$E$507,5,FALSE)</f>
        <v>2150</v>
      </c>
      <c r="J126" s="34"/>
      <c r="K126" s="34"/>
      <c r="L126" s="5">
        <v>5600</v>
      </c>
      <c r="M126" s="5">
        <v>1650</v>
      </c>
    </row>
    <row r="127" spans="1:13">
      <c r="A127" s="5" t="s">
        <v>145</v>
      </c>
      <c r="B127" s="17">
        <v>44112</v>
      </c>
      <c r="C127" s="13" t="s">
        <v>38</v>
      </c>
      <c r="D127" s="5" t="s">
        <v>36</v>
      </c>
      <c r="E127" s="5" t="s">
        <v>31</v>
      </c>
      <c r="F127" s="21">
        <f>VLOOKUP($C127,cruises!$A$1:$D$460,3,FALSE)</f>
        <v>2534</v>
      </c>
      <c r="G127" s="21">
        <f>VLOOKUP($C127,cruises!$A$1:$D$460,4,FALSE)</f>
        <v>2894</v>
      </c>
      <c r="H127" s="21">
        <f t="shared" si="1"/>
        <v>2714</v>
      </c>
      <c r="I127" s="21">
        <f>VLOOKUP($C127,cruises!$A$1:$E$507,5,FALSE)</f>
        <v>1000</v>
      </c>
      <c r="J127" s="34"/>
      <c r="K127" s="34"/>
      <c r="L127" s="5">
        <v>2894</v>
      </c>
      <c r="M127" s="5">
        <v>1000</v>
      </c>
    </row>
    <row r="128" spans="1:13">
      <c r="A128" s="5" t="s">
        <v>145</v>
      </c>
      <c r="B128" s="17">
        <v>44112</v>
      </c>
      <c r="C128" s="13" t="s">
        <v>70</v>
      </c>
      <c r="D128" s="5" t="s">
        <v>237</v>
      </c>
      <c r="E128" s="5" t="s">
        <v>25</v>
      </c>
      <c r="F128" s="21">
        <f>VLOOKUP($C128,cruises!$A$1:$D$460,3,FALSE)</f>
        <v>312</v>
      </c>
      <c r="G128" s="21">
        <f>VLOOKUP($C128,cruises!$A$1:$D$460,4,FALSE)</f>
        <v>374</v>
      </c>
      <c r="H128" s="21">
        <f t="shared" si="1"/>
        <v>343</v>
      </c>
      <c r="I128" s="21">
        <f>VLOOKUP($C128,cruises!$A$1:$E$507,5,FALSE)</f>
        <v>178</v>
      </c>
      <c r="J128" s="34"/>
      <c r="K128" s="34"/>
      <c r="L128" s="7">
        <v>312</v>
      </c>
      <c r="M128" s="7">
        <v>163</v>
      </c>
    </row>
    <row r="129" spans="1:13">
      <c r="A129" s="5" t="s">
        <v>145</v>
      </c>
      <c r="B129" s="17">
        <v>44113</v>
      </c>
      <c r="C129" s="13" t="s">
        <v>182</v>
      </c>
      <c r="D129" s="5" t="s">
        <v>226</v>
      </c>
      <c r="E129" s="5" t="s">
        <v>63</v>
      </c>
      <c r="F129" s="21">
        <f>VLOOKUP($C129,cruises!$A$1:$D$460,3,FALSE)</f>
        <v>2918</v>
      </c>
      <c r="G129" s="21">
        <f>VLOOKUP($C129,cruises!$A$1:$D$460,4,FALSE)</f>
        <v>3521</v>
      </c>
      <c r="H129" s="21">
        <f t="shared" si="1"/>
        <v>3219.5</v>
      </c>
      <c r="I129" s="21">
        <f>VLOOKUP($C129,cruises!$A$1:$E$507,5,FALSE)</f>
        <v>1377</v>
      </c>
      <c r="J129" s="34"/>
      <c r="K129" s="34"/>
      <c r="L129" s="5">
        <v>3373</v>
      </c>
      <c r="M129" s="5">
        <v>1377</v>
      </c>
    </row>
    <row r="130" spans="1:13">
      <c r="A130" s="5" t="s">
        <v>145</v>
      </c>
      <c r="B130" s="17">
        <v>44113</v>
      </c>
      <c r="C130" s="13" t="s">
        <v>147</v>
      </c>
      <c r="D130" s="5" t="s">
        <v>148</v>
      </c>
      <c r="E130" s="5" t="s">
        <v>265</v>
      </c>
      <c r="F130" s="21">
        <f>VLOOKUP($C130,cruises!$A$1:$D$460,3,FALSE)</f>
        <v>928</v>
      </c>
      <c r="G130" s="21">
        <f>VLOOKUP($C130,cruises!$A$1:$D$460,4,FALSE)</f>
        <v>928</v>
      </c>
      <c r="H130" s="21">
        <f t="shared" si="1"/>
        <v>928</v>
      </c>
      <c r="I130" s="21">
        <f>VLOOKUP($C130,cruises!$A$1:$E$507,5,FALSE)</f>
        <v>465</v>
      </c>
      <c r="J130" s="34"/>
      <c r="K130" s="34"/>
      <c r="L130" s="5">
        <v>930</v>
      </c>
      <c r="M130" s="5">
        <v>465</v>
      </c>
    </row>
    <row r="131" spans="1:13">
      <c r="A131" s="5" t="s">
        <v>145</v>
      </c>
      <c r="B131" s="17">
        <v>44113</v>
      </c>
      <c r="C131" s="13" t="s">
        <v>252</v>
      </c>
      <c r="D131" s="5" t="s">
        <v>8</v>
      </c>
      <c r="E131" s="5" t="s">
        <v>31</v>
      </c>
      <c r="F131" s="21">
        <f>VLOOKUP($C131,cruises!$A$1:$D$460,3,FALSE)</f>
        <v>2550</v>
      </c>
      <c r="G131" s="21">
        <f>VLOOKUP($C131,cruises!$A$1:$D$460,4,FALSE)</f>
        <v>3060</v>
      </c>
      <c r="H131" s="21">
        <f t="shared" ref="H131:H194" si="2">AVERAGE(F131:G131)</f>
        <v>2805</v>
      </c>
      <c r="I131" s="21">
        <f>VLOOKUP($C131,cruises!$A$1:$E$507,5,FALSE)</f>
        <v>1039</v>
      </c>
      <c r="J131" s="34"/>
      <c r="K131" s="34"/>
      <c r="L131" s="5">
        <v>3013</v>
      </c>
      <c r="M131" s="5">
        <v>987</v>
      </c>
    </row>
    <row r="132" spans="1:13">
      <c r="A132" s="5" t="s">
        <v>145</v>
      </c>
      <c r="B132" s="17">
        <v>44114</v>
      </c>
      <c r="C132" s="13" t="s">
        <v>247</v>
      </c>
      <c r="D132" s="5" t="s">
        <v>11</v>
      </c>
      <c r="E132" s="5" t="s">
        <v>248</v>
      </c>
      <c r="F132" s="21">
        <f>VLOOKUP($C132,cruises!$A$1:$D$460,3,FALSE)</f>
        <v>3014</v>
      </c>
      <c r="G132" s="21">
        <f>VLOOKUP($C132,cruises!$A$1:$D$460,4,FALSE)</f>
        <v>3617</v>
      </c>
      <c r="H132" s="21">
        <f t="shared" si="2"/>
        <v>3315.5</v>
      </c>
      <c r="I132" s="21">
        <f>VLOOKUP($C132,cruises!$A$1:$E$507,5,FALSE)</f>
        <v>1100</v>
      </c>
      <c r="J132" s="34"/>
      <c r="K132" s="34"/>
      <c r="L132" s="5">
        <v>3780</v>
      </c>
      <c r="M132" s="5">
        <v>1050</v>
      </c>
    </row>
    <row r="133" spans="1:13">
      <c r="A133" s="5" t="s">
        <v>145</v>
      </c>
      <c r="B133" s="17">
        <v>44114</v>
      </c>
      <c r="C133" s="13" t="s">
        <v>83</v>
      </c>
      <c r="D133" s="5" t="s">
        <v>84</v>
      </c>
      <c r="E133" s="5" t="s">
        <v>37</v>
      </c>
      <c r="F133" s="21">
        <f>VLOOKUP($C133,cruises!$A$1:$D$460,3,FALSE)</f>
        <v>1533</v>
      </c>
      <c r="G133" s="21">
        <f>VLOOKUP($C133,cruises!$A$1:$D$460,4,FALSE)</f>
        <v>1773</v>
      </c>
      <c r="H133" s="21">
        <f t="shared" si="2"/>
        <v>1653</v>
      </c>
      <c r="I133" s="21">
        <f>VLOOKUP($C133,cruises!$A$1:$E$507,5,FALSE)</f>
        <v>600</v>
      </c>
      <c r="J133" s="34"/>
      <c r="K133" s="34"/>
      <c r="L133" s="5">
        <v>1744</v>
      </c>
      <c r="M133" s="5">
        <v>615</v>
      </c>
    </row>
    <row r="134" spans="1:13">
      <c r="A134" s="5" t="s">
        <v>145</v>
      </c>
      <c r="B134" s="17">
        <v>44114</v>
      </c>
      <c r="C134" s="13" t="s">
        <v>93</v>
      </c>
      <c r="D134" s="5" t="s">
        <v>94</v>
      </c>
      <c r="E134" s="5" t="s">
        <v>6</v>
      </c>
      <c r="F134" s="21">
        <f>VLOOKUP($C134,cruises!$A$1:$D$460,3,FALSE)</f>
        <v>1258</v>
      </c>
      <c r="G134" s="21">
        <f>VLOOKUP($C134,cruises!$A$1:$D$460,4,FALSE)</f>
        <v>1447</v>
      </c>
      <c r="H134" s="21">
        <f t="shared" si="2"/>
        <v>1352.5</v>
      </c>
      <c r="I134" s="21">
        <f>VLOOKUP($C134,cruises!$A$1:$E$507,5,FALSE)</f>
        <v>800</v>
      </c>
      <c r="J134" s="34"/>
      <c r="K134" s="34"/>
      <c r="L134" s="7">
        <v>1300</v>
      </c>
      <c r="M134" s="7">
        <v>800</v>
      </c>
    </row>
    <row r="135" spans="1:13">
      <c r="A135" s="5" t="s">
        <v>145</v>
      </c>
      <c r="B135" s="17">
        <v>44114</v>
      </c>
      <c r="C135" s="13" t="s">
        <v>50</v>
      </c>
      <c r="D135" s="5" t="s">
        <v>51</v>
      </c>
      <c r="E135" s="5" t="s">
        <v>6</v>
      </c>
      <c r="F135" s="21">
        <f>VLOOKUP($C135,cruises!$A$1:$D$460,3,FALSE)</f>
        <v>754</v>
      </c>
      <c r="G135" s="21">
        <f>VLOOKUP($C135,cruises!$A$1:$D$460,4,FALSE)</f>
        <v>829</v>
      </c>
      <c r="H135" s="21">
        <f t="shared" si="2"/>
        <v>791.5</v>
      </c>
      <c r="I135" s="21">
        <f>VLOOKUP($C135,cruises!$A$1:$E$507,5,FALSE)</f>
        <v>542</v>
      </c>
      <c r="J135" s="34"/>
      <c r="K135" s="34"/>
      <c r="L135" s="5">
        <v>829</v>
      </c>
      <c r="M135" s="5">
        <v>542</v>
      </c>
    </row>
    <row r="136" spans="1:13">
      <c r="A136" s="5" t="s">
        <v>145</v>
      </c>
      <c r="B136" s="17">
        <v>44114</v>
      </c>
      <c r="C136" s="13" t="s">
        <v>97</v>
      </c>
      <c r="D136" s="5" t="s">
        <v>189</v>
      </c>
      <c r="E136" s="5" t="s">
        <v>265</v>
      </c>
      <c r="F136" s="21">
        <f>VLOOKUP($C136,cruises!$A$1:$D$460,3,FALSE)</f>
        <v>94</v>
      </c>
      <c r="G136" s="21">
        <f>VLOOKUP($C136,cruises!$A$1:$D$460,4,FALSE)</f>
        <v>112</v>
      </c>
      <c r="H136" s="21">
        <f t="shared" si="2"/>
        <v>103</v>
      </c>
      <c r="I136" s="21">
        <f>VLOOKUP($C136,cruises!$A$1:$E$507,5,FALSE)</f>
        <v>100</v>
      </c>
      <c r="J136" s="34"/>
      <c r="K136" s="34"/>
      <c r="L136" s="5">
        <v>110</v>
      </c>
      <c r="M136" s="5">
        <v>85</v>
      </c>
    </row>
    <row r="137" spans="1:13">
      <c r="A137" s="5" t="s">
        <v>145</v>
      </c>
      <c r="B137" s="17">
        <v>44115</v>
      </c>
      <c r="C137" s="13" t="s">
        <v>235</v>
      </c>
      <c r="D137" s="5" t="s">
        <v>46</v>
      </c>
      <c r="E137" s="5" t="s">
        <v>47</v>
      </c>
      <c r="F137" s="21">
        <f>VLOOKUP($C137,cruises!$A$1:$D$460,3,FALSE)</f>
        <v>3957</v>
      </c>
      <c r="G137" s="21">
        <f>VLOOKUP($C137,cruises!$A$1:$D$460,4,FALSE)</f>
        <v>4819</v>
      </c>
      <c r="H137" s="21">
        <f t="shared" si="2"/>
        <v>4388</v>
      </c>
      <c r="I137" s="21">
        <f>VLOOKUP($C137,cruises!$A$1:$E$507,5,FALSE)</f>
        <v>1640</v>
      </c>
      <c r="J137" s="34"/>
      <c r="K137" s="34"/>
      <c r="L137" s="5">
        <v>4819</v>
      </c>
      <c r="M137" s="5">
        <v>1640</v>
      </c>
    </row>
    <row r="138" spans="1:13">
      <c r="A138" s="5" t="s">
        <v>145</v>
      </c>
      <c r="B138" s="17">
        <v>44115</v>
      </c>
      <c r="C138" s="13" t="s">
        <v>253</v>
      </c>
      <c r="D138" s="5" t="s">
        <v>30</v>
      </c>
      <c r="E138" s="5" t="s">
        <v>82</v>
      </c>
      <c r="F138" s="21">
        <f>VLOOKUP($C138,cruises!$A$1:$D$460,3,FALSE)</f>
        <v>4168</v>
      </c>
      <c r="G138" s="21">
        <f>VLOOKUP($C138,cruises!$A$1:$D$460,4,FALSE)</f>
        <v>4825</v>
      </c>
      <c r="H138" s="21">
        <f t="shared" si="2"/>
        <v>4496.5</v>
      </c>
      <c r="I138" s="21">
        <f>VLOOKUP($C138,cruises!$A$1:$E$507,5,FALSE)</f>
        <v>1300</v>
      </c>
      <c r="J138" s="34"/>
      <c r="K138" s="34"/>
      <c r="L138" s="5">
        <v>4905</v>
      </c>
      <c r="M138" s="5">
        <v>1500</v>
      </c>
    </row>
    <row r="139" spans="1:13">
      <c r="A139" s="5" t="s">
        <v>145</v>
      </c>
      <c r="B139" s="17">
        <v>44115</v>
      </c>
      <c r="C139" s="13" t="s">
        <v>234</v>
      </c>
      <c r="D139" s="5" t="s">
        <v>8</v>
      </c>
      <c r="E139" s="5" t="s">
        <v>82</v>
      </c>
      <c r="F139" s="21">
        <f>VLOOKUP($C139,cruises!$A$1:$D$460,3,FALSE)</f>
        <v>3274</v>
      </c>
      <c r="G139" s="21">
        <f>VLOOKUP($C139,cruises!$A$1:$D$460,4,FALSE)</f>
        <v>3929</v>
      </c>
      <c r="H139" s="21">
        <f t="shared" si="2"/>
        <v>3601.5</v>
      </c>
      <c r="I139" s="21">
        <f>VLOOKUP($C139,cruises!$A$1:$E$507,5,FALSE)</f>
        <v>1637</v>
      </c>
      <c r="J139" s="34"/>
      <c r="K139" s="34"/>
      <c r="L139" s="5">
        <v>3959</v>
      </c>
      <c r="M139" s="5">
        <v>1370</v>
      </c>
    </row>
    <row r="140" spans="1:13">
      <c r="A140" s="5" t="s">
        <v>145</v>
      </c>
      <c r="B140" s="17">
        <v>44116</v>
      </c>
      <c r="C140" s="13" t="s">
        <v>238</v>
      </c>
      <c r="D140" s="5" t="s">
        <v>36</v>
      </c>
      <c r="E140" s="5" t="s">
        <v>31</v>
      </c>
      <c r="F140" s="21">
        <f>VLOOKUP($C140,cruises!$A$1:$D$460,3,FALSE)</f>
        <v>1912</v>
      </c>
      <c r="G140" s="21">
        <f>VLOOKUP($C140,cruises!$A$1:$D$460,4,FALSE)</f>
        <v>2669</v>
      </c>
      <c r="H140" s="21">
        <f t="shared" si="2"/>
        <v>2290.5</v>
      </c>
      <c r="I140" s="21">
        <f>VLOOKUP($C140,cruises!$A$1:$E$507,5,FALSE)</f>
        <v>900</v>
      </c>
      <c r="J140" s="34"/>
      <c r="K140" s="34"/>
      <c r="L140" s="5">
        <v>2669</v>
      </c>
      <c r="M140" s="5">
        <v>900</v>
      </c>
    </row>
    <row r="141" spans="1:13">
      <c r="A141" s="5" t="s">
        <v>145</v>
      </c>
      <c r="B141" s="17">
        <v>44117</v>
      </c>
      <c r="C141" s="13" t="s">
        <v>163</v>
      </c>
      <c r="D141" s="5" t="s">
        <v>5</v>
      </c>
      <c r="E141" s="5" t="s">
        <v>224</v>
      </c>
      <c r="F141" s="21">
        <f>VLOOKUP($C141,cruises!$A$1:$D$460,3,FALSE)</f>
        <v>5200</v>
      </c>
      <c r="G141" s="21">
        <f>VLOOKUP($C141,cruises!$A$1:$D$460,4,FALSE)</f>
        <v>6600</v>
      </c>
      <c r="H141" s="21">
        <f t="shared" si="2"/>
        <v>5900</v>
      </c>
      <c r="I141" s="21">
        <f>VLOOKUP($C141,cruises!$A$1:$E$507,5,FALSE)</f>
        <v>1500</v>
      </c>
      <c r="J141" s="34"/>
      <c r="K141" s="34"/>
      <c r="L141" s="7">
        <v>5000</v>
      </c>
      <c r="M141" s="7">
        <v>1500</v>
      </c>
    </row>
    <row r="142" spans="1:13">
      <c r="A142" s="5" t="s">
        <v>145</v>
      </c>
      <c r="B142" s="17">
        <v>44117</v>
      </c>
      <c r="C142" s="13" t="s">
        <v>233</v>
      </c>
      <c r="D142" s="5" t="s">
        <v>90</v>
      </c>
      <c r="E142" s="5" t="s">
        <v>82</v>
      </c>
      <c r="F142" s="21">
        <f>VLOOKUP($C142,cruises!$A$1:$D$460,3,FALSE)</f>
        <v>904</v>
      </c>
      <c r="G142" s="21">
        <f>VLOOKUP($C142,cruises!$A$1:$D$460,4,FALSE)</f>
        <v>1040</v>
      </c>
      <c r="H142" s="21">
        <f t="shared" si="2"/>
        <v>972</v>
      </c>
      <c r="I142" s="21">
        <f>VLOOKUP($C142,cruises!$A$1:$E$507,5,FALSE)</f>
        <v>530</v>
      </c>
      <c r="J142" s="34"/>
      <c r="K142" s="34"/>
      <c r="L142" s="5">
        <v>1010</v>
      </c>
      <c r="M142" s="5">
        <v>545</v>
      </c>
    </row>
    <row r="143" spans="1:13">
      <c r="A143" s="5" t="s">
        <v>145</v>
      </c>
      <c r="B143" s="17">
        <v>44117</v>
      </c>
      <c r="C143" s="13" t="s">
        <v>154</v>
      </c>
      <c r="D143" s="5" t="s">
        <v>153</v>
      </c>
      <c r="E143" s="5" t="s">
        <v>151</v>
      </c>
      <c r="F143" s="21">
        <f>VLOOKUP($C143,cruises!$A$1:$D$460,3,FALSE)</f>
        <v>2733</v>
      </c>
      <c r="G143" s="21">
        <f>VLOOKUP($C143,cruises!$A$1:$D$460,4,FALSE)</f>
        <v>2852</v>
      </c>
      <c r="H143" s="21">
        <f t="shared" si="2"/>
        <v>2792.5</v>
      </c>
      <c r="I143" s="21">
        <f>VLOOKUP($C143,cruises!$A$1:$E$507,5,FALSE)</f>
        <v>801</v>
      </c>
      <c r="J143" s="34"/>
      <c r="K143" s="34"/>
      <c r="L143" s="5">
        <v>2733</v>
      </c>
      <c r="M143" s="5">
        <v>825</v>
      </c>
    </row>
    <row r="144" spans="1:13">
      <c r="A144" s="5" t="s">
        <v>145</v>
      </c>
      <c r="B144" s="17">
        <v>44117</v>
      </c>
      <c r="C144" s="13" t="s">
        <v>254</v>
      </c>
      <c r="D144" s="5" t="s">
        <v>36</v>
      </c>
      <c r="E144" s="5" t="s">
        <v>31</v>
      </c>
      <c r="F144" s="21">
        <f>VLOOKUP($C144,cruises!$A$1:$D$460,3,FALSE)</f>
        <v>2506</v>
      </c>
      <c r="G144" s="21">
        <f>VLOOKUP($C144,cruises!$A$1:$D$460,4,FALSE)</f>
        <v>2700</v>
      </c>
      <c r="H144" s="21">
        <f t="shared" si="2"/>
        <v>2603</v>
      </c>
      <c r="I144" s="21">
        <f>VLOOKUP($C144,cruises!$A$1:$E$507,5,FALSE)</f>
        <v>1000</v>
      </c>
      <c r="J144" s="34"/>
      <c r="K144" s="34"/>
      <c r="L144" s="5">
        <v>2700</v>
      </c>
      <c r="M144" s="5">
        <v>1000</v>
      </c>
    </row>
    <row r="145" spans="1:13">
      <c r="A145" s="5" t="s">
        <v>145</v>
      </c>
      <c r="B145" s="17">
        <v>44118</v>
      </c>
      <c r="C145" s="13" t="s">
        <v>229</v>
      </c>
      <c r="D145" s="5" t="s">
        <v>230</v>
      </c>
      <c r="E145" s="5" t="s">
        <v>31</v>
      </c>
      <c r="F145" s="21">
        <f>VLOOKUP($C145,cruises!$A$1:$D$460,3,FALSE)</f>
        <v>2124</v>
      </c>
      <c r="G145" s="21">
        <f>VLOOKUP($C145,cruises!$A$1:$D$460,4,FALSE)</f>
        <v>2549</v>
      </c>
      <c r="H145" s="21">
        <f t="shared" si="2"/>
        <v>2336.5</v>
      </c>
      <c r="I145" s="21">
        <f>VLOOKUP($C145,cruises!$A$1:$E$507,5,FALSE)</f>
        <v>961</v>
      </c>
      <c r="J145" s="34"/>
      <c r="K145" s="34"/>
      <c r="L145" s="7">
        <v>2680</v>
      </c>
      <c r="M145" s="7">
        <v>930</v>
      </c>
    </row>
    <row r="146" spans="1:13">
      <c r="A146" s="5" t="s">
        <v>145</v>
      </c>
      <c r="B146" s="17">
        <v>44118</v>
      </c>
      <c r="C146" s="13" t="s">
        <v>55</v>
      </c>
      <c r="D146" s="5" t="s">
        <v>46</v>
      </c>
      <c r="E146" s="5" t="s">
        <v>56</v>
      </c>
      <c r="F146" s="21">
        <f>VLOOKUP($C146,cruises!$A$1:$D$460,3,FALSE)</f>
        <v>4228</v>
      </c>
      <c r="G146" s="21">
        <f>VLOOKUP($C146,cruises!$A$1:$D$460,4,FALSE)</f>
        <v>5074</v>
      </c>
      <c r="H146" s="21">
        <f t="shared" si="2"/>
        <v>4651</v>
      </c>
      <c r="I146" s="21">
        <f>VLOOKUP($C146,cruises!$A$1:$E$507,5,FALSE)</f>
        <v>1404</v>
      </c>
      <c r="J146" s="34"/>
      <c r="K146" s="34"/>
      <c r="L146" s="5">
        <v>4200</v>
      </c>
      <c r="M146" s="5">
        <v>1730</v>
      </c>
    </row>
    <row r="147" spans="1:13">
      <c r="A147" s="5" t="s">
        <v>145</v>
      </c>
      <c r="B147" s="17">
        <v>44118</v>
      </c>
      <c r="C147" s="13" t="s">
        <v>174</v>
      </c>
      <c r="D147" s="5" t="s">
        <v>46</v>
      </c>
      <c r="E147" s="5" t="s">
        <v>31</v>
      </c>
      <c r="F147" s="21">
        <f>VLOOKUP($C147,cruises!$A$1:$D$460,3,FALSE)</f>
        <v>2402</v>
      </c>
      <c r="G147" s="21">
        <f>VLOOKUP($C147,cruises!$A$1:$D$460,4,FALSE)</f>
        <v>2882</v>
      </c>
      <c r="H147" s="21">
        <f t="shared" si="2"/>
        <v>2642</v>
      </c>
      <c r="I147" s="21">
        <f>VLOOKUP($C147,cruises!$A$1:$E$507,5,FALSE)</f>
        <v>1100</v>
      </c>
      <c r="J147" s="34"/>
      <c r="K147" s="34"/>
      <c r="L147" s="5">
        <v>2800</v>
      </c>
      <c r="M147" s="5">
        <v>1035</v>
      </c>
    </row>
    <row r="148" spans="1:13">
      <c r="A148" s="5" t="s">
        <v>145</v>
      </c>
      <c r="B148" s="17">
        <v>44118</v>
      </c>
      <c r="C148" s="13" t="s">
        <v>99</v>
      </c>
      <c r="D148" s="5" t="s">
        <v>30</v>
      </c>
      <c r="E148" s="5" t="s">
        <v>82</v>
      </c>
      <c r="F148" s="21">
        <f>VLOOKUP($C148,cruises!$A$1:$D$460,3,FALSE)</f>
        <v>2144</v>
      </c>
      <c r="G148" s="21">
        <f>VLOOKUP($C148,cruises!$A$1:$D$460,4,FALSE)</f>
        <v>2573</v>
      </c>
      <c r="H148" s="21">
        <f t="shared" si="2"/>
        <v>2358.5</v>
      </c>
      <c r="I148" s="21">
        <f>VLOOKUP($C148,cruises!$A$1:$E$507,5,FALSE)</f>
        <v>859</v>
      </c>
      <c r="J148" s="34"/>
      <c r="K148" s="34"/>
      <c r="L148" s="5">
        <v>3360</v>
      </c>
      <c r="M148" s="5">
        <v>859</v>
      </c>
    </row>
    <row r="149" spans="1:13">
      <c r="A149" s="5" t="s">
        <v>145</v>
      </c>
      <c r="B149" s="17">
        <v>44118</v>
      </c>
      <c r="C149" s="13" t="s">
        <v>228</v>
      </c>
      <c r="D149" s="5" t="s">
        <v>8</v>
      </c>
      <c r="E149" s="5" t="s">
        <v>105</v>
      </c>
      <c r="F149" s="21">
        <f>VLOOKUP($C149,cruises!$A$1:$D$460,3,FALSE)</f>
        <v>4134</v>
      </c>
      <c r="G149" s="21">
        <f>VLOOKUP($C149,cruises!$A$1:$D$460,4,FALSE)</f>
        <v>4961</v>
      </c>
      <c r="H149" s="21">
        <f t="shared" si="2"/>
        <v>4547.5</v>
      </c>
      <c r="I149" s="21">
        <f>VLOOKUP($C149,cruises!$A$1:$E$507,5,FALSE)</f>
        <v>1413</v>
      </c>
      <c r="J149" s="34"/>
      <c r="K149" s="34"/>
      <c r="L149" s="7">
        <v>5429</v>
      </c>
      <c r="M149" s="7">
        <v>1400</v>
      </c>
    </row>
    <row r="150" spans="1:13">
      <c r="A150" s="5" t="s">
        <v>145</v>
      </c>
      <c r="B150" s="17">
        <v>44119</v>
      </c>
      <c r="C150" s="13" t="s">
        <v>101</v>
      </c>
      <c r="D150" s="5" t="s">
        <v>80</v>
      </c>
      <c r="E150" s="5" t="s">
        <v>250</v>
      </c>
      <c r="F150" s="21">
        <f>VLOOKUP($C150,cruises!$A$1:$D$460,3,FALSE)</f>
        <v>710</v>
      </c>
      <c r="G150" s="21">
        <f>VLOOKUP($C150,cruises!$A$1:$D$460,4,FALSE)</f>
        <v>781</v>
      </c>
      <c r="H150" s="21">
        <f t="shared" si="2"/>
        <v>745.5</v>
      </c>
      <c r="I150" s="21">
        <f>VLOOKUP($C150,cruises!$A$1:$E$507,5,FALSE)</f>
        <v>408</v>
      </c>
      <c r="J150" s="34"/>
      <c r="K150" s="34"/>
      <c r="L150" s="5">
        <v>724</v>
      </c>
      <c r="M150" s="5">
        <v>380</v>
      </c>
    </row>
    <row r="151" spans="1:13">
      <c r="A151" s="5" t="s">
        <v>145</v>
      </c>
      <c r="B151" s="17">
        <v>44119</v>
      </c>
      <c r="C151" s="13" t="s">
        <v>74</v>
      </c>
      <c r="D151" s="5" t="s">
        <v>11</v>
      </c>
      <c r="E151" s="5" t="s">
        <v>12</v>
      </c>
      <c r="F151" s="21">
        <f>VLOOKUP($C151,cruises!$A$1:$D$460,3,FALSE)</f>
        <v>3014</v>
      </c>
      <c r="G151" s="21">
        <f>VLOOKUP($C151,cruises!$A$1:$D$460,4,FALSE)</f>
        <v>3617</v>
      </c>
      <c r="H151" s="21">
        <f t="shared" si="2"/>
        <v>3315.5</v>
      </c>
      <c r="I151" s="21">
        <f>VLOOKUP($C151,cruises!$A$1:$E$507,5,FALSE)</f>
        <v>1100</v>
      </c>
      <c r="J151" s="34"/>
      <c r="K151" s="34"/>
      <c r="L151" s="7">
        <v>3780</v>
      </c>
      <c r="M151" s="7">
        <v>1000</v>
      </c>
    </row>
    <row r="152" spans="1:13">
      <c r="A152" s="5" t="s">
        <v>145</v>
      </c>
      <c r="B152" s="17">
        <v>44119</v>
      </c>
      <c r="C152" s="13" t="s">
        <v>211</v>
      </c>
      <c r="D152" s="5" t="s">
        <v>11</v>
      </c>
      <c r="E152" s="5" t="s">
        <v>12</v>
      </c>
      <c r="F152" s="21">
        <f>VLOOKUP($C152,cruises!$A$1:$D$460,3,FALSE)</f>
        <v>5200</v>
      </c>
      <c r="G152" s="21">
        <f>VLOOKUP($C152,cruises!$A$1:$D$460,4,FALSE)</f>
        <v>6518</v>
      </c>
      <c r="H152" s="21">
        <f t="shared" si="2"/>
        <v>5859</v>
      </c>
      <c r="I152" s="21">
        <f>VLOOKUP($C152,cruises!$A$1:$E$507,5,FALSE)</f>
        <v>1682</v>
      </c>
      <c r="J152" s="34"/>
      <c r="K152" s="34"/>
      <c r="L152" s="5">
        <v>6522</v>
      </c>
      <c r="M152" s="5">
        <v>1678</v>
      </c>
    </row>
    <row r="153" spans="1:13">
      <c r="A153" s="5" t="s">
        <v>145</v>
      </c>
      <c r="B153" s="17">
        <v>44119</v>
      </c>
      <c r="C153" s="13" t="s">
        <v>244</v>
      </c>
      <c r="D153" s="5" t="s">
        <v>160</v>
      </c>
      <c r="E153" s="5" t="s">
        <v>25</v>
      </c>
      <c r="F153" s="21">
        <f>VLOOKUP($C153,cruises!$A$1:$D$460,3,FALSE)</f>
        <v>2666</v>
      </c>
      <c r="G153" s="21">
        <f>VLOOKUP($C153,cruises!$A$1:$D$460,4,FALSE)</f>
        <v>3214</v>
      </c>
      <c r="H153" s="21">
        <f t="shared" si="2"/>
        <v>2940</v>
      </c>
      <c r="I153" s="21">
        <f>VLOOKUP($C153,cruises!$A$1:$E$507,5,FALSE)</f>
        <v>1025</v>
      </c>
      <c r="J153" s="34"/>
      <c r="K153" s="34"/>
      <c r="L153" s="5">
        <v>3218</v>
      </c>
      <c r="M153" s="5">
        <v>1030</v>
      </c>
    </row>
    <row r="154" spans="1:13">
      <c r="A154" s="5" t="s">
        <v>145</v>
      </c>
      <c r="B154" s="17">
        <v>44119</v>
      </c>
      <c r="C154" s="13" t="s">
        <v>231</v>
      </c>
      <c r="D154" s="5" t="s">
        <v>30</v>
      </c>
      <c r="E154" s="5" t="s">
        <v>31</v>
      </c>
      <c r="F154" s="21">
        <f>VLOOKUP($C154,cruises!$A$1:$D$460,3,FALSE)</f>
        <v>5490</v>
      </c>
      <c r="G154" s="21">
        <f>VLOOKUP($C154,cruises!$A$1:$D$460,4,FALSE)</f>
        <v>6314</v>
      </c>
      <c r="H154" s="21">
        <f t="shared" si="2"/>
        <v>5902</v>
      </c>
      <c r="I154" s="21">
        <f>VLOOKUP($C154,cruises!$A$1:$E$507,5,FALSE)</f>
        <v>2150</v>
      </c>
      <c r="J154" s="34"/>
      <c r="K154" s="34"/>
      <c r="L154" s="5">
        <v>5600</v>
      </c>
      <c r="M154" s="5">
        <v>1650</v>
      </c>
    </row>
    <row r="155" spans="1:13">
      <c r="A155" s="5" t="s">
        <v>145</v>
      </c>
      <c r="B155" s="17">
        <v>44120</v>
      </c>
      <c r="C155" s="13" t="s">
        <v>194</v>
      </c>
      <c r="D155" s="5" t="s">
        <v>30</v>
      </c>
      <c r="E155" s="5" t="s">
        <v>63</v>
      </c>
      <c r="F155" s="21">
        <f>VLOOKUP($C155,cruises!$A$1:$D$460,3,FALSE)</f>
        <v>3282</v>
      </c>
      <c r="G155" s="21">
        <f>VLOOKUP($C155,cruises!$A$1:$D$460,4,FALSE)</f>
        <v>3938</v>
      </c>
      <c r="H155" s="21">
        <f t="shared" si="2"/>
        <v>3610</v>
      </c>
      <c r="I155" s="21">
        <f>VLOOKUP($C155,cruises!$A$1:$E$507,5,FALSE)</f>
        <v>1180</v>
      </c>
      <c r="J155" s="34"/>
      <c r="K155" s="34"/>
      <c r="L155" s="7">
        <v>3840</v>
      </c>
      <c r="M155" s="7">
        <v>1181</v>
      </c>
    </row>
    <row r="156" spans="1:13">
      <c r="A156" s="5" t="s">
        <v>145</v>
      </c>
      <c r="B156" s="17">
        <v>44120</v>
      </c>
      <c r="C156" s="13" t="s">
        <v>227</v>
      </c>
      <c r="D156" s="5" t="s">
        <v>148</v>
      </c>
      <c r="E156" s="5" t="s">
        <v>265</v>
      </c>
      <c r="F156" s="21">
        <f>VLOOKUP($C156,cruises!$A$1:$D$460,3,FALSE)</f>
        <v>928</v>
      </c>
      <c r="G156" s="21">
        <f>VLOOKUP($C156,cruises!$A$1:$D$460,4,FALSE)</f>
        <v>928</v>
      </c>
      <c r="H156" s="21">
        <f t="shared" si="2"/>
        <v>928</v>
      </c>
      <c r="I156" s="21">
        <f>VLOOKUP($C156,cruises!$A$1:$E$507,5,FALSE)</f>
        <v>465</v>
      </c>
      <c r="J156" s="34"/>
      <c r="K156" s="34"/>
      <c r="L156" s="7">
        <v>930</v>
      </c>
      <c r="M156" s="7">
        <v>465</v>
      </c>
    </row>
    <row r="157" spans="1:13">
      <c r="A157" s="5" t="s">
        <v>145</v>
      </c>
      <c r="B157" s="17">
        <v>44121</v>
      </c>
      <c r="C157" s="13" t="s">
        <v>225</v>
      </c>
      <c r="D157" s="5" t="s">
        <v>226</v>
      </c>
      <c r="E157" s="5" t="s">
        <v>82</v>
      </c>
      <c r="F157" s="21">
        <f>VLOOKUP($C157,cruises!$A$1:$D$460,3,FALSE)</f>
        <v>3260</v>
      </c>
      <c r="G157" s="21">
        <f>VLOOKUP($C157,cruises!$A$1:$D$460,4,FALSE)</f>
        <v>3521</v>
      </c>
      <c r="H157" s="21">
        <f t="shared" si="2"/>
        <v>3390.5</v>
      </c>
      <c r="I157" s="21">
        <f>VLOOKUP($C157,cruises!$A$1:$E$507,5,FALSE)</f>
        <v>1320</v>
      </c>
      <c r="J157" s="34"/>
      <c r="K157" s="34"/>
      <c r="L157" s="5">
        <v>3373</v>
      </c>
      <c r="M157" s="5">
        <v>1320</v>
      </c>
    </row>
    <row r="158" spans="1:13">
      <c r="A158" s="5" t="s">
        <v>145</v>
      </c>
      <c r="B158" s="17">
        <v>44121</v>
      </c>
      <c r="C158" s="13" t="s">
        <v>255</v>
      </c>
      <c r="D158" s="5" t="s">
        <v>40</v>
      </c>
      <c r="E158" s="5" t="s">
        <v>256</v>
      </c>
      <c r="F158" s="21">
        <f>VLOOKUP($C158,cruises!$A$1:$D$460,3,FALSE)</f>
        <v>3560</v>
      </c>
      <c r="G158" s="21">
        <f>VLOOKUP($C158,cruises!$A$1:$D$460,4,FALSE)</f>
        <v>4272</v>
      </c>
      <c r="H158" s="21">
        <f t="shared" si="2"/>
        <v>3916</v>
      </c>
      <c r="I158" s="21">
        <f>VLOOKUP($C158,cruises!$A$1:$E$507,5,FALSE)</f>
        <v>1350</v>
      </c>
      <c r="J158" s="34"/>
      <c r="K158" s="34"/>
      <c r="L158" s="7">
        <v>4098</v>
      </c>
      <c r="M158" s="7">
        <v>1346</v>
      </c>
    </row>
    <row r="159" spans="1:13">
      <c r="A159" s="5" t="s">
        <v>145</v>
      </c>
      <c r="B159" s="17">
        <v>44121</v>
      </c>
      <c r="C159" s="13" t="s">
        <v>92</v>
      </c>
      <c r="D159" s="5" t="s">
        <v>166</v>
      </c>
      <c r="E159" s="5" t="s">
        <v>25</v>
      </c>
      <c r="F159" s="21">
        <f>VLOOKUP($C159,cruises!$A$1:$D$460,3,FALSE)</f>
        <v>450</v>
      </c>
      <c r="G159" s="21">
        <f>VLOOKUP($C159,cruises!$A$1:$D$460,4,FALSE)</f>
        <v>540</v>
      </c>
      <c r="H159" s="21">
        <f t="shared" si="2"/>
        <v>495</v>
      </c>
      <c r="I159" s="21">
        <f>VLOOKUP($C159,cruises!$A$1:$E$507,5,FALSE)</f>
        <v>330</v>
      </c>
      <c r="J159" s="34"/>
      <c r="K159" s="34"/>
      <c r="L159" s="5">
        <v>458</v>
      </c>
      <c r="M159" s="5">
        <v>330</v>
      </c>
    </row>
    <row r="160" spans="1:13">
      <c r="A160" s="5" t="s">
        <v>145</v>
      </c>
      <c r="B160" s="17">
        <v>44121</v>
      </c>
      <c r="C160" s="13" t="s">
        <v>97</v>
      </c>
      <c r="D160" s="5" t="s">
        <v>189</v>
      </c>
      <c r="E160" s="5" t="s">
        <v>265</v>
      </c>
      <c r="F160" s="21">
        <f>VLOOKUP($C160,cruises!$A$1:$D$460,3,FALSE)</f>
        <v>94</v>
      </c>
      <c r="G160" s="21">
        <f>VLOOKUP($C160,cruises!$A$1:$D$460,4,FALSE)</f>
        <v>112</v>
      </c>
      <c r="H160" s="21">
        <f t="shared" si="2"/>
        <v>103</v>
      </c>
      <c r="I160" s="21">
        <f>VLOOKUP($C160,cruises!$A$1:$E$507,5,FALSE)</f>
        <v>100</v>
      </c>
      <c r="J160" s="34"/>
      <c r="K160" s="34"/>
      <c r="L160" s="5">
        <v>110</v>
      </c>
      <c r="M160" s="5">
        <v>85</v>
      </c>
    </row>
    <row r="161" spans="1:13">
      <c r="A161" s="5" t="s">
        <v>145</v>
      </c>
      <c r="B161" s="17">
        <v>44121</v>
      </c>
      <c r="C161" s="13" t="s">
        <v>38</v>
      </c>
      <c r="D161" s="5" t="s">
        <v>36</v>
      </c>
      <c r="E161" s="5" t="s">
        <v>31</v>
      </c>
      <c r="F161" s="21">
        <f>VLOOKUP($C161,cruises!$A$1:$D$460,3,FALSE)</f>
        <v>2534</v>
      </c>
      <c r="G161" s="21">
        <f>VLOOKUP($C161,cruises!$A$1:$D$460,4,FALSE)</f>
        <v>2894</v>
      </c>
      <c r="H161" s="21">
        <f t="shared" si="2"/>
        <v>2714</v>
      </c>
      <c r="I161" s="21">
        <f>VLOOKUP($C161,cruises!$A$1:$E$507,5,FALSE)</f>
        <v>1000</v>
      </c>
      <c r="J161" s="34"/>
      <c r="K161" s="34"/>
      <c r="L161" s="5">
        <v>2894</v>
      </c>
      <c r="M161" s="5">
        <v>1000</v>
      </c>
    </row>
    <row r="162" spans="1:13">
      <c r="A162" s="5" t="s">
        <v>145</v>
      </c>
      <c r="B162" s="17">
        <v>44121</v>
      </c>
      <c r="C162" s="13" t="s">
        <v>175</v>
      </c>
      <c r="D162" s="5" t="s">
        <v>27</v>
      </c>
      <c r="E162" s="5" t="s">
        <v>82</v>
      </c>
      <c r="F162" s="21">
        <f>VLOOKUP($C162,cruises!$A$1:$D$460,3,FALSE)</f>
        <v>3645</v>
      </c>
      <c r="G162" s="21">
        <f>VLOOKUP($C162,cruises!$A$1:$D$460,4,FALSE)</f>
        <v>4406</v>
      </c>
      <c r="H162" s="21">
        <f t="shared" si="2"/>
        <v>4025.5</v>
      </c>
      <c r="I162" s="21">
        <f>VLOOKUP($C162,cruises!$A$1:$E$507,5,FALSE)</f>
        <v>1350</v>
      </c>
      <c r="J162" s="34"/>
      <c r="K162" s="34"/>
      <c r="L162" s="5">
        <v>4250</v>
      </c>
      <c r="M162" s="5">
        <v>1300</v>
      </c>
    </row>
    <row r="163" spans="1:13">
      <c r="A163" s="5" t="s">
        <v>145</v>
      </c>
      <c r="B163" s="17">
        <v>44122</v>
      </c>
      <c r="C163" s="13" t="s">
        <v>111</v>
      </c>
      <c r="D163" s="5" t="s">
        <v>84</v>
      </c>
      <c r="E163" s="5" t="s">
        <v>37</v>
      </c>
      <c r="F163" s="21">
        <f>VLOOKUP($C163,cruises!$A$1:$D$460,3,FALSE)</f>
        <v>1924</v>
      </c>
      <c r="G163" s="21">
        <f>VLOOKUP($C163,cruises!$A$1:$D$460,4,FALSE)</f>
        <v>2681</v>
      </c>
      <c r="H163" s="21">
        <f t="shared" si="2"/>
        <v>2302.5</v>
      </c>
      <c r="I163" s="21">
        <f>VLOOKUP($C163,cruises!$A$1:$E$507,5,FALSE)</f>
        <v>900</v>
      </c>
      <c r="J163" s="34"/>
      <c r="K163" s="34"/>
      <c r="L163" s="5">
        <v>2681</v>
      </c>
      <c r="M163" s="5">
        <v>900</v>
      </c>
    </row>
    <row r="164" spans="1:13">
      <c r="A164" s="5" t="s">
        <v>145</v>
      </c>
      <c r="B164" s="17">
        <v>44122</v>
      </c>
      <c r="C164" s="13" t="s">
        <v>106</v>
      </c>
      <c r="D164" s="5" t="s">
        <v>46</v>
      </c>
      <c r="E164" s="5" t="s">
        <v>31</v>
      </c>
      <c r="F164" s="21">
        <f>VLOOKUP($C164,cruises!$A$1:$D$460,3,FALSE)</f>
        <v>2344</v>
      </c>
      <c r="G164" s="21">
        <f>VLOOKUP($C164,cruises!$A$1:$D$460,4,FALSE)</f>
        <v>2813</v>
      </c>
      <c r="H164" s="21">
        <f t="shared" si="2"/>
        <v>2578.5</v>
      </c>
      <c r="I164" s="21">
        <f>VLOOKUP($C164,cruises!$A$1:$E$507,5,FALSE)</f>
        <v>1084</v>
      </c>
      <c r="J164" s="34"/>
      <c r="K164" s="34"/>
      <c r="L164" s="5">
        <v>2800</v>
      </c>
      <c r="M164" s="5">
        <v>1030</v>
      </c>
    </row>
    <row r="165" spans="1:13">
      <c r="A165" s="5" t="s">
        <v>145</v>
      </c>
      <c r="B165" s="17">
        <v>44122</v>
      </c>
      <c r="C165" s="13" t="s">
        <v>88</v>
      </c>
      <c r="D165" s="5" t="s">
        <v>237</v>
      </c>
      <c r="E165" s="5" t="s">
        <v>25</v>
      </c>
      <c r="F165" s="21">
        <f>VLOOKUP($C165,cruises!$A$1:$D$460,3,FALSE)</f>
        <v>148</v>
      </c>
      <c r="G165" s="21">
        <f>VLOOKUP($C165,cruises!$A$1:$D$460,4,FALSE)</f>
        <v>178</v>
      </c>
      <c r="H165" s="21">
        <f t="shared" si="2"/>
        <v>163</v>
      </c>
      <c r="I165" s="21">
        <f>VLOOKUP($C165,cruises!$A$1:$E$507,5,FALSE)</f>
        <v>84</v>
      </c>
      <c r="J165" s="34"/>
      <c r="K165" s="34"/>
      <c r="L165" s="5">
        <v>168</v>
      </c>
      <c r="M165" s="5">
        <v>88</v>
      </c>
    </row>
    <row r="166" spans="1:13">
      <c r="A166" s="5" t="s">
        <v>145</v>
      </c>
      <c r="B166" s="17">
        <v>44122</v>
      </c>
      <c r="C166" s="13" t="s">
        <v>234</v>
      </c>
      <c r="D166" s="5" t="s">
        <v>8</v>
      </c>
      <c r="E166" s="5" t="s">
        <v>82</v>
      </c>
      <c r="F166" s="21">
        <f>VLOOKUP($C166,cruises!$A$1:$D$460,3,FALSE)</f>
        <v>3274</v>
      </c>
      <c r="G166" s="21">
        <f>VLOOKUP($C166,cruises!$A$1:$D$460,4,FALSE)</f>
        <v>3929</v>
      </c>
      <c r="H166" s="21">
        <f t="shared" si="2"/>
        <v>3601.5</v>
      </c>
      <c r="I166" s="21">
        <f>VLOOKUP($C166,cruises!$A$1:$E$507,5,FALSE)</f>
        <v>1637</v>
      </c>
      <c r="J166" s="34"/>
      <c r="K166" s="34"/>
      <c r="L166" s="5">
        <v>3959</v>
      </c>
      <c r="M166" s="5">
        <v>1370</v>
      </c>
    </row>
    <row r="167" spans="1:13">
      <c r="A167" s="5" t="s">
        <v>145</v>
      </c>
      <c r="B167" s="17">
        <v>44123</v>
      </c>
      <c r="C167" s="13" t="s">
        <v>163</v>
      </c>
      <c r="D167" s="5" t="s">
        <v>5</v>
      </c>
      <c r="E167" s="5" t="s">
        <v>105</v>
      </c>
      <c r="F167" s="21">
        <f>VLOOKUP($C167,cruises!$A$1:$D$460,3,FALSE)</f>
        <v>5200</v>
      </c>
      <c r="G167" s="21">
        <f>VLOOKUP($C167,cruises!$A$1:$D$460,4,FALSE)</f>
        <v>6600</v>
      </c>
      <c r="H167" s="21">
        <f t="shared" si="2"/>
        <v>5900</v>
      </c>
      <c r="I167" s="21">
        <f>VLOOKUP($C167,cruises!$A$1:$E$507,5,FALSE)</f>
        <v>1500</v>
      </c>
      <c r="J167" s="34"/>
      <c r="K167" s="34"/>
      <c r="L167" s="7">
        <v>5000</v>
      </c>
      <c r="M167" s="7">
        <v>1500</v>
      </c>
    </row>
    <row r="168" spans="1:13">
      <c r="A168" s="5" t="s">
        <v>145</v>
      </c>
      <c r="B168" s="17">
        <v>44123</v>
      </c>
      <c r="C168" s="13" t="s">
        <v>182</v>
      </c>
      <c r="D168" s="5" t="s">
        <v>226</v>
      </c>
      <c r="E168" s="5" t="s">
        <v>63</v>
      </c>
      <c r="F168" s="21">
        <f>VLOOKUP($C168,cruises!$A$1:$D$460,3,FALSE)</f>
        <v>2918</v>
      </c>
      <c r="G168" s="21">
        <f>VLOOKUP($C168,cruises!$A$1:$D$460,4,FALSE)</f>
        <v>3521</v>
      </c>
      <c r="H168" s="21">
        <f t="shared" si="2"/>
        <v>3219.5</v>
      </c>
      <c r="I168" s="21">
        <f>VLOOKUP($C168,cruises!$A$1:$E$507,5,FALSE)</f>
        <v>1377</v>
      </c>
      <c r="J168" s="34"/>
      <c r="K168" s="34"/>
      <c r="L168" s="5">
        <v>3373</v>
      </c>
      <c r="M168" s="5">
        <v>1377</v>
      </c>
    </row>
    <row r="169" spans="1:13">
      <c r="A169" s="5" t="s">
        <v>145</v>
      </c>
      <c r="B169" s="17">
        <v>44124</v>
      </c>
      <c r="C169" s="13" t="s">
        <v>61</v>
      </c>
      <c r="D169" s="5" t="s">
        <v>226</v>
      </c>
      <c r="E169" s="5" t="s">
        <v>63</v>
      </c>
      <c r="F169" s="21">
        <f>VLOOKUP($C169,cruises!$A$1:$D$460,3,FALSE)</f>
        <v>3046</v>
      </c>
      <c r="G169" s="21">
        <f>VLOOKUP($C169,cruises!$A$1:$D$460,4,FALSE)</f>
        <v>3655</v>
      </c>
      <c r="H169" s="21">
        <f t="shared" si="2"/>
        <v>3350.5</v>
      </c>
      <c r="I169" s="21">
        <f>VLOOKUP($C169,cruises!$A$1:$E$507,5,FALSE)</f>
        <v>1000</v>
      </c>
      <c r="J169" s="34"/>
      <c r="K169" s="34"/>
      <c r="L169" s="5">
        <v>3000</v>
      </c>
      <c r="M169" s="5">
        <v>1500</v>
      </c>
    </row>
    <row r="170" spans="1:13">
      <c r="A170" s="5" t="s">
        <v>145</v>
      </c>
      <c r="B170" s="17">
        <v>44124</v>
      </c>
      <c r="C170" s="13" t="s">
        <v>232</v>
      </c>
      <c r="D170" s="5" t="s">
        <v>160</v>
      </c>
      <c r="E170" s="5" t="s">
        <v>25</v>
      </c>
      <c r="F170" s="21">
        <f>VLOOKUP($C170,cruises!$A$1:$D$460,3,FALSE)</f>
        <v>1350</v>
      </c>
      <c r="G170" s="21">
        <f>VLOOKUP($C170,cruises!$A$1:$D$460,4,FALSE)</f>
        <v>1620</v>
      </c>
      <c r="H170" s="21">
        <f t="shared" si="2"/>
        <v>1485</v>
      </c>
      <c r="I170" s="21">
        <f>VLOOKUP($C170,cruises!$A$1:$E$507,5,FALSE)</f>
        <v>588</v>
      </c>
      <c r="J170" s="34"/>
      <c r="K170" s="34"/>
      <c r="L170" s="5">
        <v>1627</v>
      </c>
      <c r="M170" s="5">
        <v>560</v>
      </c>
    </row>
    <row r="171" spans="1:13">
      <c r="A171" s="5" t="s">
        <v>145</v>
      </c>
      <c r="B171" s="17">
        <v>44124</v>
      </c>
      <c r="C171" s="13" t="s">
        <v>142</v>
      </c>
      <c r="D171" s="5" t="s">
        <v>84</v>
      </c>
      <c r="E171" s="5" t="s">
        <v>37</v>
      </c>
      <c r="F171" s="21">
        <f>VLOOKUP($C171,cruises!$A$1:$D$460,3,FALSE)</f>
        <v>1830</v>
      </c>
      <c r="G171" s="21">
        <f>VLOOKUP($C171,cruises!$A$1:$D$460,4,FALSE)</f>
        <v>2074</v>
      </c>
      <c r="H171" s="21">
        <f t="shared" si="2"/>
        <v>1952</v>
      </c>
      <c r="I171" s="21">
        <f>VLOOKUP($C171,cruises!$A$1:$E$507,5,FALSE)</f>
        <v>760</v>
      </c>
      <c r="J171" s="34"/>
      <c r="K171" s="34"/>
      <c r="L171" s="5">
        <v>2074</v>
      </c>
      <c r="M171" s="5">
        <v>760</v>
      </c>
    </row>
    <row r="172" spans="1:13">
      <c r="A172" s="5" t="s">
        <v>145</v>
      </c>
      <c r="B172" s="17">
        <v>44124</v>
      </c>
      <c r="C172" s="13" t="s">
        <v>154</v>
      </c>
      <c r="D172" s="5" t="s">
        <v>153</v>
      </c>
      <c r="E172" s="5" t="s">
        <v>151</v>
      </c>
      <c r="F172" s="21">
        <f>VLOOKUP($C172,cruises!$A$1:$D$460,3,FALSE)</f>
        <v>2733</v>
      </c>
      <c r="G172" s="21">
        <f>VLOOKUP($C172,cruises!$A$1:$D$460,4,FALSE)</f>
        <v>2852</v>
      </c>
      <c r="H172" s="21">
        <f t="shared" si="2"/>
        <v>2792.5</v>
      </c>
      <c r="I172" s="21">
        <f>VLOOKUP($C172,cruises!$A$1:$E$507,5,FALSE)</f>
        <v>801</v>
      </c>
      <c r="J172" s="34"/>
      <c r="K172" s="34"/>
      <c r="L172" s="5">
        <v>2733</v>
      </c>
      <c r="M172" s="5">
        <v>825</v>
      </c>
    </row>
    <row r="173" spans="1:13">
      <c r="A173" s="5" t="s">
        <v>145</v>
      </c>
      <c r="B173" s="17">
        <v>44125</v>
      </c>
      <c r="C173" s="6" t="s">
        <v>249</v>
      </c>
      <c r="D173" s="5" t="s">
        <v>160</v>
      </c>
      <c r="E173" s="5" t="s">
        <v>157</v>
      </c>
      <c r="F173" s="21">
        <f>VLOOKUP($C173,cruises!$A$1:$D$460,3,FALSE)</f>
        <v>2106</v>
      </c>
      <c r="G173" s="21">
        <f>VLOOKUP($C173,cruises!$A$1:$D$460,4,FALSE)</f>
        <v>2527</v>
      </c>
      <c r="H173" s="21">
        <f t="shared" si="2"/>
        <v>2316.5</v>
      </c>
      <c r="I173" s="21">
        <f>VLOOKUP($C173,cruises!$A$1:$E$507,5,FALSE)</f>
        <v>929</v>
      </c>
      <c r="J173" s="34"/>
      <c r="K173" s="34"/>
      <c r="L173" s="5">
        <v>2160</v>
      </c>
      <c r="M173" s="5">
        <v>929</v>
      </c>
    </row>
    <row r="174" spans="1:13">
      <c r="A174" s="5" t="s">
        <v>145</v>
      </c>
      <c r="B174" s="17">
        <v>44125</v>
      </c>
      <c r="C174" s="13" t="s">
        <v>55</v>
      </c>
      <c r="D174" s="5" t="s">
        <v>46</v>
      </c>
      <c r="E174" s="5" t="s">
        <v>56</v>
      </c>
      <c r="F174" s="21">
        <f>VLOOKUP($C174,cruises!$A$1:$D$460,3,FALSE)</f>
        <v>4228</v>
      </c>
      <c r="G174" s="21">
        <f>VLOOKUP($C174,cruises!$A$1:$D$460,4,FALSE)</f>
        <v>5074</v>
      </c>
      <c r="H174" s="21">
        <f t="shared" si="2"/>
        <v>4651</v>
      </c>
      <c r="I174" s="21">
        <f>VLOOKUP($C174,cruises!$A$1:$E$507,5,FALSE)</f>
        <v>1404</v>
      </c>
      <c r="J174" s="34"/>
      <c r="K174" s="34"/>
      <c r="L174" s="5">
        <v>4200</v>
      </c>
      <c r="M174" s="5">
        <v>1730</v>
      </c>
    </row>
    <row r="175" spans="1:13">
      <c r="A175" s="5" t="s">
        <v>145</v>
      </c>
      <c r="B175" s="17">
        <v>44125</v>
      </c>
      <c r="C175" s="13" t="s">
        <v>170</v>
      </c>
      <c r="D175" s="5" t="s">
        <v>27</v>
      </c>
      <c r="E175" s="5" t="s">
        <v>265</v>
      </c>
      <c r="F175" s="21">
        <f>VLOOKUP($C175,cruises!$A$1:$D$460,3,FALSE)</f>
        <v>1882</v>
      </c>
      <c r="G175" s="21">
        <f>VLOOKUP($C175,cruises!$A$1:$D$460,4,FALSE)</f>
        <v>2258</v>
      </c>
      <c r="H175" s="21">
        <f t="shared" si="2"/>
        <v>2070</v>
      </c>
      <c r="I175" s="21">
        <f>VLOOKUP($C175,cruises!$A$1:$E$507,5,FALSE)</f>
        <v>850</v>
      </c>
      <c r="J175" s="34"/>
      <c r="K175" s="34"/>
      <c r="L175" s="5">
        <v>1950</v>
      </c>
      <c r="M175" s="5">
        <v>850</v>
      </c>
    </row>
    <row r="176" spans="1:13">
      <c r="A176" s="5" t="s">
        <v>145</v>
      </c>
      <c r="B176" s="17">
        <v>44125</v>
      </c>
      <c r="C176" s="13" t="s">
        <v>252</v>
      </c>
      <c r="D176" s="5" t="s">
        <v>8</v>
      </c>
      <c r="E176" s="5" t="s">
        <v>138</v>
      </c>
      <c r="F176" s="21">
        <f>VLOOKUP($C176,cruises!$A$1:$D$460,3,FALSE)</f>
        <v>2550</v>
      </c>
      <c r="G176" s="21">
        <f>VLOOKUP($C176,cruises!$A$1:$D$460,4,FALSE)</f>
        <v>3060</v>
      </c>
      <c r="H176" s="21">
        <f t="shared" si="2"/>
        <v>2805</v>
      </c>
      <c r="I176" s="21">
        <f>VLOOKUP($C176,cruises!$A$1:$E$507,5,FALSE)</f>
        <v>1039</v>
      </c>
      <c r="J176" s="34"/>
      <c r="K176" s="34"/>
      <c r="L176" s="5">
        <v>3013</v>
      </c>
      <c r="M176" s="5">
        <v>987</v>
      </c>
    </row>
    <row r="177" spans="1:13">
      <c r="A177" s="5" t="s">
        <v>145</v>
      </c>
      <c r="B177" s="17">
        <v>44125</v>
      </c>
      <c r="C177" s="13" t="s">
        <v>228</v>
      </c>
      <c r="D177" s="5" t="s">
        <v>8</v>
      </c>
      <c r="E177" s="5" t="s">
        <v>105</v>
      </c>
      <c r="F177" s="21">
        <f>VLOOKUP($C177,cruises!$A$1:$D$460,3,FALSE)</f>
        <v>4134</v>
      </c>
      <c r="G177" s="21">
        <f>VLOOKUP($C177,cruises!$A$1:$D$460,4,FALSE)</f>
        <v>4961</v>
      </c>
      <c r="H177" s="21">
        <f t="shared" si="2"/>
        <v>4547.5</v>
      </c>
      <c r="I177" s="21">
        <f>VLOOKUP($C177,cruises!$A$1:$E$507,5,FALSE)</f>
        <v>1413</v>
      </c>
      <c r="J177" s="34"/>
      <c r="K177" s="34"/>
      <c r="L177" s="5">
        <v>5429</v>
      </c>
      <c r="M177" s="5">
        <v>1400</v>
      </c>
    </row>
    <row r="178" spans="1:13">
      <c r="A178" s="5" t="s">
        <v>145</v>
      </c>
      <c r="B178" s="17">
        <v>44126</v>
      </c>
      <c r="C178" s="13" t="s">
        <v>74</v>
      </c>
      <c r="D178" s="5" t="s">
        <v>11</v>
      </c>
      <c r="E178" s="5" t="s">
        <v>12</v>
      </c>
      <c r="F178" s="21">
        <f>VLOOKUP($C178,cruises!$A$1:$D$460,3,FALSE)</f>
        <v>3014</v>
      </c>
      <c r="G178" s="21">
        <f>VLOOKUP($C178,cruises!$A$1:$D$460,4,FALSE)</f>
        <v>3617</v>
      </c>
      <c r="H178" s="21">
        <f t="shared" si="2"/>
        <v>3315.5</v>
      </c>
      <c r="I178" s="21">
        <f>VLOOKUP($C178,cruises!$A$1:$E$507,5,FALSE)</f>
        <v>1100</v>
      </c>
      <c r="J178" s="34"/>
      <c r="K178" s="34"/>
      <c r="L178" s="5">
        <v>3780</v>
      </c>
      <c r="M178" s="5">
        <v>1000</v>
      </c>
    </row>
    <row r="179" spans="1:13">
      <c r="A179" s="5" t="s">
        <v>145</v>
      </c>
      <c r="B179" s="17">
        <v>44126</v>
      </c>
      <c r="C179" s="13" t="s">
        <v>211</v>
      </c>
      <c r="D179" s="5" t="s">
        <v>11</v>
      </c>
      <c r="E179" s="5" t="s">
        <v>12</v>
      </c>
      <c r="F179" s="21">
        <f>VLOOKUP($C179,cruises!$A$1:$D$460,3,FALSE)</f>
        <v>5200</v>
      </c>
      <c r="G179" s="21">
        <f>VLOOKUP($C179,cruises!$A$1:$D$460,4,FALSE)</f>
        <v>6518</v>
      </c>
      <c r="H179" s="21">
        <f t="shared" si="2"/>
        <v>5859</v>
      </c>
      <c r="I179" s="21">
        <f>VLOOKUP($C179,cruises!$A$1:$E$507,5,FALSE)</f>
        <v>1682</v>
      </c>
      <c r="J179" s="34"/>
      <c r="K179" s="34"/>
      <c r="L179" s="5">
        <v>6522</v>
      </c>
      <c r="M179" s="5">
        <v>1678</v>
      </c>
    </row>
    <row r="180" spans="1:13">
      <c r="A180" s="5" t="s">
        <v>145</v>
      </c>
      <c r="B180" s="17">
        <v>44126</v>
      </c>
      <c r="C180" s="13" t="s">
        <v>235</v>
      </c>
      <c r="D180" s="5" t="s">
        <v>46</v>
      </c>
      <c r="E180" s="5" t="s">
        <v>47</v>
      </c>
      <c r="F180" s="21">
        <f>VLOOKUP($C180,cruises!$A$1:$D$460,3,FALSE)</f>
        <v>3957</v>
      </c>
      <c r="G180" s="21">
        <f>VLOOKUP($C180,cruises!$A$1:$D$460,4,FALSE)</f>
        <v>4819</v>
      </c>
      <c r="H180" s="21">
        <f t="shared" si="2"/>
        <v>4388</v>
      </c>
      <c r="I180" s="21">
        <f>VLOOKUP($C180,cruises!$A$1:$E$507,5,FALSE)</f>
        <v>1640</v>
      </c>
      <c r="J180" s="34"/>
      <c r="K180" s="34"/>
      <c r="L180" s="5">
        <v>4819</v>
      </c>
      <c r="M180" s="5">
        <v>1640</v>
      </c>
    </row>
    <row r="181" spans="1:13">
      <c r="A181" s="5" t="s">
        <v>145</v>
      </c>
      <c r="B181" s="17">
        <v>44126</v>
      </c>
      <c r="C181" s="13" t="s">
        <v>231</v>
      </c>
      <c r="D181" s="5" t="s">
        <v>30</v>
      </c>
      <c r="E181" s="5" t="s">
        <v>31</v>
      </c>
      <c r="F181" s="21">
        <f>VLOOKUP($C181,cruises!$A$1:$D$460,3,FALSE)</f>
        <v>5490</v>
      </c>
      <c r="G181" s="21">
        <f>VLOOKUP($C181,cruises!$A$1:$D$460,4,FALSE)</f>
        <v>6314</v>
      </c>
      <c r="H181" s="21">
        <f t="shared" si="2"/>
        <v>5902</v>
      </c>
      <c r="I181" s="21">
        <f>VLOOKUP($C181,cruises!$A$1:$E$507,5,FALSE)</f>
        <v>2150</v>
      </c>
      <c r="J181" s="34"/>
      <c r="K181" s="34"/>
      <c r="L181" s="5">
        <v>5600</v>
      </c>
      <c r="M181" s="5">
        <v>1650</v>
      </c>
    </row>
    <row r="182" spans="1:13">
      <c r="A182" s="5" t="s">
        <v>145</v>
      </c>
      <c r="B182" s="17">
        <v>44127</v>
      </c>
      <c r="C182" s="13" t="s">
        <v>176</v>
      </c>
      <c r="D182" s="5" t="s">
        <v>84</v>
      </c>
      <c r="E182" s="5" t="s">
        <v>37</v>
      </c>
      <c r="F182" s="21">
        <f>VLOOKUP($C182,cruises!$A$1:$D$460,3,FALSE)</f>
        <v>1832</v>
      </c>
      <c r="G182" s="21">
        <f>VLOOKUP($C182,cruises!$A$1:$D$460,4,FALSE)</f>
        <v>2198</v>
      </c>
      <c r="H182" s="21">
        <f t="shared" si="2"/>
        <v>2015</v>
      </c>
      <c r="I182" s="21">
        <f>VLOOKUP($C182,cruises!$A$1:$E$507,5,FALSE)</f>
        <v>735</v>
      </c>
      <c r="J182" s="34"/>
      <c r="K182" s="34"/>
      <c r="L182" s="5">
        <v>2198</v>
      </c>
      <c r="M182" s="5">
        <v>735</v>
      </c>
    </row>
    <row r="183" spans="1:13">
      <c r="A183" s="5" t="s">
        <v>145</v>
      </c>
      <c r="B183" s="17">
        <v>44127</v>
      </c>
      <c r="C183" s="13" t="s">
        <v>107</v>
      </c>
      <c r="D183" s="5" t="s">
        <v>94</v>
      </c>
      <c r="E183" s="5" t="s">
        <v>6</v>
      </c>
      <c r="F183" s="21">
        <f>VLOOKUP($C183,cruises!$A$1:$D$460,3,FALSE)</f>
        <v>698</v>
      </c>
      <c r="G183" s="21">
        <f>VLOOKUP($C183,cruises!$A$1:$D$460,4,FALSE)</f>
        <v>803</v>
      </c>
      <c r="H183" s="21">
        <f t="shared" si="2"/>
        <v>750.5</v>
      </c>
      <c r="I183" s="21">
        <f>VLOOKUP($C183,cruises!$A$1:$E$507,5,FALSE)</f>
        <v>372</v>
      </c>
      <c r="J183" s="34"/>
      <c r="K183" s="34"/>
      <c r="L183" s="5">
        <v>824</v>
      </c>
      <c r="M183" s="5">
        <v>386</v>
      </c>
    </row>
    <row r="184" spans="1:13">
      <c r="A184" s="5" t="s">
        <v>145</v>
      </c>
      <c r="B184" s="17">
        <v>44127</v>
      </c>
      <c r="C184" s="13" t="s">
        <v>122</v>
      </c>
      <c r="D184" s="5" t="s">
        <v>94</v>
      </c>
      <c r="E184" s="5" t="s">
        <v>6</v>
      </c>
      <c r="F184" s="21">
        <f>VLOOKUP($C184,cruises!$A$1:$D$460,3,FALSE)</f>
        <v>698</v>
      </c>
      <c r="G184" s="21">
        <f>VLOOKUP($C184,cruises!$A$1:$D$460,4,FALSE)</f>
        <v>803</v>
      </c>
      <c r="H184" s="21">
        <f t="shared" si="2"/>
        <v>750.5</v>
      </c>
      <c r="I184" s="21">
        <f>VLOOKUP($C184,cruises!$A$1:$E$507,5,FALSE)</f>
        <v>375</v>
      </c>
      <c r="J184" s="34"/>
      <c r="K184" s="34"/>
      <c r="L184" s="5">
        <v>803</v>
      </c>
      <c r="M184" s="5">
        <v>375</v>
      </c>
    </row>
    <row r="185" spans="1:13">
      <c r="A185" s="5" t="s">
        <v>145</v>
      </c>
      <c r="B185" s="17">
        <v>44128</v>
      </c>
      <c r="C185" s="13" t="s">
        <v>83</v>
      </c>
      <c r="D185" s="5" t="s">
        <v>84</v>
      </c>
      <c r="E185" s="5" t="s">
        <v>37</v>
      </c>
      <c r="F185" s="21">
        <f>VLOOKUP($C185,cruises!$A$1:$D$460,3,FALSE)</f>
        <v>1533</v>
      </c>
      <c r="G185" s="21">
        <f>VLOOKUP($C185,cruises!$A$1:$D$460,4,FALSE)</f>
        <v>1773</v>
      </c>
      <c r="H185" s="21">
        <f t="shared" si="2"/>
        <v>1653</v>
      </c>
      <c r="I185" s="21">
        <f>VLOOKUP($C185,cruises!$A$1:$E$507,5,FALSE)</f>
        <v>600</v>
      </c>
      <c r="J185" s="34"/>
      <c r="K185" s="34"/>
      <c r="L185" s="7">
        <v>1744</v>
      </c>
      <c r="M185" s="7">
        <v>615</v>
      </c>
    </row>
    <row r="186" spans="1:13">
      <c r="A186" s="5" t="s">
        <v>145</v>
      </c>
      <c r="B186" s="17">
        <v>44128</v>
      </c>
      <c r="C186" s="13" t="s">
        <v>133</v>
      </c>
      <c r="D186" s="5" t="s">
        <v>148</v>
      </c>
      <c r="E186" s="5" t="s">
        <v>265</v>
      </c>
      <c r="F186" s="21">
        <f>VLOOKUP($C186,cruises!$A$1:$D$460,3,FALSE)</f>
        <v>928</v>
      </c>
      <c r="G186" s="21">
        <f>VLOOKUP($C186,cruises!$A$1:$D$460,4,FALSE)</f>
        <v>928</v>
      </c>
      <c r="H186" s="21">
        <f t="shared" si="2"/>
        <v>928</v>
      </c>
      <c r="I186" s="21">
        <f>VLOOKUP($C186,cruises!$A$1:$E$507,5,FALSE)</f>
        <v>465</v>
      </c>
      <c r="J186" s="34"/>
      <c r="K186" s="34"/>
      <c r="L186" s="5">
        <v>930</v>
      </c>
      <c r="M186" s="5">
        <v>465</v>
      </c>
    </row>
    <row r="187" spans="1:13">
      <c r="A187" s="5" t="s">
        <v>145</v>
      </c>
      <c r="B187" s="17">
        <v>44129</v>
      </c>
      <c r="C187" s="13" t="s">
        <v>236</v>
      </c>
      <c r="D187" s="5" t="s">
        <v>40</v>
      </c>
      <c r="E187" s="5" t="s">
        <v>67</v>
      </c>
      <c r="F187" s="21">
        <f>VLOOKUP($C187,cruises!$A$1:$D$460,3,FALSE)</f>
        <v>3668</v>
      </c>
      <c r="G187" s="21">
        <f>VLOOKUP($C187,cruises!$A$1:$D$460,4,FALSE)</f>
        <v>4402</v>
      </c>
      <c r="H187" s="21">
        <f t="shared" si="2"/>
        <v>4035</v>
      </c>
      <c r="I187" s="21">
        <f>VLOOKUP($C187,cruises!$A$1:$E$507,5,FALSE)</f>
        <v>1350</v>
      </c>
      <c r="J187" s="34"/>
      <c r="K187" s="34"/>
      <c r="L187" s="5">
        <v>4402</v>
      </c>
      <c r="M187" s="5">
        <v>1350</v>
      </c>
    </row>
    <row r="188" spans="1:13">
      <c r="A188" s="5" t="s">
        <v>145</v>
      </c>
      <c r="B188" s="17">
        <v>44129</v>
      </c>
      <c r="C188" s="13" t="s">
        <v>194</v>
      </c>
      <c r="D188" s="5" t="s">
        <v>30</v>
      </c>
      <c r="E188" s="5" t="s">
        <v>63</v>
      </c>
      <c r="F188" s="21">
        <f>VLOOKUP($C188,cruises!$A$1:$D$460,3,FALSE)</f>
        <v>3282</v>
      </c>
      <c r="G188" s="21">
        <f>VLOOKUP($C188,cruises!$A$1:$D$460,4,FALSE)</f>
        <v>3938</v>
      </c>
      <c r="H188" s="21">
        <f t="shared" si="2"/>
        <v>3610</v>
      </c>
      <c r="I188" s="21">
        <f>VLOOKUP($C188,cruises!$A$1:$E$507,5,FALSE)</f>
        <v>1180</v>
      </c>
      <c r="J188" s="34"/>
      <c r="K188" s="34"/>
      <c r="L188" s="7">
        <v>3840</v>
      </c>
      <c r="M188" s="7">
        <v>1181</v>
      </c>
    </row>
    <row r="189" spans="1:13">
      <c r="A189" s="5" t="s">
        <v>145</v>
      </c>
      <c r="B189" s="17">
        <v>44129</v>
      </c>
      <c r="C189" s="13" t="s">
        <v>238</v>
      </c>
      <c r="D189" s="5" t="s">
        <v>36</v>
      </c>
      <c r="E189" s="5" t="s">
        <v>31</v>
      </c>
      <c r="F189" s="21">
        <f>VLOOKUP($C189,cruises!$A$1:$D$460,3,FALSE)</f>
        <v>1912</v>
      </c>
      <c r="G189" s="21">
        <f>VLOOKUP($C189,cruises!$A$1:$D$460,4,FALSE)</f>
        <v>2669</v>
      </c>
      <c r="H189" s="21">
        <f t="shared" si="2"/>
        <v>2290.5</v>
      </c>
      <c r="I189" s="21">
        <f>VLOOKUP($C189,cruises!$A$1:$E$507,5,FALSE)</f>
        <v>900</v>
      </c>
      <c r="J189" s="34"/>
      <c r="K189" s="34"/>
      <c r="L189" s="5">
        <v>2669</v>
      </c>
      <c r="M189" s="5">
        <v>900</v>
      </c>
    </row>
    <row r="190" spans="1:13">
      <c r="A190" s="5" t="s">
        <v>145</v>
      </c>
      <c r="B190" s="17">
        <v>44129</v>
      </c>
      <c r="C190" s="13" t="s">
        <v>234</v>
      </c>
      <c r="D190" s="5" t="s">
        <v>8</v>
      </c>
      <c r="E190" s="5" t="s">
        <v>82</v>
      </c>
      <c r="F190" s="21">
        <f>VLOOKUP($C190,cruises!$A$1:$D$460,3,FALSE)</f>
        <v>3274</v>
      </c>
      <c r="G190" s="21">
        <f>VLOOKUP($C190,cruises!$A$1:$D$460,4,FALSE)</f>
        <v>3929</v>
      </c>
      <c r="H190" s="21">
        <f t="shared" si="2"/>
        <v>3601.5</v>
      </c>
      <c r="I190" s="21">
        <f>VLOOKUP($C190,cruises!$A$1:$E$507,5,FALSE)</f>
        <v>1637</v>
      </c>
      <c r="J190" s="34"/>
      <c r="K190" s="34"/>
      <c r="L190" s="7">
        <v>3959</v>
      </c>
      <c r="M190" s="7">
        <v>1370</v>
      </c>
    </row>
    <row r="191" spans="1:13">
      <c r="A191" s="5" t="s">
        <v>145</v>
      </c>
      <c r="B191" s="17">
        <v>44130</v>
      </c>
      <c r="C191" s="13" t="s">
        <v>163</v>
      </c>
      <c r="D191" s="5" t="s">
        <v>5</v>
      </c>
      <c r="E191" s="5" t="s">
        <v>105</v>
      </c>
      <c r="F191" s="21">
        <f>VLOOKUP($C191,cruises!$A$1:$D$460,3,FALSE)</f>
        <v>5200</v>
      </c>
      <c r="G191" s="21">
        <f>VLOOKUP($C191,cruises!$A$1:$D$460,4,FALSE)</f>
        <v>6600</v>
      </c>
      <c r="H191" s="21">
        <f t="shared" si="2"/>
        <v>5900</v>
      </c>
      <c r="I191" s="21">
        <f>VLOOKUP($C191,cruises!$A$1:$E$507,5,FALSE)</f>
        <v>1500</v>
      </c>
      <c r="J191" s="34"/>
      <c r="K191" s="34"/>
      <c r="L191" s="5">
        <v>5000</v>
      </c>
      <c r="M191" s="5">
        <v>1500</v>
      </c>
    </row>
    <row r="192" spans="1:13">
      <c r="A192" s="5" t="s">
        <v>145</v>
      </c>
      <c r="B192" s="17">
        <v>44131</v>
      </c>
      <c r="C192" s="13" t="s">
        <v>79</v>
      </c>
      <c r="D192" s="5" t="s">
        <v>80</v>
      </c>
      <c r="E192" s="5" t="s">
        <v>123</v>
      </c>
      <c r="F192" s="21">
        <f>VLOOKUP($C192,cruises!$A$1:$D$460,3,FALSE)</f>
        <v>710</v>
      </c>
      <c r="G192" s="21">
        <f>VLOOKUP($C192,cruises!$A$1:$D$460,4,FALSE)</f>
        <v>781</v>
      </c>
      <c r="H192" s="21">
        <f t="shared" si="2"/>
        <v>745.5</v>
      </c>
      <c r="I192" s="21">
        <f>VLOOKUP($C192,cruises!$A$1:$E$507,5,FALSE)</f>
        <v>408</v>
      </c>
      <c r="J192" s="34"/>
      <c r="K192" s="34"/>
      <c r="L192" s="5">
        <v>724</v>
      </c>
      <c r="M192" s="5">
        <v>380</v>
      </c>
    </row>
    <row r="193" spans="1:13">
      <c r="A193" s="5" t="s">
        <v>145</v>
      </c>
      <c r="B193" s="17">
        <v>44131</v>
      </c>
      <c r="C193" s="13" t="s">
        <v>229</v>
      </c>
      <c r="D193" s="5" t="s">
        <v>230</v>
      </c>
      <c r="E193" s="5" t="s">
        <v>31</v>
      </c>
      <c r="F193" s="21">
        <f>VLOOKUP($C193,cruises!$A$1:$D$460,3,FALSE)</f>
        <v>2124</v>
      </c>
      <c r="G193" s="21">
        <f>VLOOKUP($C193,cruises!$A$1:$D$460,4,FALSE)</f>
        <v>2549</v>
      </c>
      <c r="H193" s="21">
        <f t="shared" si="2"/>
        <v>2336.5</v>
      </c>
      <c r="I193" s="21">
        <f>VLOOKUP($C193,cruises!$A$1:$E$507,5,FALSE)</f>
        <v>961</v>
      </c>
      <c r="J193" s="34"/>
      <c r="K193" s="34"/>
      <c r="L193" s="5">
        <v>2680</v>
      </c>
      <c r="M193" s="5">
        <v>930</v>
      </c>
    </row>
    <row r="194" spans="1:13">
      <c r="A194" s="5" t="s">
        <v>145</v>
      </c>
      <c r="B194" s="17">
        <v>44131</v>
      </c>
      <c r="C194" s="13" t="s">
        <v>249</v>
      </c>
      <c r="D194" s="5" t="s">
        <v>160</v>
      </c>
      <c r="E194" s="5" t="s">
        <v>82</v>
      </c>
      <c r="F194" s="21">
        <f>VLOOKUP($C194,cruises!$A$1:$D$460,3,FALSE)</f>
        <v>2106</v>
      </c>
      <c r="G194" s="21">
        <f>VLOOKUP($C194,cruises!$A$1:$D$460,4,FALSE)</f>
        <v>2527</v>
      </c>
      <c r="H194" s="21">
        <f t="shared" si="2"/>
        <v>2316.5</v>
      </c>
      <c r="I194" s="21">
        <f>VLOOKUP($C194,cruises!$A$1:$E$507,5,FALSE)</f>
        <v>929</v>
      </c>
      <c r="J194" s="34"/>
      <c r="K194" s="34"/>
      <c r="L194" s="5">
        <v>2160</v>
      </c>
      <c r="M194" s="5">
        <v>929</v>
      </c>
    </row>
    <row r="195" spans="1:13">
      <c r="A195" s="5" t="s">
        <v>145</v>
      </c>
      <c r="B195" s="17">
        <v>44131</v>
      </c>
      <c r="C195" s="13" t="s">
        <v>244</v>
      </c>
      <c r="D195" s="5" t="s">
        <v>160</v>
      </c>
      <c r="E195" s="5" t="s">
        <v>25</v>
      </c>
      <c r="F195" s="21">
        <f>VLOOKUP($C195,cruises!$A$1:$D$460,3,FALSE)</f>
        <v>2666</v>
      </c>
      <c r="G195" s="21">
        <f>VLOOKUP($C195,cruises!$A$1:$D$460,4,FALSE)</f>
        <v>3214</v>
      </c>
      <c r="H195" s="21">
        <f t="shared" ref="H195:H258" si="3">AVERAGE(F195:G195)</f>
        <v>2940</v>
      </c>
      <c r="I195" s="21">
        <f>VLOOKUP($C195,cruises!$A$1:$E$507,5,FALSE)</f>
        <v>1025</v>
      </c>
      <c r="J195" s="34"/>
      <c r="K195" s="34"/>
      <c r="L195" s="5">
        <v>3218</v>
      </c>
      <c r="M195" s="5">
        <v>1030</v>
      </c>
    </row>
    <row r="196" spans="1:13">
      <c r="A196" s="5" t="s">
        <v>145</v>
      </c>
      <c r="B196" s="17">
        <v>44131</v>
      </c>
      <c r="C196" s="13" t="s">
        <v>154</v>
      </c>
      <c r="D196" s="5" t="s">
        <v>153</v>
      </c>
      <c r="E196" s="5" t="s">
        <v>151</v>
      </c>
      <c r="F196" s="21">
        <f>VLOOKUP($C196,cruises!$A$1:$D$460,3,FALSE)</f>
        <v>2733</v>
      </c>
      <c r="G196" s="21">
        <f>VLOOKUP($C196,cruises!$A$1:$D$460,4,FALSE)</f>
        <v>2852</v>
      </c>
      <c r="H196" s="21">
        <f t="shared" si="3"/>
        <v>2792.5</v>
      </c>
      <c r="I196" s="21">
        <f>VLOOKUP($C196,cruises!$A$1:$E$507,5,FALSE)</f>
        <v>801</v>
      </c>
      <c r="J196" s="34"/>
      <c r="K196" s="34"/>
      <c r="L196" s="5">
        <v>2733</v>
      </c>
      <c r="M196" s="5">
        <v>825</v>
      </c>
    </row>
    <row r="197" spans="1:13">
      <c r="A197" s="5" t="s">
        <v>145</v>
      </c>
      <c r="B197" s="17">
        <v>44131</v>
      </c>
      <c r="C197" s="13" t="s">
        <v>50</v>
      </c>
      <c r="D197" s="5" t="s">
        <v>51</v>
      </c>
      <c r="E197" s="5" t="s">
        <v>31</v>
      </c>
      <c r="F197" s="21">
        <f>VLOOKUP($C197,cruises!$A$1:$D$460,3,FALSE)</f>
        <v>754</v>
      </c>
      <c r="G197" s="21">
        <f>VLOOKUP($C197,cruises!$A$1:$D$460,4,FALSE)</f>
        <v>829</v>
      </c>
      <c r="H197" s="21">
        <f t="shared" si="3"/>
        <v>791.5</v>
      </c>
      <c r="I197" s="21">
        <f>VLOOKUP($C197,cruises!$A$1:$E$507,5,FALSE)</f>
        <v>542</v>
      </c>
      <c r="J197" s="34"/>
      <c r="K197" s="34"/>
      <c r="L197" s="5">
        <v>829</v>
      </c>
      <c r="M197" s="5">
        <v>542</v>
      </c>
    </row>
    <row r="198" spans="1:13">
      <c r="A198" s="5" t="s">
        <v>145</v>
      </c>
      <c r="B198" s="17">
        <v>44132</v>
      </c>
      <c r="C198" s="13" t="s">
        <v>86</v>
      </c>
      <c r="D198" s="5" t="s">
        <v>226</v>
      </c>
      <c r="E198" s="5" t="s">
        <v>82</v>
      </c>
      <c r="F198" s="21">
        <f>VLOOKUP($C198,cruises!$A$1:$D$460,3,FALSE)</f>
        <v>2130</v>
      </c>
      <c r="G198" s="21">
        <f>VLOOKUP($C198,cruises!$A$1:$D$460,4,FALSE)</f>
        <v>2556</v>
      </c>
      <c r="H198" s="21">
        <f t="shared" si="3"/>
        <v>2343</v>
      </c>
      <c r="I198" s="21">
        <f>VLOOKUP($C198,cruises!$A$1:$E$507,5,FALSE)</f>
        <v>997</v>
      </c>
      <c r="J198" s="34"/>
      <c r="K198" s="34"/>
      <c r="L198" s="5">
        <v>2449</v>
      </c>
      <c r="M198" s="5">
        <v>1000</v>
      </c>
    </row>
    <row r="199" spans="1:13">
      <c r="A199" s="5" t="s">
        <v>145</v>
      </c>
      <c r="B199" s="17">
        <v>44132</v>
      </c>
      <c r="C199" s="13" t="s">
        <v>55</v>
      </c>
      <c r="D199" s="5" t="s">
        <v>46</v>
      </c>
      <c r="E199" s="5" t="s">
        <v>56</v>
      </c>
      <c r="F199" s="21">
        <f>VLOOKUP($C199,cruises!$A$1:$D$460,3,FALSE)</f>
        <v>4228</v>
      </c>
      <c r="G199" s="21">
        <f>VLOOKUP($C199,cruises!$A$1:$D$460,4,FALSE)</f>
        <v>5074</v>
      </c>
      <c r="H199" s="21">
        <f t="shared" si="3"/>
        <v>4651</v>
      </c>
      <c r="I199" s="21">
        <f>VLOOKUP($C199,cruises!$A$1:$E$507,5,FALSE)</f>
        <v>1404</v>
      </c>
      <c r="J199" s="34"/>
      <c r="K199" s="34"/>
      <c r="L199" s="5">
        <v>4200</v>
      </c>
      <c r="M199" s="5">
        <v>1730</v>
      </c>
    </row>
    <row r="200" spans="1:13">
      <c r="A200" s="5" t="s">
        <v>145</v>
      </c>
      <c r="B200" s="17">
        <v>44132</v>
      </c>
      <c r="C200" s="13" t="s">
        <v>93</v>
      </c>
      <c r="D200" s="5" t="s">
        <v>94</v>
      </c>
      <c r="E200" s="5" t="s">
        <v>123</v>
      </c>
      <c r="F200" s="21">
        <f>VLOOKUP($C200,cruises!$A$1:$D$460,3,FALSE)</f>
        <v>1258</v>
      </c>
      <c r="G200" s="21">
        <f>VLOOKUP($C200,cruises!$A$1:$D$460,4,FALSE)</f>
        <v>1447</v>
      </c>
      <c r="H200" s="21">
        <f t="shared" si="3"/>
        <v>1352.5</v>
      </c>
      <c r="I200" s="21">
        <f>VLOOKUP($C200,cruises!$A$1:$E$507,5,FALSE)</f>
        <v>800</v>
      </c>
      <c r="J200" s="34"/>
      <c r="K200" s="34"/>
      <c r="L200" s="5">
        <v>1300</v>
      </c>
      <c r="M200" s="5">
        <v>800</v>
      </c>
    </row>
    <row r="201" spans="1:13">
      <c r="A201" s="5" t="s">
        <v>145</v>
      </c>
      <c r="B201" s="17">
        <v>44132</v>
      </c>
      <c r="C201" s="13" t="s">
        <v>177</v>
      </c>
      <c r="D201" s="5" t="s">
        <v>36</v>
      </c>
      <c r="E201" s="5" t="s">
        <v>31</v>
      </c>
      <c r="F201" s="21">
        <f>VLOOKUP($C201,cruises!$A$1:$D$460,3,FALSE)</f>
        <v>2506</v>
      </c>
      <c r="G201" s="21">
        <f>VLOOKUP($C201,cruises!$A$1:$D$460,4,FALSE)</f>
        <v>2700</v>
      </c>
      <c r="H201" s="21">
        <f t="shared" si="3"/>
        <v>2603</v>
      </c>
      <c r="I201" s="21">
        <f>VLOOKUP($C201,cruises!$A$1:$E$507,5,FALSE)</f>
        <v>1000</v>
      </c>
      <c r="J201" s="34"/>
      <c r="K201" s="34"/>
      <c r="L201" s="5">
        <v>2700</v>
      </c>
      <c r="M201" s="5">
        <v>1000</v>
      </c>
    </row>
    <row r="202" spans="1:13">
      <c r="A202" s="5" t="s">
        <v>145</v>
      </c>
      <c r="B202" s="17">
        <v>44132</v>
      </c>
      <c r="C202" s="13" t="s">
        <v>227</v>
      </c>
      <c r="D202" s="5" t="s">
        <v>148</v>
      </c>
      <c r="E202" s="5" t="s">
        <v>265</v>
      </c>
      <c r="F202" s="21">
        <f>VLOOKUP($C202,cruises!$A$1:$D$460,3,FALSE)</f>
        <v>928</v>
      </c>
      <c r="G202" s="21">
        <f>VLOOKUP($C202,cruises!$A$1:$D$460,4,FALSE)</f>
        <v>928</v>
      </c>
      <c r="H202" s="21">
        <f t="shared" si="3"/>
        <v>928</v>
      </c>
      <c r="I202" s="21">
        <f>VLOOKUP($C202,cruises!$A$1:$E$507,5,FALSE)</f>
        <v>465</v>
      </c>
      <c r="J202" s="34"/>
      <c r="K202" s="34"/>
      <c r="L202" s="5">
        <v>930</v>
      </c>
      <c r="M202" s="5">
        <v>465</v>
      </c>
    </row>
    <row r="203" spans="1:13">
      <c r="A203" s="5" t="s">
        <v>145</v>
      </c>
      <c r="B203" s="17">
        <v>44132</v>
      </c>
      <c r="C203" s="13" t="s">
        <v>228</v>
      </c>
      <c r="D203" s="5" t="s">
        <v>8</v>
      </c>
      <c r="E203" s="5" t="s">
        <v>105</v>
      </c>
      <c r="F203" s="21">
        <f>VLOOKUP($C203,cruises!$A$1:$D$460,3,FALSE)</f>
        <v>4134</v>
      </c>
      <c r="G203" s="21">
        <f>VLOOKUP($C203,cruises!$A$1:$D$460,4,FALSE)</f>
        <v>4961</v>
      </c>
      <c r="H203" s="21">
        <f t="shared" si="3"/>
        <v>4547.5</v>
      </c>
      <c r="I203" s="21">
        <f>VLOOKUP($C203,cruises!$A$1:$E$507,5,FALSE)</f>
        <v>1413</v>
      </c>
      <c r="J203" s="34"/>
      <c r="K203" s="34"/>
      <c r="L203" s="5">
        <v>5429</v>
      </c>
      <c r="M203" s="5">
        <v>1400</v>
      </c>
    </row>
    <row r="204" spans="1:13">
      <c r="A204" s="5" t="s">
        <v>145</v>
      </c>
      <c r="B204" s="17">
        <v>44133</v>
      </c>
      <c r="C204" s="13" t="s">
        <v>74</v>
      </c>
      <c r="D204" s="5" t="s">
        <v>11</v>
      </c>
      <c r="E204" s="5" t="s">
        <v>12</v>
      </c>
      <c r="F204" s="21">
        <f>VLOOKUP($C204,cruises!$A$1:$D$460,3,FALSE)</f>
        <v>3014</v>
      </c>
      <c r="G204" s="21">
        <f>VLOOKUP($C204,cruises!$A$1:$D$460,4,FALSE)</f>
        <v>3617</v>
      </c>
      <c r="H204" s="21">
        <f t="shared" si="3"/>
        <v>3315.5</v>
      </c>
      <c r="I204" s="21">
        <f>VLOOKUP($C204,cruises!$A$1:$E$507,5,FALSE)</f>
        <v>1100</v>
      </c>
      <c r="J204" s="34"/>
      <c r="K204" s="34"/>
      <c r="L204" s="5">
        <v>3780</v>
      </c>
      <c r="M204" s="5">
        <v>1000</v>
      </c>
    </row>
    <row r="205" spans="1:13">
      <c r="A205" s="5" t="s">
        <v>145</v>
      </c>
      <c r="B205" s="17">
        <v>44133</v>
      </c>
      <c r="C205" s="13" t="s">
        <v>231</v>
      </c>
      <c r="D205" s="5" t="s">
        <v>30</v>
      </c>
      <c r="E205" s="5" t="s">
        <v>31</v>
      </c>
      <c r="F205" s="21">
        <f>VLOOKUP($C205,cruises!$A$1:$D$460,3,FALSE)</f>
        <v>5490</v>
      </c>
      <c r="G205" s="21">
        <f>VLOOKUP($C205,cruises!$A$1:$D$460,4,FALSE)</f>
        <v>6314</v>
      </c>
      <c r="H205" s="21">
        <f t="shared" si="3"/>
        <v>5902</v>
      </c>
      <c r="I205" s="21">
        <f>VLOOKUP($C205,cruises!$A$1:$E$507,5,FALSE)</f>
        <v>2150</v>
      </c>
      <c r="J205" s="34"/>
      <c r="K205" s="34"/>
      <c r="L205" s="5">
        <v>5600</v>
      </c>
      <c r="M205" s="5">
        <v>1650</v>
      </c>
    </row>
    <row r="206" spans="1:13">
      <c r="A206" s="5" t="s">
        <v>145</v>
      </c>
      <c r="B206" s="17">
        <v>44134</v>
      </c>
      <c r="C206" s="13" t="s">
        <v>182</v>
      </c>
      <c r="D206" s="5" t="s">
        <v>226</v>
      </c>
      <c r="E206" s="5" t="s">
        <v>63</v>
      </c>
      <c r="F206" s="21">
        <f>VLOOKUP($C206,cruises!$A$1:$D$460,3,FALSE)</f>
        <v>2918</v>
      </c>
      <c r="G206" s="21">
        <f>VLOOKUP($C206,cruises!$A$1:$D$460,4,FALSE)</f>
        <v>3521</v>
      </c>
      <c r="H206" s="21">
        <f t="shared" si="3"/>
        <v>3219.5</v>
      </c>
      <c r="I206" s="21">
        <f>VLOOKUP($C206,cruises!$A$1:$E$507,5,FALSE)</f>
        <v>1377</v>
      </c>
      <c r="J206" s="34"/>
      <c r="K206" s="34"/>
      <c r="L206" s="5">
        <v>3373</v>
      </c>
      <c r="M206" s="5">
        <v>1377</v>
      </c>
    </row>
    <row r="207" spans="1:13">
      <c r="A207" s="5" t="s">
        <v>145</v>
      </c>
      <c r="B207" s="17">
        <v>44135</v>
      </c>
      <c r="C207" s="13" t="s">
        <v>174</v>
      </c>
      <c r="D207" s="5" t="s">
        <v>46</v>
      </c>
      <c r="E207" s="5" t="s">
        <v>25</v>
      </c>
      <c r="F207" s="21">
        <f>VLOOKUP($C207,cruises!$A$1:$D$460,3,FALSE)</f>
        <v>2402</v>
      </c>
      <c r="G207" s="21">
        <f>VLOOKUP($C207,cruises!$A$1:$D$460,4,FALSE)</f>
        <v>2882</v>
      </c>
      <c r="H207" s="21">
        <f t="shared" si="3"/>
        <v>2642</v>
      </c>
      <c r="I207" s="21">
        <f>VLOOKUP($C207,cruises!$A$1:$E$507,5,FALSE)</f>
        <v>1100</v>
      </c>
      <c r="J207" s="34"/>
      <c r="K207" s="34"/>
      <c r="L207" s="5">
        <v>2800</v>
      </c>
      <c r="M207" s="5">
        <v>1035</v>
      </c>
    </row>
    <row r="208" spans="1:13">
      <c r="A208" s="5" t="s">
        <v>145</v>
      </c>
      <c r="B208" s="17">
        <v>44135</v>
      </c>
      <c r="C208" s="13" t="s">
        <v>149</v>
      </c>
      <c r="D208" s="5" t="s">
        <v>11</v>
      </c>
      <c r="E208" s="5" t="s">
        <v>82</v>
      </c>
      <c r="F208" s="21">
        <f>VLOOKUP($C208,cruises!$A$1:$D$460,3,FALSE)</f>
        <v>2698</v>
      </c>
      <c r="G208" s="21">
        <f>VLOOKUP($C208,cruises!$A$1:$D$460,4,FALSE)</f>
        <v>3250</v>
      </c>
      <c r="H208" s="21">
        <f t="shared" si="3"/>
        <v>2974</v>
      </c>
      <c r="I208" s="21">
        <f>VLOOKUP($C208,cruises!$A$1:$E$507,5,FALSE)</f>
        <v>1068</v>
      </c>
      <c r="J208" s="34"/>
      <c r="K208" s="34"/>
      <c r="L208" s="5">
        <v>3470</v>
      </c>
      <c r="M208" s="5">
        <v>1025</v>
      </c>
    </row>
    <row r="209" spans="1:13">
      <c r="A209" s="5" t="s">
        <v>145</v>
      </c>
      <c r="B209" s="17">
        <v>44136</v>
      </c>
      <c r="C209" s="13" t="s">
        <v>235</v>
      </c>
      <c r="D209" s="5" t="s">
        <v>46</v>
      </c>
      <c r="E209" s="5" t="s">
        <v>47</v>
      </c>
      <c r="F209" s="21">
        <f>VLOOKUP($C209,cruises!$A$1:$D$460,3,FALSE)</f>
        <v>3957</v>
      </c>
      <c r="G209" s="21">
        <f>VLOOKUP($C209,cruises!$A$1:$D$460,4,FALSE)</f>
        <v>4819</v>
      </c>
      <c r="H209" s="21">
        <f t="shared" si="3"/>
        <v>4388</v>
      </c>
      <c r="I209" s="21">
        <f>VLOOKUP($C209,cruises!$A$1:$E$507,5,FALSE)</f>
        <v>1640</v>
      </c>
      <c r="J209" s="34"/>
      <c r="K209" s="34"/>
      <c r="L209" s="5">
        <v>4819</v>
      </c>
      <c r="M209" s="5">
        <v>1640</v>
      </c>
    </row>
    <row r="210" spans="1:13">
      <c r="A210" s="5" t="s">
        <v>145</v>
      </c>
      <c r="B210" s="17">
        <v>44136</v>
      </c>
      <c r="C210" s="13" t="s">
        <v>147</v>
      </c>
      <c r="D210" s="5" t="s">
        <v>148</v>
      </c>
      <c r="E210" s="5" t="s">
        <v>265</v>
      </c>
      <c r="F210" s="21">
        <f>VLOOKUP($C210,cruises!$A$1:$D$460,3,FALSE)</f>
        <v>928</v>
      </c>
      <c r="G210" s="21">
        <f>VLOOKUP($C210,cruises!$A$1:$D$460,4,FALSE)</f>
        <v>928</v>
      </c>
      <c r="H210" s="21">
        <f t="shared" si="3"/>
        <v>928</v>
      </c>
      <c r="I210" s="21">
        <f>VLOOKUP($C210,cruises!$A$1:$E$507,5,FALSE)</f>
        <v>465</v>
      </c>
      <c r="J210" s="34"/>
      <c r="K210" s="34"/>
      <c r="L210" s="5">
        <v>930</v>
      </c>
      <c r="M210" s="5">
        <v>465</v>
      </c>
    </row>
    <row r="211" spans="1:13">
      <c r="A211" s="5" t="s">
        <v>145</v>
      </c>
      <c r="B211" s="17">
        <v>44136</v>
      </c>
      <c r="C211" s="13" t="s">
        <v>70</v>
      </c>
      <c r="D211" s="5" t="s">
        <v>237</v>
      </c>
      <c r="E211" s="5" t="s">
        <v>25</v>
      </c>
      <c r="F211" s="21">
        <f>VLOOKUP($C211,cruises!$A$1:$D$460,3,FALSE)</f>
        <v>312</v>
      </c>
      <c r="G211" s="21">
        <f>VLOOKUP($C211,cruises!$A$1:$D$460,4,FALSE)</f>
        <v>374</v>
      </c>
      <c r="H211" s="21">
        <f t="shared" si="3"/>
        <v>343</v>
      </c>
      <c r="I211" s="21">
        <f>VLOOKUP($C211,cruises!$A$1:$E$507,5,FALSE)</f>
        <v>178</v>
      </c>
      <c r="J211" s="34"/>
      <c r="K211" s="34"/>
      <c r="L211" s="5">
        <v>312</v>
      </c>
      <c r="M211" s="5">
        <v>163</v>
      </c>
    </row>
    <row r="212" spans="1:13">
      <c r="A212" s="5" t="s">
        <v>145</v>
      </c>
      <c r="B212" s="17">
        <v>44136</v>
      </c>
      <c r="C212" s="13" t="s">
        <v>234</v>
      </c>
      <c r="D212" s="5" t="s">
        <v>8</v>
      </c>
      <c r="E212" s="5" t="s">
        <v>82</v>
      </c>
      <c r="F212" s="21">
        <f>VLOOKUP($C212,cruises!$A$1:$D$460,3,FALSE)</f>
        <v>3274</v>
      </c>
      <c r="G212" s="21">
        <f>VLOOKUP($C212,cruises!$A$1:$D$460,4,FALSE)</f>
        <v>3929</v>
      </c>
      <c r="H212" s="21">
        <f t="shared" si="3"/>
        <v>3601.5</v>
      </c>
      <c r="I212" s="21">
        <f>VLOOKUP($C212,cruises!$A$1:$E$507,5,FALSE)</f>
        <v>1637</v>
      </c>
      <c r="J212" s="34"/>
      <c r="K212" s="34"/>
      <c r="L212" s="5">
        <v>3959</v>
      </c>
      <c r="M212" s="5">
        <v>1370</v>
      </c>
    </row>
    <row r="213" spans="1:13">
      <c r="A213" s="5" t="s">
        <v>145</v>
      </c>
      <c r="B213" s="17">
        <v>44136</v>
      </c>
      <c r="C213" s="13" t="s">
        <v>257</v>
      </c>
      <c r="D213" s="5" t="s">
        <v>8</v>
      </c>
      <c r="E213" s="5" t="s">
        <v>105</v>
      </c>
      <c r="F213" s="21">
        <f>VLOOKUP($C213,cruises!$A$1:$D$460,3,FALSE)</f>
        <v>4888</v>
      </c>
      <c r="G213" s="21">
        <f>VLOOKUP($C213,cruises!$A$1:$D$460,4,FALSE)</f>
        <v>6334</v>
      </c>
      <c r="H213" s="21">
        <f t="shared" si="3"/>
        <v>5611</v>
      </c>
      <c r="I213" s="21">
        <f>VLOOKUP($C213,cruises!$A$1:$E$507,5,FALSE)</f>
        <v>1700</v>
      </c>
      <c r="J213" s="34"/>
      <c r="K213" s="34"/>
      <c r="L213" s="7">
        <v>5700</v>
      </c>
      <c r="M213" s="7">
        <v>1536</v>
      </c>
    </row>
    <row r="214" spans="1:13">
      <c r="A214" s="5" t="s">
        <v>145</v>
      </c>
      <c r="B214" s="17">
        <v>44137</v>
      </c>
      <c r="C214" s="13" t="s">
        <v>247</v>
      </c>
      <c r="D214" s="5" t="s">
        <v>11</v>
      </c>
      <c r="E214" s="5" t="s">
        <v>248</v>
      </c>
      <c r="F214" s="21">
        <f>VLOOKUP($C214,cruises!$A$1:$D$460,3,FALSE)</f>
        <v>3014</v>
      </c>
      <c r="G214" s="21">
        <f>VLOOKUP($C214,cruises!$A$1:$D$460,4,FALSE)</f>
        <v>3617</v>
      </c>
      <c r="H214" s="21">
        <f t="shared" si="3"/>
        <v>3315.5</v>
      </c>
      <c r="I214" s="21">
        <f>VLOOKUP($C214,cruises!$A$1:$E$507,5,FALSE)</f>
        <v>1100</v>
      </c>
      <c r="J214" s="34"/>
      <c r="K214" s="34"/>
      <c r="L214" s="5">
        <v>3780</v>
      </c>
      <c r="M214" s="5">
        <v>1050</v>
      </c>
    </row>
    <row r="215" spans="1:13">
      <c r="A215" s="5" t="s">
        <v>145</v>
      </c>
      <c r="B215" s="17">
        <v>44137</v>
      </c>
      <c r="C215" s="13" t="s">
        <v>99</v>
      </c>
      <c r="D215" s="5" t="s">
        <v>30</v>
      </c>
      <c r="E215" s="5" t="s">
        <v>63</v>
      </c>
      <c r="F215" s="21">
        <f>VLOOKUP($C215,cruises!$A$1:$D$460,3,FALSE)</f>
        <v>2144</v>
      </c>
      <c r="G215" s="21">
        <f>VLOOKUP($C215,cruises!$A$1:$D$460,4,FALSE)</f>
        <v>2573</v>
      </c>
      <c r="H215" s="21">
        <f t="shared" si="3"/>
        <v>2358.5</v>
      </c>
      <c r="I215" s="21">
        <f>VLOOKUP($C215,cruises!$A$1:$E$507,5,FALSE)</f>
        <v>859</v>
      </c>
      <c r="J215" s="34"/>
      <c r="K215" s="34"/>
      <c r="L215" s="5">
        <v>3360</v>
      </c>
      <c r="M215" s="5">
        <v>859</v>
      </c>
    </row>
    <row r="216" spans="1:13">
      <c r="A216" s="5" t="s">
        <v>145</v>
      </c>
      <c r="B216" s="17">
        <v>44137</v>
      </c>
      <c r="C216" s="13" t="s">
        <v>252</v>
      </c>
      <c r="D216" s="5" t="s">
        <v>8</v>
      </c>
      <c r="E216" s="5" t="s">
        <v>138</v>
      </c>
      <c r="F216" s="21">
        <f>VLOOKUP($C216,cruises!$A$1:$D$460,3,FALSE)</f>
        <v>2550</v>
      </c>
      <c r="G216" s="21">
        <f>VLOOKUP($C216,cruises!$A$1:$D$460,4,FALSE)</f>
        <v>3060</v>
      </c>
      <c r="H216" s="21">
        <f t="shared" si="3"/>
        <v>2805</v>
      </c>
      <c r="I216" s="21">
        <f>VLOOKUP($C216,cruises!$A$1:$E$507,5,FALSE)</f>
        <v>1039</v>
      </c>
      <c r="J216" s="34"/>
      <c r="K216" s="34"/>
      <c r="L216" s="5">
        <v>3013</v>
      </c>
      <c r="M216" s="5">
        <v>987</v>
      </c>
    </row>
    <row r="217" spans="1:13">
      <c r="A217" s="5" t="s">
        <v>145</v>
      </c>
      <c r="B217" s="17">
        <v>44138</v>
      </c>
      <c r="C217" s="13" t="s">
        <v>154</v>
      </c>
      <c r="D217" s="5" t="s">
        <v>153</v>
      </c>
      <c r="E217" s="5" t="s">
        <v>151</v>
      </c>
      <c r="F217" s="21">
        <f>VLOOKUP($C217,cruises!$A$1:$D$460,3,FALSE)</f>
        <v>2733</v>
      </c>
      <c r="G217" s="21">
        <f>VLOOKUP($C217,cruises!$A$1:$D$460,4,FALSE)</f>
        <v>2852</v>
      </c>
      <c r="H217" s="21">
        <f t="shared" si="3"/>
        <v>2792.5</v>
      </c>
      <c r="I217" s="21">
        <f>VLOOKUP($C217,cruises!$A$1:$E$507,5,FALSE)</f>
        <v>801</v>
      </c>
      <c r="J217" s="34"/>
      <c r="K217" s="34"/>
      <c r="L217" s="5">
        <v>2733</v>
      </c>
      <c r="M217" s="5">
        <v>825</v>
      </c>
    </row>
    <row r="218" spans="1:13">
      <c r="A218" s="5" t="s">
        <v>145</v>
      </c>
      <c r="B218" s="17">
        <v>44138</v>
      </c>
      <c r="C218" s="13" t="s">
        <v>243</v>
      </c>
      <c r="D218" s="5" t="s">
        <v>51</v>
      </c>
      <c r="E218" s="5" t="s">
        <v>82</v>
      </c>
      <c r="F218" s="21">
        <f>VLOOKUP($C218,cruises!$A$1:$D$460,3,FALSE)</f>
        <v>754</v>
      </c>
      <c r="G218" s="21">
        <f>VLOOKUP($C218,cruises!$A$1:$D$460,4,FALSE)</f>
        <v>829</v>
      </c>
      <c r="H218" s="21">
        <f t="shared" si="3"/>
        <v>791.5</v>
      </c>
      <c r="I218" s="21">
        <f>VLOOKUP($C218,cruises!$A$1:$E$507,5,FALSE)</f>
        <v>542</v>
      </c>
      <c r="J218" s="34"/>
      <c r="K218" s="34"/>
      <c r="L218" s="5">
        <v>829</v>
      </c>
      <c r="M218" s="5">
        <v>542</v>
      </c>
    </row>
    <row r="219" spans="1:13">
      <c r="A219" s="5" t="s">
        <v>145</v>
      </c>
      <c r="B219" s="17">
        <v>44139</v>
      </c>
      <c r="C219" s="13" t="s">
        <v>55</v>
      </c>
      <c r="D219" s="5" t="s">
        <v>46</v>
      </c>
      <c r="E219" s="5" t="s">
        <v>56</v>
      </c>
      <c r="F219" s="21">
        <f>VLOOKUP($C219,cruises!$A$1:$D$460,3,FALSE)</f>
        <v>4228</v>
      </c>
      <c r="G219" s="21">
        <f>VLOOKUP($C219,cruises!$A$1:$D$460,4,FALSE)</f>
        <v>5074</v>
      </c>
      <c r="H219" s="21">
        <f t="shared" si="3"/>
        <v>4651</v>
      </c>
      <c r="I219" s="21">
        <f>VLOOKUP($C219,cruises!$A$1:$E$507,5,FALSE)</f>
        <v>1404</v>
      </c>
      <c r="J219" s="34"/>
      <c r="K219" s="34"/>
      <c r="L219" s="5">
        <v>4200</v>
      </c>
      <c r="M219" s="5">
        <v>1730</v>
      </c>
    </row>
    <row r="220" spans="1:13">
      <c r="A220" s="5" t="s">
        <v>145</v>
      </c>
      <c r="B220" s="17">
        <v>44139</v>
      </c>
      <c r="C220" s="13" t="s">
        <v>132</v>
      </c>
      <c r="D220" s="5" t="s">
        <v>94</v>
      </c>
      <c r="E220" s="5" t="s">
        <v>196</v>
      </c>
      <c r="F220" s="21">
        <f>VLOOKUP($C220,cruises!$A$1:$D$460,3,FALSE)</f>
        <v>1258</v>
      </c>
      <c r="G220" s="21">
        <f>VLOOKUP($C220,cruises!$A$1:$D$460,4,FALSE)</f>
        <v>1447</v>
      </c>
      <c r="H220" s="21">
        <f t="shared" si="3"/>
        <v>1352.5</v>
      </c>
      <c r="I220" s="21">
        <f>VLOOKUP($C220,cruises!$A$1:$E$507,5,FALSE)</f>
        <v>800</v>
      </c>
      <c r="J220" s="34"/>
      <c r="K220" s="34"/>
      <c r="L220" s="5">
        <v>1300</v>
      </c>
      <c r="M220" s="5">
        <v>800</v>
      </c>
    </row>
    <row r="221" spans="1:13">
      <c r="A221" s="5" t="s">
        <v>145</v>
      </c>
      <c r="B221" s="17">
        <v>44139</v>
      </c>
      <c r="C221" s="13" t="s">
        <v>228</v>
      </c>
      <c r="D221" s="5" t="s">
        <v>8</v>
      </c>
      <c r="E221" s="5" t="s">
        <v>105</v>
      </c>
      <c r="F221" s="21">
        <f>VLOOKUP($C221,cruises!$A$1:$D$460,3,FALSE)</f>
        <v>4134</v>
      </c>
      <c r="G221" s="21">
        <f>VLOOKUP($C221,cruises!$A$1:$D$460,4,FALSE)</f>
        <v>4961</v>
      </c>
      <c r="H221" s="21">
        <f t="shared" si="3"/>
        <v>4547.5</v>
      </c>
      <c r="I221" s="21">
        <f>VLOOKUP($C221,cruises!$A$1:$E$507,5,FALSE)</f>
        <v>1413</v>
      </c>
      <c r="J221" s="34"/>
      <c r="K221" s="34"/>
      <c r="L221" s="5">
        <v>5429</v>
      </c>
      <c r="M221" s="5">
        <v>1400</v>
      </c>
    </row>
    <row r="222" spans="1:13">
      <c r="A222" s="5" t="s">
        <v>145</v>
      </c>
      <c r="B222" s="17">
        <v>44140</v>
      </c>
      <c r="C222" s="13" t="s">
        <v>74</v>
      </c>
      <c r="D222" s="5" t="s">
        <v>11</v>
      </c>
      <c r="E222" s="5" t="s">
        <v>12</v>
      </c>
      <c r="F222" s="21">
        <f>VLOOKUP($C222,cruises!$A$1:$D$460,3,FALSE)</f>
        <v>3014</v>
      </c>
      <c r="G222" s="21">
        <f>VLOOKUP($C222,cruises!$A$1:$D$460,4,FALSE)</f>
        <v>3617</v>
      </c>
      <c r="H222" s="21">
        <f t="shared" si="3"/>
        <v>3315.5</v>
      </c>
      <c r="I222" s="21">
        <f>VLOOKUP($C222,cruises!$A$1:$E$507,5,FALSE)</f>
        <v>1100</v>
      </c>
      <c r="J222" s="34"/>
      <c r="K222" s="34"/>
      <c r="L222" s="5">
        <v>3780</v>
      </c>
      <c r="M222" s="5">
        <v>1000</v>
      </c>
    </row>
    <row r="223" spans="1:13">
      <c r="A223" s="5" t="s">
        <v>145</v>
      </c>
      <c r="B223" s="17">
        <v>44140</v>
      </c>
      <c r="C223" s="13" t="s">
        <v>211</v>
      </c>
      <c r="D223" s="5" t="s">
        <v>11</v>
      </c>
      <c r="E223" s="5" t="s">
        <v>12</v>
      </c>
      <c r="F223" s="21">
        <f>VLOOKUP($C223,cruises!$A$1:$D$460,3,FALSE)</f>
        <v>5200</v>
      </c>
      <c r="G223" s="21">
        <f>VLOOKUP($C223,cruises!$A$1:$D$460,4,FALSE)</f>
        <v>6518</v>
      </c>
      <c r="H223" s="21">
        <f t="shared" si="3"/>
        <v>5859</v>
      </c>
      <c r="I223" s="21">
        <f>VLOOKUP($C223,cruises!$A$1:$E$507,5,FALSE)</f>
        <v>1682</v>
      </c>
      <c r="J223" s="34"/>
      <c r="K223" s="34"/>
      <c r="L223" s="5">
        <v>6522</v>
      </c>
      <c r="M223" s="5">
        <v>1678</v>
      </c>
    </row>
    <row r="224" spans="1:13">
      <c r="A224" s="5" t="s">
        <v>145</v>
      </c>
      <c r="B224" s="17">
        <v>44140</v>
      </c>
      <c r="C224" s="13" t="s">
        <v>102</v>
      </c>
      <c r="D224" s="5" t="s">
        <v>30</v>
      </c>
      <c r="E224" s="5" t="s">
        <v>82</v>
      </c>
      <c r="F224" s="21">
        <f>VLOOKUP($C224,cruises!$A$1:$D$460,3,FALSE)</f>
        <v>2026</v>
      </c>
      <c r="G224" s="21">
        <f>VLOOKUP($C224,cruises!$A$1:$D$460,4,FALSE)</f>
        <v>2431</v>
      </c>
      <c r="H224" s="21">
        <f t="shared" si="3"/>
        <v>2228.5</v>
      </c>
      <c r="I224" s="21">
        <f>VLOOKUP($C224,cruises!$A$1:$E$507,5,FALSE)</f>
        <v>765</v>
      </c>
      <c r="J224" s="34"/>
      <c r="K224" s="34"/>
      <c r="L224" s="5">
        <v>2435</v>
      </c>
      <c r="M224" s="5">
        <v>765</v>
      </c>
    </row>
    <row r="225" spans="1:13">
      <c r="A225" s="5" t="s">
        <v>145</v>
      </c>
      <c r="B225" s="17">
        <v>44141</v>
      </c>
      <c r="C225" s="13" t="s">
        <v>258</v>
      </c>
      <c r="D225" s="5" t="s">
        <v>40</v>
      </c>
      <c r="E225" s="5" t="s">
        <v>256</v>
      </c>
      <c r="F225" s="21">
        <f>VLOOKUP($C225,cruises!$A$1:$D$460,3,FALSE)</f>
        <v>2214</v>
      </c>
      <c r="G225" s="21">
        <f>VLOOKUP($C225,cruises!$A$1:$D$460,4,FALSE)</f>
        <v>2657</v>
      </c>
      <c r="H225" s="21">
        <f t="shared" si="3"/>
        <v>2435.5</v>
      </c>
      <c r="I225" s="21">
        <f>VLOOKUP($C225,cruises!$A$1:$E$507,5,FALSE)</f>
        <v>900</v>
      </c>
      <c r="J225" s="34"/>
      <c r="K225" s="34"/>
      <c r="L225" s="5">
        <v>2580</v>
      </c>
      <c r="M225" s="5">
        <v>890</v>
      </c>
    </row>
    <row r="226" spans="1:13">
      <c r="A226" s="5" t="s">
        <v>145</v>
      </c>
      <c r="B226" s="17">
        <v>44141</v>
      </c>
      <c r="C226" s="13" t="s">
        <v>194</v>
      </c>
      <c r="D226" s="5" t="s">
        <v>30</v>
      </c>
      <c r="E226" s="5" t="s">
        <v>63</v>
      </c>
      <c r="F226" s="21">
        <f>VLOOKUP($C226,cruises!$A$1:$D$460,3,FALSE)</f>
        <v>3282</v>
      </c>
      <c r="G226" s="21">
        <f>VLOOKUP($C226,cruises!$A$1:$D$460,4,FALSE)</f>
        <v>3938</v>
      </c>
      <c r="H226" s="21">
        <f t="shared" si="3"/>
        <v>3610</v>
      </c>
      <c r="I226" s="21">
        <f>VLOOKUP($C226,cruises!$A$1:$E$507,5,FALSE)</f>
        <v>1180</v>
      </c>
      <c r="J226" s="34"/>
      <c r="K226" s="34"/>
      <c r="L226" s="5">
        <v>3840</v>
      </c>
      <c r="M226" s="5">
        <v>1181</v>
      </c>
    </row>
    <row r="227" spans="1:13">
      <c r="A227" s="5" t="s">
        <v>145</v>
      </c>
      <c r="B227" s="17">
        <v>44143</v>
      </c>
      <c r="C227" s="13" t="s">
        <v>234</v>
      </c>
      <c r="D227" s="5" t="s">
        <v>8</v>
      </c>
      <c r="E227" s="5" t="s">
        <v>82</v>
      </c>
      <c r="F227" s="21">
        <f>VLOOKUP($C227,cruises!$A$1:$D$460,3,FALSE)</f>
        <v>3274</v>
      </c>
      <c r="G227" s="21">
        <f>VLOOKUP($C227,cruises!$A$1:$D$460,4,FALSE)</f>
        <v>3929</v>
      </c>
      <c r="H227" s="21">
        <f t="shared" si="3"/>
        <v>3601.5</v>
      </c>
      <c r="I227" s="21">
        <f>VLOOKUP($C227,cruises!$A$1:$E$507,5,FALSE)</f>
        <v>1637</v>
      </c>
      <c r="J227" s="34"/>
      <c r="K227" s="34"/>
      <c r="L227" s="5">
        <v>3959</v>
      </c>
      <c r="M227" s="5">
        <v>1370</v>
      </c>
    </row>
    <row r="228" spans="1:13">
      <c r="A228" s="5" t="s">
        <v>145</v>
      </c>
      <c r="B228" s="17">
        <v>44144</v>
      </c>
      <c r="C228" s="13" t="s">
        <v>73</v>
      </c>
      <c r="D228" s="5" t="s">
        <v>5</v>
      </c>
      <c r="E228" s="5" t="s">
        <v>151</v>
      </c>
      <c r="F228" s="21">
        <f>VLOOKUP($C228,cruises!$A$1:$D$460,3,FALSE)</f>
        <v>2194</v>
      </c>
      <c r="G228" s="21">
        <f>VLOOKUP($C228,cruises!$A$1:$D$460,4,FALSE)</f>
        <v>2700</v>
      </c>
      <c r="H228" s="21">
        <f t="shared" si="3"/>
        <v>2447</v>
      </c>
      <c r="I228" s="21">
        <f>VLOOKUP($C228,cruises!$A$1:$E$507,5,FALSE)</f>
        <v>609</v>
      </c>
      <c r="J228" s="34"/>
      <c r="K228" s="34"/>
      <c r="L228" s="5">
        <v>2194</v>
      </c>
      <c r="M228" s="5">
        <v>609</v>
      </c>
    </row>
    <row r="229" spans="1:13">
      <c r="A229" s="5" t="s">
        <v>145</v>
      </c>
      <c r="B229" s="17">
        <v>44144</v>
      </c>
      <c r="C229" s="13" t="s">
        <v>257</v>
      </c>
      <c r="D229" s="5" t="s">
        <v>8</v>
      </c>
      <c r="E229" s="5" t="s">
        <v>105</v>
      </c>
      <c r="F229" s="21">
        <f>VLOOKUP($C229,cruises!$A$1:$D$460,3,FALSE)</f>
        <v>4888</v>
      </c>
      <c r="G229" s="21">
        <f>VLOOKUP($C229,cruises!$A$1:$D$460,4,FALSE)</f>
        <v>6334</v>
      </c>
      <c r="H229" s="21">
        <f t="shared" si="3"/>
        <v>5611</v>
      </c>
      <c r="I229" s="21">
        <f>VLOOKUP($C229,cruises!$A$1:$E$507,5,FALSE)</f>
        <v>1700</v>
      </c>
      <c r="J229" s="34"/>
      <c r="K229" s="34"/>
      <c r="L229" s="7">
        <v>5700</v>
      </c>
      <c r="M229" s="7">
        <v>1536</v>
      </c>
    </row>
    <row r="230" spans="1:13">
      <c r="A230" s="5" t="s">
        <v>145</v>
      </c>
      <c r="B230" s="17">
        <v>44145</v>
      </c>
      <c r="C230" s="13" t="s">
        <v>154</v>
      </c>
      <c r="D230" s="5" t="s">
        <v>153</v>
      </c>
      <c r="E230" s="5" t="s">
        <v>151</v>
      </c>
      <c r="F230" s="21">
        <f>VLOOKUP($C230,cruises!$A$1:$D$460,3,FALSE)</f>
        <v>2733</v>
      </c>
      <c r="G230" s="21">
        <f>VLOOKUP($C230,cruises!$A$1:$D$460,4,FALSE)</f>
        <v>2852</v>
      </c>
      <c r="H230" s="21">
        <f t="shared" si="3"/>
        <v>2792.5</v>
      </c>
      <c r="I230" s="21">
        <f>VLOOKUP($C230,cruises!$A$1:$E$507,5,FALSE)</f>
        <v>801</v>
      </c>
      <c r="J230" s="34"/>
      <c r="K230" s="34"/>
      <c r="L230" s="5">
        <v>2733</v>
      </c>
      <c r="M230" s="5">
        <v>825</v>
      </c>
    </row>
    <row r="231" spans="1:13">
      <c r="A231" s="5" t="s">
        <v>145</v>
      </c>
      <c r="B231" s="17">
        <v>44146</v>
      </c>
      <c r="C231" s="13" t="s">
        <v>228</v>
      </c>
      <c r="D231" s="5" t="s">
        <v>8</v>
      </c>
      <c r="E231" s="5" t="s">
        <v>105</v>
      </c>
      <c r="F231" s="21">
        <f>VLOOKUP($C231,cruises!$A$1:$D$460,3,FALSE)</f>
        <v>4134</v>
      </c>
      <c r="G231" s="21">
        <f>VLOOKUP($C231,cruises!$A$1:$D$460,4,FALSE)</f>
        <v>4961</v>
      </c>
      <c r="H231" s="21">
        <f t="shared" si="3"/>
        <v>4547.5</v>
      </c>
      <c r="I231" s="21">
        <f>VLOOKUP($C231,cruises!$A$1:$E$507,5,FALSE)</f>
        <v>1413</v>
      </c>
      <c r="J231" s="34"/>
      <c r="K231" s="34"/>
      <c r="L231" s="5">
        <v>5429</v>
      </c>
      <c r="M231" s="5">
        <v>1400</v>
      </c>
    </row>
    <row r="232" spans="1:13">
      <c r="A232" s="5" t="s">
        <v>145</v>
      </c>
      <c r="B232" s="17">
        <v>44147</v>
      </c>
      <c r="C232" s="13" t="s">
        <v>74</v>
      </c>
      <c r="D232" s="5" t="s">
        <v>11</v>
      </c>
      <c r="E232" s="5" t="s">
        <v>12</v>
      </c>
      <c r="F232" s="21">
        <f>VLOOKUP($C232,cruises!$A$1:$D$460,3,FALSE)</f>
        <v>3014</v>
      </c>
      <c r="G232" s="21">
        <f>VLOOKUP($C232,cruises!$A$1:$D$460,4,FALSE)</f>
        <v>3617</v>
      </c>
      <c r="H232" s="21">
        <f t="shared" si="3"/>
        <v>3315.5</v>
      </c>
      <c r="I232" s="21">
        <f>VLOOKUP($C232,cruises!$A$1:$E$507,5,FALSE)</f>
        <v>1100</v>
      </c>
      <c r="J232" s="34"/>
      <c r="K232" s="34"/>
      <c r="L232" s="5">
        <v>3780</v>
      </c>
      <c r="M232" s="5">
        <v>1000</v>
      </c>
    </row>
    <row r="233" spans="1:13">
      <c r="A233" s="5" t="s">
        <v>145</v>
      </c>
      <c r="B233" s="17">
        <v>44147</v>
      </c>
      <c r="C233" s="13" t="s">
        <v>211</v>
      </c>
      <c r="D233" s="5" t="s">
        <v>11</v>
      </c>
      <c r="E233" s="5" t="s">
        <v>12</v>
      </c>
      <c r="F233" s="21">
        <f>VLOOKUP($C233,cruises!$A$1:$D$460,3,FALSE)</f>
        <v>5200</v>
      </c>
      <c r="G233" s="21">
        <f>VLOOKUP($C233,cruises!$A$1:$D$460,4,FALSE)</f>
        <v>6518</v>
      </c>
      <c r="H233" s="21">
        <f t="shared" si="3"/>
        <v>5859</v>
      </c>
      <c r="I233" s="21">
        <f>VLOOKUP($C233,cruises!$A$1:$E$507,5,FALSE)</f>
        <v>1682</v>
      </c>
      <c r="J233" s="34"/>
      <c r="K233" s="34"/>
      <c r="L233" s="5">
        <v>6522</v>
      </c>
      <c r="M233" s="5">
        <v>1678</v>
      </c>
    </row>
    <row r="234" spans="1:13">
      <c r="A234" s="5" t="s">
        <v>145</v>
      </c>
      <c r="B234" s="17">
        <v>44147</v>
      </c>
      <c r="C234" s="13" t="s">
        <v>235</v>
      </c>
      <c r="D234" s="5" t="s">
        <v>46</v>
      </c>
      <c r="E234" s="5" t="s">
        <v>47</v>
      </c>
      <c r="F234" s="21">
        <f>VLOOKUP($C234,cruises!$A$1:$D$460,3,FALSE)</f>
        <v>3957</v>
      </c>
      <c r="G234" s="21">
        <f>VLOOKUP($C234,cruises!$A$1:$D$460,4,FALSE)</f>
        <v>4819</v>
      </c>
      <c r="H234" s="21">
        <f t="shared" si="3"/>
        <v>4388</v>
      </c>
      <c r="I234" s="21">
        <f>VLOOKUP($C234,cruises!$A$1:$E$507,5,FALSE)</f>
        <v>1640</v>
      </c>
      <c r="J234" s="34"/>
      <c r="K234" s="34"/>
      <c r="L234" s="5">
        <v>4819</v>
      </c>
      <c r="M234" s="5">
        <v>1640</v>
      </c>
    </row>
    <row r="235" spans="1:13">
      <c r="A235" s="5" t="s">
        <v>145</v>
      </c>
      <c r="B235" s="17">
        <v>44148</v>
      </c>
      <c r="C235" s="6" t="s">
        <v>247</v>
      </c>
      <c r="D235" s="5" t="s">
        <v>11</v>
      </c>
      <c r="E235" s="5" t="s">
        <v>248</v>
      </c>
      <c r="F235" s="21">
        <f>VLOOKUP($C235,cruises!$A$1:$D$460,3,FALSE)</f>
        <v>3014</v>
      </c>
      <c r="G235" s="21">
        <f>VLOOKUP($C235,cruises!$A$1:$D$460,4,FALSE)</f>
        <v>3617</v>
      </c>
      <c r="H235" s="21">
        <f t="shared" si="3"/>
        <v>3315.5</v>
      </c>
      <c r="I235" s="21">
        <f>VLOOKUP($C235,cruises!$A$1:$E$507,5,FALSE)</f>
        <v>1100</v>
      </c>
      <c r="J235" s="34"/>
      <c r="K235" s="34"/>
      <c r="L235" s="5">
        <v>3780</v>
      </c>
      <c r="M235" s="5">
        <v>1050</v>
      </c>
    </row>
    <row r="236" spans="1:13">
      <c r="A236" s="5" t="s">
        <v>145</v>
      </c>
      <c r="B236" s="17">
        <v>44148</v>
      </c>
      <c r="C236" s="13" t="s">
        <v>132</v>
      </c>
      <c r="D236" s="5" t="s">
        <v>94</v>
      </c>
      <c r="E236" s="5" t="s">
        <v>6</v>
      </c>
      <c r="F236" s="21">
        <f>VLOOKUP($C236,cruises!$A$1:$D$460,3,FALSE)</f>
        <v>1258</v>
      </c>
      <c r="G236" s="21">
        <f>VLOOKUP($C236,cruises!$A$1:$D$460,4,FALSE)</f>
        <v>1447</v>
      </c>
      <c r="H236" s="21">
        <f t="shared" si="3"/>
        <v>1352.5</v>
      </c>
      <c r="I236" s="21">
        <f>VLOOKUP($C236,cruises!$A$1:$E$507,5,FALSE)</f>
        <v>800</v>
      </c>
      <c r="J236" s="34"/>
      <c r="K236" s="34"/>
      <c r="L236" s="5">
        <v>1300</v>
      </c>
      <c r="M236" s="5">
        <v>800</v>
      </c>
    </row>
    <row r="237" spans="1:13">
      <c r="A237" s="5" t="s">
        <v>145</v>
      </c>
      <c r="B237" s="17">
        <v>44148</v>
      </c>
      <c r="C237" s="13" t="s">
        <v>259</v>
      </c>
      <c r="D237" s="5" t="s">
        <v>237</v>
      </c>
      <c r="E237" s="5" t="s">
        <v>25</v>
      </c>
      <c r="F237" s="21">
        <f>VLOOKUP($C237,cruises!$A$1:$D$460,3,FALSE)</f>
        <v>212</v>
      </c>
      <c r="G237" s="21">
        <f>VLOOKUP($C237,cruises!$A$1:$D$460,4,FALSE)</f>
        <v>254</v>
      </c>
      <c r="H237" s="21">
        <f t="shared" si="3"/>
        <v>233</v>
      </c>
      <c r="I237" s="21">
        <f>VLOOKUP($C237,cruises!$A$1:$E$507,5,FALSE)</f>
        <v>140</v>
      </c>
      <c r="J237" s="34"/>
      <c r="K237" s="34"/>
      <c r="L237" s="5">
        <v>312</v>
      </c>
      <c r="M237" s="5">
        <v>190</v>
      </c>
    </row>
    <row r="238" spans="1:13">
      <c r="A238" s="5" t="s">
        <v>145</v>
      </c>
      <c r="B238" s="17">
        <v>44149</v>
      </c>
      <c r="C238" s="13" t="s">
        <v>99</v>
      </c>
      <c r="D238" s="5" t="s">
        <v>30</v>
      </c>
      <c r="E238" s="5" t="s">
        <v>63</v>
      </c>
      <c r="F238" s="21">
        <f>VLOOKUP($C238,cruises!$A$1:$D$460,3,FALSE)</f>
        <v>2144</v>
      </c>
      <c r="G238" s="21">
        <f>VLOOKUP($C238,cruises!$A$1:$D$460,4,FALSE)</f>
        <v>2573</v>
      </c>
      <c r="H238" s="21">
        <f t="shared" si="3"/>
        <v>2358.5</v>
      </c>
      <c r="I238" s="21">
        <f>VLOOKUP($C238,cruises!$A$1:$E$507,5,FALSE)</f>
        <v>859</v>
      </c>
      <c r="J238" s="34"/>
      <c r="K238" s="34"/>
      <c r="L238" s="5">
        <v>3360</v>
      </c>
      <c r="M238" s="5">
        <v>859</v>
      </c>
    </row>
    <row r="239" spans="1:13">
      <c r="A239" s="5" t="s">
        <v>145</v>
      </c>
      <c r="B239" s="17">
        <v>44149</v>
      </c>
      <c r="C239" s="13" t="s">
        <v>252</v>
      </c>
      <c r="D239" s="5" t="s">
        <v>8</v>
      </c>
      <c r="E239" s="5" t="s">
        <v>138</v>
      </c>
      <c r="F239" s="21">
        <f>VLOOKUP($C239,cruises!$A$1:$D$460,3,FALSE)</f>
        <v>2550</v>
      </c>
      <c r="G239" s="21">
        <f>VLOOKUP($C239,cruises!$A$1:$D$460,4,FALSE)</f>
        <v>3060</v>
      </c>
      <c r="H239" s="21">
        <f t="shared" si="3"/>
        <v>2805</v>
      </c>
      <c r="I239" s="21">
        <f>VLOOKUP($C239,cruises!$A$1:$E$507,5,FALSE)</f>
        <v>1039</v>
      </c>
      <c r="J239" s="34"/>
      <c r="K239" s="34"/>
      <c r="L239" s="5">
        <v>3013</v>
      </c>
      <c r="M239" s="5">
        <v>987</v>
      </c>
    </row>
    <row r="240" spans="1:13">
      <c r="A240" s="5" t="s">
        <v>145</v>
      </c>
      <c r="B240" s="17">
        <v>44150</v>
      </c>
      <c r="C240" s="13" t="s">
        <v>234</v>
      </c>
      <c r="D240" s="5" t="s">
        <v>8</v>
      </c>
      <c r="E240" s="5" t="s">
        <v>82</v>
      </c>
      <c r="F240" s="21">
        <f>VLOOKUP($C240,cruises!$A$1:$D$460,3,FALSE)</f>
        <v>3274</v>
      </c>
      <c r="G240" s="21">
        <f>VLOOKUP($C240,cruises!$A$1:$D$460,4,FALSE)</f>
        <v>3929</v>
      </c>
      <c r="H240" s="21">
        <f t="shared" si="3"/>
        <v>3601.5</v>
      </c>
      <c r="I240" s="21">
        <f>VLOOKUP($C240,cruises!$A$1:$E$507,5,FALSE)</f>
        <v>1637</v>
      </c>
      <c r="J240" s="34"/>
      <c r="K240" s="34"/>
      <c r="L240" s="5">
        <v>3959</v>
      </c>
      <c r="M240" s="5">
        <v>1370</v>
      </c>
    </row>
    <row r="241" spans="1:13">
      <c r="A241" s="5" t="s">
        <v>145</v>
      </c>
      <c r="B241" s="17">
        <v>44151</v>
      </c>
      <c r="C241" s="13" t="s">
        <v>73</v>
      </c>
      <c r="D241" s="5" t="s">
        <v>5</v>
      </c>
      <c r="E241" s="5" t="s">
        <v>151</v>
      </c>
      <c r="F241" s="21">
        <f>VLOOKUP($C241,cruises!$A$1:$D$460,3,FALSE)</f>
        <v>2194</v>
      </c>
      <c r="G241" s="21">
        <f>VLOOKUP($C241,cruises!$A$1:$D$460,4,FALSE)</f>
        <v>2700</v>
      </c>
      <c r="H241" s="21">
        <f t="shared" si="3"/>
        <v>2447</v>
      </c>
      <c r="I241" s="21">
        <f>VLOOKUP($C241,cruises!$A$1:$E$507,5,FALSE)</f>
        <v>609</v>
      </c>
      <c r="J241" s="34"/>
      <c r="K241" s="34"/>
      <c r="L241" s="5">
        <v>2194</v>
      </c>
      <c r="M241" s="5">
        <v>609</v>
      </c>
    </row>
    <row r="242" spans="1:13">
      <c r="A242" s="5" t="s">
        <v>145</v>
      </c>
      <c r="B242" s="17">
        <v>44151</v>
      </c>
      <c r="C242" s="13" t="s">
        <v>260</v>
      </c>
      <c r="D242" s="5" t="s">
        <v>46</v>
      </c>
      <c r="E242" s="5" t="s">
        <v>56</v>
      </c>
      <c r="F242" s="21">
        <f>VLOOKUP($C242,cruises!$A$1:$D$460,3,FALSE)</f>
        <v>2340</v>
      </c>
      <c r="G242" s="21">
        <f>VLOOKUP($C242,cruises!$A$1:$D$460,4,FALSE)</f>
        <v>2808</v>
      </c>
      <c r="H242" s="21">
        <f t="shared" si="3"/>
        <v>2574</v>
      </c>
      <c r="I242" s="21">
        <f>VLOOKUP($C242,cruises!$A$1:$E$507,5,FALSE)</f>
        <v>1010</v>
      </c>
      <c r="J242" s="34"/>
      <c r="K242" s="34"/>
      <c r="L242" s="5">
        <v>2800</v>
      </c>
      <c r="M242" s="5">
        <v>1032</v>
      </c>
    </row>
    <row r="243" spans="1:13">
      <c r="A243" s="5" t="s">
        <v>145</v>
      </c>
      <c r="B243" s="17">
        <v>44151</v>
      </c>
      <c r="C243" s="13" t="s">
        <v>154</v>
      </c>
      <c r="D243" s="5" t="s">
        <v>153</v>
      </c>
      <c r="E243" s="5" t="s">
        <v>151</v>
      </c>
      <c r="F243" s="21">
        <f>VLOOKUP($C243,cruises!$A$1:$D$460,3,FALSE)</f>
        <v>2733</v>
      </c>
      <c r="G243" s="21">
        <f>VLOOKUP($C243,cruises!$A$1:$D$460,4,FALSE)</f>
        <v>2852</v>
      </c>
      <c r="H243" s="21">
        <f t="shared" si="3"/>
        <v>2792.5</v>
      </c>
      <c r="I243" s="21">
        <f>VLOOKUP($C243,cruises!$A$1:$E$507,5,FALSE)</f>
        <v>801</v>
      </c>
      <c r="J243" s="34"/>
      <c r="K243" s="34"/>
      <c r="L243" s="5">
        <v>2733</v>
      </c>
      <c r="M243" s="5">
        <v>825</v>
      </c>
    </row>
    <row r="244" spans="1:13">
      <c r="A244" s="5" t="s">
        <v>145</v>
      </c>
      <c r="B244" s="17">
        <v>44151</v>
      </c>
      <c r="C244" s="13" t="s">
        <v>257</v>
      </c>
      <c r="D244" s="5" t="s">
        <v>8</v>
      </c>
      <c r="E244" s="5" t="s">
        <v>105</v>
      </c>
      <c r="F244" s="21">
        <f>VLOOKUP($C244,cruises!$A$1:$D$460,3,FALSE)</f>
        <v>4888</v>
      </c>
      <c r="G244" s="21">
        <f>VLOOKUP($C244,cruises!$A$1:$D$460,4,FALSE)</f>
        <v>6334</v>
      </c>
      <c r="H244" s="21">
        <f t="shared" si="3"/>
        <v>5611</v>
      </c>
      <c r="I244" s="21">
        <f>VLOOKUP($C244,cruises!$A$1:$E$507,5,FALSE)</f>
        <v>1700</v>
      </c>
      <c r="J244" s="34"/>
      <c r="K244" s="34"/>
      <c r="L244" s="5">
        <v>5700</v>
      </c>
      <c r="M244" s="5">
        <v>1536</v>
      </c>
    </row>
    <row r="245" spans="1:13">
      <c r="A245" s="5" t="s">
        <v>145</v>
      </c>
      <c r="B245" s="17">
        <v>44151</v>
      </c>
      <c r="C245" s="13" t="s">
        <v>202</v>
      </c>
      <c r="D245" s="5" t="s">
        <v>27</v>
      </c>
      <c r="E245" s="5" t="s">
        <v>82</v>
      </c>
      <c r="F245" s="21">
        <f>VLOOKUP($C245,cruises!$A$1:$D$460,3,FALSE)</f>
        <v>1904</v>
      </c>
      <c r="G245" s="21">
        <f>VLOOKUP($C245,cruises!$A$1:$D$460,4,FALSE)</f>
        <v>1904</v>
      </c>
      <c r="H245" s="21">
        <f t="shared" si="3"/>
        <v>1904</v>
      </c>
      <c r="I245" s="21">
        <f>VLOOKUP($C245,cruises!$A$1:$E$507,5,FALSE)</f>
        <v>880</v>
      </c>
      <c r="J245" s="34"/>
      <c r="K245" s="34"/>
      <c r="L245" s="5">
        <v>2388</v>
      </c>
      <c r="M245" s="5">
        <v>866</v>
      </c>
    </row>
    <row r="246" spans="1:13">
      <c r="A246" s="5" t="s">
        <v>145</v>
      </c>
      <c r="B246" s="17">
        <v>44152</v>
      </c>
      <c r="C246" s="13" t="s">
        <v>125</v>
      </c>
      <c r="D246" s="5" t="s">
        <v>226</v>
      </c>
      <c r="E246" s="5" t="s">
        <v>82</v>
      </c>
      <c r="F246" s="21">
        <f>VLOOKUP($C246,cruises!$A$1:$D$460,3,FALSE)</f>
        <v>2886</v>
      </c>
      <c r="G246" s="21">
        <f>VLOOKUP($C246,cruises!$A$1:$D$460,4,FALSE)</f>
        <v>3463</v>
      </c>
      <c r="H246" s="21">
        <f t="shared" si="3"/>
        <v>3174.5</v>
      </c>
      <c r="I246" s="21">
        <f>VLOOKUP($C246,cruises!$A$1:$E$507,5,FALSE)</f>
        <v>1000</v>
      </c>
      <c r="J246" s="34"/>
      <c r="K246" s="34"/>
      <c r="L246" s="7">
        <v>3000</v>
      </c>
      <c r="M246" s="7">
        <v>1500</v>
      </c>
    </row>
    <row r="247" spans="1:13">
      <c r="A247" s="5" t="s">
        <v>145</v>
      </c>
      <c r="B247" s="17">
        <v>44152</v>
      </c>
      <c r="C247" s="13" t="s">
        <v>228</v>
      </c>
      <c r="D247" s="5" t="s">
        <v>8</v>
      </c>
      <c r="E247" s="5" t="s">
        <v>151</v>
      </c>
      <c r="F247" s="21">
        <f>VLOOKUP($C247,cruises!$A$1:$D$460,3,FALSE)</f>
        <v>4134</v>
      </c>
      <c r="G247" s="21">
        <f>VLOOKUP($C247,cruises!$A$1:$D$460,4,FALSE)</f>
        <v>4961</v>
      </c>
      <c r="H247" s="21">
        <f t="shared" si="3"/>
        <v>4547.5</v>
      </c>
      <c r="I247" s="21">
        <f>VLOOKUP($C247,cruises!$A$1:$E$507,5,FALSE)</f>
        <v>1413</v>
      </c>
      <c r="J247" s="34"/>
      <c r="K247" s="34"/>
      <c r="L247" s="5">
        <v>5429</v>
      </c>
      <c r="M247" s="5">
        <v>1400</v>
      </c>
    </row>
    <row r="248" spans="1:13">
      <c r="A248" s="5" t="s">
        <v>145</v>
      </c>
      <c r="B248" s="17">
        <v>44152</v>
      </c>
      <c r="C248" s="13" t="s">
        <v>261</v>
      </c>
      <c r="D248" s="5" t="s">
        <v>8</v>
      </c>
      <c r="E248" s="5" t="s">
        <v>219</v>
      </c>
      <c r="F248" s="21">
        <f>VLOOKUP($C248,cruises!$A$1:$D$460,3,FALSE)</f>
        <v>1950</v>
      </c>
      <c r="G248" s="21">
        <f>VLOOKUP($C248,cruises!$A$1:$D$460,4,FALSE)</f>
        <v>2340</v>
      </c>
      <c r="H248" s="21">
        <f t="shared" si="3"/>
        <v>2145</v>
      </c>
      <c r="I248" s="21">
        <f>VLOOKUP($C248,cruises!$A$1:$E$507,5,FALSE)</f>
        <v>721</v>
      </c>
      <c r="J248" s="34"/>
      <c r="K248" s="34"/>
      <c r="L248" s="5">
        <v>2679</v>
      </c>
      <c r="M248" s="5">
        <v>720</v>
      </c>
    </row>
    <row r="249" spans="1:13">
      <c r="A249" s="5" t="s">
        <v>145</v>
      </c>
      <c r="B249" s="17">
        <v>44154</v>
      </c>
      <c r="C249" s="13" t="s">
        <v>211</v>
      </c>
      <c r="D249" s="5" t="s">
        <v>11</v>
      </c>
      <c r="E249" s="5" t="s">
        <v>12</v>
      </c>
      <c r="F249" s="21">
        <f>VLOOKUP($C249,cruises!$A$1:$D$460,3,FALSE)</f>
        <v>5200</v>
      </c>
      <c r="G249" s="21">
        <f>VLOOKUP($C249,cruises!$A$1:$D$460,4,FALSE)</f>
        <v>6518</v>
      </c>
      <c r="H249" s="21">
        <f t="shared" si="3"/>
        <v>5859</v>
      </c>
      <c r="I249" s="21">
        <f>VLOOKUP($C249,cruises!$A$1:$E$507,5,FALSE)</f>
        <v>1682</v>
      </c>
      <c r="J249" s="34"/>
      <c r="K249" s="34"/>
      <c r="L249" s="7">
        <v>6522</v>
      </c>
      <c r="M249" s="7">
        <v>1678</v>
      </c>
    </row>
    <row r="250" spans="1:13">
      <c r="A250" s="5" t="s">
        <v>145</v>
      </c>
      <c r="B250" s="17">
        <v>44155</v>
      </c>
      <c r="C250" s="13" t="s">
        <v>258</v>
      </c>
      <c r="D250" s="5" t="s">
        <v>40</v>
      </c>
      <c r="E250" s="5" t="s">
        <v>256</v>
      </c>
      <c r="F250" s="21">
        <f>VLOOKUP($C250,cruises!$A$1:$D$460,3,FALSE)</f>
        <v>2214</v>
      </c>
      <c r="G250" s="21">
        <f>VLOOKUP($C250,cruises!$A$1:$D$460,4,FALSE)</f>
        <v>2657</v>
      </c>
      <c r="H250" s="21">
        <f t="shared" si="3"/>
        <v>2435.5</v>
      </c>
      <c r="I250" s="21">
        <f>VLOOKUP($C250,cruises!$A$1:$E$507,5,FALSE)</f>
        <v>900</v>
      </c>
      <c r="J250" s="34"/>
      <c r="K250" s="34"/>
      <c r="L250" s="5">
        <v>2580</v>
      </c>
      <c r="M250" s="5">
        <v>890</v>
      </c>
    </row>
    <row r="251" spans="1:13">
      <c r="A251" s="5" t="s">
        <v>145</v>
      </c>
      <c r="B251" s="17">
        <v>44156</v>
      </c>
      <c r="C251" s="13" t="s">
        <v>133</v>
      </c>
      <c r="D251" s="5" t="s">
        <v>148</v>
      </c>
      <c r="E251" s="5" t="s">
        <v>265</v>
      </c>
      <c r="F251" s="21">
        <f>VLOOKUP($C251,cruises!$A$1:$D$460,3,FALSE)</f>
        <v>928</v>
      </c>
      <c r="G251" s="21">
        <f>VLOOKUP($C251,cruises!$A$1:$D$460,4,FALSE)</f>
        <v>928</v>
      </c>
      <c r="H251" s="21">
        <f t="shared" si="3"/>
        <v>928</v>
      </c>
      <c r="I251" s="21">
        <f>VLOOKUP($C251,cruises!$A$1:$E$507,5,FALSE)</f>
        <v>465</v>
      </c>
      <c r="J251" s="34"/>
      <c r="K251" s="34"/>
      <c r="L251" s="5">
        <v>930</v>
      </c>
      <c r="M251" s="5">
        <v>465</v>
      </c>
    </row>
    <row r="252" spans="1:13">
      <c r="A252" s="5" t="s">
        <v>145</v>
      </c>
      <c r="B252" s="17">
        <v>44157</v>
      </c>
      <c r="C252" s="6" t="s">
        <v>260</v>
      </c>
      <c r="D252" s="5" t="s">
        <v>46</v>
      </c>
      <c r="E252" s="5" t="s">
        <v>56</v>
      </c>
      <c r="F252" s="21">
        <f>VLOOKUP($C252,cruises!$A$1:$D$460,3,FALSE)</f>
        <v>2340</v>
      </c>
      <c r="G252" s="21">
        <f>VLOOKUP($C252,cruises!$A$1:$D$460,4,FALSE)</f>
        <v>2808</v>
      </c>
      <c r="H252" s="21">
        <f t="shared" si="3"/>
        <v>2574</v>
      </c>
      <c r="I252" s="21">
        <f>VLOOKUP($C252,cruises!$A$1:$E$507,5,FALSE)</f>
        <v>1010</v>
      </c>
      <c r="J252" s="34"/>
      <c r="K252" s="34"/>
      <c r="L252" s="5">
        <v>2800</v>
      </c>
      <c r="M252" s="5">
        <v>1032</v>
      </c>
    </row>
    <row r="253" spans="1:13">
      <c r="A253" s="5" t="s">
        <v>145</v>
      </c>
      <c r="B253" s="17">
        <v>44157</v>
      </c>
      <c r="C253" s="6" t="s">
        <v>235</v>
      </c>
      <c r="D253" s="5" t="s">
        <v>46</v>
      </c>
      <c r="E253" s="5" t="s">
        <v>25</v>
      </c>
      <c r="F253" s="21">
        <f>VLOOKUP($C253,cruises!$A$1:$D$460,3,FALSE)</f>
        <v>3957</v>
      </c>
      <c r="G253" s="21">
        <f>VLOOKUP($C253,cruises!$A$1:$D$460,4,FALSE)</f>
        <v>4819</v>
      </c>
      <c r="H253" s="21">
        <f t="shared" si="3"/>
        <v>4388</v>
      </c>
      <c r="I253" s="21">
        <f>VLOOKUP($C253,cruises!$A$1:$E$507,5,FALSE)</f>
        <v>1640</v>
      </c>
      <c r="J253" s="34"/>
      <c r="K253" s="34"/>
      <c r="L253" s="5">
        <v>4819</v>
      </c>
      <c r="M253" s="5">
        <v>1640</v>
      </c>
    </row>
    <row r="254" spans="1:13">
      <c r="A254" s="5" t="s">
        <v>145</v>
      </c>
      <c r="B254" s="17">
        <v>44157</v>
      </c>
      <c r="C254" s="13" t="s">
        <v>258</v>
      </c>
      <c r="D254" s="5" t="s">
        <v>40</v>
      </c>
      <c r="E254" s="5" t="s">
        <v>262</v>
      </c>
      <c r="F254" s="21">
        <f>VLOOKUP($C254,cruises!$A$1:$D$460,3,FALSE)</f>
        <v>2214</v>
      </c>
      <c r="G254" s="21">
        <f>VLOOKUP($C254,cruises!$A$1:$D$460,4,FALSE)</f>
        <v>2657</v>
      </c>
      <c r="H254" s="21">
        <f t="shared" si="3"/>
        <v>2435.5</v>
      </c>
      <c r="I254" s="21">
        <f>VLOOKUP($C254,cruises!$A$1:$E$507,5,FALSE)</f>
        <v>900</v>
      </c>
      <c r="J254" s="34"/>
      <c r="K254" s="34"/>
      <c r="L254" s="5">
        <v>2580</v>
      </c>
      <c r="M254" s="5">
        <v>890</v>
      </c>
    </row>
    <row r="255" spans="1:13">
      <c r="A255" s="5" t="s">
        <v>145</v>
      </c>
      <c r="B255" s="17">
        <v>44157</v>
      </c>
      <c r="C255" s="13" t="s">
        <v>234</v>
      </c>
      <c r="D255" s="5" t="s">
        <v>8</v>
      </c>
      <c r="E255" s="5" t="s">
        <v>82</v>
      </c>
      <c r="F255" s="21">
        <f>VLOOKUP($C255,cruises!$A$1:$D$460,3,FALSE)</f>
        <v>3274</v>
      </c>
      <c r="G255" s="21">
        <f>VLOOKUP($C255,cruises!$A$1:$D$460,4,FALSE)</f>
        <v>3929</v>
      </c>
      <c r="H255" s="21">
        <f t="shared" si="3"/>
        <v>3601.5</v>
      </c>
      <c r="I255" s="21">
        <f>VLOOKUP($C255,cruises!$A$1:$E$507,5,FALSE)</f>
        <v>1637</v>
      </c>
      <c r="J255" s="34"/>
      <c r="K255" s="34"/>
      <c r="L255" s="5">
        <v>3959</v>
      </c>
      <c r="M255" s="5">
        <v>1370</v>
      </c>
    </row>
    <row r="256" spans="1:13">
      <c r="A256" s="5" t="s">
        <v>145</v>
      </c>
      <c r="B256" s="17">
        <v>44158</v>
      </c>
      <c r="C256" s="13" t="s">
        <v>73</v>
      </c>
      <c r="D256" s="5" t="s">
        <v>5</v>
      </c>
      <c r="E256" s="5" t="s">
        <v>151</v>
      </c>
      <c r="F256" s="21">
        <f>VLOOKUP($C256,cruises!$A$1:$D$460,3,FALSE)</f>
        <v>2194</v>
      </c>
      <c r="G256" s="21">
        <f>VLOOKUP($C256,cruises!$A$1:$D$460,4,FALSE)</f>
        <v>2700</v>
      </c>
      <c r="H256" s="21">
        <f t="shared" si="3"/>
        <v>2447</v>
      </c>
      <c r="I256" s="21">
        <f>VLOOKUP($C256,cruises!$A$1:$E$507,5,FALSE)</f>
        <v>609</v>
      </c>
      <c r="J256" s="34"/>
      <c r="K256" s="34"/>
      <c r="L256" s="5">
        <v>2194</v>
      </c>
      <c r="M256" s="5">
        <v>609</v>
      </c>
    </row>
    <row r="257" spans="1:13">
      <c r="A257" s="5" t="s">
        <v>145</v>
      </c>
      <c r="B257" s="17">
        <v>44158</v>
      </c>
      <c r="C257" s="13" t="s">
        <v>28</v>
      </c>
      <c r="D257" s="5" t="s">
        <v>11</v>
      </c>
      <c r="E257" s="5" t="s">
        <v>12</v>
      </c>
      <c r="F257" s="21">
        <f>VLOOKUP($C257,cruises!$A$1:$D$460,3,FALSE)</f>
        <v>2698</v>
      </c>
      <c r="G257" s="21">
        <f>VLOOKUP($C257,cruises!$A$1:$D$460,4,FALSE)</f>
        <v>3250</v>
      </c>
      <c r="H257" s="21">
        <f t="shared" si="3"/>
        <v>2974</v>
      </c>
      <c r="I257" s="21">
        <f>VLOOKUP($C257,cruises!$A$1:$E$507,5,FALSE)</f>
        <v>1068</v>
      </c>
      <c r="J257" s="34"/>
      <c r="K257" s="34"/>
      <c r="L257" s="5">
        <v>3470</v>
      </c>
      <c r="M257" s="5">
        <v>1000</v>
      </c>
    </row>
    <row r="258" spans="1:13">
      <c r="A258" s="5" t="s">
        <v>145</v>
      </c>
      <c r="B258" s="17">
        <v>44158</v>
      </c>
      <c r="C258" s="13" t="s">
        <v>106</v>
      </c>
      <c r="D258" s="5" t="s">
        <v>46</v>
      </c>
      <c r="E258" s="5" t="s">
        <v>6</v>
      </c>
      <c r="F258" s="21">
        <f>VLOOKUP($C258,cruises!$A$1:$D$460,3,FALSE)</f>
        <v>2344</v>
      </c>
      <c r="G258" s="21">
        <f>VLOOKUP($C258,cruises!$A$1:$D$460,4,FALSE)</f>
        <v>2813</v>
      </c>
      <c r="H258" s="21">
        <f t="shared" si="3"/>
        <v>2578.5</v>
      </c>
      <c r="I258" s="21">
        <f>VLOOKUP($C258,cruises!$A$1:$E$507,5,FALSE)</f>
        <v>1084</v>
      </c>
      <c r="J258" s="34"/>
      <c r="K258" s="34"/>
      <c r="L258" s="5">
        <v>2800</v>
      </c>
      <c r="M258" s="5">
        <v>1030</v>
      </c>
    </row>
    <row r="259" spans="1:13">
      <c r="A259" s="5" t="s">
        <v>145</v>
      </c>
      <c r="B259" s="17">
        <v>44158</v>
      </c>
      <c r="C259" s="13" t="s">
        <v>257</v>
      </c>
      <c r="D259" s="5" t="s">
        <v>8</v>
      </c>
      <c r="E259" s="5" t="s">
        <v>105</v>
      </c>
      <c r="F259" s="21">
        <f>VLOOKUP($C259,cruises!$A$1:$D$460,3,FALSE)</f>
        <v>4888</v>
      </c>
      <c r="G259" s="21">
        <f>VLOOKUP($C259,cruises!$A$1:$D$460,4,FALSE)</f>
        <v>6334</v>
      </c>
      <c r="H259" s="21">
        <f t="shared" ref="H259:H290" si="4">AVERAGE(F259:G259)</f>
        <v>5611</v>
      </c>
      <c r="I259" s="21">
        <f>VLOOKUP($C259,cruises!$A$1:$E$507,5,FALSE)</f>
        <v>1700</v>
      </c>
      <c r="J259" s="34"/>
      <c r="K259" s="34"/>
      <c r="L259" s="5">
        <v>5700</v>
      </c>
      <c r="M259" s="5">
        <v>1536</v>
      </c>
    </row>
    <row r="260" spans="1:13">
      <c r="A260" s="5" t="s">
        <v>145</v>
      </c>
      <c r="B260" s="17">
        <v>44159</v>
      </c>
      <c r="C260" s="13" t="s">
        <v>263</v>
      </c>
      <c r="D260" s="5" t="s">
        <v>8</v>
      </c>
      <c r="E260" s="5" t="s">
        <v>9</v>
      </c>
      <c r="F260" s="21">
        <f>VLOOKUP($C260,cruises!$A$1:$D$460,3,FALSE)</f>
        <v>2506</v>
      </c>
      <c r="G260" s="21">
        <f>VLOOKUP($C260,cruises!$A$1:$D$460,4,FALSE)</f>
        <v>3007</v>
      </c>
      <c r="H260" s="21">
        <f t="shared" si="4"/>
        <v>2756.5</v>
      </c>
      <c r="I260" s="21">
        <f>VLOOKUP($C260,cruises!$A$1:$E$507,5,FALSE)</f>
        <v>1038</v>
      </c>
      <c r="J260" s="34"/>
      <c r="K260" s="34"/>
      <c r="L260" s="5">
        <v>3010</v>
      </c>
      <c r="M260" s="5">
        <v>987</v>
      </c>
    </row>
    <row r="261" spans="1:13">
      <c r="A261" s="5" t="s">
        <v>145</v>
      </c>
      <c r="B261" s="17">
        <v>44160</v>
      </c>
      <c r="C261" s="13" t="s">
        <v>227</v>
      </c>
      <c r="D261" s="5" t="s">
        <v>148</v>
      </c>
      <c r="E261" s="5" t="s">
        <v>265</v>
      </c>
      <c r="F261" s="21">
        <f>VLOOKUP($C261,cruises!$A$1:$D$460,3,FALSE)</f>
        <v>928</v>
      </c>
      <c r="G261" s="21">
        <f>VLOOKUP($C261,cruises!$A$1:$D$460,4,FALSE)</f>
        <v>928</v>
      </c>
      <c r="H261" s="21">
        <f t="shared" si="4"/>
        <v>928</v>
      </c>
      <c r="I261" s="21">
        <f>VLOOKUP($C261,cruises!$A$1:$E$507,5,FALSE)</f>
        <v>465</v>
      </c>
      <c r="J261" s="34"/>
      <c r="K261" s="34"/>
      <c r="L261" s="5">
        <v>930</v>
      </c>
      <c r="M261" s="5">
        <v>465</v>
      </c>
    </row>
    <row r="262" spans="1:13">
      <c r="A262" s="5" t="s">
        <v>145</v>
      </c>
      <c r="B262" s="17">
        <v>44161</v>
      </c>
      <c r="C262" s="13" t="s">
        <v>211</v>
      </c>
      <c r="D262" s="5" t="s">
        <v>11</v>
      </c>
      <c r="E262" s="5" t="s">
        <v>12</v>
      </c>
      <c r="F262" s="21">
        <f>VLOOKUP($C262,cruises!$A$1:$D$460,3,FALSE)</f>
        <v>5200</v>
      </c>
      <c r="G262" s="21">
        <f>VLOOKUP($C262,cruises!$A$1:$D$460,4,FALSE)</f>
        <v>6518</v>
      </c>
      <c r="H262" s="21">
        <f t="shared" si="4"/>
        <v>5859</v>
      </c>
      <c r="I262" s="21">
        <f>VLOOKUP($C262,cruises!$A$1:$E$507,5,FALSE)</f>
        <v>1682</v>
      </c>
      <c r="J262" s="34"/>
      <c r="K262" s="34"/>
      <c r="L262" s="5">
        <v>6522</v>
      </c>
      <c r="M262" s="5">
        <v>1678</v>
      </c>
    </row>
    <row r="263" spans="1:13">
      <c r="A263" s="5" t="s">
        <v>145</v>
      </c>
      <c r="B263" s="17">
        <v>44161</v>
      </c>
      <c r="C263" s="13" t="s">
        <v>99</v>
      </c>
      <c r="D263" s="5" t="s">
        <v>30</v>
      </c>
      <c r="E263" s="5" t="s">
        <v>63</v>
      </c>
      <c r="F263" s="21">
        <f>VLOOKUP($C263,cruises!$A$1:$D$460,3,FALSE)</f>
        <v>2144</v>
      </c>
      <c r="G263" s="21">
        <f>VLOOKUP($C263,cruises!$A$1:$D$460,4,FALSE)</f>
        <v>2573</v>
      </c>
      <c r="H263" s="21">
        <f t="shared" si="4"/>
        <v>2358.5</v>
      </c>
      <c r="I263" s="21">
        <f>VLOOKUP($C263,cruises!$A$1:$E$507,5,FALSE)</f>
        <v>859</v>
      </c>
      <c r="J263" s="34"/>
      <c r="K263" s="34"/>
      <c r="L263" s="5">
        <v>3360</v>
      </c>
      <c r="M263" s="5">
        <v>859</v>
      </c>
    </row>
    <row r="264" spans="1:13">
      <c r="A264" s="5" t="s">
        <v>145</v>
      </c>
      <c r="B264" s="17">
        <v>44161</v>
      </c>
      <c r="C264" s="13" t="s">
        <v>252</v>
      </c>
      <c r="D264" s="5" t="s">
        <v>8</v>
      </c>
      <c r="E264" s="5" t="s">
        <v>82</v>
      </c>
      <c r="F264" s="21">
        <f>VLOOKUP($C264,cruises!$A$1:$D$460,3,FALSE)</f>
        <v>2550</v>
      </c>
      <c r="G264" s="21">
        <f>VLOOKUP($C264,cruises!$A$1:$D$460,4,FALSE)</f>
        <v>3060</v>
      </c>
      <c r="H264" s="21">
        <f t="shared" si="4"/>
        <v>2805</v>
      </c>
      <c r="I264" s="21">
        <f>VLOOKUP($C264,cruises!$A$1:$E$507,5,FALSE)</f>
        <v>1039</v>
      </c>
      <c r="J264" s="34"/>
      <c r="K264" s="34"/>
      <c r="L264" s="5">
        <v>3013</v>
      </c>
      <c r="M264" s="5">
        <v>987</v>
      </c>
    </row>
    <row r="265" spans="1:13">
      <c r="A265" s="5" t="s">
        <v>145</v>
      </c>
      <c r="B265" s="17">
        <v>44165</v>
      </c>
      <c r="C265" s="13" t="s">
        <v>73</v>
      </c>
      <c r="D265" s="5" t="s">
        <v>5</v>
      </c>
      <c r="E265" s="5" t="s">
        <v>151</v>
      </c>
      <c r="F265" s="21">
        <f>VLOOKUP($C265,cruises!$A$1:$D$460,3,FALSE)</f>
        <v>2194</v>
      </c>
      <c r="G265" s="21">
        <f>VLOOKUP($C265,cruises!$A$1:$D$460,4,FALSE)</f>
        <v>2700</v>
      </c>
      <c r="H265" s="21">
        <f t="shared" si="4"/>
        <v>2447</v>
      </c>
      <c r="I265" s="21">
        <f>VLOOKUP($C265,cruises!$A$1:$E$507,5,FALSE)</f>
        <v>609</v>
      </c>
      <c r="J265" s="34"/>
      <c r="K265" s="34"/>
      <c r="L265" s="5">
        <v>2194</v>
      </c>
      <c r="M265" s="5">
        <v>609</v>
      </c>
    </row>
    <row r="266" spans="1:13">
      <c r="A266" s="5" t="s">
        <v>145</v>
      </c>
      <c r="B266" s="17">
        <v>44165</v>
      </c>
      <c r="C266" s="13" t="s">
        <v>257</v>
      </c>
      <c r="D266" s="5" t="s">
        <v>8</v>
      </c>
      <c r="E266" s="5" t="s">
        <v>105</v>
      </c>
      <c r="F266" s="21">
        <f>VLOOKUP($C266,cruises!$A$1:$D$460,3,FALSE)</f>
        <v>4888</v>
      </c>
      <c r="G266" s="21">
        <f>VLOOKUP($C266,cruises!$A$1:$D$460,4,FALSE)</f>
        <v>6334</v>
      </c>
      <c r="H266" s="21">
        <f t="shared" si="4"/>
        <v>5611</v>
      </c>
      <c r="I266" s="21">
        <f>VLOOKUP($C266,cruises!$A$1:$E$507,5,FALSE)</f>
        <v>1700</v>
      </c>
      <c r="J266" s="34"/>
      <c r="K266" s="34"/>
      <c r="L266" s="7">
        <v>5700</v>
      </c>
      <c r="M266" s="7">
        <v>1536</v>
      </c>
    </row>
    <row r="267" spans="1:13">
      <c r="A267" s="5" t="s">
        <v>145</v>
      </c>
      <c r="B267" s="17">
        <v>44168</v>
      </c>
      <c r="C267" s="13" t="s">
        <v>211</v>
      </c>
      <c r="D267" s="5" t="s">
        <v>11</v>
      </c>
      <c r="E267" s="5" t="s">
        <v>12</v>
      </c>
      <c r="F267" s="21">
        <f>VLOOKUP($C267,cruises!$A$1:$D$460,3,FALSE)</f>
        <v>5200</v>
      </c>
      <c r="G267" s="21">
        <f>VLOOKUP($C267,cruises!$A$1:$D$460,4,FALSE)</f>
        <v>6518</v>
      </c>
      <c r="H267" s="21">
        <f t="shared" si="4"/>
        <v>5859</v>
      </c>
      <c r="I267" s="21">
        <f>VLOOKUP($C267,cruises!$A$1:$E$507,5,FALSE)</f>
        <v>1682</v>
      </c>
      <c r="J267" s="34"/>
      <c r="K267" s="34"/>
      <c r="L267" s="5">
        <v>6522</v>
      </c>
      <c r="M267" s="5">
        <v>1678</v>
      </c>
    </row>
    <row r="268" spans="1:13">
      <c r="A268" s="5" t="s">
        <v>145</v>
      </c>
      <c r="B268" s="17">
        <v>44169</v>
      </c>
      <c r="C268" s="13" t="s">
        <v>258</v>
      </c>
      <c r="D268" s="5" t="s">
        <v>40</v>
      </c>
      <c r="E268" s="5" t="s">
        <v>67</v>
      </c>
      <c r="F268" s="21">
        <f>VLOOKUP($C268,cruises!$A$1:$D$460,3,FALSE)</f>
        <v>2214</v>
      </c>
      <c r="G268" s="21">
        <f>VLOOKUP($C268,cruises!$A$1:$D$460,4,FALSE)</f>
        <v>2657</v>
      </c>
      <c r="H268" s="21">
        <f t="shared" si="4"/>
        <v>2435.5</v>
      </c>
      <c r="I268" s="21">
        <f>VLOOKUP($C268,cruises!$A$1:$E$507,5,FALSE)</f>
        <v>900</v>
      </c>
      <c r="J268" s="34"/>
      <c r="K268" s="34"/>
      <c r="L268" s="5">
        <v>2580</v>
      </c>
      <c r="M268" s="5">
        <v>890</v>
      </c>
    </row>
    <row r="269" spans="1:13">
      <c r="A269" s="5" t="s">
        <v>145</v>
      </c>
      <c r="B269" s="17">
        <v>44170</v>
      </c>
      <c r="C269" s="13" t="s">
        <v>263</v>
      </c>
      <c r="D269" s="5" t="s">
        <v>8</v>
      </c>
      <c r="E269" s="5" t="s">
        <v>138</v>
      </c>
      <c r="F269" s="21">
        <f>VLOOKUP($C269,cruises!$A$1:$D$460,3,FALSE)</f>
        <v>2506</v>
      </c>
      <c r="G269" s="21">
        <f>VLOOKUP($C269,cruises!$A$1:$D$460,4,FALSE)</f>
        <v>3007</v>
      </c>
      <c r="H269" s="21">
        <f t="shared" si="4"/>
        <v>2756.5</v>
      </c>
      <c r="I269" s="21">
        <f>VLOOKUP($C269,cruises!$A$1:$E$507,5,FALSE)</f>
        <v>1038</v>
      </c>
      <c r="J269" s="34"/>
      <c r="K269" s="34"/>
      <c r="L269" s="5">
        <v>3010</v>
      </c>
      <c r="M269" s="5">
        <v>987</v>
      </c>
    </row>
    <row r="270" spans="1:13">
      <c r="A270" s="5" t="s">
        <v>145</v>
      </c>
      <c r="B270" s="17">
        <v>44171</v>
      </c>
      <c r="C270" s="13" t="s">
        <v>258</v>
      </c>
      <c r="D270" s="5" t="s">
        <v>40</v>
      </c>
      <c r="E270" s="5" t="s">
        <v>67</v>
      </c>
      <c r="F270" s="21">
        <f>VLOOKUP($C270,cruises!$A$1:$D$460,3,FALSE)</f>
        <v>2214</v>
      </c>
      <c r="G270" s="21">
        <f>VLOOKUP($C270,cruises!$A$1:$D$460,4,FALSE)</f>
        <v>2657</v>
      </c>
      <c r="H270" s="21">
        <f t="shared" si="4"/>
        <v>2435.5</v>
      </c>
      <c r="I270" s="21">
        <f>VLOOKUP($C270,cruises!$A$1:$E$507,5,FALSE)</f>
        <v>900</v>
      </c>
      <c r="J270" s="34"/>
      <c r="K270" s="34"/>
      <c r="L270" s="5">
        <v>2580</v>
      </c>
      <c r="M270" s="5">
        <v>890</v>
      </c>
    </row>
    <row r="271" spans="1:13">
      <c r="A271" s="5" t="s">
        <v>145</v>
      </c>
      <c r="B271" s="17">
        <v>44172</v>
      </c>
      <c r="C271" s="6" t="s">
        <v>73</v>
      </c>
      <c r="D271" s="5" t="s">
        <v>5</v>
      </c>
      <c r="E271" s="5" t="s">
        <v>151</v>
      </c>
      <c r="F271" s="21">
        <f>VLOOKUP($C271,cruises!$A$1:$D$460,3,FALSE)</f>
        <v>2194</v>
      </c>
      <c r="G271" s="21">
        <f>VLOOKUP($C271,cruises!$A$1:$D$460,4,FALSE)</f>
        <v>2700</v>
      </c>
      <c r="H271" s="21">
        <f t="shared" si="4"/>
        <v>2447</v>
      </c>
      <c r="I271" s="21">
        <f>VLOOKUP($C271,cruises!$A$1:$E$507,5,FALSE)</f>
        <v>609</v>
      </c>
      <c r="J271" s="34"/>
      <c r="K271" s="34"/>
      <c r="L271" s="5">
        <v>2194</v>
      </c>
      <c r="M271" s="5">
        <v>609</v>
      </c>
    </row>
    <row r="272" spans="1:13">
      <c r="A272" s="5" t="s">
        <v>145</v>
      </c>
      <c r="B272" s="17">
        <v>44172</v>
      </c>
      <c r="C272" s="13" t="s">
        <v>257</v>
      </c>
      <c r="D272" s="5" t="s">
        <v>8</v>
      </c>
      <c r="E272" s="5" t="s">
        <v>105</v>
      </c>
      <c r="F272" s="21">
        <f>VLOOKUP($C272,cruises!$A$1:$D$460,3,FALSE)</f>
        <v>4888</v>
      </c>
      <c r="G272" s="21">
        <f>VLOOKUP($C272,cruises!$A$1:$D$460,4,FALSE)</f>
        <v>6334</v>
      </c>
      <c r="H272" s="21">
        <f t="shared" si="4"/>
        <v>5611</v>
      </c>
      <c r="I272" s="21">
        <f>VLOOKUP($C272,cruises!$A$1:$E$507,5,FALSE)</f>
        <v>1700</v>
      </c>
      <c r="J272" s="34"/>
      <c r="K272" s="34"/>
      <c r="L272" s="5">
        <v>5700</v>
      </c>
      <c r="M272" s="5">
        <v>1536</v>
      </c>
    </row>
    <row r="273" spans="1:13">
      <c r="A273" s="5" t="s">
        <v>145</v>
      </c>
      <c r="B273" s="17">
        <v>44173</v>
      </c>
      <c r="C273" s="13" t="s">
        <v>252</v>
      </c>
      <c r="D273" s="5" t="s">
        <v>8</v>
      </c>
      <c r="E273" s="5" t="s">
        <v>138</v>
      </c>
      <c r="F273" s="21">
        <f>VLOOKUP($C273,cruises!$A$1:$D$460,3,FALSE)</f>
        <v>2550</v>
      </c>
      <c r="G273" s="21">
        <f>VLOOKUP($C273,cruises!$A$1:$D$460,4,FALSE)</f>
        <v>3060</v>
      </c>
      <c r="H273" s="21">
        <f t="shared" si="4"/>
        <v>2805</v>
      </c>
      <c r="I273" s="21">
        <f>VLOOKUP($C273,cruises!$A$1:$E$507,5,FALSE)</f>
        <v>1039</v>
      </c>
      <c r="J273" s="34"/>
      <c r="K273" s="34"/>
      <c r="L273" s="5">
        <v>3013</v>
      </c>
      <c r="M273" s="5">
        <v>987</v>
      </c>
    </row>
    <row r="274" spans="1:13">
      <c r="A274" s="5" t="s">
        <v>145</v>
      </c>
      <c r="B274" s="17">
        <v>44175</v>
      </c>
      <c r="C274" s="13" t="s">
        <v>211</v>
      </c>
      <c r="D274" s="5" t="s">
        <v>11</v>
      </c>
      <c r="E274" s="5" t="s">
        <v>12</v>
      </c>
      <c r="F274" s="21">
        <f>VLOOKUP($C274,cruises!$A$1:$D$460,3,FALSE)</f>
        <v>5200</v>
      </c>
      <c r="G274" s="21">
        <f>VLOOKUP($C274,cruises!$A$1:$D$460,4,FALSE)</f>
        <v>6518</v>
      </c>
      <c r="H274" s="21">
        <f t="shared" si="4"/>
        <v>5859</v>
      </c>
      <c r="I274" s="21">
        <f>VLOOKUP($C274,cruises!$A$1:$E$507,5,FALSE)</f>
        <v>1682</v>
      </c>
      <c r="J274" s="34"/>
      <c r="K274" s="34"/>
      <c r="L274" s="5">
        <v>6522</v>
      </c>
      <c r="M274" s="5">
        <v>1678</v>
      </c>
    </row>
    <row r="275" spans="1:13">
      <c r="A275" s="5" t="s">
        <v>145</v>
      </c>
      <c r="B275" s="17">
        <v>44178</v>
      </c>
      <c r="C275" s="13" t="s">
        <v>220</v>
      </c>
      <c r="D275" s="5" t="s">
        <v>264</v>
      </c>
      <c r="E275" s="5" t="s">
        <v>6</v>
      </c>
      <c r="F275" s="21">
        <f>VLOOKUP($C275,cruises!$A$1:$D$460,3,FALSE)</f>
        <v>835</v>
      </c>
      <c r="G275" s="21">
        <f>VLOOKUP($C275,cruises!$A$1:$D$460,4,FALSE)</f>
        <v>835</v>
      </c>
      <c r="H275" s="21">
        <f t="shared" si="4"/>
        <v>835</v>
      </c>
      <c r="I275" s="21">
        <f>VLOOKUP($C275,cruises!$A$1:$E$507,5,FALSE)</f>
        <v>460</v>
      </c>
      <c r="J275" s="34"/>
      <c r="K275" s="34"/>
      <c r="L275" s="5">
        <v>835</v>
      </c>
      <c r="M275" s="5">
        <v>420</v>
      </c>
    </row>
    <row r="276" spans="1:13">
      <c r="A276" s="5" t="s">
        <v>145</v>
      </c>
      <c r="B276" s="17">
        <v>44179</v>
      </c>
      <c r="C276" s="13" t="s">
        <v>73</v>
      </c>
      <c r="D276" s="5" t="s">
        <v>5</v>
      </c>
      <c r="E276" s="5" t="s">
        <v>151</v>
      </c>
      <c r="F276" s="21">
        <f>VLOOKUP($C276,cruises!$A$1:$D$460,3,FALSE)</f>
        <v>2194</v>
      </c>
      <c r="G276" s="21">
        <f>VLOOKUP($C276,cruises!$A$1:$D$460,4,FALSE)</f>
        <v>2700</v>
      </c>
      <c r="H276" s="21">
        <f t="shared" si="4"/>
        <v>2447</v>
      </c>
      <c r="I276" s="21">
        <f>VLOOKUP($C276,cruises!$A$1:$E$507,5,FALSE)</f>
        <v>609</v>
      </c>
      <c r="J276" s="34"/>
      <c r="K276" s="34"/>
      <c r="L276" s="5">
        <v>2194</v>
      </c>
      <c r="M276" s="5">
        <v>609</v>
      </c>
    </row>
    <row r="277" spans="1:13">
      <c r="A277" s="5" t="s">
        <v>145</v>
      </c>
      <c r="B277" s="17">
        <v>44179</v>
      </c>
      <c r="C277" s="13" t="s">
        <v>257</v>
      </c>
      <c r="D277" s="5" t="s">
        <v>8</v>
      </c>
      <c r="E277" s="5" t="s">
        <v>105</v>
      </c>
      <c r="F277" s="21">
        <f>VLOOKUP($C277,cruises!$A$1:$D$460,3,FALSE)</f>
        <v>4888</v>
      </c>
      <c r="G277" s="21">
        <f>VLOOKUP($C277,cruises!$A$1:$D$460,4,FALSE)</f>
        <v>6334</v>
      </c>
      <c r="H277" s="21">
        <f t="shared" si="4"/>
        <v>5611</v>
      </c>
      <c r="I277" s="21">
        <f>VLOOKUP($C277,cruises!$A$1:$E$507,5,FALSE)</f>
        <v>1700</v>
      </c>
      <c r="J277" s="34"/>
      <c r="K277" s="34"/>
      <c r="L277" s="5">
        <v>5700</v>
      </c>
      <c r="M277" s="5">
        <v>1536</v>
      </c>
    </row>
    <row r="278" spans="1:13">
      <c r="A278" s="5" t="s">
        <v>145</v>
      </c>
      <c r="B278" s="17">
        <v>44181</v>
      </c>
      <c r="C278" s="13" t="s">
        <v>263</v>
      </c>
      <c r="D278" s="5" t="s">
        <v>8</v>
      </c>
      <c r="E278" s="5" t="s">
        <v>138</v>
      </c>
      <c r="F278" s="21">
        <f>VLOOKUP($C278,cruises!$A$1:$D$460,3,FALSE)</f>
        <v>2506</v>
      </c>
      <c r="G278" s="21">
        <f>VLOOKUP($C278,cruises!$A$1:$D$460,4,FALSE)</f>
        <v>3007</v>
      </c>
      <c r="H278" s="21">
        <f t="shared" si="4"/>
        <v>2756.5</v>
      </c>
      <c r="I278" s="21">
        <f>VLOOKUP($C278,cruises!$A$1:$E$507,5,FALSE)</f>
        <v>1038</v>
      </c>
      <c r="J278" s="34"/>
      <c r="K278" s="34"/>
      <c r="L278" s="5">
        <v>3010</v>
      </c>
      <c r="M278" s="5">
        <v>987</v>
      </c>
    </row>
    <row r="279" spans="1:13">
      <c r="A279" s="5" t="s">
        <v>145</v>
      </c>
      <c r="B279" s="17">
        <v>44182</v>
      </c>
      <c r="C279" s="13" t="s">
        <v>211</v>
      </c>
      <c r="D279" s="5" t="s">
        <v>11</v>
      </c>
      <c r="E279" s="5" t="s">
        <v>12</v>
      </c>
      <c r="F279" s="21">
        <f>VLOOKUP($C279,cruises!$A$1:$D$460,3,FALSE)</f>
        <v>5200</v>
      </c>
      <c r="G279" s="21">
        <f>VLOOKUP($C279,cruises!$A$1:$D$460,4,FALSE)</f>
        <v>6518</v>
      </c>
      <c r="H279" s="21">
        <f t="shared" si="4"/>
        <v>5859</v>
      </c>
      <c r="I279" s="21">
        <f>VLOOKUP($C279,cruises!$A$1:$E$507,5,FALSE)</f>
        <v>1682</v>
      </c>
      <c r="J279" s="34"/>
      <c r="K279" s="34"/>
      <c r="L279" s="5">
        <v>6522</v>
      </c>
      <c r="M279" s="5">
        <v>1678</v>
      </c>
    </row>
    <row r="280" spans="1:13">
      <c r="A280" s="5" t="s">
        <v>145</v>
      </c>
      <c r="B280" s="17">
        <v>44184</v>
      </c>
      <c r="C280" s="13" t="s">
        <v>260</v>
      </c>
      <c r="D280" s="5" t="s">
        <v>46</v>
      </c>
      <c r="E280" s="5" t="s">
        <v>63</v>
      </c>
      <c r="F280" s="21">
        <f>VLOOKUP($C280,cruises!$A$1:$D$460,3,FALSE)</f>
        <v>2340</v>
      </c>
      <c r="G280" s="21">
        <f>VLOOKUP($C280,cruises!$A$1:$D$460,4,FALSE)</f>
        <v>2808</v>
      </c>
      <c r="H280" s="21">
        <f t="shared" si="4"/>
        <v>2574</v>
      </c>
      <c r="I280" s="21">
        <f>VLOOKUP($C280,cruises!$A$1:$E$507,5,FALSE)</f>
        <v>1010</v>
      </c>
      <c r="J280" s="34"/>
      <c r="K280" s="34"/>
      <c r="L280" s="5">
        <v>2800</v>
      </c>
      <c r="M280" s="5">
        <v>1032</v>
      </c>
    </row>
    <row r="281" spans="1:13">
      <c r="A281" s="5" t="s">
        <v>145</v>
      </c>
      <c r="B281" s="17">
        <v>44185</v>
      </c>
      <c r="C281" s="13" t="s">
        <v>252</v>
      </c>
      <c r="D281" s="5" t="s">
        <v>8</v>
      </c>
      <c r="E281" s="5" t="s">
        <v>82</v>
      </c>
      <c r="F281" s="21">
        <f>VLOOKUP($C281,cruises!$A$1:$D$460,3,FALSE)</f>
        <v>2550</v>
      </c>
      <c r="G281" s="21">
        <f>VLOOKUP($C281,cruises!$A$1:$D$460,4,FALSE)</f>
        <v>3060</v>
      </c>
      <c r="H281" s="21">
        <f t="shared" si="4"/>
        <v>2805</v>
      </c>
      <c r="I281" s="21">
        <f>VLOOKUP($C281,cruises!$A$1:$E$507,5,FALSE)</f>
        <v>1039</v>
      </c>
      <c r="J281" s="34"/>
      <c r="K281" s="34"/>
      <c r="L281" s="5">
        <v>3013</v>
      </c>
      <c r="M281" s="5">
        <v>987</v>
      </c>
    </row>
    <row r="282" spans="1:13">
      <c r="A282" s="5" t="s">
        <v>145</v>
      </c>
      <c r="B282" s="17">
        <v>44186</v>
      </c>
      <c r="C282" s="13" t="s">
        <v>73</v>
      </c>
      <c r="D282" s="5" t="s">
        <v>5</v>
      </c>
      <c r="E282" s="5" t="s">
        <v>151</v>
      </c>
      <c r="F282" s="21">
        <f>VLOOKUP($C282,cruises!$A$1:$D$460,3,FALSE)</f>
        <v>2194</v>
      </c>
      <c r="G282" s="21">
        <f>VLOOKUP($C282,cruises!$A$1:$D$460,4,FALSE)</f>
        <v>2700</v>
      </c>
      <c r="H282" s="21">
        <f t="shared" si="4"/>
        <v>2447</v>
      </c>
      <c r="I282" s="21">
        <f>VLOOKUP($C282,cruises!$A$1:$E$507,5,FALSE)</f>
        <v>609</v>
      </c>
      <c r="J282" s="34"/>
      <c r="K282" s="34"/>
      <c r="L282" s="5">
        <v>2194</v>
      </c>
      <c r="M282" s="5">
        <v>609</v>
      </c>
    </row>
    <row r="283" spans="1:13">
      <c r="A283" s="5" t="s">
        <v>145</v>
      </c>
      <c r="B283" s="17">
        <v>44186</v>
      </c>
      <c r="C283" s="13" t="s">
        <v>257</v>
      </c>
      <c r="D283" s="5" t="s">
        <v>8</v>
      </c>
      <c r="E283" s="5" t="s">
        <v>105</v>
      </c>
      <c r="F283" s="21">
        <f>VLOOKUP($C283,cruises!$A$1:$D$460,3,FALSE)</f>
        <v>4888</v>
      </c>
      <c r="G283" s="21">
        <f>VLOOKUP($C283,cruises!$A$1:$D$460,4,FALSE)</f>
        <v>6334</v>
      </c>
      <c r="H283" s="21">
        <f t="shared" si="4"/>
        <v>5611</v>
      </c>
      <c r="I283" s="21">
        <f>VLOOKUP($C283,cruises!$A$1:$E$507,5,FALSE)</f>
        <v>1700</v>
      </c>
      <c r="J283" s="34"/>
      <c r="K283" s="34"/>
      <c r="L283" s="5">
        <v>5700</v>
      </c>
      <c r="M283" s="5">
        <v>1536</v>
      </c>
    </row>
    <row r="284" spans="1:13">
      <c r="A284" s="5" t="s">
        <v>145</v>
      </c>
      <c r="B284" s="17">
        <v>44189</v>
      </c>
      <c r="C284" s="13" t="s">
        <v>211</v>
      </c>
      <c r="D284" s="5" t="s">
        <v>11</v>
      </c>
      <c r="E284" s="5" t="s">
        <v>12</v>
      </c>
      <c r="F284" s="21">
        <f>VLOOKUP($C284,cruises!$A$1:$D$460,3,FALSE)</f>
        <v>5200</v>
      </c>
      <c r="G284" s="21">
        <f>VLOOKUP($C284,cruises!$A$1:$D$460,4,FALSE)</f>
        <v>6518</v>
      </c>
      <c r="H284" s="21">
        <f t="shared" si="4"/>
        <v>5859</v>
      </c>
      <c r="I284" s="21">
        <f>VLOOKUP($C284,cruises!$A$1:$E$507,5,FALSE)</f>
        <v>1682</v>
      </c>
      <c r="J284" s="34"/>
      <c r="K284" s="34"/>
      <c r="L284" s="5">
        <v>6522</v>
      </c>
      <c r="M284" s="5">
        <v>1678</v>
      </c>
    </row>
    <row r="285" spans="1:13">
      <c r="A285" s="5" t="s">
        <v>145</v>
      </c>
      <c r="B285" s="17">
        <v>44190</v>
      </c>
      <c r="C285" s="13" t="s">
        <v>252</v>
      </c>
      <c r="D285" s="5" t="s">
        <v>8</v>
      </c>
      <c r="E285" s="5" t="s">
        <v>31</v>
      </c>
      <c r="F285" s="21">
        <f>VLOOKUP($C285,cruises!$A$1:$D$460,3,FALSE)</f>
        <v>2550</v>
      </c>
      <c r="G285" s="21">
        <f>VLOOKUP($C285,cruises!$A$1:$D$460,4,FALSE)</f>
        <v>3060</v>
      </c>
      <c r="H285" s="21">
        <f t="shared" si="4"/>
        <v>2805</v>
      </c>
      <c r="I285" s="21">
        <f>VLOOKUP($C285,cruises!$A$1:$E$507,5,FALSE)</f>
        <v>1039</v>
      </c>
      <c r="J285" s="34"/>
      <c r="K285" s="34"/>
      <c r="L285" s="7">
        <v>3013</v>
      </c>
      <c r="M285" s="7">
        <v>987</v>
      </c>
    </row>
    <row r="286" spans="1:13">
      <c r="A286" s="5" t="s">
        <v>145</v>
      </c>
      <c r="B286" s="17">
        <v>44192</v>
      </c>
      <c r="C286" s="13" t="s">
        <v>263</v>
      </c>
      <c r="D286" s="5" t="s">
        <v>8</v>
      </c>
      <c r="E286" s="5" t="s">
        <v>138</v>
      </c>
      <c r="F286" s="21">
        <f>VLOOKUP($C286,cruises!$A$1:$D$460,3,FALSE)</f>
        <v>2506</v>
      </c>
      <c r="G286" s="21">
        <f>VLOOKUP($C286,cruises!$A$1:$D$460,4,FALSE)</f>
        <v>3007</v>
      </c>
      <c r="H286" s="21">
        <f t="shared" si="4"/>
        <v>2756.5</v>
      </c>
      <c r="I286" s="21">
        <f>VLOOKUP($C286,cruises!$A$1:$E$507,5,FALSE)</f>
        <v>1038</v>
      </c>
      <c r="J286" s="34"/>
      <c r="K286" s="34"/>
      <c r="L286" s="5">
        <v>3010</v>
      </c>
      <c r="M286" s="5">
        <v>987</v>
      </c>
    </row>
    <row r="287" spans="1:13">
      <c r="A287" s="5" t="s">
        <v>145</v>
      </c>
      <c r="B287" s="17">
        <v>44193</v>
      </c>
      <c r="C287" s="13" t="s">
        <v>73</v>
      </c>
      <c r="D287" s="5" t="s">
        <v>5</v>
      </c>
      <c r="E287" s="5" t="s">
        <v>151</v>
      </c>
      <c r="F287" s="21">
        <f>VLOOKUP($C287,cruises!$A$1:$D$460,3,FALSE)</f>
        <v>2194</v>
      </c>
      <c r="G287" s="21">
        <f>VLOOKUP($C287,cruises!$A$1:$D$460,4,FALSE)</f>
        <v>2700</v>
      </c>
      <c r="H287" s="21">
        <f t="shared" si="4"/>
        <v>2447</v>
      </c>
      <c r="I287" s="21">
        <f>VLOOKUP($C287,cruises!$A$1:$E$507,5,FALSE)</f>
        <v>609</v>
      </c>
      <c r="J287" s="34"/>
      <c r="K287" s="34"/>
      <c r="L287" s="5">
        <v>2194</v>
      </c>
      <c r="M287" s="5">
        <v>609</v>
      </c>
    </row>
    <row r="288" spans="1:13">
      <c r="A288" s="5" t="s">
        <v>145</v>
      </c>
      <c r="B288" s="17">
        <v>44193</v>
      </c>
      <c r="C288" s="13" t="s">
        <v>257</v>
      </c>
      <c r="D288" s="5" t="s">
        <v>8</v>
      </c>
      <c r="E288" s="5" t="s">
        <v>105</v>
      </c>
      <c r="F288" s="21">
        <f>VLOOKUP($C288,cruises!$A$1:$D$460,3,FALSE)</f>
        <v>4888</v>
      </c>
      <c r="G288" s="21">
        <f>VLOOKUP($C288,cruises!$A$1:$D$460,4,FALSE)</f>
        <v>6334</v>
      </c>
      <c r="H288" s="21">
        <f t="shared" si="4"/>
        <v>5611</v>
      </c>
      <c r="I288" s="21">
        <f>VLOOKUP($C288,cruises!$A$1:$E$507,5,FALSE)</f>
        <v>1700</v>
      </c>
      <c r="J288" s="34"/>
      <c r="K288" s="34"/>
      <c r="L288" s="5">
        <v>5700</v>
      </c>
      <c r="M288" s="5">
        <v>1536</v>
      </c>
    </row>
    <row r="289" spans="1:13">
      <c r="A289" s="5" t="s">
        <v>145</v>
      </c>
      <c r="B289" s="17">
        <v>44195</v>
      </c>
      <c r="C289" s="13" t="s">
        <v>227</v>
      </c>
      <c r="D289" s="5" t="s">
        <v>148</v>
      </c>
      <c r="E289" s="5" t="s">
        <v>265</v>
      </c>
      <c r="F289" s="21">
        <f>VLOOKUP($C289,cruises!$A$1:$D$460,3,FALSE)</f>
        <v>928</v>
      </c>
      <c r="G289" s="21">
        <f>VLOOKUP($C289,cruises!$A$1:$D$460,4,FALSE)</f>
        <v>928</v>
      </c>
      <c r="H289" s="21">
        <f t="shared" si="4"/>
        <v>928</v>
      </c>
      <c r="I289" s="21">
        <f>VLOOKUP($C289,cruises!$A$1:$E$507,5,FALSE)</f>
        <v>465</v>
      </c>
      <c r="J289" s="34"/>
      <c r="K289" s="34"/>
      <c r="L289" s="5">
        <v>930</v>
      </c>
      <c r="M289" s="5">
        <v>465</v>
      </c>
    </row>
    <row r="290" spans="1:13">
      <c r="A290" s="5" t="s">
        <v>145</v>
      </c>
      <c r="B290" s="17">
        <v>44196</v>
      </c>
      <c r="C290" s="6" t="s">
        <v>211</v>
      </c>
      <c r="D290" s="5" t="s">
        <v>11</v>
      </c>
      <c r="E290" s="5" t="s">
        <v>12</v>
      </c>
      <c r="F290" s="21">
        <f>VLOOKUP($C290,cruises!$A$1:$D$460,3,FALSE)</f>
        <v>5200</v>
      </c>
      <c r="G290" s="21">
        <f>VLOOKUP($C290,cruises!$A$1:$D$460,4,FALSE)</f>
        <v>6518</v>
      </c>
      <c r="H290" s="21">
        <f t="shared" si="4"/>
        <v>5859</v>
      </c>
      <c r="I290" s="21">
        <f>VLOOKUP($C290,cruises!$A$1:$E$507,5,FALSE)</f>
        <v>1682</v>
      </c>
      <c r="J290" s="34"/>
      <c r="K290" s="34"/>
      <c r="L290" s="5">
        <v>6522</v>
      </c>
      <c r="M290" s="5">
        <v>1678</v>
      </c>
    </row>
    <row r="291" spans="1:13">
      <c r="G291" s="51">
        <f>SUM(G2:G290)</f>
        <v>974856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807B-A91A-4F42-95E0-E6E248DAC181}">
  <dimension ref="A1:M420"/>
  <sheetViews>
    <sheetView topLeftCell="A391" workbookViewId="0">
      <selection activeCell="G420" sqref="G420"/>
    </sheetView>
  </sheetViews>
  <sheetFormatPr defaultRowHeight="14.4"/>
  <cols>
    <col min="1" max="1" width="9.109375" bestFit="1" customWidth="1"/>
    <col min="3" max="4" width="14.88671875" bestFit="1" customWidth="1"/>
    <col min="5" max="5" width="10.109375" bestFit="1" customWidth="1"/>
    <col min="6" max="6" width="11.77734375" bestFit="1" customWidth="1"/>
    <col min="7" max="7" width="13.109375" bestFit="1" customWidth="1"/>
    <col min="8" max="8" width="8.21875" customWidth="1"/>
    <col min="9" max="9" width="7.33203125" customWidth="1"/>
    <col min="11" max="11" width="7.109375" customWidth="1"/>
    <col min="12" max="12" width="5.44140625" bestFit="1" customWidth="1"/>
    <col min="13" max="13" width="4.44140625" bestFit="1" customWidth="1"/>
  </cols>
  <sheetData>
    <row r="1" spans="1:13">
      <c r="A1" s="4" t="s">
        <v>0</v>
      </c>
      <c r="B1" s="16" t="s">
        <v>1</v>
      </c>
      <c r="C1" s="4" t="s">
        <v>221</v>
      </c>
      <c r="D1" s="4" t="s">
        <v>3</v>
      </c>
      <c r="E1" s="4" t="s">
        <v>144</v>
      </c>
      <c r="F1" s="19" t="s">
        <v>789</v>
      </c>
      <c r="G1" s="19" t="s">
        <v>790</v>
      </c>
      <c r="H1" s="19" t="s">
        <v>1575</v>
      </c>
      <c r="I1" s="19" t="s">
        <v>804</v>
      </c>
      <c r="J1" s="33"/>
      <c r="K1" s="33"/>
      <c r="L1" s="4"/>
      <c r="M1" s="4"/>
    </row>
    <row r="2" spans="1:13">
      <c r="A2" s="5" t="s">
        <v>145</v>
      </c>
      <c r="B2" s="5" t="s">
        <v>1412</v>
      </c>
      <c r="C2" s="5" t="s">
        <v>633</v>
      </c>
      <c r="D2" s="5" t="s">
        <v>30</v>
      </c>
      <c r="E2" s="5" t="s">
        <v>31</v>
      </c>
      <c r="F2" s="21">
        <f>VLOOKUP($C2,cruises!$A$1:$D$460,3,FALSE)</f>
        <v>5475</v>
      </c>
      <c r="G2" s="21">
        <f>VLOOKUP($C2,cruises!$A$1:$D$460,4,FALSE)</f>
        <v>6314</v>
      </c>
      <c r="H2" s="21">
        <f>AVERAGE(F2:G2)</f>
        <v>5894.5</v>
      </c>
      <c r="I2" s="21">
        <f>VLOOKUP($C2,cruises!$A$1:$E$507,5,FALSE)</f>
        <v>2394</v>
      </c>
    </row>
    <row r="3" spans="1:13">
      <c r="A3" s="5" t="s">
        <v>145</v>
      </c>
      <c r="B3" s="5" t="s">
        <v>1412</v>
      </c>
      <c r="C3" s="5" t="s">
        <v>487</v>
      </c>
      <c r="D3" s="5" t="s">
        <v>1413</v>
      </c>
      <c r="E3" s="5" t="s">
        <v>82</v>
      </c>
      <c r="F3" s="21">
        <f>VLOOKUP($C3,cruises!$A$1:$D$460,3,FALSE)</f>
        <v>1970</v>
      </c>
      <c r="G3" s="21">
        <f>VLOOKUP($C3,cruises!$A$1:$D$460,4,FALSE)</f>
        <v>2364</v>
      </c>
      <c r="H3" s="21">
        <f t="shared" ref="H3:H66" si="0">AVERAGE(F3:G3)</f>
        <v>2167</v>
      </c>
      <c r="I3" s="21">
        <f>VLOOKUP($C3,cruises!$A$1:$E$507,5,FALSE)</f>
        <v>817</v>
      </c>
    </row>
    <row r="4" spans="1:13">
      <c r="A4" s="5" t="s">
        <v>145</v>
      </c>
      <c r="B4" s="5" t="s">
        <v>1412</v>
      </c>
      <c r="C4" s="5" t="s">
        <v>74</v>
      </c>
      <c r="D4" s="5" t="s">
        <v>11</v>
      </c>
      <c r="E4" s="5" t="s">
        <v>1414</v>
      </c>
      <c r="F4" s="21">
        <f>VLOOKUP($C4,cruises!$A$1:$D$460,3,FALSE)</f>
        <v>3014</v>
      </c>
      <c r="G4" s="21">
        <f>VLOOKUP($C4,cruises!$A$1:$D$460,4,FALSE)</f>
        <v>3617</v>
      </c>
      <c r="H4" s="21">
        <f t="shared" si="0"/>
        <v>3315.5</v>
      </c>
      <c r="I4" s="21">
        <f>VLOOKUP($C4,cruises!$A$1:$E$507,5,FALSE)</f>
        <v>1100</v>
      </c>
    </row>
    <row r="5" spans="1:13">
      <c r="A5" s="5" t="s">
        <v>145</v>
      </c>
      <c r="B5" s="5" t="s">
        <v>1415</v>
      </c>
      <c r="C5" s="5" t="s">
        <v>93</v>
      </c>
      <c r="D5" s="5" t="s">
        <v>94</v>
      </c>
      <c r="E5" s="5" t="s">
        <v>6</v>
      </c>
      <c r="F5" s="21">
        <f>VLOOKUP($C5,cruises!$A$1:$D$460,3,FALSE)</f>
        <v>1258</v>
      </c>
      <c r="G5" s="21">
        <f>VLOOKUP($C5,cruises!$A$1:$D$460,4,FALSE)</f>
        <v>1447</v>
      </c>
      <c r="H5" s="21">
        <f t="shared" si="0"/>
        <v>1352.5</v>
      </c>
      <c r="I5" s="21">
        <f>VLOOKUP($C5,cruises!$A$1:$E$507,5,FALSE)</f>
        <v>800</v>
      </c>
    </row>
    <row r="6" spans="1:13">
      <c r="A6" s="5" t="s">
        <v>145</v>
      </c>
      <c r="B6" s="5" t="s">
        <v>1415</v>
      </c>
      <c r="C6" s="5" t="s">
        <v>211</v>
      </c>
      <c r="D6" s="5" t="s">
        <v>11</v>
      </c>
      <c r="E6" s="5" t="s">
        <v>151</v>
      </c>
      <c r="F6" s="21">
        <f>VLOOKUP($C6,cruises!$A$1:$D$460,3,FALSE)</f>
        <v>5200</v>
      </c>
      <c r="G6" s="21">
        <f>VLOOKUP($C6,cruises!$A$1:$D$460,4,FALSE)</f>
        <v>6518</v>
      </c>
      <c r="H6" s="21">
        <f t="shared" si="0"/>
        <v>5859</v>
      </c>
      <c r="I6" s="21">
        <f>VLOOKUP($C6,cruises!$A$1:$E$507,5,FALSE)</f>
        <v>1682</v>
      </c>
    </row>
    <row r="7" spans="1:13">
      <c r="A7" s="5" t="s">
        <v>145</v>
      </c>
      <c r="B7" s="5" t="s">
        <v>1416</v>
      </c>
      <c r="C7" s="5" t="s">
        <v>225</v>
      </c>
      <c r="D7" s="5" t="s">
        <v>62</v>
      </c>
      <c r="E7" s="5" t="s">
        <v>214</v>
      </c>
      <c r="F7" s="21">
        <f>VLOOKUP($C7,cruises!$A$1:$D$460,3,FALSE)</f>
        <v>3260</v>
      </c>
      <c r="G7" s="21">
        <f>VLOOKUP($C7,cruises!$A$1:$D$460,4,FALSE)</f>
        <v>3521</v>
      </c>
      <c r="H7" s="21">
        <f t="shared" si="0"/>
        <v>3390.5</v>
      </c>
      <c r="I7" s="21">
        <f>VLOOKUP($C7,cruises!$A$1:$E$507,5,FALSE)</f>
        <v>1320</v>
      </c>
    </row>
    <row r="8" spans="1:13">
      <c r="A8" s="5" t="s">
        <v>145</v>
      </c>
      <c r="B8" s="5" t="s">
        <v>1416</v>
      </c>
      <c r="C8" s="5" t="s">
        <v>86</v>
      </c>
      <c r="D8" s="5" t="s">
        <v>62</v>
      </c>
      <c r="E8" s="5" t="s">
        <v>214</v>
      </c>
      <c r="F8" s="21">
        <f>VLOOKUP($C8,cruises!$A$1:$D$460,3,FALSE)</f>
        <v>2130</v>
      </c>
      <c r="G8" s="21">
        <f>VLOOKUP($C8,cruises!$A$1:$D$460,4,FALSE)</f>
        <v>2556</v>
      </c>
      <c r="H8" s="21">
        <f t="shared" si="0"/>
        <v>2343</v>
      </c>
      <c r="I8" s="21">
        <f>VLOOKUP($C8,cruises!$A$1:$E$507,5,FALSE)</f>
        <v>997</v>
      </c>
    </row>
    <row r="9" spans="1:13">
      <c r="A9" s="5" t="s">
        <v>145</v>
      </c>
      <c r="B9" s="5" t="s">
        <v>1417</v>
      </c>
      <c r="C9" s="5" t="s">
        <v>178</v>
      </c>
      <c r="D9" s="5" t="s">
        <v>62</v>
      </c>
      <c r="E9" s="5" t="s">
        <v>1418</v>
      </c>
      <c r="F9" s="21">
        <f>VLOOKUP($C9,cruises!$A$1:$D$460,3,FALSE)</f>
        <v>2170</v>
      </c>
      <c r="G9" s="21">
        <f>VLOOKUP($C9,cruises!$A$1:$D$460,4,FALSE)</f>
        <v>2604</v>
      </c>
      <c r="H9" s="21">
        <f t="shared" si="0"/>
        <v>2387</v>
      </c>
      <c r="I9" s="21">
        <f>VLOOKUP($C9,cruises!$A$1:$E$507,5,FALSE)</f>
        <v>997</v>
      </c>
    </row>
    <row r="10" spans="1:13">
      <c r="A10" s="5" t="s">
        <v>145</v>
      </c>
      <c r="B10" s="5" t="s">
        <v>1417</v>
      </c>
      <c r="C10" s="5" t="s">
        <v>159</v>
      </c>
      <c r="D10" s="5" t="s">
        <v>8</v>
      </c>
      <c r="E10" s="5" t="s">
        <v>9</v>
      </c>
      <c r="F10" s="21">
        <f>VLOOKUP($C10,cruises!$A$1:$D$460,3,FALSE)</f>
        <v>4134</v>
      </c>
      <c r="G10" s="21">
        <f>VLOOKUP($C10,cruises!$A$1:$D$460,4,FALSE)</f>
        <v>4961</v>
      </c>
      <c r="H10" s="21">
        <f t="shared" si="0"/>
        <v>4547.5</v>
      </c>
      <c r="I10" s="21">
        <f>VLOOKUP($C10,cruises!$A$1:$E$507,5,FALSE)</f>
        <v>1413</v>
      </c>
    </row>
    <row r="11" spans="1:13">
      <c r="A11" s="5" t="s">
        <v>145</v>
      </c>
      <c r="B11" s="5" t="s">
        <v>1417</v>
      </c>
      <c r="C11" s="5" t="s">
        <v>645</v>
      </c>
      <c r="D11" s="5" t="s">
        <v>30</v>
      </c>
      <c r="E11" s="5" t="s">
        <v>63</v>
      </c>
      <c r="F11" s="21">
        <f>VLOOKUP($C11,cruises!$A$1:$D$460,3,FALSE)</f>
        <v>3844</v>
      </c>
      <c r="G11" s="21">
        <f>VLOOKUP($C11,cruises!$A$1:$D$460,4,FALSE)</f>
        <v>4805</v>
      </c>
      <c r="H11" s="21">
        <f t="shared" si="0"/>
        <v>4324.5</v>
      </c>
      <c r="I11" s="21">
        <f>VLOOKUP($C11,cruises!$A$1:$E$507,5,FALSE)</f>
        <v>1305</v>
      </c>
    </row>
    <row r="12" spans="1:13">
      <c r="A12" s="5" t="s">
        <v>145</v>
      </c>
      <c r="B12" s="5" t="s">
        <v>1417</v>
      </c>
      <c r="C12" s="5" t="s">
        <v>81</v>
      </c>
      <c r="D12" s="5" t="s">
        <v>30</v>
      </c>
      <c r="E12" s="5" t="s">
        <v>82</v>
      </c>
      <c r="F12" s="21">
        <f>VLOOKUP($C12,cruises!$A$1:$D$460,3,FALSE)</f>
        <v>2036</v>
      </c>
      <c r="G12" s="21">
        <f>VLOOKUP($C12,cruises!$A$1:$D$460,4,FALSE)</f>
        <v>2443</v>
      </c>
      <c r="H12" s="21">
        <f t="shared" si="0"/>
        <v>2239.5</v>
      </c>
      <c r="I12" s="21">
        <f>VLOOKUP($C12,cruises!$A$1:$E$507,5,FALSE)</f>
        <v>765</v>
      </c>
    </row>
    <row r="13" spans="1:13">
      <c r="A13" s="5" t="s">
        <v>145</v>
      </c>
      <c r="B13" s="5" t="s">
        <v>1417</v>
      </c>
      <c r="C13" s="5" t="s">
        <v>1419</v>
      </c>
      <c r="D13" s="5" t="s">
        <v>213</v>
      </c>
      <c r="E13" s="5" t="s">
        <v>214</v>
      </c>
      <c r="F13" s="21">
        <f>VLOOKUP($C13,cruises!$A$1:$D$460,3,FALSE)</f>
        <v>999</v>
      </c>
      <c r="G13" s="21">
        <f>VLOOKUP($C13,cruises!$A$1:$D$460,4,FALSE)</f>
        <v>999</v>
      </c>
      <c r="H13" s="21">
        <f t="shared" si="0"/>
        <v>999</v>
      </c>
      <c r="I13" s="21">
        <f>VLOOKUP($C13,cruises!$A$1:$E$507,5,FALSE)</f>
        <v>530</v>
      </c>
    </row>
    <row r="14" spans="1:13">
      <c r="A14" s="5" t="s">
        <v>145</v>
      </c>
      <c r="B14" s="5" t="s">
        <v>1420</v>
      </c>
      <c r="C14" s="5" t="s">
        <v>182</v>
      </c>
      <c r="D14" s="5" t="s">
        <v>62</v>
      </c>
      <c r="E14" s="5" t="s">
        <v>1418</v>
      </c>
      <c r="F14" s="21">
        <f>VLOOKUP($C14,cruises!$A$1:$D$460,3,FALSE)</f>
        <v>2918</v>
      </c>
      <c r="G14" s="21">
        <f>VLOOKUP($C14,cruises!$A$1:$D$460,4,FALSE)</f>
        <v>3521</v>
      </c>
      <c r="H14" s="21">
        <f t="shared" si="0"/>
        <v>3219.5</v>
      </c>
      <c r="I14" s="21">
        <f>VLOOKUP($C14,cruises!$A$1:$E$507,5,FALSE)</f>
        <v>1377</v>
      </c>
    </row>
    <row r="15" spans="1:13">
      <c r="A15" s="5" t="s">
        <v>145</v>
      </c>
      <c r="B15" s="5" t="s">
        <v>1421</v>
      </c>
      <c r="C15" s="5" t="s">
        <v>163</v>
      </c>
      <c r="D15" s="5" t="s">
        <v>5</v>
      </c>
      <c r="E15" s="5" t="s">
        <v>6</v>
      </c>
      <c r="F15" s="21">
        <f>VLOOKUP($C15,cruises!$A$1:$D$460,3,FALSE)</f>
        <v>5200</v>
      </c>
      <c r="G15" s="21">
        <f>VLOOKUP($C15,cruises!$A$1:$D$460,4,FALSE)</f>
        <v>6600</v>
      </c>
      <c r="H15" s="21">
        <f t="shared" si="0"/>
        <v>5900</v>
      </c>
      <c r="I15" s="21">
        <f>VLOOKUP($C15,cruises!$A$1:$E$507,5,FALSE)</f>
        <v>1500</v>
      </c>
    </row>
    <row r="16" spans="1:13">
      <c r="A16" s="5" t="s">
        <v>145</v>
      </c>
      <c r="B16" s="5" t="s">
        <v>1421</v>
      </c>
      <c r="C16" s="5" t="s">
        <v>108</v>
      </c>
      <c r="D16" s="5" t="s">
        <v>109</v>
      </c>
      <c r="E16" s="5" t="s">
        <v>172</v>
      </c>
      <c r="F16" s="21">
        <f>VLOOKUP($C16,cruises!$A$1:$D$460,3,FALSE)</f>
        <v>1754</v>
      </c>
      <c r="G16" s="21">
        <f>VLOOKUP($C16,cruises!$A$1:$D$460,4,FALSE)</f>
        <v>2456</v>
      </c>
      <c r="H16" s="21">
        <f t="shared" si="0"/>
        <v>2105</v>
      </c>
      <c r="I16" s="21">
        <f>VLOOKUP($C16,cruises!$A$1:$E$507,5,FALSE)</f>
        <v>947</v>
      </c>
    </row>
    <row r="17" spans="1:9">
      <c r="A17" s="5" t="s">
        <v>145</v>
      </c>
      <c r="B17" s="5" t="s">
        <v>1421</v>
      </c>
      <c r="C17" s="5" t="s">
        <v>111</v>
      </c>
      <c r="D17" s="5" t="s">
        <v>84</v>
      </c>
      <c r="E17" s="5" t="s">
        <v>82</v>
      </c>
      <c r="F17" s="21">
        <f>VLOOKUP($C17,cruises!$A$1:$D$460,3,FALSE)</f>
        <v>1924</v>
      </c>
      <c r="G17" s="21">
        <f>VLOOKUP($C17,cruises!$A$1:$D$460,4,FALSE)</f>
        <v>2681</v>
      </c>
      <c r="H17" s="21">
        <f t="shared" si="0"/>
        <v>2302.5</v>
      </c>
      <c r="I17" s="21">
        <f>VLOOKUP($C17,cruises!$A$1:$E$507,5,FALSE)</f>
        <v>900</v>
      </c>
    </row>
    <row r="18" spans="1:9">
      <c r="A18" s="5" t="s">
        <v>145</v>
      </c>
      <c r="B18" s="5" t="s">
        <v>1422</v>
      </c>
      <c r="C18" s="5" t="s">
        <v>216</v>
      </c>
      <c r="D18" s="5" t="s">
        <v>8</v>
      </c>
      <c r="E18" s="5" t="s">
        <v>82</v>
      </c>
      <c r="F18" s="21">
        <f>VLOOKUP($C18,cruises!$A$1:$D$460,3,FALSE)</f>
        <v>4888</v>
      </c>
      <c r="G18" s="21">
        <f>VLOOKUP($C18,cruises!$A$1:$D$460,4,FALSE)</f>
        <v>6334</v>
      </c>
      <c r="H18" s="21">
        <f t="shared" si="0"/>
        <v>5611</v>
      </c>
      <c r="I18" s="21">
        <f>VLOOKUP($C18,cruises!$A$1:$E$507,5,FALSE)</f>
        <v>1700</v>
      </c>
    </row>
    <row r="19" spans="1:9">
      <c r="A19" s="5" t="s">
        <v>145</v>
      </c>
      <c r="B19" s="5" t="s">
        <v>1422</v>
      </c>
      <c r="C19" s="5" t="s">
        <v>55</v>
      </c>
      <c r="D19" s="5" t="s">
        <v>46</v>
      </c>
      <c r="E19" s="5" t="s">
        <v>56</v>
      </c>
      <c r="F19" s="21">
        <f>VLOOKUP($C19,cruises!$A$1:$D$460,3,FALSE)</f>
        <v>4228</v>
      </c>
      <c r="G19" s="21">
        <f>VLOOKUP($C19,cruises!$A$1:$D$460,4,FALSE)</f>
        <v>5074</v>
      </c>
      <c r="H19" s="21">
        <f t="shared" si="0"/>
        <v>4651</v>
      </c>
      <c r="I19" s="21">
        <f>VLOOKUP($C19,cruises!$A$1:$E$507,5,FALSE)</f>
        <v>1404</v>
      </c>
    </row>
    <row r="20" spans="1:9">
      <c r="A20" s="5" t="s">
        <v>145</v>
      </c>
      <c r="B20" s="5" t="s">
        <v>1423</v>
      </c>
      <c r="C20" s="5" t="s">
        <v>633</v>
      </c>
      <c r="D20" s="5" t="s">
        <v>30</v>
      </c>
      <c r="E20" s="5" t="s">
        <v>31</v>
      </c>
      <c r="F20" s="21">
        <f>VLOOKUP($C20,cruises!$A$1:$D$460,3,FALSE)</f>
        <v>5475</v>
      </c>
      <c r="G20" s="21">
        <f>VLOOKUP($C20,cruises!$A$1:$D$460,4,FALSE)</f>
        <v>6314</v>
      </c>
      <c r="H20" s="21">
        <f t="shared" si="0"/>
        <v>5894.5</v>
      </c>
      <c r="I20" s="21">
        <f>VLOOKUP($C20,cruises!$A$1:$E$507,5,FALSE)</f>
        <v>2394</v>
      </c>
    </row>
    <row r="21" spans="1:9">
      <c r="A21" s="5" t="s">
        <v>145</v>
      </c>
      <c r="B21" s="5" t="s">
        <v>1423</v>
      </c>
      <c r="C21" s="5" t="s">
        <v>74</v>
      </c>
      <c r="D21" s="5" t="s">
        <v>11</v>
      </c>
      <c r="E21" s="5" t="s">
        <v>1414</v>
      </c>
      <c r="F21" s="21">
        <f>VLOOKUP($C21,cruises!$A$1:$D$460,3,FALSE)</f>
        <v>3014</v>
      </c>
      <c r="G21" s="21">
        <f>VLOOKUP($C21,cruises!$A$1:$D$460,4,FALSE)</f>
        <v>3617</v>
      </c>
      <c r="H21" s="21">
        <f t="shared" si="0"/>
        <v>3315.5</v>
      </c>
      <c r="I21" s="21">
        <f>VLOOKUP($C21,cruises!$A$1:$E$507,5,FALSE)</f>
        <v>1100</v>
      </c>
    </row>
    <row r="22" spans="1:9">
      <c r="A22" s="5" t="s">
        <v>145</v>
      </c>
      <c r="B22" s="5" t="s">
        <v>1424</v>
      </c>
      <c r="C22" s="5" t="s">
        <v>38</v>
      </c>
      <c r="D22" s="5" t="s">
        <v>36</v>
      </c>
      <c r="E22" s="5" t="s">
        <v>31</v>
      </c>
      <c r="F22" s="21">
        <f>VLOOKUP($C22,cruises!$A$1:$D$460,3,FALSE)</f>
        <v>2534</v>
      </c>
      <c r="G22" s="21">
        <f>VLOOKUP($C22,cruises!$A$1:$D$460,4,FALSE)</f>
        <v>2894</v>
      </c>
      <c r="H22" s="21">
        <f t="shared" si="0"/>
        <v>2714</v>
      </c>
      <c r="I22" s="21">
        <f>VLOOKUP($C22,cruises!$A$1:$E$507,5,FALSE)</f>
        <v>1000</v>
      </c>
    </row>
    <row r="23" spans="1:9">
      <c r="A23" s="5" t="s">
        <v>145</v>
      </c>
      <c r="B23" s="5" t="s">
        <v>1424</v>
      </c>
      <c r="C23" s="5" t="s">
        <v>211</v>
      </c>
      <c r="D23" s="5" t="s">
        <v>11</v>
      </c>
      <c r="E23" s="5" t="s">
        <v>151</v>
      </c>
      <c r="F23" s="21">
        <f>VLOOKUP($C23,cruises!$A$1:$D$460,3,FALSE)</f>
        <v>5200</v>
      </c>
      <c r="G23" s="21">
        <f>VLOOKUP($C23,cruises!$A$1:$D$460,4,FALSE)</f>
        <v>6518</v>
      </c>
      <c r="H23" s="21">
        <f t="shared" si="0"/>
        <v>5859</v>
      </c>
      <c r="I23" s="21">
        <f>VLOOKUP($C23,cruises!$A$1:$E$507,5,FALSE)</f>
        <v>1682</v>
      </c>
    </row>
    <row r="24" spans="1:9">
      <c r="A24" s="5" t="s">
        <v>145</v>
      </c>
      <c r="B24" s="5" t="s">
        <v>1424</v>
      </c>
      <c r="C24" s="5" t="s">
        <v>484</v>
      </c>
      <c r="D24" s="5" t="s">
        <v>1413</v>
      </c>
      <c r="E24" s="5" t="s">
        <v>157</v>
      </c>
      <c r="F24" s="21">
        <f>VLOOKUP($C24,cruises!$A$1:$D$460,3,FALSE)</f>
        <v>1968</v>
      </c>
      <c r="G24" s="21">
        <f>VLOOKUP($C24,cruises!$A$1:$D$460,4,FALSE)</f>
        <v>2362</v>
      </c>
      <c r="H24" s="21">
        <f t="shared" si="0"/>
        <v>2165</v>
      </c>
      <c r="I24" s="21">
        <f>VLOOKUP($C24,cruises!$A$1:$E$507,5,FALSE)</f>
        <v>817</v>
      </c>
    </row>
    <row r="25" spans="1:9">
      <c r="A25" s="5" t="s">
        <v>145</v>
      </c>
      <c r="B25" s="5" t="s">
        <v>1425</v>
      </c>
      <c r="C25" s="5" t="s">
        <v>175</v>
      </c>
      <c r="D25" s="5" t="s">
        <v>1426</v>
      </c>
      <c r="E25" s="5" t="s">
        <v>82</v>
      </c>
      <c r="F25" s="21">
        <f>VLOOKUP($C25,cruises!$A$1:$D$460,3,FALSE)</f>
        <v>3645</v>
      </c>
      <c r="G25" s="21">
        <f>VLOOKUP($C25,cruises!$A$1:$D$460,4,FALSE)</f>
        <v>4406</v>
      </c>
      <c r="H25" s="21">
        <f t="shared" si="0"/>
        <v>4025.5</v>
      </c>
      <c r="I25" s="21">
        <f>VLOOKUP($C25,cruises!$A$1:$E$507,5,FALSE)</f>
        <v>1350</v>
      </c>
    </row>
    <row r="26" spans="1:9">
      <c r="A26" s="5" t="s">
        <v>145</v>
      </c>
      <c r="B26" s="5" t="s">
        <v>1425</v>
      </c>
      <c r="C26" s="5" t="s">
        <v>104</v>
      </c>
      <c r="D26" s="5" t="s">
        <v>60</v>
      </c>
      <c r="E26" s="5" t="s">
        <v>25</v>
      </c>
      <c r="F26" s="21">
        <f>VLOOKUP($C26,cruises!$A$1:$D$460,3,FALSE)</f>
        <v>532</v>
      </c>
      <c r="G26" s="21">
        <f>VLOOKUP($C26,cruises!$A$1:$D$460,4,FALSE)</f>
        <v>638</v>
      </c>
      <c r="H26" s="21">
        <f t="shared" si="0"/>
        <v>585</v>
      </c>
      <c r="I26" s="21">
        <f>VLOOKUP($C26,cruises!$A$1:$E$507,5,FALSE)</f>
        <v>330</v>
      </c>
    </row>
    <row r="27" spans="1:9">
      <c r="A27" s="5" t="s">
        <v>145</v>
      </c>
      <c r="B27" s="5" t="s">
        <v>1427</v>
      </c>
      <c r="C27" s="5" t="s">
        <v>159</v>
      </c>
      <c r="D27" s="5" t="s">
        <v>8</v>
      </c>
      <c r="E27" s="5" t="s">
        <v>9</v>
      </c>
      <c r="F27" s="21">
        <f>VLOOKUP($C27,cruises!$A$1:$D$460,3,FALSE)</f>
        <v>4134</v>
      </c>
      <c r="G27" s="21">
        <f>VLOOKUP($C27,cruises!$A$1:$D$460,4,FALSE)</f>
        <v>4961</v>
      </c>
      <c r="H27" s="21">
        <f t="shared" si="0"/>
        <v>4547.5</v>
      </c>
      <c r="I27" s="21">
        <f>VLOOKUP($C27,cruises!$A$1:$E$507,5,FALSE)</f>
        <v>1413</v>
      </c>
    </row>
    <row r="28" spans="1:9">
      <c r="A28" s="5" t="s">
        <v>145</v>
      </c>
      <c r="B28" s="5" t="s">
        <v>1427</v>
      </c>
      <c r="C28" s="5" t="s">
        <v>107</v>
      </c>
      <c r="D28" s="5" t="s">
        <v>94</v>
      </c>
      <c r="E28" s="5" t="s">
        <v>6</v>
      </c>
      <c r="F28" s="21">
        <f>VLOOKUP($C28,cruises!$A$1:$D$460,3,FALSE)</f>
        <v>698</v>
      </c>
      <c r="G28" s="21">
        <f>VLOOKUP($C28,cruises!$A$1:$D$460,4,FALSE)</f>
        <v>803</v>
      </c>
      <c r="H28" s="21">
        <f t="shared" si="0"/>
        <v>750.5</v>
      </c>
      <c r="I28" s="21">
        <f>VLOOKUP($C28,cruises!$A$1:$E$507,5,FALSE)</f>
        <v>372</v>
      </c>
    </row>
    <row r="29" spans="1:9">
      <c r="A29" s="5" t="s">
        <v>145</v>
      </c>
      <c r="B29" s="5" t="s">
        <v>1427</v>
      </c>
      <c r="C29" s="5" t="s">
        <v>645</v>
      </c>
      <c r="D29" s="5" t="s">
        <v>30</v>
      </c>
      <c r="E29" s="5" t="s">
        <v>63</v>
      </c>
      <c r="F29" s="21">
        <f>VLOOKUP($C29,cruises!$A$1:$D$460,3,FALSE)</f>
        <v>3844</v>
      </c>
      <c r="G29" s="21">
        <f>VLOOKUP($C29,cruises!$A$1:$D$460,4,FALSE)</f>
        <v>4805</v>
      </c>
      <c r="H29" s="21">
        <f t="shared" si="0"/>
        <v>4324.5</v>
      </c>
      <c r="I29" s="21">
        <f>VLOOKUP($C29,cruises!$A$1:$E$507,5,FALSE)</f>
        <v>1305</v>
      </c>
    </row>
    <row r="30" spans="1:9">
      <c r="A30" s="5" t="s">
        <v>145</v>
      </c>
      <c r="B30" s="5" t="s">
        <v>1428</v>
      </c>
      <c r="C30" s="5" t="s">
        <v>129</v>
      </c>
      <c r="D30" s="5" t="s">
        <v>78</v>
      </c>
      <c r="E30" s="5" t="s">
        <v>82</v>
      </c>
      <c r="F30" s="21">
        <f>VLOOKUP($C30,cruises!$A$1:$D$460,3,FALSE)</f>
        <v>2077</v>
      </c>
      <c r="G30" s="21">
        <f>VLOOKUP($C30,cruises!$A$1:$D$460,4,FALSE)</f>
        <v>2503</v>
      </c>
      <c r="H30" s="21">
        <f t="shared" si="0"/>
        <v>2290</v>
      </c>
      <c r="I30" s="21">
        <f>VLOOKUP($C30,cruises!$A$1:$E$507,5,FALSE)</f>
        <v>900</v>
      </c>
    </row>
    <row r="31" spans="1:9">
      <c r="A31" s="5" t="s">
        <v>145</v>
      </c>
      <c r="B31" s="5" t="s">
        <v>1428</v>
      </c>
      <c r="C31" s="5" t="s">
        <v>235</v>
      </c>
      <c r="D31" s="5" t="s">
        <v>46</v>
      </c>
      <c r="E31" s="5" t="s">
        <v>25</v>
      </c>
      <c r="F31" s="21">
        <f>VLOOKUP($C31,cruises!$A$1:$D$460,3,FALSE)</f>
        <v>3957</v>
      </c>
      <c r="G31" s="21">
        <f>VLOOKUP($C31,cruises!$A$1:$D$460,4,FALSE)</f>
        <v>4819</v>
      </c>
      <c r="H31" s="21">
        <f t="shared" si="0"/>
        <v>4388</v>
      </c>
      <c r="I31" s="21">
        <f>VLOOKUP($C31,cruises!$A$1:$E$507,5,FALSE)</f>
        <v>1640</v>
      </c>
    </row>
    <row r="32" spans="1:9">
      <c r="A32" s="5" t="s">
        <v>145</v>
      </c>
      <c r="B32" s="5" t="s">
        <v>1429</v>
      </c>
      <c r="C32" s="5" t="s">
        <v>163</v>
      </c>
      <c r="D32" s="5" t="s">
        <v>5</v>
      </c>
      <c r="E32" s="5" t="s">
        <v>6</v>
      </c>
      <c r="F32" s="21">
        <f>VLOOKUP($C32,cruises!$A$1:$D$460,3,FALSE)</f>
        <v>5200</v>
      </c>
      <c r="G32" s="21">
        <f>VLOOKUP($C32,cruises!$A$1:$D$460,4,FALSE)</f>
        <v>6600</v>
      </c>
      <c r="H32" s="21">
        <f t="shared" si="0"/>
        <v>5900</v>
      </c>
      <c r="I32" s="21">
        <f>VLOOKUP($C32,cruises!$A$1:$E$507,5,FALSE)</f>
        <v>1500</v>
      </c>
    </row>
    <row r="33" spans="1:9">
      <c r="A33" s="5" t="s">
        <v>145</v>
      </c>
      <c r="B33" s="5" t="s">
        <v>1430</v>
      </c>
      <c r="C33" s="5" t="s">
        <v>216</v>
      </c>
      <c r="D33" s="5" t="s">
        <v>8</v>
      </c>
      <c r="E33" s="5" t="s">
        <v>82</v>
      </c>
      <c r="F33" s="21">
        <f>VLOOKUP($C33,cruises!$A$1:$D$460,3,FALSE)</f>
        <v>4888</v>
      </c>
      <c r="G33" s="21">
        <f>VLOOKUP($C33,cruises!$A$1:$D$460,4,FALSE)</f>
        <v>6334</v>
      </c>
      <c r="H33" s="21">
        <f t="shared" si="0"/>
        <v>5611</v>
      </c>
      <c r="I33" s="21">
        <f>VLOOKUP($C33,cruises!$A$1:$E$507,5,FALSE)</f>
        <v>1700</v>
      </c>
    </row>
    <row r="34" spans="1:9">
      <c r="A34" s="5" t="s">
        <v>145</v>
      </c>
      <c r="B34" s="5" t="s">
        <v>1430</v>
      </c>
      <c r="C34" s="5" t="s">
        <v>55</v>
      </c>
      <c r="D34" s="5" t="s">
        <v>46</v>
      </c>
      <c r="E34" s="5" t="s">
        <v>56</v>
      </c>
      <c r="F34" s="21">
        <f>VLOOKUP($C34,cruises!$A$1:$D$460,3,FALSE)</f>
        <v>4228</v>
      </c>
      <c r="G34" s="21">
        <f>VLOOKUP($C34,cruises!$A$1:$D$460,4,FALSE)</f>
        <v>5074</v>
      </c>
      <c r="H34" s="21">
        <f t="shared" si="0"/>
        <v>4651</v>
      </c>
      <c r="I34" s="21">
        <f>VLOOKUP($C34,cruises!$A$1:$E$507,5,FALSE)</f>
        <v>1404</v>
      </c>
    </row>
    <row r="35" spans="1:9">
      <c r="A35" s="5" t="s">
        <v>145</v>
      </c>
      <c r="B35" s="5" t="s">
        <v>1431</v>
      </c>
      <c r="C35" s="5" t="s">
        <v>45</v>
      </c>
      <c r="D35" s="5" t="s">
        <v>46</v>
      </c>
      <c r="E35" s="5" t="s">
        <v>31</v>
      </c>
      <c r="F35" s="21">
        <f>VLOOKUP($C35,cruises!$A$1:$D$460,3,FALSE)</f>
        <v>2012</v>
      </c>
      <c r="G35" s="21">
        <f>VLOOKUP($C35,cruises!$A$1:$D$460,4,FALSE)</f>
        <v>2414</v>
      </c>
      <c r="H35" s="21">
        <f t="shared" si="0"/>
        <v>2213</v>
      </c>
      <c r="I35" s="21">
        <f>VLOOKUP($C35,cruises!$A$1:$E$507,5,FALSE)</f>
        <v>1125</v>
      </c>
    </row>
    <row r="36" spans="1:9">
      <c r="A36" s="5" t="s">
        <v>145</v>
      </c>
      <c r="B36" s="5" t="s">
        <v>1431</v>
      </c>
      <c r="C36" s="5" t="s">
        <v>633</v>
      </c>
      <c r="D36" s="5" t="s">
        <v>30</v>
      </c>
      <c r="E36" s="5" t="s">
        <v>31</v>
      </c>
      <c r="F36" s="21">
        <f>VLOOKUP($C36,cruises!$A$1:$D$460,3,FALSE)</f>
        <v>5475</v>
      </c>
      <c r="G36" s="21">
        <f>VLOOKUP($C36,cruises!$A$1:$D$460,4,FALSE)</f>
        <v>6314</v>
      </c>
      <c r="H36" s="21">
        <f t="shared" si="0"/>
        <v>5894.5</v>
      </c>
      <c r="I36" s="21">
        <f>VLOOKUP($C36,cruises!$A$1:$E$507,5,FALSE)</f>
        <v>2394</v>
      </c>
    </row>
    <row r="37" spans="1:9">
      <c r="A37" s="5" t="s">
        <v>145</v>
      </c>
      <c r="B37" s="5" t="s">
        <v>1431</v>
      </c>
      <c r="C37" s="5" t="s">
        <v>74</v>
      </c>
      <c r="D37" s="5" t="s">
        <v>11</v>
      </c>
      <c r="E37" s="5" t="s">
        <v>1414</v>
      </c>
      <c r="F37" s="21">
        <f>VLOOKUP($C37,cruises!$A$1:$D$460,3,FALSE)</f>
        <v>3014</v>
      </c>
      <c r="G37" s="21">
        <f>VLOOKUP($C37,cruises!$A$1:$D$460,4,FALSE)</f>
        <v>3617</v>
      </c>
      <c r="H37" s="21">
        <f t="shared" si="0"/>
        <v>3315.5</v>
      </c>
      <c r="I37" s="21">
        <f>VLOOKUP($C37,cruises!$A$1:$E$507,5,FALSE)</f>
        <v>1100</v>
      </c>
    </row>
    <row r="38" spans="1:9">
      <c r="A38" s="5" t="s">
        <v>145</v>
      </c>
      <c r="B38" s="5" t="s">
        <v>1432</v>
      </c>
      <c r="C38" s="5" t="s">
        <v>182</v>
      </c>
      <c r="D38" s="5" t="s">
        <v>62</v>
      </c>
      <c r="E38" s="5" t="s">
        <v>1418</v>
      </c>
      <c r="F38" s="21">
        <f>VLOOKUP($C38,cruises!$A$1:$D$460,3,FALSE)</f>
        <v>2918</v>
      </c>
      <c r="G38" s="21">
        <f>VLOOKUP($C38,cruises!$A$1:$D$460,4,FALSE)</f>
        <v>3521</v>
      </c>
      <c r="H38" s="21">
        <f t="shared" si="0"/>
        <v>3219.5</v>
      </c>
      <c r="I38" s="21">
        <f>VLOOKUP($C38,cruises!$A$1:$E$507,5,FALSE)</f>
        <v>1377</v>
      </c>
    </row>
    <row r="39" spans="1:9">
      <c r="A39" s="5" t="s">
        <v>145</v>
      </c>
      <c r="B39" s="5" t="s">
        <v>1432</v>
      </c>
      <c r="C39" s="5" t="s">
        <v>233</v>
      </c>
      <c r="D39" s="5" t="s">
        <v>90</v>
      </c>
      <c r="E39" s="5" t="s">
        <v>245</v>
      </c>
      <c r="F39" s="21">
        <f>VLOOKUP($C39,cruises!$A$1:$D$460,3,FALSE)</f>
        <v>904</v>
      </c>
      <c r="G39" s="21">
        <f>VLOOKUP($C39,cruises!$A$1:$D$460,4,FALSE)</f>
        <v>1040</v>
      </c>
      <c r="H39" s="21">
        <f t="shared" si="0"/>
        <v>972</v>
      </c>
      <c r="I39" s="21">
        <f>VLOOKUP($C39,cruises!$A$1:$E$507,5,FALSE)</f>
        <v>530</v>
      </c>
    </row>
    <row r="40" spans="1:9">
      <c r="A40" s="5" t="s">
        <v>145</v>
      </c>
      <c r="B40" s="5" t="s">
        <v>1432</v>
      </c>
      <c r="C40" s="5" t="s">
        <v>81</v>
      </c>
      <c r="D40" s="5" t="s">
        <v>30</v>
      </c>
      <c r="E40" s="5" t="s">
        <v>105</v>
      </c>
      <c r="F40" s="21">
        <f>VLOOKUP($C40,cruises!$A$1:$D$460,3,FALSE)</f>
        <v>2036</v>
      </c>
      <c r="G40" s="21">
        <f>VLOOKUP($C40,cruises!$A$1:$D$460,4,FALSE)</f>
        <v>2443</v>
      </c>
      <c r="H40" s="21">
        <f t="shared" si="0"/>
        <v>2239.5</v>
      </c>
      <c r="I40" s="21">
        <f>VLOOKUP($C40,cruises!$A$1:$E$507,5,FALSE)</f>
        <v>765</v>
      </c>
    </row>
    <row r="41" spans="1:9">
      <c r="A41" s="5" t="s">
        <v>145</v>
      </c>
      <c r="B41" s="5" t="s">
        <v>1432</v>
      </c>
      <c r="C41" s="5" t="s">
        <v>211</v>
      </c>
      <c r="D41" s="5" t="s">
        <v>11</v>
      </c>
      <c r="E41" s="5" t="s">
        <v>151</v>
      </c>
      <c r="F41" s="21">
        <f>VLOOKUP($C41,cruises!$A$1:$D$460,3,FALSE)</f>
        <v>5200</v>
      </c>
      <c r="G41" s="21">
        <f>VLOOKUP($C41,cruises!$A$1:$D$460,4,FALSE)</f>
        <v>6518</v>
      </c>
      <c r="H41" s="21">
        <f t="shared" si="0"/>
        <v>5859</v>
      </c>
      <c r="I41" s="21">
        <f>VLOOKUP($C41,cruises!$A$1:$E$507,5,FALSE)</f>
        <v>1682</v>
      </c>
    </row>
    <row r="42" spans="1:9">
      <c r="A42" s="5" t="s">
        <v>145</v>
      </c>
      <c r="B42" s="5" t="s">
        <v>1432</v>
      </c>
      <c r="C42" s="5" t="s">
        <v>484</v>
      </c>
      <c r="D42" s="5" t="s">
        <v>1413</v>
      </c>
      <c r="E42" s="5" t="s">
        <v>82</v>
      </c>
      <c r="F42" s="21">
        <f>VLOOKUP($C42,cruises!$A$1:$D$460,3,FALSE)</f>
        <v>1968</v>
      </c>
      <c r="G42" s="21">
        <f>VLOOKUP($C42,cruises!$A$1:$D$460,4,FALSE)</f>
        <v>2362</v>
      </c>
      <c r="H42" s="21">
        <f t="shared" si="0"/>
        <v>2165</v>
      </c>
      <c r="I42" s="21">
        <f>VLOOKUP($C42,cruises!$A$1:$E$507,5,FALSE)</f>
        <v>817</v>
      </c>
    </row>
    <row r="43" spans="1:9">
      <c r="A43" s="5" t="s">
        <v>145</v>
      </c>
      <c r="B43" s="5" t="s">
        <v>1433</v>
      </c>
      <c r="C43" s="5" t="s">
        <v>225</v>
      </c>
      <c r="D43" s="5" t="s">
        <v>62</v>
      </c>
      <c r="E43" s="5" t="s">
        <v>214</v>
      </c>
      <c r="F43" s="21">
        <f>VLOOKUP($C43,cruises!$A$1:$D$460,3,FALSE)</f>
        <v>3260</v>
      </c>
      <c r="G43" s="21">
        <f>VLOOKUP($C43,cruises!$A$1:$D$460,4,FALSE)</f>
        <v>3521</v>
      </c>
      <c r="H43" s="21">
        <f t="shared" si="0"/>
        <v>3390.5</v>
      </c>
      <c r="I43" s="21">
        <f>VLOOKUP($C43,cruises!$A$1:$E$507,5,FALSE)</f>
        <v>1320</v>
      </c>
    </row>
    <row r="44" spans="1:9">
      <c r="A44" s="5" t="s">
        <v>145</v>
      </c>
      <c r="B44" s="5" t="s">
        <v>1433</v>
      </c>
      <c r="C44" s="5" t="s">
        <v>236</v>
      </c>
      <c r="D44" s="5" t="s">
        <v>40</v>
      </c>
      <c r="E44" s="5" t="s">
        <v>67</v>
      </c>
      <c r="F44" s="21">
        <f>VLOOKUP($C44,cruises!$A$1:$D$460,3,FALSE)</f>
        <v>3668</v>
      </c>
      <c r="G44" s="21">
        <f>VLOOKUP($C44,cruises!$A$1:$D$460,4,FALSE)</f>
        <v>4402</v>
      </c>
      <c r="H44" s="21">
        <f t="shared" si="0"/>
        <v>4035</v>
      </c>
      <c r="I44" s="21">
        <f>VLOOKUP($C44,cruises!$A$1:$E$507,5,FALSE)</f>
        <v>1350</v>
      </c>
    </row>
    <row r="45" spans="1:9">
      <c r="A45" s="5" t="s">
        <v>145</v>
      </c>
      <c r="B45" s="5" t="s">
        <v>1434</v>
      </c>
      <c r="C45" s="5" t="s">
        <v>159</v>
      </c>
      <c r="D45" s="5" t="s">
        <v>8</v>
      </c>
      <c r="E45" s="5" t="s">
        <v>9</v>
      </c>
      <c r="F45" s="21">
        <f>VLOOKUP($C45,cruises!$A$1:$D$460,3,FALSE)</f>
        <v>4134</v>
      </c>
      <c r="G45" s="21">
        <f>VLOOKUP($C45,cruises!$A$1:$D$460,4,FALSE)</f>
        <v>4961</v>
      </c>
      <c r="H45" s="21">
        <f t="shared" si="0"/>
        <v>4547.5</v>
      </c>
      <c r="I45" s="21">
        <f>VLOOKUP($C45,cruises!$A$1:$E$507,5,FALSE)</f>
        <v>1413</v>
      </c>
    </row>
    <row r="46" spans="1:9">
      <c r="A46" s="5" t="s">
        <v>145</v>
      </c>
      <c r="B46" s="5" t="s">
        <v>1434</v>
      </c>
      <c r="C46" s="5" t="s">
        <v>645</v>
      </c>
      <c r="D46" s="5" t="s">
        <v>30</v>
      </c>
      <c r="E46" s="5" t="s">
        <v>63</v>
      </c>
      <c r="F46" s="21">
        <f>VLOOKUP($C46,cruises!$A$1:$D$460,3,FALSE)</f>
        <v>3844</v>
      </c>
      <c r="G46" s="21">
        <f>VLOOKUP($C46,cruises!$A$1:$D$460,4,FALSE)</f>
        <v>4805</v>
      </c>
      <c r="H46" s="21">
        <f t="shared" si="0"/>
        <v>4324.5</v>
      </c>
      <c r="I46" s="21">
        <f>VLOOKUP($C46,cruises!$A$1:$E$507,5,FALSE)</f>
        <v>1305</v>
      </c>
    </row>
    <row r="47" spans="1:9">
      <c r="A47" s="5" t="s">
        <v>145</v>
      </c>
      <c r="B47" s="5" t="s">
        <v>1434</v>
      </c>
      <c r="C47" s="5" t="s">
        <v>38</v>
      </c>
      <c r="D47" s="5" t="s">
        <v>36</v>
      </c>
      <c r="E47" s="5" t="s">
        <v>31</v>
      </c>
      <c r="F47" s="21">
        <f>VLOOKUP($C47,cruises!$A$1:$D$460,3,FALSE)</f>
        <v>2534</v>
      </c>
      <c r="G47" s="21">
        <f>VLOOKUP($C47,cruises!$A$1:$D$460,4,FALSE)</f>
        <v>2894</v>
      </c>
      <c r="H47" s="21">
        <f t="shared" si="0"/>
        <v>2714</v>
      </c>
      <c r="I47" s="21">
        <f>VLOOKUP($C47,cruises!$A$1:$E$507,5,FALSE)</f>
        <v>1000</v>
      </c>
    </row>
    <row r="48" spans="1:9">
      <c r="A48" s="5" t="s">
        <v>145</v>
      </c>
      <c r="B48" s="5" t="s">
        <v>1434</v>
      </c>
      <c r="C48" s="5" t="s">
        <v>21</v>
      </c>
      <c r="D48" s="5" t="s">
        <v>14</v>
      </c>
      <c r="E48" s="5" t="s">
        <v>199</v>
      </c>
      <c r="F48" s="21">
        <f>VLOOKUP($C48,cruises!$A$1:$D$460,3,FALSE)</f>
        <v>928</v>
      </c>
      <c r="G48" s="21">
        <f>VLOOKUP($C48,cruises!$A$1:$D$460,4,FALSE)</f>
        <v>928</v>
      </c>
      <c r="H48" s="21">
        <f t="shared" si="0"/>
        <v>928</v>
      </c>
      <c r="I48" s="21">
        <f>VLOOKUP($C48,cruises!$A$1:$E$507,5,FALSE)</f>
        <v>465</v>
      </c>
    </row>
    <row r="49" spans="1:9">
      <c r="A49" s="5" t="s">
        <v>145</v>
      </c>
      <c r="B49" s="5" t="s">
        <v>1435</v>
      </c>
      <c r="C49" s="5" t="s">
        <v>178</v>
      </c>
      <c r="D49" s="5" t="s">
        <v>62</v>
      </c>
      <c r="E49" s="5" t="s">
        <v>1418</v>
      </c>
      <c r="F49" s="21">
        <f>VLOOKUP($C49,cruises!$A$1:$D$460,3,FALSE)</f>
        <v>2170</v>
      </c>
      <c r="G49" s="21">
        <f>VLOOKUP($C49,cruises!$A$1:$D$460,4,FALSE)</f>
        <v>2604</v>
      </c>
      <c r="H49" s="21">
        <f t="shared" si="0"/>
        <v>2387</v>
      </c>
      <c r="I49" s="21">
        <f>VLOOKUP($C49,cruises!$A$1:$E$507,5,FALSE)</f>
        <v>997</v>
      </c>
    </row>
    <row r="50" spans="1:9">
      <c r="A50" s="5" t="s">
        <v>145</v>
      </c>
      <c r="B50" s="5" t="s">
        <v>1435</v>
      </c>
      <c r="C50" s="5" t="s">
        <v>185</v>
      </c>
      <c r="D50" s="5" t="s">
        <v>1426</v>
      </c>
      <c r="E50" s="5" t="s">
        <v>82</v>
      </c>
      <c r="F50" s="21">
        <f>VLOOKUP($C50,cruises!$A$1:$D$460,3,FALSE)</f>
        <v>3096</v>
      </c>
      <c r="G50" s="21">
        <f>VLOOKUP($C50,cruises!$A$1:$D$460,4,FALSE)</f>
        <v>3737</v>
      </c>
      <c r="H50" s="21">
        <f t="shared" si="0"/>
        <v>3416.5</v>
      </c>
      <c r="I50" s="21">
        <f>VLOOKUP($C50,cruises!$A$1:$E$507,5,FALSE)</f>
        <v>1226</v>
      </c>
    </row>
    <row r="51" spans="1:9">
      <c r="A51" s="5" t="s">
        <v>145</v>
      </c>
      <c r="B51" s="5" t="s">
        <v>1436</v>
      </c>
      <c r="C51" s="5" t="s">
        <v>163</v>
      </c>
      <c r="D51" s="5" t="s">
        <v>5</v>
      </c>
      <c r="E51" s="5" t="s">
        <v>6</v>
      </c>
      <c r="F51" s="21">
        <f>VLOOKUP($C51,cruises!$A$1:$D$460,3,FALSE)</f>
        <v>5200</v>
      </c>
      <c r="G51" s="21">
        <f>VLOOKUP($C51,cruises!$A$1:$D$460,4,FALSE)</f>
        <v>6600</v>
      </c>
      <c r="H51" s="21">
        <f t="shared" si="0"/>
        <v>5900</v>
      </c>
      <c r="I51" s="21">
        <f>VLOOKUP($C51,cruises!$A$1:$E$507,5,FALSE)</f>
        <v>1500</v>
      </c>
    </row>
    <row r="52" spans="1:9">
      <c r="A52" s="5" t="s">
        <v>145</v>
      </c>
      <c r="B52" s="5" t="s">
        <v>1436</v>
      </c>
      <c r="C52" s="5" t="s">
        <v>108</v>
      </c>
      <c r="D52" s="5" t="s">
        <v>109</v>
      </c>
      <c r="E52" s="5" t="s">
        <v>31</v>
      </c>
      <c r="F52" s="21">
        <f>VLOOKUP($C52,cruises!$A$1:$D$460,3,FALSE)</f>
        <v>1754</v>
      </c>
      <c r="G52" s="21">
        <f>VLOOKUP($C52,cruises!$A$1:$D$460,4,FALSE)</f>
        <v>2456</v>
      </c>
      <c r="H52" s="21">
        <f t="shared" si="0"/>
        <v>2105</v>
      </c>
      <c r="I52" s="21">
        <f>VLOOKUP($C52,cruises!$A$1:$E$507,5,FALSE)</f>
        <v>947</v>
      </c>
    </row>
    <row r="53" spans="1:9">
      <c r="A53" s="5" t="s">
        <v>145</v>
      </c>
      <c r="B53" s="5" t="s">
        <v>1437</v>
      </c>
      <c r="C53" s="5" t="s">
        <v>216</v>
      </c>
      <c r="D53" s="5" t="s">
        <v>8</v>
      </c>
      <c r="E53" s="5" t="s">
        <v>82</v>
      </c>
      <c r="F53" s="21">
        <f>VLOOKUP($C53,cruises!$A$1:$D$460,3,FALSE)</f>
        <v>4888</v>
      </c>
      <c r="G53" s="21">
        <f>VLOOKUP($C53,cruises!$A$1:$D$460,4,FALSE)</f>
        <v>6334</v>
      </c>
      <c r="H53" s="21">
        <f t="shared" si="0"/>
        <v>5611</v>
      </c>
      <c r="I53" s="21">
        <f>VLOOKUP($C53,cruises!$A$1:$E$507,5,FALSE)</f>
        <v>1700</v>
      </c>
    </row>
    <row r="54" spans="1:9">
      <c r="A54" s="5" t="s">
        <v>145</v>
      </c>
      <c r="B54" s="5" t="s">
        <v>1437</v>
      </c>
      <c r="C54" s="5" t="s">
        <v>55</v>
      </c>
      <c r="D54" s="5" t="s">
        <v>46</v>
      </c>
      <c r="E54" s="5" t="s">
        <v>56</v>
      </c>
      <c r="F54" s="21">
        <f>VLOOKUP($C54,cruises!$A$1:$D$460,3,FALSE)</f>
        <v>4228</v>
      </c>
      <c r="G54" s="21">
        <f>VLOOKUP($C54,cruises!$A$1:$D$460,4,FALSE)</f>
        <v>5074</v>
      </c>
      <c r="H54" s="21">
        <f t="shared" si="0"/>
        <v>4651</v>
      </c>
      <c r="I54" s="21">
        <f>VLOOKUP($C54,cruises!$A$1:$E$507,5,FALSE)</f>
        <v>1404</v>
      </c>
    </row>
    <row r="55" spans="1:9">
      <c r="A55" s="5" t="s">
        <v>145</v>
      </c>
      <c r="B55" s="5" t="s">
        <v>1437</v>
      </c>
      <c r="C55" s="5" t="s">
        <v>487</v>
      </c>
      <c r="D55" s="5" t="s">
        <v>1413</v>
      </c>
      <c r="E55" s="5" t="s">
        <v>157</v>
      </c>
      <c r="F55" s="21">
        <f>VLOOKUP($C55,cruises!$A$1:$D$460,3,FALSE)</f>
        <v>1970</v>
      </c>
      <c r="G55" s="21">
        <f>VLOOKUP($C55,cruises!$A$1:$D$460,4,FALSE)</f>
        <v>2364</v>
      </c>
      <c r="H55" s="21">
        <f t="shared" si="0"/>
        <v>2167</v>
      </c>
      <c r="I55" s="21">
        <f>VLOOKUP($C55,cruises!$A$1:$E$507,5,FALSE)</f>
        <v>817</v>
      </c>
    </row>
    <row r="56" spans="1:9">
      <c r="A56" s="5" t="s">
        <v>145</v>
      </c>
      <c r="B56" s="5" t="s">
        <v>1438</v>
      </c>
      <c r="C56" s="5" t="s">
        <v>39</v>
      </c>
      <c r="D56" s="5" t="s">
        <v>40</v>
      </c>
      <c r="E56" s="5" t="s">
        <v>256</v>
      </c>
      <c r="F56" s="21">
        <f>VLOOKUP($C56,cruises!$A$1:$D$460,3,FALSE)</f>
        <v>672</v>
      </c>
      <c r="G56" s="21">
        <f>VLOOKUP($C56,cruises!$A$1:$D$460,4,FALSE)</f>
        <v>804</v>
      </c>
      <c r="H56" s="21">
        <f t="shared" si="0"/>
        <v>738</v>
      </c>
      <c r="I56" s="21">
        <f>VLOOKUP($C56,cruises!$A$1:$E$507,5,FALSE)</f>
        <v>373</v>
      </c>
    </row>
    <row r="57" spans="1:9">
      <c r="A57" s="5" t="s">
        <v>145</v>
      </c>
      <c r="B57" s="5" t="s">
        <v>1438</v>
      </c>
      <c r="C57" s="5" t="s">
        <v>274</v>
      </c>
      <c r="D57" s="5" t="s">
        <v>51</v>
      </c>
      <c r="E57" s="5" t="s">
        <v>6</v>
      </c>
      <c r="F57" s="21">
        <f>VLOOKUP($C57,cruises!$A$1:$D$460,3,FALSE)</f>
        <v>708</v>
      </c>
      <c r="G57" s="21">
        <f>VLOOKUP($C57,cruises!$A$1:$D$460,4,FALSE)</f>
        <v>779</v>
      </c>
      <c r="H57" s="21">
        <f t="shared" si="0"/>
        <v>743.5</v>
      </c>
      <c r="I57" s="21">
        <f>VLOOKUP($C57,cruises!$A$1:$E$507,5,FALSE)</f>
        <v>440</v>
      </c>
    </row>
    <row r="58" spans="1:9">
      <c r="A58" s="5" t="s">
        <v>145</v>
      </c>
      <c r="B58" s="5" t="s">
        <v>1438</v>
      </c>
      <c r="C58" s="5" t="s">
        <v>633</v>
      </c>
      <c r="D58" s="5" t="s">
        <v>30</v>
      </c>
      <c r="E58" s="5" t="s">
        <v>31</v>
      </c>
      <c r="F58" s="21">
        <f>VLOOKUP($C58,cruises!$A$1:$D$460,3,FALSE)</f>
        <v>5475</v>
      </c>
      <c r="G58" s="21">
        <f>VLOOKUP($C58,cruises!$A$1:$D$460,4,FALSE)</f>
        <v>6314</v>
      </c>
      <c r="H58" s="21">
        <f t="shared" si="0"/>
        <v>5894.5</v>
      </c>
      <c r="I58" s="21">
        <f>VLOOKUP($C58,cruises!$A$1:$E$507,5,FALSE)</f>
        <v>2394</v>
      </c>
    </row>
    <row r="59" spans="1:9">
      <c r="A59" s="5" t="s">
        <v>145</v>
      </c>
      <c r="B59" s="5" t="s">
        <v>1438</v>
      </c>
      <c r="C59" s="5" t="s">
        <v>74</v>
      </c>
      <c r="D59" s="5" t="s">
        <v>11</v>
      </c>
      <c r="E59" s="5" t="s">
        <v>1414</v>
      </c>
      <c r="F59" s="21">
        <f>VLOOKUP($C59,cruises!$A$1:$D$460,3,FALSE)</f>
        <v>3014</v>
      </c>
      <c r="G59" s="21">
        <f>VLOOKUP($C59,cruises!$A$1:$D$460,4,FALSE)</f>
        <v>3617</v>
      </c>
      <c r="H59" s="21">
        <f t="shared" si="0"/>
        <v>3315.5</v>
      </c>
      <c r="I59" s="21">
        <f>VLOOKUP($C59,cruises!$A$1:$E$507,5,FALSE)</f>
        <v>1100</v>
      </c>
    </row>
    <row r="60" spans="1:9">
      <c r="A60" s="5" t="s">
        <v>145</v>
      </c>
      <c r="B60" s="5" t="s">
        <v>1439</v>
      </c>
      <c r="C60" s="5" t="s">
        <v>211</v>
      </c>
      <c r="D60" s="5" t="s">
        <v>11</v>
      </c>
      <c r="E60" s="5" t="s">
        <v>151</v>
      </c>
      <c r="F60" s="21">
        <f>VLOOKUP($C60,cruises!$A$1:$D$460,3,FALSE)</f>
        <v>5200</v>
      </c>
      <c r="G60" s="21">
        <f>VLOOKUP($C60,cruises!$A$1:$D$460,4,FALSE)</f>
        <v>6518</v>
      </c>
      <c r="H60" s="21">
        <f t="shared" si="0"/>
        <v>5859</v>
      </c>
      <c r="I60" s="21">
        <f>VLOOKUP($C60,cruises!$A$1:$E$507,5,FALSE)</f>
        <v>1682</v>
      </c>
    </row>
    <row r="61" spans="1:9">
      <c r="A61" s="5" t="s">
        <v>145</v>
      </c>
      <c r="B61" s="5" t="s">
        <v>1440</v>
      </c>
      <c r="C61" s="5" t="s">
        <v>159</v>
      </c>
      <c r="D61" s="5" t="s">
        <v>8</v>
      </c>
      <c r="E61" s="5" t="s">
        <v>9</v>
      </c>
      <c r="F61" s="21">
        <f>VLOOKUP($C61,cruises!$A$1:$D$460,3,FALSE)</f>
        <v>4134</v>
      </c>
      <c r="G61" s="21">
        <f>VLOOKUP($C61,cruises!$A$1:$D$460,4,FALSE)</f>
        <v>4961</v>
      </c>
      <c r="H61" s="21">
        <f t="shared" si="0"/>
        <v>4547.5</v>
      </c>
      <c r="I61" s="21">
        <f>VLOOKUP($C61,cruises!$A$1:$E$507,5,FALSE)</f>
        <v>1413</v>
      </c>
    </row>
    <row r="62" spans="1:9">
      <c r="A62" s="5" t="s">
        <v>145</v>
      </c>
      <c r="B62" s="5" t="s">
        <v>1440</v>
      </c>
      <c r="C62" s="5" t="s">
        <v>645</v>
      </c>
      <c r="D62" s="5" t="s">
        <v>30</v>
      </c>
      <c r="E62" s="5" t="s">
        <v>63</v>
      </c>
      <c r="F62" s="21">
        <f>VLOOKUP($C62,cruises!$A$1:$D$460,3,FALSE)</f>
        <v>3844</v>
      </c>
      <c r="G62" s="21">
        <f>VLOOKUP($C62,cruises!$A$1:$D$460,4,FALSE)</f>
        <v>4805</v>
      </c>
      <c r="H62" s="21">
        <f t="shared" si="0"/>
        <v>4324.5</v>
      </c>
      <c r="I62" s="21">
        <f>VLOOKUP($C62,cruises!$A$1:$E$507,5,FALSE)</f>
        <v>1305</v>
      </c>
    </row>
    <row r="63" spans="1:9">
      <c r="A63" s="5" t="s">
        <v>145</v>
      </c>
      <c r="B63" s="5" t="s">
        <v>1440</v>
      </c>
      <c r="C63" s="5" t="s">
        <v>227</v>
      </c>
      <c r="D63" s="5" t="s">
        <v>14</v>
      </c>
      <c r="E63" s="5" t="s">
        <v>199</v>
      </c>
      <c r="F63" s="21">
        <f>VLOOKUP($C63,cruises!$A$1:$D$460,3,FALSE)</f>
        <v>928</v>
      </c>
      <c r="G63" s="21">
        <f>VLOOKUP($C63,cruises!$A$1:$D$460,4,FALSE)</f>
        <v>928</v>
      </c>
      <c r="H63" s="21">
        <f t="shared" si="0"/>
        <v>928</v>
      </c>
      <c r="I63" s="21">
        <f>VLOOKUP($C63,cruises!$A$1:$E$507,5,FALSE)</f>
        <v>465</v>
      </c>
    </row>
    <row r="64" spans="1:9">
      <c r="A64" s="5" t="s">
        <v>145</v>
      </c>
      <c r="B64" s="5" t="s">
        <v>1441</v>
      </c>
      <c r="C64" s="5" t="s">
        <v>182</v>
      </c>
      <c r="D64" s="5" t="s">
        <v>62</v>
      </c>
      <c r="E64" s="5" t="s">
        <v>1418</v>
      </c>
      <c r="F64" s="21">
        <f>VLOOKUP($C64,cruises!$A$1:$D$460,3,FALSE)</f>
        <v>2918</v>
      </c>
      <c r="G64" s="21">
        <f>VLOOKUP($C64,cruises!$A$1:$D$460,4,FALSE)</f>
        <v>3521</v>
      </c>
      <c r="H64" s="21">
        <f t="shared" si="0"/>
        <v>3219.5</v>
      </c>
      <c r="I64" s="21">
        <f>VLOOKUP($C64,cruises!$A$1:$E$507,5,FALSE)</f>
        <v>1377</v>
      </c>
    </row>
    <row r="65" spans="1:9">
      <c r="A65" s="5" t="s">
        <v>145</v>
      </c>
      <c r="B65" s="5" t="s">
        <v>1441</v>
      </c>
      <c r="C65" s="5" t="s">
        <v>241</v>
      </c>
      <c r="D65" s="5" t="s">
        <v>1442</v>
      </c>
      <c r="E65" s="5" t="s">
        <v>151</v>
      </c>
      <c r="F65" s="21">
        <f>VLOOKUP($C65,cruises!$A$1:$D$460,3,FALSE)</f>
        <v>576</v>
      </c>
      <c r="G65" s="21">
        <f>VLOOKUP($C65,cruises!$A$1:$D$460,4,FALSE)</f>
        <v>691</v>
      </c>
      <c r="H65" s="21">
        <f t="shared" si="0"/>
        <v>633.5</v>
      </c>
      <c r="I65" s="21">
        <f>VLOOKUP($C65,cruises!$A$1:$E$507,5,FALSE)</f>
        <v>408</v>
      </c>
    </row>
    <row r="66" spans="1:9">
      <c r="A66" s="5" t="s">
        <v>145</v>
      </c>
      <c r="B66" s="5" t="s">
        <v>1443</v>
      </c>
      <c r="C66" s="5" t="s">
        <v>163</v>
      </c>
      <c r="D66" s="5" t="s">
        <v>5</v>
      </c>
      <c r="E66" s="5" t="s">
        <v>6</v>
      </c>
      <c r="F66" s="21">
        <f>VLOOKUP($C66,cruises!$A$1:$D$460,3,FALSE)</f>
        <v>5200</v>
      </c>
      <c r="G66" s="21">
        <f>VLOOKUP($C66,cruises!$A$1:$D$460,4,FALSE)</f>
        <v>6600</v>
      </c>
      <c r="H66" s="21">
        <f t="shared" si="0"/>
        <v>5900</v>
      </c>
      <c r="I66" s="21">
        <f>VLOOKUP($C66,cruises!$A$1:$E$507,5,FALSE)</f>
        <v>1500</v>
      </c>
    </row>
    <row r="67" spans="1:9">
      <c r="A67" s="5" t="s">
        <v>145</v>
      </c>
      <c r="B67" s="5" t="s">
        <v>1443</v>
      </c>
      <c r="C67" s="5" t="s">
        <v>86</v>
      </c>
      <c r="D67" s="5" t="s">
        <v>62</v>
      </c>
      <c r="E67" s="5" t="s">
        <v>1444</v>
      </c>
      <c r="F67" s="21">
        <f>VLOOKUP($C67,cruises!$A$1:$D$460,3,FALSE)</f>
        <v>2130</v>
      </c>
      <c r="G67" s="21">
        <f>VLOOKUP($C67,cruises!$A$1:$D$460,4,FALSE)</f>
        <v>2556</v>
      </c>
      <c r="H67" s="21">
        <f t="shared" ref="H67:H130" si="1">AVERAGE(F67:G67)</f>
        <v>2343</v>
      </c>
      <c r="I67" s="21">
        <f>VLOOKUP($C67,cruises!$A$1:$E$507,5,FALSE)</f>
        <v>997</v>
      </c>
    </row>
    <row r="68" spans="1:9">
      <c r="A68" s="5" t="s">
        <v>145</v>
      </c>
      <c r="B68" s="5" t="s">
        <v>1443</v>
      </c>
      <c r="C68" s="5" t="s">
        <v>111</v>
      </c>
      <c r="D68" s="5" t="s">
        <v>84</v>
      </c>
      <c r="E68" s="5" t="s">
        <v>82</v>
      </c>
      <c r="F68" s="21">
        <f>VLOOKUP($C68,cruises!$A$1:$D$460,3,FALSE)</f>
        <v>1924</v>
      </c>
      <c r="G68" s="21">
        <f>VLOOKUP($C68,cruises!$A$1:$D$460,4,FALSE)</f>
        <v>2681</v>
      </c>
      <c r="H68" s="21">
        <f t="shared" si="1"/>
        <v>2302.5</v>
      </c>
      <c r="I68" s="21">
        <f>VLOOKUP($C68,cruises!$A$1:$E$507,5,FALSE)</f>
        <v>900</v>
      </c>
    </row>
    <row r="69" spans="1:9">
      <c r="A69" s="5" t="s">
        <v>145</v>
      </c>
      <c r="B69" s="5" t="s">
        <v>1443</v>
      </c>
      <c r="C69" s="5" t="s">
        <v>179</v>
      </c>
      <c r="D69" s="5" t="s">
        <v>1442</v>
      </c>
      <c r="E69" s="5" t="s">
        <v>82</v>
      </c>
      <c r="F69" s="21">
        <f>VLOOKUP($C69,cruises!$A$1:$D$460,3,FALSE)</f>
        <v>388</v>
      </c>
      <c r="G69" s="21">
        <f>VLOOKUP($C69,cruises!$A$1:$D$460,4,FALSE)</f>
        <v>466</v>
      </c>
      <c r="H69" s="21">
        <f t="shared" si="1"/>
        <v>427</v>
      </c>
      <c r="I69" s="21">
        <f>VLOOKUP($C69,cruises!$A$1:$E$507,5,FALSE)</f>
        <v>295</v>
      </c>
    </row>
    <row r="70" spans="1:9">
      <c r="A70" s="5" t="s">
        <v>145</v>
      </c>
      <c r="B70" s="5" t="s">
        <v>1445</v>
      </c>
      <c r="C70" s="5" t="s">
        <v>216</v>
      </c>
      <c r="D70" s="5" t="s">
        <v>8</v>
      </c>
      <c r="E70" s="5" t="s">
        <v>82</v>
      </c>
      <c r="F70" s="21">
        <f>VLOOKUP($C70,cruises!$A$1:$D$460,3,FALSE)</f>
        <v>4888</v>
      </c>
      <c r="G70" s="21">
        <f>VLOOKUP($C70,cruises!$A$1:$D$460,4,FALSE)</f>
        <v>6334</v>
      </c>
      <c r="H70" s="21">
        <f t="shared" si="1"/>
        <v>5611</v>
      </c>
      <c r="I70" s="21">
        <f>VLOOKUP($C70,cruises!$A$1:$E$507,5,FALSE)</f>
        <v>1700</v>
      </c>
    </row>
    <row r="71" spans="1:9">
      <c r="A71" s="5" t="s">
        <v>145</v>
      </c>
      <c r="B71" s="5" t="s">
        <v>1445</v>
      </c>
      <c r="C71" s="5" t="s">
        <v>55</v>
      </c>
      <c r="D71" s="5" t="s">
        <v>46</v>
      </c>
      <c r="E71" s="5" t="s">
        <v>56</v>
      </c>
      <c r="F71" s="21">
        <f>VLOOKUP($C71,cruises!$A$1:$D$460,3,FALSE)</f>
        <v>4228</v>
      </c>
      <c r="G71" s="21">
        <f>VLOOKUP($C71,cruises!$A$1:$D$460,4,FALSE)</f>
        <v>5074</v>
      </c>
      <c r="H71" s="21">
        <f t="shared" si="1"/>
        <v>4651</v>
      </c>
      <c r="I71" s="21">
        <f>VLOOKUP($C71,cruises!$A$1:$E$507,5,FALSE)</f>
        <v>1404</v>
      </c>
    </row>
    <row r="72" spans="1:9">
      <c r="A72" s="5" t="s">
        <v>145</v>
      </c>
      <c r="B72" s="5" t="s">
        <v>1445</v>
      </c>
      <c r="C72" s="5" t="s">
        <v>107</v>
      </c>
      <c r="D72" s="5" t="s">
        <v>94</v>
      </c>
      <c r="E72" s="5" t="s">
        <v>224</v>
      </c>
      <c r="F72" s="21">
        <f>VLOOKUP($C72,cruises!$A$1:$D$460,3,FALSE)</f>
        <v>698</v>
      </c>
      <c r="G72" s="21">
        <f>VLOOKUP($C72,cruises!$A$1:$D$460,4,FALSE)</f>
        <v>803</v>
      </c>
      <c r="H72" s="21">
        <f t="shared" si="1"/>
        <v>750.5</v>
      </c>
      <c r="I72" s="21">
        <f>VLOOKUP($C72,cruises!$A$1:$E$507,5,FALSE)</f>
        <v>372</v>
      </c>
    </row>
    <row r="73" spans="1:9">
      <c r="A73" s="5" t="s">
        <v>145</v>
      </c>
      <c r="B73" s="5" t="s">
        <v>1445</v>
      </c>
      <c r="C73" s="5" t="s">
        <v>81</v>
      </c>
      <c r="D73" s="5" t="s">
        <v>30</v>
      </c>
      <c r="E73" s="5" t="s">
        <v>105</v>
      </c>
      <c r="F73" s="21">
        <f>VLOOKUP($C73,cruises!$A$1:$D$460,3,FALSE)</f>
        <v>2036</v>
      </c>
      <c r="G73" s="21">
        <f>VLOOKUP($C73,cruises!$A$1:$D$460,4,FALSE)</f>
        <v>2443</v>
      </c>
      <c r="H73" s="21">
        <f t="shared" si="1"/>
        <v>2239.5</v>
      </c>
      <c r="I73" s="21">
        <f>VLOOKUP($C73,cruises!$A$1:$E$507,5,FALSE)</f>
        <v>765</v>
      </c>
    </row>
    <row r="74" spans="1:9">
      <c r="A74" s="5" t="s">
        <v>145</v>
      </c>
      <c r="B74" s="5" t="s">
        <v>1445</v>
      </c>
      <c r="C74" s="5" t="s">
        <v>38</v>
      </c>
      <c r="D74" s="5" t="s">
        <v>36</v>
      </c>
      <c r="E74" s="5" t="s">
        <v>31</v>
      </c>
      <c r="F74" s="21">
        <f>VLOOKUP($C74,cruises!$A$1:$D$460,3,FALSE)</f>
        <v>2534</v>
      </c>
      <c r="G74" s="21">
        <f>VLOOKUP($C74,cruises!$A$1:$D$460,4,FALSE)</f>
        <v>2894</v>
      </c>
      <c r="H74" s="21">
        <f t="shared" si="1"/>
        <v>2714</v>
      </c>
      <c r="I74" s="21">
        <f>VLOOKUP($C74,cruises!$A$1:$E$507,5,FALSE)</f>
        <v>1000</v>
      </c>
    </row>
    <row r="75" spans="1:9">
      <c r="A75" s="5" t="s">
        <v>145</v>
      </c>
      <c r="B75" s="5" t="s">
        <v>1445</v>
      </c>
      <c r="C75" s="5" t="s">
        <v>104</v>
      </c>
      <c r="D75" s="5" t="s">
        <v>60</v>
      </c>
      <c r="E75" s="5" t="s">
        <v>25</v>
      </c>
      <c r="F75" s="21">
        <f>VLOOKUP($C75,cruises!$A$1:$D$460,3,FALSE)</f>
        <v>532</v>
      </c>
      <c r="G75" s="21">
        <f>VLOOKUP($C75,cruises!$A$1:$D$460,4,FALSE)</f>
        <v>638</v>
      </c>
      <c r="H75" s="21">
        <f t="shared" si="1"/>
        <v>585</v>
      </c>
      <c r="I75" s="21">
        <f>VLOOKUP($C75,cruises!$A$1:$E$507,5,FALSE)</f>
        <v>330</v>
      </c>
    </row>
    <row r="76" spans="1:9">
      <c r="A76" s="5" t="s">
        <v>145</v>
      </c>
      <c r="B76" s="5" t="s">
        <v>1446</v>
      </c>
      <c r="C76" s="5" t="s">
        <v>633</v>
      </c>
      <c r="D76" s="5" t="s">
        <v>30</v>
      </c>
      <c r="E76" s="5" t="s">
        <v>31</v>
      </c>
      <c r="F76" s="21">
        <f>VLOOKUP($C76,cruises!$A$1:$D$460,3,FALSE)</f>
        <v>5475</v>
      </c>
      <c r="G76" s="21">
        <f>VLOOKUP($C76,cruises!$A$1:$D$460,4,FALSE)</f>
        <v>6314</v>
      </c>
      <c r="H76" s="21">
        <f t="shared" si="1"/>
        <v>5894.5</v>
      </c>
      <c r="I76" s="21">
        <f>VLOOKUP($C76,cruises!$A$1:$E$507,5,FALSE)</f>
        <v>2394</v>
      </c>
    </row>
    <row r="77" spans="1:9">
      <c r="A77" s="5" t="s">
        <v>145</v>
      </c>
      <c r="B77" s="5" t="s">
        <v>1446</v>
      </c>
      <c r="C77" s="5" t="s">
        <v>487</v>
      </c>
      <c r="D77" s="5" t="s">
        <v>1413</v>
      </c>
      <c r="E77" s="5" t="s">
        <v>82</v>
      </c>
      <c r="F77" s="21">
        <f>VLOOKUP($C77,cruises!$A$1:$D$460,3,FALSE)</f>
        <v>1970</v>
      </c>
      <c r="G77" s="21">
        <f>VLOOKUP($C77,cruises!$A$1:$D$460,4,FALSE)</f>
        <v>2364</v>
      </c>
      <c r="H77" s="21">
        <f t="shared" si="1"/>
        <v>2167</v>
      </c>
      <c r="I77" s="21">
        <f>VLOOKUP($C77,cruises!$A$1:$E$507,5,FALSE)</f>
        <v>817</v>
      </c>
    </row>
    <row r="78" spans="1:9">
      <c r="A78" s="5" t="s">
        <v>145</v>
      </c>
      <c r="B78" s="5" t="s">
        <v>1446</v>
      </c>
      <c r="C78" s="5" t="s">
        <v>74</v>
      </c>
      <c r="D78" s="5" t="s">
        <v>11</v>
      </c>
      <c r="E78" s="5" t="s">
        <v>1414</v>
      </c>
      <c r="F78" s="21">
        <f>VLOOKUP($C78,cruises!$A$1:$D$460,3,FALSE)</f>
        <v>3014</v>
      </c>
      <c r="G78" s="21">
        <f>VLOOKUP($C78,cruises!$A$1:$D$460,4,FALSE)</f>
        <v>3617</v>
      </c>
      <c r="H78" s="21">
        <f t="shared" si="1"/>
        <v>3315.5</v>
      </c>
      <c r="I78" s="21">
        <f>VLOOKUP($C78,cruises!$A$1:$E$507,5,FALSE)</f>
        <v>1100</v>
      </c>
    </row>
    <row r="79" spans="1:9">
      <c r="A79" s="5" t="s">
        <v>145</v>
      </c>
      <c r="B79" s="5" t="s">
        <v>1447</v>
      </c>
      <c r="C79" s="5" t="s">
        <v>211</v>
      </c>
      <c r="D79" s="5" t="s">
        <v>11</v>
      </c>
      <c r="E79" s="5" t="s">
        <v>151</v>
      </c>
      <c r="F79" s="21">
        <f>VLOOKUP($C79,cruises!$A$1:$D$460,3,FALSE)</f>
        <v>5200</v>
      </c>
      <c r="G79" s="21">
        <f>VLOOKUP($C79,cruises!$A$1:$D$460,4,FALSE)</f>
        <v>6518</v>
      </c>
      <c r="H79" s="21">
        <f t="shared" si="1"/>
        <v>5859</v>
      </c>
      <c r="I79" s="21">
        <f>VLOOKUP($C79,cruises!$A$1:$E$507,5,FALSE)</f>
        <v>1682</v>
      </c>
    </row>
    <row r="80" spans="1:9">
      <c r="A80" s="5" t="s">
        <v>145</v>
      </c>
      <c r="B80" s="5" t="s">
        <v>1448</v>
      </c>
      <c r="C80" s="5" t="s">
        <v>225</v>
      </c>
      <c r="D80" s="5" t="s">
        <v>62</v>
      </c>
      <c r="E80" s="5" t="s">
        <v>214</v>
      </c>
      <c r="F80" s="21">
        <f>VLOOKUP($C80,cruises!$A$1:$D$460,3,FALSE)</f>
        <v>3260</v>
      </c>
      <c r="G80" s="21">
        <f>VLOOKUP($C80,cruises!$A$1:$D$460,4,FALSE)</f>
        <v>3521</v>
      </c>
      <c r="H80" s="21">
        <f t="shared" si="1"/>
        <v>3390.5</v>
      </c>
      <c r="I80" s="21">
        <f>VLOOKUP($C80,cruises!$A$1:$E$507,5,FALSE)</f>
        <v>1320</v>
      </c>
    </row>
    <row r="81" spans="1:9">
      <c r="A81" s="5" t="s">
        <v>145</v>
      </c>
      <c r="B81" s="5" t="s">
        <v>1449</v>
      </c>
      <c r="C81" s="5" t="s">
        <v>159</v>
      </c>
      <c r="D81" s="5" t="s">
        <v>8</v>
      </c>
      <c r="E81" s="5" t="s">
        <v>9</v>
      </c>
      <c r="F81" s="21">
        <f>VLOOKUP($C81,cruises!$A$1:$D$460,3,FALSE)</f>
        <v>4134</v>
      </c>
      <c r="G81" s="21">
        <f>VLOOKUP($C81,cruises!$A$1:$D$460,4,FALSE)</f>
        <v>4961</v>
      </c>
      <c r="H81" s="21">
        <f t="shared" si="1"/>
        <v>4547.5</v>
      </c>
      <c r="I81" s="21">
        <f>VLOOKUP($C81,cruises!$A$1:$E$507,5,FALSE)</f>
        <v>1413</v>
      </c>
    </row>
    <row r="82" spans="1:9">
      <c r="A82" s="5" t="s">
        <v>145</v>
      </c>
      <c r="B82" s="5" t="s">
        <v>1449</v>
      </c>
      <c r="C82" s="5" t="s">
        <v>255</v>
      </c>
      <c r="D82" s="5" t="s">
        <v>40</v>
      </c>
      <c r="E82" s="5" t="s">
        <v>82</v>
      </c>
      <c r="F82" s="21">
        <f>VLOOKUP($C82,cruises!$A$1:$D$460,3,FALSE)</f>
        <v>3560</v>
      </c>
      <c r="G82" s="21">
        <f>VLOOKUP($C82,cruises!$A$1:$D$460,4,FALSE)</f>
        <v>4272</v>
      </c>
      <c r="H82" s="21">
        <f t="shared" si="1"/>
        <v>3916</v>
      </c>
      <c r="I82" s="21">
        <f>VLOOKUP($C82,cruises!$A$1:$E$507,5,FALSE)</f>
        <v>1350</v>
      </c>
    </row>
    <row r="83" spans="1:9">
      <c r="A83" s="5" t="s">
        <v>145</v>
      </c>
      <c r="B83" s="5" t="s">
        <v>1449</v>
      </c>
      <c r="C83" s="5" t="s">
        <v>645</v>
      </c>
      <c r="D83" s="5" t="s">
        <v>30</v>
      </c>
      <c r="E83" s="5" t="s">
        <v>63</v>
      </c>
      <c r="F83" s="21">
        <f>VLOOKUP($C83,cruises!$A$1:$D$460,3,FALSE)</f>
        <v>3844</v>
      </c>
      <c r="G83" s="21">
        <f>VLOOKUP($C83,cruises!$A$1:$D$460,4,FALSE)</f>
        <v>4805</v>
      </c>
      <c r="H83" s="21">
        <f t="shared" si="1"/>
        <v>4324.5</v>
      </c>
      <c r="I83" s="21">
        <f>VLOOKUP($C83,cruises!$A$1:$E$507,5,FALSE)</f>
        <v>1305</v>
      </c>
    </row>
    <row r="84" spans="1:9">
      <c r="A84" s="5" t="s">
        <v>145</v>
      </c>
      <c r="B84" s="5" t="s">
        <v>1449</v>
      </c>
      <c r="C84" s="5" t="s">
        <v>238</v>
      </c>
      <c r="D84" s="5" t="s">
        <v>36</v>
      </c>
      <c r="E84" s="5" t="s">
        <v>31</v>
      </c>
      <c r="F84" s="21">
        <f>VLOOKUP($C84,cruises!$A$1:$D$460,3,FALSE)</f>
        <v>1912</v>
      </c>
      <c r="G84" s="21">
        <f>VLOOKUP($C84,cruises!$A$1:$D$460,4,FALSE)</f>
        <v>2669</v>
      </c>
      <c r="H84" s="21">
        <f t="shared" si="1"/>
        <v>2290.5</v>
      </c>
      <c r="I84" s="21">
        <f>VLOOKUP($C84,cruises!$A$1:$E$507,5,FALSE)</f>
        <v>900</v>
      </c>
    </row>
    <row r="85" spans="1:9">
      <c r="A85" s="5" t="s">
        <v>145</v>
      </c>
      <c r="B85" s="5" t="s">
        <v>1449</v>
      </c>
      <c r="C85" s="5" t="s">
        <v>21</v>
      </c>
      <c r="D85" s="5" t="s">
        <v>14</v>
      </c>
      <c r="E85" s="5" t="s">
        <v>199</v>
      </c>
      <c r="F85" s="21">
        <f>VLOOKUP($C85,cruises!$A$1:$D$460,3,FALSE)</f>
        <v>928</v>
      </c>
      <c r="G85" s="21">
        <f>VLOOKUP($C85,cruises!$A$1:$D$460,4,FALSE)</f>
        <v>928</v>
      </c>
      <c r="H85" s="21">
        <f t="shared" si="1"/>
        <v>928</v>
      </c>
      <c r="I85" s="21">
        <f>VLOOKUP($C85,cruises!$A$1:$E$507,5,FALSE)</f>
        <v>465</v>
      </c>
    </row>
    <row r="86" spans="1:9">
      <c r="A86" s="5" t="s">
        <v>145</v>
      </c>
      <c r="B86" s="5" t="s">
        <v>1449</v>
      </c>
      <c r="C86" s="5" t="s">
        <v>70</v>
      </c>
      <c r="D86" s="5" t="s">
        <v>71</v>
      </c>
      <c r="E86" s="5" t="s">
        <v>25</v>
      </c>
      <c r="F86" s="21">
        <f>VLOOKUP($C86,cruises!$A$1:$D$460,3,FALSE)</f>
        <v>312</v>
      </c>
      <c r="G86" s="21">
        <f>VLOOKUP($C86,cruises!$A$1:$D$460,4,FALSE)</f>
        <v>374</v>
      </c>
      <c r="H86" s="21">
        <f t="shared" si="1"/>
        <v>343</v>
      </c>
      <c r="I86" s="21">
        <f>VLOOKUP($C86,cruises!$A$1:$E$507,5,FALSE)</f>
        <v>178</v>
      </c>
    </row>
    <row r="87" spans="1:9">
      <c r="A87" s="5" t="s">
        <v>145</v>
      </c>
      <c r="B87" s="5" t="s">
        <v>1449</v>
      </c>
      <c r="C87" s="5" t="s">
        <v>297</v>
      </c>
      <c r="D87" s="5" t="s">
        <v>40</v>
      </c>
      <c r="E87" s="5" t="s">
        <v>82</v>
      </c>
      <c r="F87" s="21">
        <f>VLOOKUP($C87,cruises!$A$1:$D$460,3,FALSE)</f>
        <v>2602</v>
      </c>
      <c r="G87" s="21">
        <f>VLOOKUP($C87,cruises!$A$1:$D$460,4,FALSE)</f>
        <v>3122</v>
      </c>
      <c r="H87" s="21">
        <f t="shared" si="1"/>
        <v>2862</v>
      </c>
      <c r="I87" s="21">
        <f>VLOOKUP($C87,cruises!$A$1:$E$507,5,FALSE)</f>
        <v>1150</v>
      </c>
    </row>
    <row r="88" spans="1:9">
      <c r="A88" s="5" t="s">
        <v>145</v>
      </c>
      <c r="B88" s="5" t="s">
        <v>1450</v>
      </c>
      <c r="C88" s="5" t="s">
        <v>73</v>
      </c>
      <c r="D88" s="5" t="s">
        <v>5</v>
      </c>
      <c r="E88" s="5" t="s">
        <v>6</v>
      </c>
      <c r="F88" s="21">
        <f>VLOOKUP($C88,cruises!$A$1:$D$460,3,FALSE)</f>
        <v>2194</v>
      </c>
      <c r="G88" s="21">
        <f>VLOOKUP($C88,cruises!$A$1:$D$460,4,FALSE)</f>
        <v>2700</v>
      </c>
      <c r="H88" s="21">
        <f t="shared" si="1"/>
        <v>2447</v>
      </c>
      <c r="I88" s="21">
        <f>VLOOKUP($C88,cruises!$A$1:$E$507,5,FALSE)</f>
        <v>609</v>
      </c>
    </row>
    <row r="89" spans="1:9">
      <c r="A89" s="5" t="s">
        <v>145</v>
      </c>
      <c r="B89" s="5" t="s">
        <v>1450</v>
      </c>
      <c r="C89" s="5" t="s">
        <v>178</v>
      </c>
      <c r="D89" s="5" t="s">
        <v>62</v>
      </c>
      <c r="E89" s="5" t="s">
        <v>1418</v>
      </c>
      <c r="F89" s="21">
        <f>VLOOKUP($C89,cruises!$A$1:$D$460,3,FALSE)</f>
        <v>2170</v>
      </c>
      <c r="G89" s="21">
        <f>VLOOKUP($C89,cruises!$A$1:$D$460,4,FALSE)</f>
        <v>2604</v>
      </c>
      <c r="H89" s="21">
        <f t="shared" si="1"/>
        <v>2387</v>
      </c>
      <c r="I89" s="21">
        <f>VLOOKUP($C89,cruises!$A$1:$E$507,5,FALSE)</f>
        <v>997</v>
      </c>
    </row>
    <row r="90" spans="1:9">
      <c r="A90" s="5" t="s">
        <v>145</v>
      </c>
      <c r="B90" s="5" t="s">
        <v>1450</v>
      </c>
      <c r="C90" s="5" t="s">
        <v>235</v>
      </c>
      <c r="D90" s="5" t="s">
        <v>46</v>
      </c>
      <c r="E90" s="5" t="s">
        <v>25</v>
      </c>
      <c r="F90" s="21">
        <f>VLOOKUP($C90,cruises!$A$1:$D$460,3,FALSE)</f>
        <v>3957</v>
      </c>
      <c r="G90" s="21">
        <f>VLOOKUP($C90,cruises!$A$1:$D$460,4,FALSE)</f>
        <v>4819</v>
      </c>
      <c r="H90" s="21">
        <f t="shared" si="1"/>
        <v>4388</v>
      </c>
      <c r="I90" s="21">
        <f>VLOOKUP($C90,cruises!$A$1:$E$507,5,FALSE)</f>
        <v>1640</v>
      </c>
    </row>
    <row r="91" spans="1:9">
      <c r="A91" s="5" t="s">
        <v>145</v>
      </c>
      <c r="B91" s="5" t="s">
        <v>1451</v>
      </c>
      <c r="C91" s="5" t="s">
        <v>163</v>
      </c>
      <c r="D91" s="5" t="s">
        <v>5</v>
      </c>
      <c r="E91" s="5" t="s">
        <v>6</v>
      </c>
      <c r="F91" s="21">
        <f>VLOOKUP($C91,cruises!$A$1:$D$460,3,FALSE)</f>
        <v>5200</v>
      </c>
      <c r="G91" s="21">
        <f>VLOOKUP($C91,cruises!$A$1:$D$460,4,FALSE)</f>
        <v>6600</v>
      </c>
      <c r="H91" s="21">
        <f t="shared" si="1"/>
        <v>5900</v>
      </c>
      <c r="I91" s="21">
        <f>VLOOKUP($C91,cruises!$A$1:$E$507,5,FALSE)</f>
        <v>1500</v>
      </c>
    </row>
    <row r="92" spans="1:9">
      <c r="A92" s="5" t="s">
        <v>145</v>
      </c>
      <c r="B92" s="5" t="s">
        <v>1452</v>
      </c>
      <c r="C92" s="5" t="s">
        <v>86</v>
      </c>
      <c r="D92" s="5" t="s">
        <v>62</v>
      </c>
      <c r="E92" s="5" t="s">
        <v>1444</v>
      </c>
      <c r="F92" s="21">
        <f>VLOOKUP($C92,cruises!$A$1:$D$460,3,FALSE)</f>
        <v>2130</v>
      </c>
      <c r="G92" s="21">
        <f>VLOOKUP($C92,cruises!$A$1:$D$460,4,FALSE)</f>
        <v>2556</v>
      </c>
      <c r="H92" s="21">
        <f t="shared" si="1"/>
        <v>2343</v>
      </c>
      <c r="I92" s="21">
        <f>VLOOKUP($C92,cruises!$A$1:$E$507,5,FALSE)</f>
        <v>997</v>
      </c>
    </row>
    <row r="93" spans="1:9">
      <c r="A93" s="5" t="s">
        <v>145</v>
      </c>
      <c r="B93" s="5" t="s">
        <v>1452</v>
      </c>
      <c r="C93" s="5" t="s">
        <v>216</v>
      </c>
      <c r="D93" s="5" t="s">
        <v>8</v>
      </c>
      <c r="E93" s="5" t="s">
        <v>82</v>
      </c>
      <c r="F93" s="21">
        <f>VLOOKUP($C93,cruises!$A$1:$D$460,3,FALSE)</f>
        <v>4888</v>
      </c>
      <c r="G93" s="21">
        <f>VLOOKUP($C93,cruises!$A$1:$D$460,4,FALSE)</f>
        <v>6334</v>
      </c>
      <c r="H93" s="21">
        <f t="shared" si="1"/>
        <v>5611</v>
      </c>
      <c r="I93" s="21">
        <f>VLOOKUP($C93,cruises!$A$1:$E$507,5,FALSE)</f>
        <v>1700</v>
      </c>
    </row>
    <row r="94" spans="1:9">
      <c r="A94" s="5" t="s">
        <v>145</v>
      </c>
      <c r="B94" s="5" t="s">
        <v>1452</v>
      </c>
      <c r="C94" s="5" t="s">
        <v>55</v>
      </c>
      <c r="D94" s="5" t="s">
        <v>46</v>
      </c>
      <c r="E94" s="5" t="s">
        <v>56</v>
      </c>
      <c r="F94" s="21">
        <f>VLOOKUP($C94,cruises!$A$1:$D$460,3,FALSE)</f>
        <v>4228</v>
      </c>
      <c r="G94" s="21">
        <f>VLOOKUP($C94,cruises!$A$1:$D$460,4,FALSE)</f>
        <v>5074</v>
      </c>
      <c r="H94" s="21">
        <f t="shared" si="1"/>
        <v>4651</v>
      </c>
      <c r="I94" s="21">
        <f>VLOOKUP($C94,cruises!$A$1:$E$507,5,FALSE)</f>
        <v>1404</v>
      </c>
    </row>
    <row r="95" spans="1:9">
      <c r="A95" s="5" t="s">
        <v>145</v>
      </c>
      <c r="B95" s="5" t="s">
        <v>1452</v>
      </c>
      <c r="C95" s="5" t="s">
        <v>227</v>
      </c>
      <c r="D95" s="5" t="s">
        <v>14</v>
      </c>
      <c r="E95" s="5" t="s">
        <v>199</v>
      </c>
      <c r="F95" s="21">
        <f>VLOOKUP($C95,cruises!$A$1:$D$460,3,FALSE)</f>
        <v>928</v>
      </c>
      <c r="G95" s="21">
        <f>VLOOKUP($C95,cruises!$A$1:$D$460,4,FALSE)</f>
        <v>928</v>
      </c>
      <c r="H95" s="21">
        <f t="shared" si="1"/>
        <v>928</v>
      </c>
      <c r="I95" s="21">
        <f>VLOOKUP($C95,cruises!$A$1:$E$507,5,FALSE)</f>
        <v>465</v>
      </c>
    </row>
    <row r="96" spans="1:9">
      <c r="A96" s="5" t="s">
        <v>145</v>
      </c>
      <c r="B96" s="5" t="s">
        <v>1453</v>
      </c>
      <c r="C96" s="5" t="s">
        <v>633</v>
      </c>
      <c r="D96" s="5" t="s">
        <v>30</v>
      </c>
      <c r="E96" s="5" t="s">
        <v>31</v>
      </c>
      <c r="F96" s="21">
        <f>VLOOKUP($C96,cruises!$A$1:$D$460,3,FALSE)</f>
        <v>5475</v>
      </c>
      <c r="G96" s="21">
        <f>VLOOKUP($C96,cruises!$A$1:$D$460,4,FALSE)</f>
        <v>6314</v>
      </c>
      <c r="H96" s="21">
        <f t="shared" si="1"/>
        <v>5894.5</v>
      </c>
      <c r="I96" s="21">
        <f>VLOOKUP($C96,cruises!$A$1:$E$507,5,FALSE)</f>
        <v>2394</v>
      </c>
    </row>
    <row r="97" spans="1:9">
      <c r="A97" s="5" t="s">
        <v>145</v>
      </c>
      <c r="B97" s="5" t="s">
        <v>1453</v>
      </c>
      <c r="C97" s="5" t="s">
        <v>74</v>
      </c>
      <c r="D97" s="5" t="s">
        <v>11</v>
      </c>
      <c r="E97" s="5" t="s">
        <v>1414</v>
      </c>
      <c r="F97" s="21">
        <f>VLOOKUP($C97,cruises!$A$1:$D$460,3,FALSE)</f>
        <v>3014</v>
      </c>
      <c r="G97" s="21">
        <f>VLOOKUP($C97,cruises!$A$1:$D$460,4,FALSE)</f>
        <v>3617</v>
      </c>
      <c r="H97" s="21">
        <f t="shared" si="1"/>
        <v>3315.5</v>
      </c>
      <c r="I97" s="21">
        <f>VLOOKUP($C97,cruises!$A$1:$E$507,5,FALSE)</f>
        <v>1100</v>
      </c>
    </row>
    <row r="98" spans="1:9">
      <c r="A98" s="5" t="s">
        <v>145</v>
      </c>
      <c r="B98" s="5" t="s">
        <v>1454</v>
      </c>
      <c r="C98" s="5" t="s">
        <v>182</v>
      </c>
      <c r="D98" s="5" t="s">
        <v>62</v>
      </c>
      <c r="E98" s="5" t="s">
        <v>1418</v>
      </c>
      <c r="F98" s="21">
        <f>VLOOKUP($C98,cruises!$A$1:$D$460,3,FALSE)</f>
        <v>2918</v>
      </c>
      <c r="G98" s="21">
        <f>VLOOKUP($C98,cruises!$A$1:$D$460,4,FALSE)</f>
        <v>3521</v>
      </c>
      <c r="H98" s="21">
        <f t="shared" si="1"/>
        <v>3219.5</v>
      </c>
      <c r="I98" s="21">
        <f>VLOOKUP($C98,cruises!$A$1:$E$507,5,FALSE)</f>
        <v>1377</v>
      </c>
    </row>
    <row r="99" spans="1:9">
      <c r="A99" s="5" t="s">
        <v>145</v>
      </c>
      <c r="B99" s="5" t="s">
        <v>1454</v>
      </c>
      <c r="C99" s="5" t="s">
        <v>211</v>
      </c>
      <c r="D99" s="5" t="s">
        <v>11</v>
      </c>
      <c r="E99" s="5" t="s">
        <v>151</v>
      </c>
      <c r="F99" s="21">
        <f>VLOOKUP($C99,cruises!$A$1:$D$460,3,FALSE)</f>
        <v>5200</v>
      </c>
      <c r="G99" s="21">
        <f>VLOOKUP($C99,cruises!$A$1:$D$460,4,FALSE)</f>
        <v>6518</v>
      </c>
      <c r="H99" s="21">
        <f t="shared" si="1"/>
        <v>5859</v>
      </c>
      <c r="I99" s="21">
        <f>VLOOKUP($C99,cruises!$A$1:$E$507,5,FALSE)</f>
        <v>1682</v>
      </c>
    </row>
    <row r="100" spans="1:9">
      <c r="A100" s="5" t="s">
        <v>145</v>
      </c>
      <c r="B100" s="5" t="s">
        <v>1455</v>
      </c>
      <c r="C100" s="5" t="s">
        <v>125</v>
      </c>
      <c r="D100" s="5" t="s">
        <v>62</v>
      </c>
      <c r="E100" s="5" t="s">
        <v>1444</v>
      </c>
      <c r="F100" s="21">
        <f>VLOOKUP($C100,cruises!$A$1:$D$460,3,FALSE)</f>
        <v>2886</v>
      </c>
      <c r="G100" s="21">
        <f>VLOOKUP($C100,cruises!$A$1:$D$460,4,FALSE)</f>
        <v>3463</v>
      </c>
      <c r="H100" s="21">
        <f t="shared" si="1"/>
        <v>3174.5</v>
      </c>
      <c r="I100" s="21">
        <f>VLOOKUP($C100,cruises!$A$1:$E$507,5,FALSE)</f>
        <v>1000</v>
      </c>
    </row>
    <row r="101" spans="1:9">
      <c r="A101" s="5" t="s">
        <v>145</v>
      </c>
      <c r="B101" s="5" t="s">
        <v>1455</v>
      </c>
      <c r="C101" s="5" t="s">
        <v>64</v>
      </c>
      <c r="D101" s="5" t="s">
        <v>8</v>
      </c>
      <c r="E101" s="5" t="s">
        <v>9</v>
      </c>
      <c r="F101" s="21">
        <f>VLOOKUP($C101,cruises!$A$1:$D$460,3,FALSE)</f>
        <v>3274</v>
      </c>
      <c r="G101" s="21">
        <f>VLOOKUP($C101,cruises!$A$1:$D$460,4,FALSE)</f>
        <v>3929</v>
      </c>
      <c r="H101" s="21">
        <f t="shared" si="1"/>
        <v>3601.5</v>
      </c>
      <c r="I101" s="21">
        <f>VLOOKUP($C101,cruises!$A$1:$E$507,5,FALSE)</f>
        <v>1637</v>
      </c>
    </row>
    <row r="102" spans="1:9">
      <c r="A102" s="5" t="s">
        <v>145</v>
      </c>
      <c r="B102" s="5" t="s">
        <v>1455</v>
      </c>
      <c r="C102" s="5" t="s">
        <v>185</v>
      </c>
      <c r="D102" s="5" t="s">
        <v>1426</v>
      </c>
      <c r="E102" s="5" t="s">
        <v>82</v>
      </c>
      <c r="F102" s="21">
        <f>VLOOKUP($C102,cruises!$A$1:$D$460,3,FALSE)</f>
        <v>3096</v>
      </c>
      <c r="G102" s="21">
        <f>VLOOKUP($C102,cruises!$A$1:$D$460,4,FALSE)</f>
        <v>3737</v>
      </c>
      <c r="H102" s="21">
        <f t="shared" si="1"/>
        <v>3416.5</v>
      </c>
      <c r="I102" s="21">
        <f>VLOOKUP($C102,cruises!$A$1:$E$507,5,FALSE)</f>
        <v>1226</v>
      </c>
    </row>
    <row r="103" spans="1:9">
      <c r="A103" s="5" t="s">
        <v>145</v>
      </c>
      <c r="B103" s="5" t="s">
        <v>1455</v>
      </c>
      <c r="C103" s="5" t="s">
        <v>236</v>
      </c>
      <c r="D103" s="5" t="s">
        <v>40</v>
      </c>
      <c r="E103" s="5" t="s">
        <v>67</v>
      </c>
      <c r="F103" s="21">
        <f>VLOOKUP($C103,cruises!$A$1:$D$460,3,FALSE)</f>
        <v>3668</v>
      </c>
      <c r="G103" s="21">
        <f>VLOOKUP($C103,cruises!$A$1:$D$460,4,FALSE)</f>
        <v>4402</v>
      </c>
      <c r="H103" s="21">
        <f t="shared" si="1"/>
        <v>4035</v>
      </c>
      <c r="I103" s="21">
        <f>VLOOKUP($C103,cruises!$A$1:$E$507,5,FALSE)</f>
        <v>1350</v>
      </c>
    </row>
    <row r="104" spans="1:9" s="5" customFormat="1" ht="10.199999999999999">
      <c r="A104" s="5" t="s">
        <v>145</v>
      </c>
      <c r="B104" s="5" t="s">
        <v>1455</v>
      </c>
      <c r="C104" s="5" t="s">
        <v>38</v>
      </c>
      <c r="D104" s="5" t="s">
        <v>36</v>
      </c>
      <c r="E104" s="5" t="s">
        <v>31</v>
      </c>
      <c r="F104" s="21">
        <f>VLOOKUP($C104,cruises!$A$1:$D$460,3,FALSE)</f>
        <v>2534</v>
      </c>
      <c r="G104" s="21">
        <f>VLOOKUP($C104,cruises!$A$1:$D$460,4,FALSE)</f>
        <v>2894</v>
      </c>
      <c r="H104" s="21">
        <f t="shared" si="1"/>
        <v>2714</v>
      </c>
      <c r="I104" s="21">
        <f>VLOOKUP($C104,cruises!$A$1:$E$507,5,FALSE)</f>
        <v>1000</v>
      </c>
    </row>
    <row r="105" spans="1:9" s="5" customFormat="1" ht="10.199999999999999">
      <c r="A105" s="5" t="s">
        <v>145</v>
      </c>
      <c r="B105" s="5" t="s">
        <v>1455</v>
      </c>
      <c r="C105" s="5" t="s">
        <v>97</v>
      </c>
      <c r="D105" s="5" t="s">
        <v>189</v>
      </c>
      <c r="E105" s="5" t="s">
        <v>199</v>
      </c>
      <c r="F105" s="21">
        <f>VLOOKUP($C105,cruises!$A$1:$D$460,3,FALSE)</f>
        <v>94</v>
      </c>
      <c r="G105" s="21">
        <f>VLOOKUP($C105,cruises!$A$1:$D$460,4,FALSE)</f>
        <v>112</v>
      </c>
      <c r="H105" s="21">
        <f t="shared" si="1"/>
        <v>103</v>
      </c>
      <c r="I105" s="21">
        <f>VLOOKUP($C105,cruises!$A$1:$E$507,5,FALSE)</f>
        <v>100</v>
      </c>
    </row>
    <row r="106" spans="1:9" s="5" customFormat="1" ht="10.199999999999999">
      <c r="A106" s="5" t="s">
        <v>145</v>
      </c>
      <c r="B106" s="5" t="s">
        <v>1456</v>
      </c>
      <c r="C106" s="5" t="s">
        <v>159</v>
      </c>
      <c r="D106" s="5" t="s">
        <v>8</v>
      </c>
      <c r="E106" s="5" t="s">
        <v>9</v>
      </c>
      <c r="F106" s="21">
        <f>VLOOKUP($C106,cruises!$A$1:$D$460,3,FALSE)</f>
        <v>4134</v>
      </c>
      <c r="G106" s="21">
        <f>VLOOKUP($C106,cruises!$A$1:$D$460,4,FALSE)</f>
        <v>4961</v>
      </c>
      <c r="H106" s="21">
        <f t="shared" si="1"/>
        <v>4547.5</v>
      </c>
      <c r="I106" s="21">
        <f>VLOOKUP($C106,cruises!$A$1:$E$507,5,FALSE)</f>
        <v>1413</v>
      </c>
    </row>
    <row r="107" spans="1:9" s="5" customFormat="1" ht="10.199999999999999">
      <c r="A107" s="5" t="s">
        <v>145</v>
      </c>
      <c r="B107" s="5" t="s">
        <v>1456</v>
      </c>
      <c r="C107" s="5" t="s">
        <v>645</v>
      </c>
      <c r="D107" s="5" t="s">
        <v>30</v>
      </c>
      <c r="E107" s="5" t="s">
        <v>63</v>
      </c>
      <c r="F107" s="21">
        <f>VLOOKUP($C107,cruises!$A$1:$D$460,3,FALSE)</f>
        <v>3844</v>
      </c>
      <c r="G107" s="21">
        <f>VLOOKUP($C107,cruises!$A$1:$D$460,4,FALSE)</f>
        <v>4805</v>
      </c>
      <c r="H107" s="21">
        <f t="shared" si="1"/>
        <v>4324.5</v>
      </c>
      <c r="I107" s="21">
        <f>VLOOKUP($C107,cruises!$A$1:$E$507,5,FALSE)</f>
        <v>1305</v>
      </c>
    </row>
    <row r="108" spans="1:9" s="5" customFormat="1" ht="10.199999999999999">
      <c r="A108" s="5" t="s">
        <v>145</v>
      </c>
      <c r="B108" s="5" t="s">
        <v>1456</v>
      </c>
      <c r="C108" s="5" t="s">
        <v>808</v>
      </c>
      <c r="D108" s="5" t="s">
        <v>1413</v>
      </c>
      <c r="E108" s="5" t="s">
        <v>25</v>
      </c>
      <c r="F108" s="21">
        <f>VLOOKUP($C108,cruises!$A$1:$D$460,3,FALSE)</f>
        <v>2668</v>
      </c>
      <c r="G108" s="21">
        <f>VLOOKUP($C108,cruises!$A$1:$D$460,4,FALSE)</f>
        <v>3218</v>
      </c>
      <c r="H108" s="21">
        <f t="shared" si="1"/>
        <v>2943</v>
      </c>
      <c r="I108" s="21">
        <f>VLOOKUP($C108,cruises!$A$1:$E$507,5,FALSE)</f>
        <v>1025</v>
      </c>
    </row>
    <row r="109" spans="1:9" s="5" customFormat="1" ht="10.199999999999999">
      <c r="A109" s="5" t="s">
        <v>145</v>
      </c>
      <c r="B109" s="5" t="s">
        <v>1457</v>
      </c>
      <c r="C109" s="5" t="s">
        <v>129</v>
      </c>
      <c r="D109" s="5" t="s">
        <v>78</v>
      </c>
      <c r="E109" s="5" t="s">
        <v>82</v>
      </c>
      <c r="F109" s="21">
        <f>VLOOKUP($C109,cruises!$A$1:$D$460,3,FALSE)</f>
        <v>2077</v>
      </c>
      <c r="G109" s="21">
        <f>VLOOKUP($C109,cruises!$A$1:$D$460,4,FALSE)</f>
        <v>2503</v>
      </c>
      <c r="H109" s="21">
        <f t="shared" si="1"/>
        <v>2290</v>
      </c>
      <c r="I109" s="21">
        <f>VLOOKUP($C109,cruises!$A$1:$E$507,5,FALSE)</f>
        <v>900</v>
      </c>
    </row>
    <row r="110" spans="1:9" s="5" customFormat="1" ht="10.199999999999999">
      <c r="A110" s="5" t="s">
        <v>145</v>
      </c>
      <c r="B110" s="5" t="s">
        <v>1457</v>
      </c>
      <c r="C110" s="5" t="s">
        <v>274</v>
      </c>
      <c r="D110" s="5" t="s">
        <v>51</v>
      </c>
      <c r="E110" s="5" t="s">
        <v>6</v>
      </c>
      <c r="F110" s="21">
        <f>VLOOKUP($C110,cruises!$A$1:$D$460,3,FALSE)</f>
        <v>708</v>
      </c>
      <c r="G110" s="21">
        <f>VLOOKUP($C110,cruises!$A$1:$D$460,4,FALSE)</f>
        <v>779</v>
      </c>
      <c r="H110" s="21">
        <f t="shared" si="1"/>
        <v>743.5</v>
      </c>
      <c r="I110" s="21">
        <f>VLOOKUP($C110,cruises!$A$1:$E$507,5,FALSE)</f>
        <v>440</v>
      </c>
    </row>
    <row r="111" spans="1:9" s="5" customFormat="1" ht="10.199999999999999">
      <c r="A111" s="5" t="s">
        <v>145</v>
      </c>
      <c r="B111" s="5" t="s">
        <v>1457</v>
      </c>
      <c r="C111" s="5" t="s">
        <v>81</v>
      </c>
      <c r="D111" s="5" t="s">
        <v>30</v>
      </c>
      <c r="E111" s="5" t="s">
        <v>82</v>
      </c>
      <c r="F111" s="21">
        <f>VLOOKUP($C111,cruises!$A$1:$D$460,3,FALSE)</f>
        <v>2036</v>
      </c>
      <c r="G111" s="21">
        <f>VLOOKUP($C111,cruises!$A$1:$D$460,4,FALSE)</f>
        <v>2443</v>
      </c>
      <c r="H111" s="21">
        <f t="shared" si="1"/>
        <v>2239.5</v>
      </c>
      <c r="I111" s="21">
        <f>VLOOKUP($C111,cruises!$A$1:$E$507,5,FALSE)</f>
        <v>765</v>
      </c>
    </row>
    <row r="112" spans="1:9" s="5" customFormat="1" ht="10.199999999999999">
      <c r="A112" s="5" t="s">
        <v>145</v>
      </c>
      <c r="B112" s="5" t="s">
        <v>1458</v>
      </c>
      <c r="C112" s="5" t="s">
        <v>163</v>
      </c>
      <c r="D112" s="5" t="s">
        <v>5</v>
      </c>
      <c r="E112" s="5" t="s">
        <v>6</v>
      </c>
      <c r="F112" s="21">
        <f>VLOOKUP($C112,cruises!$A$1:$D$460,3,FALSE)</f>
        <v>5200</v>
      </c>
      <c r="G112" s="21">
        <f>VLOOKUP($C112,cruises!$A$1:$D$460,4,FALSE)</f>
        <v>6600</v>
      </c>
      <c r="H112" s="21">
        <f t="shared" si="1"/>
        <v>5900</v>
      </c>
      <c r="I112" s="21">
        <f>VLOOKUP($C112,cruises!$A$1:$E$507,5,FALSE)</f>
        <v>1500</v>
      </c>
    </row>
    <row r="113" spans="1:9" s="5" customFormat="1" ht="10.199999999999999">
      <c r="A113" s="5" t="s">
        <v>145</v>
      </c>
      <c r="B113" s="5" t="s">
        <v>1458</v>
      </c>
      <c r="C113" s="5" t="s">
        <v>111</v>
      </c>
      <c r="D113" s="5" t="s">
        <v>84</v>
      </c>
      <c r="E113" s="5" t="s">
        <v>82</v>
      </c>
      <c r="F113" s="21">
        <f>VLOOKUP($C113,cruises!$A$1:$D$460,3,FALSE)</f>
        <v>1924</v>
      </c>
      <c r="G113" s="21">
        <f>VLOOKUP($C113,cruises!$A$1:$D$460,4,FALSE)</f>
        <v>2681</v>
      </c>
      <c r="H113" s="21">
        <f t="shared" si="1"/>
        <v>2302.5</v>
      </c>
      <c r="I113" s="21">
        <f>VLOOKUP($C113,cruises!$A$1:$E$507,5,FALSE)</f>
        <v>900</v>
      </c>
    </row>
    <row r="114" spans="1:9" s="5" customFormat="1" ht="10.199999999999999">
      <c r="A114" s="5" t="s">
        <v>145</v>
      </c>
      <c r="B114" s="5" t="s">
        <v>1459</v>
      </c>
      <c r="C114" s="5" t="s">
        <v>73</v>
      </c>
      <c r="D114" s="5" t="s">
        <v>5</v>
      </c>
      <c r="E114" s="5" t="s">
        <v>6</v>
      </c>
      <c r="F114" s="21">
        <f>VLOOKUP($C114,cruises!$A$1:$D$460,3,FALSE)</f>
        <v>2194</v>
      </c>
      <c r="G114" s="21">
        <f>VLOOKUP($C114,cruises!$A$1:$D$460,4,FALSE)</f>
        <v>2700</v>
      </c>
      <c r="H114" s="21">
        <f t="shared" si="1"/>
        <v>2447</v>
      </c>
      <c r="I114" s="21">
        <f>VLOOKUP($C114,cruises!$A$1:$E$507,5,FALSE)</f>
        <v>609</v>
      </c>
    </row>
    <row r="115" spans="1:9" s="5" customFormat="1" ht="10.199999999999999">
      <c r="A115" s="5" t="s">
        <v>145</v>
      </c>
      <c r="B115" s="5" t="s">
        <v>1459</v>
      </c>
      <c r="C115" s="5" t="s">
        <v>216</v>
      </c>
      <c r="D115" s="5" t="s">
        <v>8</v>
      </c>
      <c r="E115" s="5" t="s">
        <v>82</v>
      </c>
      <c r="F115" s="21">
        <f>VLOOKUP($C115,cruises!$A$1:$D$460,3,FALSE)</f>
        <v>4888</v>
      </c>
      <c r="G115" s="21">
        <f>VLOOKUP($C115,cruises!$A$1:$D$460,4,FALSE)</f>
        <v>6334</v>
      </c>
      <c r="H115" s="21">
        <f t="shared" si="1"/>
        <v>5611</v>
      </c>
      <c r="I115" s="21">
        <f>VLOOKUP($C115,cruises!$A$1:$E$507,5,FALSE)</f>
        <v>1700</v>
      </c>
    </row>
    <row r="116" spans="1:9" s="5" customFormat="1" ht="10.199999999999999">
      <c r="A116" s="5" t="s">
        <v>145</v>
      </c>
      <c r="B116" s="5" t="s">
        <v>1459</v>
      </c>
      <c r="C116" s="5" t="s">
        <v>55</v>
      </c>
      <c r="D116" s="5" t="s">
        <v>46</v>
      </c>
      <c r="E116" s="5" t="s">
        <v>56</v>
      </c>
      <c r="F116" s="21">
        <f>VLOOKUP($C116,cruises!$A$1:$D$460,3,FALSE)</f>
        <v>4228</v>
      </c>
      <c r="G116" s="21">
        <f>VLOOKUP($C116,cruises!$A$1:$D$460,4,FALSE)</f>
        <v>5074</v>
      </c>
      <c r="H116" s="21">
        <f t="shared" si="1"/>
        <v>4651</v>
      </c>
      <c r="I116" s="21">
        <f>VLOOKUP($C116,cruises!$A$1:$E$507,5,FALSE)</f>
        <v>1404</v>
      </c>
    </row>
    <row r="117" spans="1:9" s="5" customFormat="1" ht="10.199999999999999">
      <c r="A117" s="5" t="s">
        <v>145</v>
      </c>
      <c r="B117" s="5" t="s">
        <v>1460</v>
      </c>
      <c r="C117" s="5" t="s">
        <v>633</v>
      </c>
      <c r="D117" s="5" t="s">
        <v>30</v>
      </c>
      <c r="E117" s="5" t="s">
        <v>31</v>
      </c>
      <c r="F117" s="21">
        <f>VLOOKUP($C117,cruises!$A$1:$D$460,3,FALSE)</f>
        <v>5475</v>
      </c>
      <c r="G117" s="21">
        <f>VLOOKUP($C117,cruises!$A$1:$D$460,4,FALSE)</f>
        <v>6314</v>
      </c>
      <c r="H117" s="21">
        <f t="shared" si="1"/>
        <v>5894.5</v>
      </c>
      <c r="I117" s="21">
        <f>VLOOKUP($C117,cruises!$A$1:$E$507,5,FALSE)</f>
        <v>2394</v>
      </c>
    </row>
    <row r="118" spans="1:9" s="5" customFormat="1" ht="10.199999999999999">
      <c r="A118" s="5" t="s">
        <v>145</v>
      </c>
      <c r="B118" s="5" t="s">
        <v>1460</v>
      </c>
      <c r="C118" s="5" t="s">
        <v>74</v>
      </c>
      <c r="D118" s="5" t="s">
        <v>11</v>
      </c>
      <c r="E118" s="5" t="s">
        <v>1414</v>
      </c>
      <c r="F118" s="21">
        <f>VLOOKUP($C118,cruises!$A$1:$D$460,3,FALSE)</f>
        <v>3014</v>
      </c>
      <c r="G118" s="21">
        <f>VLOOKUP($C118,cruises!$A$1:$D$460,4,FALSE)</f>
        <v>3617</v>
      </c>
      <c r="H118" s="21">
        <f t="shared" si="1"/>
        <v>3315.5</v>
      </c>
      <c r="I118" s="21">
        <f>VLOOKUP($C118,cruises!$A$1:$E$507,5,FALSE)</f>
        <v>1100</v>
      </c>
    </row>
    <row r="119" spans="1:9" s="5" customFormat="1" ht="10.199999999999999">
      <c r="A119" s="5" t="s">
        <v>145</v>
      </c>
      <c r="B119" s="5" t="s">
        <v>1461</v>
      </c>
      <c r="C119" s="5" t="s">
        <v>211</v>
      </c>
      <c r="D119" s="5" t="s">
        <v>11</v>
      </c>
      <c r="E119" s="5" t="s">
        <v>151</v>
      </c>
      <c r="F119" s="21">
        <f>VLOOKUP($C119,cruises!$A$1:$D$460,3,FALSE)</f>
        <v>5200</v>
      </c>
      <c r="G119" s="21">
        <f>VLOOKUP($C119,cruises!$A$1:$D$460,4,FALSE)</f>
        <v>6518</v>
      </c>
      <c r="H119" s="21">
        <f t="shared" si="1"/>
        <v>5859</v>
      </c>
      <c r="I119" s="21">
        <f>VLOOKUP($C119,cruises!$A$1:$E$507,5,FALSE)</f>
        <v>1682</v>
      </c>
    </row>
    <row r="120" spans="1:9" s="5" customFormat="1" ht="10.199999999999999">
      <c r="A120" s="5" t="s">
        <v>145</v>
      </c>
      <c r="B120" s="5" t="s">
        <v>1462</v>
      </c>
      <c r="C120" s="5" t="s">
        <v>64</v>
      </c>
      <c r="D120" s="5" t="s">
        <v>8</v>
      </c>
      <c r="E120" s="5" t="s">
        <v>9</v>
      </c>
      <c r="F120" s="21">
        <f>VLOOKUP($C120,cruises!$A$1:$D$460,3,FALSE)</f>
        <v>3274</v>
      </c>
      <c r="G120" s="21">
        <f>VLOOKUP($C120,cruises!$A$1:$D$460,4,FALSE)</f>
        <v>3929</v>
      </c>
      <c r="H120" s="21">
        <f t="shared" si="1"/>
        <v>3601.5</v>
      </c>
      <c r="I120" s="21">
        <f>VLOOKUP($C120,cruises!$A$1:$E$507,5,FALSE)</f>
        <v>1637</v>
      </c>
    </row>
    <row r="121" spans="1:9" s="5" customFormat="1" ht="10.199999999999999">
      <c r="A121" s="5" t="s">
        <v>145</v>
      </c>
      <c r="B121" s="5" t="s">
        <v>1462</v>
      </c>
      <c r="C121" s="5" t="s">
        <v>104</v>
      </c>
      <c r="D121" s="5" t="s">
        <v>60</v>
      </c>
      <c r="E121" s="5" t="s">
        <v>25</v>
      </c>
      <c r="F121" s="21">
        <f>VLOOKUP($C121,cruises!$A$1:$D$460,3,FALSE)</f>
        <v>532</v>
      </c>
      <c r="G121" s="21">
        <f>VLOOKUP($C121,cruises!$A$1:$D$460,4,FALSE)</f>
        <v>638</v>
      </c>
      <c r="H121" s="21">
        <f t="shared" si="1"/>
        <v>585</v>
      </c>
      <c r="I121" s="21">
        <f>VLOOKUP($C121,cruises!$A$1:$E$507,5,FALSE)</f>
        <v>330</v>
      </c>
    </row>
    <row r="122" spans="1:9" s="5" customFormat="1" ht="10.199999999999999">
      <c r="A122" s="5" t="s">
        <v>145</v>
      </c>
      <c r="B122" s="5" t="s">
        <v>1463</v>
      </c>
      <c r="C122" s="5" t="s">
        <v>159</v>
      </c>
      <c r="D122" s="5" t="s">
        <v>8</v>
      </c>
      <c r="E122" s="5" t="s">
        <v>9</v>
      </c>
      <c r="F122" s="21">
        <f>VLOOKUP($C122,cruises!$A$1:$D$460,3,FALSE)</f>
        <v>4134</v>
      </c>
      <c r="G122" s="21">
        <f>VLOOKUP($C122,cruises!$A$1:$D$460,4,FALSE)</f>
        <v>4961</v>
      </c>
      <c r="H122" s="21">
        <f t="shared" si="1"/>
        <v>4547.5</v>
      </c>
      <c r="I122" s="21">
        <f>VLOOKUP($C122,cruises!$A$1:$E$507,5,FALSE)</f>
        <v>1413</v>
      </c>
    </row>
    <row r="123" spans="1:9" s="5" customFormat="1" ht="10.199999999999999">
      <c r="A123" s="5" t="s">
        <v>145</v>
      </c>
      <c r="B123" s="5" t="s">
        <v>1463</v>
      </c>
      <c r="C123" s="5" t="s">
        <v>45</v>
      </c>
      <c r="D123" s="5" t="s">
        <v>46</v>
      </c>
      <c r="E123" s="5" t="s">
        <v>105</v>
      </c>
      <c r="F123" s="21">
        <f>VLOOKUP($C123,cruises!$A$1:$D$460,3,FALSE)</f>
        <v>2012</v>
      </c>
      <c r="G123" s="21">
        <f>VLOOKUP($C123,cruises!$A$1:$D$460,4,FALSE)</f>
        <v>2414</v>
      </c>
      <c r="H123" s="21">
        <f t="shared" si="1"/>
        <v>2213</v>
      </c>
      <c r="I123" s="21">
        <f>VLOOKUP($C123,cruises!$A$1:$E$507,5,FALSE)</f>
        <v>1125</v>
      </c>
    </row>
    <row r="124" spans="1:9" s="5" customFormat="1" ht="10.199999999999999">
      <c r="A124" s="5" t="s">
        <v>145</v>
      </c>
      <c r="B124" s="5" t="s">
        <v>1463</v>
      </c>
      <c r="C124" s="5" t="s">
        <v>39</v>
      </c>
      <c r="D124" s="5" t="s">
        <v>40</v>
      </c>
      <c r="E124" s="5" t="s">
        <v>256</v>
      </c>
      <c r="F124" s="21">
        <f>VLOOKUP($C124,cruises!$A$1:$D$460,3,FALSE)</f>
        <v>672</v>
      </c>
      <c r="G124" s="21">
        <f>VLOOKUP($C124,cruises!$A$1:$D$460,4,FALSE)</f>
        <v>804</v>
      </c>
      <c r="H124" s="21">
        <f t="shared" si="1"/>
        <v>738</v>
      </c>
      <c r="I124" s="21">
        <f>VLOOKUP($C124,cruises!$A$1:$E$507,5,FALSE)</f>
        <v>373</v>
      </c>
    </row>
    <row r="125" spans="1:9" s="5" customFormat="1" ht="10.199999999999999">
      <c r="A125" s="5" t="s">
        <v>145</v>
      </c>
      <c r="B125" s="5" t="s">
        <v>1463</v>
      </c>
      <c r="C125" s="5" t="s">
        <v>645</v>
      </c>
      <c r="D125" s="5" t="s">
        <v>30</v>
      </c>
      <c r="E125" s="5" t="s">
        <v>63</v>
      </c>
      <c r="F125" s="21">
        <f>VLOOKUP($C125,cruises!$A$1:$D$460,3,FALSE)</f>
        <v>3844</v>
      </c>
      <c r="G125" s="21">
        <f>VLOOKUP($C125,cruises!$A$1:$D$460,4,FALSE)</f>
        <v>4805</v>
      </c>
      <c r="H125" s="21">
        <f t="shared" si="1"/>
        <v>4324.5</v>
      </c>
      <c r="I125" s="21">
        <f>VLOOKUP($C125,cruises!$A$1:$E$507,5,FALSE)</f>
        <v>1305</v>
      </c>
    </row>
    <row r="126" spans="1:9" s="5" customFormat="1" ht="10.199999999999999">
      <c r="A126" s="5" t="s">
        <v>145</v>
      </c>
      <c r="B126" s="5" t="s">
        <v>1463</v>
      </c>
      <c r="C126" s="5" t="s">
        <v>484</v>
      </c>
      <c r="D126" s="5" t="s">
        <v>1413</v>
      </c>
      <c r="E126" s="5" t="s">
        <v>157</v>
      </c>
      <c r="F126" s="21">
        <f>VLOOKUP($C126,cruises!$A$1:$D$460,3,FALSE)</f>
        <v>1968</v>
      </c>
      <c r="G126" s="21">
        <f>VLOOKUP($C126,cruises!$A$1:$D$460,4,FALSE)</f>
        <v>2362</v>
      </c>
      <c r="H126" s="21">
        <f t="shared" si="1"/>
        <v>2165</v>
      </c>
      <c r="I126" s="21">
        <f>VLOOKUP($C126,cruises!$A$1:$E$507,5,FALSE)</f>
        <v>817</v>
      </c>
    </row>
    <row r="127" spans="1:9" s="5" customFormat="1" ht="10.199999999999999">
      <c r="A127" s="5" t="s">
        <v>145</v>
      </c>
      <c r="B127" s="5" t="s">
        <v>1464</v>
      </c>
      <c r="C127" s="5" t="s">
        <v>182</v>
      </c>
      <c r="D127" s="5" t="s">
        <v>62</v>
      </c>
      <c r="E127" s="5" t="s">
        <v>1418</v>
      </c>
      <c r="F127" s="21">
        <f>VLOOKUP($C127,cruises!$A$1:$D$460,3,FALSE)</f>
        <v>2918</v>
      </c>
      <c r="G127" s="21">
        <f>VLOOKUP($C127,cruises!$A$1:$D$460,4,FALSE)</f>
        <v>3521</v>
      </c>
      <c r="H127" s="21">
        <f t="shared" si="1"/>
        <v>3219.5</v>
      </c>
      <c r="I127" s="21">
        <f>VLOOKUP($C127,cruises!$A$1:$E$507,5,FALSE)</f>
        <v>1377</v>
      </c>
    </row>
    <row r="128" spans="1:9" s="5" customFormat="1" ht="10.199999999999999">
      <c r="A128" s="5" t="s">
        <v>145</v>
      </c>
      <c r="B128" s="5" t="s">
        <v>1464</v>
      </c>
      <c r="C128" s="5" t="s">
        <v>38</v>
      </c>
      <c r="D128" s="5" t="s">
        <v>36</v>
      </c>
      <c r="E128" s="5" t="s">
        <v>31</v>
      </c>
      <c r="F128" s="21">
        <f>VLOOKUP($C128,cruises!$A$1:$D$460,3,FALSE)</f>
        <v>2534</v>
      </c>
      <c r="G128" s="21">
        <f>VLOOKUP($C128,cruises!$A$1:$D$460,4,FALSE)</f>
        <v>2894</v>
      </c>
      <c r="H128" s="21">
        <f t="shared" si="1"/>
        <v>2714</v>
      </c>
      <c r="I128" s="21">
        <f>VLOOKUP($C128,cruises!$A$1:$E$507,5,FALSE)</f>
        <v>1000</v>
      </c>
    </row>
    <row r="129" spans="1:9" s="5" customFormat="1" ht="10.199999999999999">
      <c r="A129" s="5" t="s">
        <v>145</v>
      </c>
      <c r="B129" s="5" t="s">
        <v>1465</v>
      </c>
      <c r="C129" s="5" t="s">
        <v>163</v>
      </c>
      <c r="D129" s="5" t="s">
        <v>5</v>
      </c>
      <c r="E129" s="5" t="s">
        <v>6</v>
      </c>
      <c r="F129" s="21">
        <f>VLOOKUP($C129,cruises!$A$1:$D$460,3,FALSE)</f>
        <v>5200</v>
      </c>
      <c r="G129" s="21">
        <f>VLOOKUP($C129,cruises!$A$1:$D$460,4,FALSE)</f>
        <v>6600</v>
      </c>
      <c r="H129" s="21">
        <f t="shared" si="1"/>
        <v>5900</v>
      </c>
      <c r="I129" s="21">
        <f>VLOOKUP($C129,cruises!$A$1:$E$507,5,FALSE)</f>
        <v>1500</v>
      </c>
    </row>
    <row r="130" spans="1:9" s="5" customFormat="1" ht="10.199999999999999">
      <c r="A130" s="5" t="s">
        <v>145</v>
      </c>
      <c r="B130" s="5" t="s">
        <v>1465</v>
      </c>
      <c r="C130" s="5" t="s">
        <v>93</v>
      </c>
      <c r="D130" s="5" t="s">
        <v>94</v>
      </c>
      <c r="E130" s="5" t="s">
        <v>82</v>
      </c>
      <c r="F130" s="21">
        <f>VLOOKUP($C130,cruises!$A$1:$D$460,3,FALSE)</f>
        <v>1258</v>
      </c>
      <c r="G130" s="21">
        <f>VLOOKUP($C130,cruises!$A$1:$D$460,4,FALSE)</f>
        <v>1447</v>
      </c>
      <c r="H130" s="21">
        <f t="shared" si="1"/>
        <v>1352.5</v>
      </c>
      <c r="I130" s="21">
        <f>VLOOKUP($C130,cruises!$A$1:$E$507,5,FALSE)</f>
        <v>800</v>
      </c>
    </row>
    <row r="131" spans="1:9" s="5" customFormat="1" ht="10.199999999999999">
      <c r="A131" s="5" t="s">
        <v>145</v>
      </c>
      <c r="B131" s="5" t="s">
        <v>1466</v>
      </c>
      <c r="C131" s="5" t="s">
        <v>216</v>
      </c>
      <c r="D131" s="5" t="s">
        <v>8</v>
      </c>
      <c r="E131" s="5" t="s">
        <v>82</v>
      </c>
      <c r="F131" s="21">
        <f>VLOOKUP($C131,cruises!$A$1:$D$460,3,FALSE)</f>
        <v>4888</v>
      </c>
      <c r="G131" s="21">
        <f>VLOOKUP($C131,cruises!$A$1:$D$460,4,FALSE)</f>
        <v>6334</v>
      </c>
      <c r="H131" s="21">
        <f t="shared" ref="H131:H194" si="2">AVERAGE(F131:G131)</f>
        <v>5611</v>
      </c>
      <c r="I131" s="21">
        <f>VLOOKUP($C131,cruises!$A$1:$E$507,5,FALSE)</f>
        <v>1700</v>
      </c>
    </row>
    <row r="132" spans="1:9" s="5" customFormat="1" ht="10.199999999999999">
      <c r="A132" s="5" t="s">
        <v>145</v>
      </c>
      <c r="B132" s="5" t="s">
        <v>1466</v>
      </c>
      <c r="C132" s="5" t="s">
        <v>55</v>
      </c>
      <c r="D132" s="5" t="s">
        <v>46</v>
      </c>
      <c r="E132" s="5" t="s">
        <v>56</v>
      </c>
      <c r="F132" s="21">
        <f>VLOOKUP($C132,cruises!$A$1:$D$460,3,FALSE)</f>
        <v>4228</v>
      </c>
      <c r="G132" s="21">
        <f>VLOOKUP($C132,cruises!$A$1:$D$460,4,FALSE)</f>
        <v>5074</v>
      </c>
      <c r="H132" s="21">
        <f t="shared" si="2"/>
        <v>4651</v>
      </c>
      <c r="I132" s="21">
        <f>VLOOKUP($C132,cruises!$A$1:$E$507,5,FALSE)</f>
        <v>1404</v>
      </c>
    </row>
    <row r="133" spans="1:9" s="5" customFormat="1" ht="10.199999999999999">
      <c r="A133" s="5" t="s">
        <v>145</v>
      </c>
      <c r="B133" s="5" t="s">
        <v>1467</v>
      </c>
      <c r="C133" s="5" t="s">
        <v>633</v>
      </c>
      <c r="D133" s="5" t="s">
        <v>30</v>
      </c>
      <c r="E133" s="5" t="s">
        <v>31</v>
      </c>
      <c r="F133" s="21">
        <f>VLOOKUP($C133,cruises!$A$1:$D$460,3,FALSE)</f>
        <v>5475</v>
      </c>
      <c r="G133" s="21">
        <f>VLOOKUP($C133,cruises!$A$1:$D$460,4,FALSE)</f>
        <v>6314</v>
      </c>
      <c r="H133" s="21">
        <f t="shared" si="2"/>
        <v>5894.5</v>
      </c>
      <c r="I133" s="21">
        <f>VLOOKUP($C133,cruises!$A$1:$E$507,5,FALSE)</f>
        <v>2394</v>
      </c>
    </row>
    <row r="134" spans="1:9" s="5" customFormat="1" ht="10.199999999999999">
      <c r="A134" s="5" t="s">
        <v>145</v>
      </c>
      <c r="B134" s="5" t="s">
        <v>1467</v>
      </c>
      <c r="C134" s="5" t="s">
        <v>74</v>
      </c>
      <c r="D134" s="5" t="s">
        <v>11</v>
      </c>
      <c r="E134" s="5" t="s">
        <v>1414</v>
      </c>
      <c r="F134" s="21">
        <f>VLOOKUP($C134,cruises!$A$1:$D$460,3,FALSE)</f>
        <v>3014</v>
      </c>
      <c r="G134" s="21">
        <f>VLOOKUP($C134,cruises!$A$1:$D$460,4,FALSE)</f>
        <v>3617</v>
      </c>
      <c r="H134" s="21">
        <f t="shared" si="2"/>
        <v>3315.5</v>
      </c>
      <c r="I134" s="21">
        <f>VLOOKUP($C134,cruises!$A$1:$E$507,5,FALSE)</f>
        <v>1100</v>
      </c>
    </row>
    <row r="135" spans="1:9" s="5" customFormat="1" ht="10.199999999999999">
      <c r="A135" s="5" t="s">
        <v>145</v>
      </c>
      <c r="B135" s="5" t="s">
        <v>1468</v>
      </c>
      <c r="C135" s="5" t="s">
        <v>211</v>
      </c>
      <c r="D135" s="5" t="s">
        <v>11</v>
      </c>
      <c r="E135" s="5" t="s">
        <v>151</v>
      </c>
      <c r="F135" s="21">
        <f>VLOOKUP($C135,cruises!$A$1:$D$460,3,FALSE)</f>
        <v>5200</v>
      </c>
      <c r="G135" s="21">
        <f>VLOOKUP($C135,cruises!$A$1:$D$460,4,FALSE)</f>
        <v>6518</v>
      </c>
      <c r="H135" s="21">
        <f t="shared" si="2"/>
        <v>5859</v>
      </c>
      <c r="I135" s="21">
        <f>VLOOKUP($C135,cruises!$A$1:$E$507,5,FALSE)</f>
        <v>1682</v>
      </c>
    </row>
    <row r="136" spans="1:9" s="5" customFormat="1" ht="10.199999999999999">
      <c r="A136" s="5" t="s">
        <v>145</v>
      </c>
      <c r="B136" s="5" t="s">
        <v>1469</v>
      </c>
      <c r="C136" s="5" t="s">
        <v>233</v>
      </c>
      <c r="D136" s="5" t="s">
        <v>90</v>
      </c>
      <c r="E136" s="5" t="s">
        <v>245</v>
      </c>
      <c r="F136" s="21">
        <f>VLOOKUP($C136,cruises!$A$1:$D$460,3,FALSE)</f>
        <v>904</v>
      </c>
      <c r="G136" s="21">
        <f>VLOOKUP($C136,cruises!$A$1:$D$460,4,FALSE)</f>
        <v>1040</v>
      </c>
      <c r="H136" s="21">
        <f t="shared" si="2"/>
        <v>972</v>
      </c>
      <c r="I136" s="21">
        <f>VLOOKUP($C136,cruises!$A$1:$E$507,5,FALSE)</f>
        <v>530</v>
      </c>
    </row>
    <row r="137" spans="1:9" s="5" customFormat="1" ht="10.199999999999999">
      <c r="A137" s="5" t="s">
        <v>145</v>
      </c>
      <c r="B137" s="5" t="s">
        <v>1469</v>
      </c>
      <c r="C137" s="5" t="s">
        <v>64</v>
      </c>
      <c r="D137" s="5" t="s">
        <v>8</v>
      </c>
      <c r="E137" s="5" t="s">
        <v>9</v>
      </c>
      <c r="F137" s="21">
        <f>VLOOKUP($C137,cruises!$A$1:$D$460,3,FALSE)</f>
        <v>3274</v>
      </c>
      <c r="G137" s="21">
        <f>VLOOKUP($C137,cruises!$A$1:$D$460,4,FALSE)</f>
        <v>3929</v>
      </c>
      <c r="H137" s="21">
        <f t="shared" si="2"/>
        <v>3601.5</v>
      </c>
      <c r="I137" s="21">
        <f>VLOOKUP($C137,cruises!$A$1:$E$507,5,FALSE)</f>
        <v>1637</v>
      </c>
    </row>
    <row r="138" spans="1:9" s="5" customFormat="1" ht="10.199999999999999">
      <c r="A138" s="5" t="s">
        <v>145</v>
      </c>
      <c r="B138" s="5" t="s">
        <v>1469</v>
      </c>
      <c r="C138" s="5" t="s">
        <v>45</v>
      </c>
      <c r="D138" s="5" t="s">
        <v>46</v>
      </c>
      <c r="E138" s="5" t="s">
        <v>31</v>
      </c>
      <c r="F138" s="21">
        <f>VLOOKUP($C138,cruises!$A$1:$D$460,3,FALSE)</f>
        <v>2012</v>
      </c>
      <c r="G138" s="21">
        <f>VLOOKUP($C138,cruises!$A$1:$D$460,4,FALSE)</f>
        <v>2414</v>
      </c>
      <c r="H138" s="21">
        <f t="shared" si="2"/>
        <v>2213</v>
      </c>
      <c r="I138" s="21">
        <f>VLOOKUP($C138,cruises!$A$1:$E$507,5,FALSE)</f>
        <v>1125</v>
      </c>
    </row>
    <row r="139" spans="1:9" s="5" customFormat="1" ht="10.199999999999999">
      <c r="A139" s="5" t="s">
        <v>145</v>
      </c>
      <c r="B139" s="5" t="s">
        <v>1469</v>
      </c>
      <c r="C139" s="5" t="s">
        <v>81</v>
      </c>
      <c r="D139" s="5" t="s">
        <v>30</v>
      </c>
      <c r="E139" s="5" t="s">
        <v>105</v>
      </c>
      <c r="F139" s="21">
        <f>VLOOKUP($C139,cruises!$A$1:$D$460,3,FALSE)</f>
        <v>2036</v>
      </c>
      <c r="G139" s="21">
        <f>VLOOKUP($C139,cruises!$A$1:$D$460,4,FALSE)</f>
        <v>2443</v>
      </c>
      <c r="H139" s="21">
        <f t="shared" si="2"/>
        <v>2239.5</v>
      </c>
      <c r="I139" s="21">
        <f>VLOOKUP($C139,cruises!$A$1:$E$507,5,FALSE)</f>
        <v>765</v>
      </c>
    </row>
    <row r="140" spans="1:9" s="5" customFormat="1" ht="10.199999999999999">
      <c r="A140" s="5" t="s">
        <v>145</v>
      </c>
      <c r="B140" s="5" t="s">
        <v>1470</v>
      </c>
      <c r="C140" s="5" t="s">
        <v>176</v>
      </c>
      <c r="D140" s="5" t="s">
        <v>84</v>
      </c>
      <c r="E140" s="5" t="s">
        <v>82</v>
      </c>
      <c r="F140" s="21">
        <f>VLOOKUP($C140,cruises!$A$1:$D$460,3,FALSE)</f>
        <v>1832</v>
      </c>
      <c r="G140" s="21">
        <f>VLOOKUP($C140,cruises!$A$1:$D$460,4,FALSE)</f>
        <v>2198</v>
      </c>
      <c r="H140" s="21">
        <f t="shared" si="2"/>
        <v>2015</v>
      </c>
      <c r="I140" s="21">
        <f>VLOOKUP($C140,cruises!$A$1:$E$507,5,FALSE)</f>
        <v>735</v>
      </c>
    </row>
    <row r="141" spans="1:9" s="5" customFormat="1" ht="10.199999999999999">
      <c r="A141" s="5" t="s">
        <v>145</v>
      </c>
      <c r="B141" s="5" t="s">
        <v>1470</v>
      </c>
      <c r="C141" s="5" t="s">
        <v>159</v>
      </c>
      <c r="D141" s="5" t="s">
        <v>8</v>
      </c>
      <c r="E141" s="5" t="s">
        <v>9</v>
      </c>
      <c r="F141" s="21">
        <f>VLOOKUP($C141,cruises!$A$1:$D$460,3,FALSE)</f>
        <v>4134</v>
      </c>
      <c r="G141" s="21">
        <f>VLOOKUP($C141,cruises!$A$1:$D$460,4,FALSE)</f>
        <v>4961</v>
      </c>
      <c r="H141" s="21">
        <f t="shared" si="2"/>
        <v>4547.5</v>
      </c>
      <c r="I141" s="21">
        <f>VLOOKUP($C141,cruises!$A$1:$E$507,5,FALSE)</f>
        <v>1413</v>
      </c>
    </row>
    <row r="142" spans="1:9" s="5" customFormat="1" ht="10.199999999999999">
      <c r="A142" s="5" t="s">
        <v>145</v>
      </c>
      <c r="B142" s="5" t="s">
        <v>1470</v>
      </c>
      <c r="C142" s="5" t="s">
        <v>274</v>
      </c>
      <c r="D142" s="5" t="s">
        <v>51</v>
      </c>
      <c r="E142" s="5" t="s">
        <v>31</v>
      </c>
      <c r="F142" s="21">
        <f>VLOOKUP($C142,cruises!$A$1:$D$460,3,FALSE)</f>
        <v>708</v>
      </c>
      <c r="G142" s="21">
        <f>VLOOKUP($C142,cruises!$A$1:$D$460,4,FALSE)</f>
        <v>779</v>
      </c>
      <c r="H142" s="21">
        <f t="shared" si="2"/>
        <v>743.5</v>
      </c>
      <c r="I142" s="21">
        <f>VLOOKUP($C142,cruises!$A$1:$E$507,5,FALSE)</f>
        <v>440</v>
      </c>
    </row>
    <row r="143" spans="1:9" s="5" customFormat="1" ht="10.199999999999999">
      <c r="A143" s="5" t="s">
        <v>145</v>
      </c>
      <c r="B143" s="5" t="s">
        <v>1470</v>
      </c>
      <c r="C143" s="5" t="s">
        <v>645</v>
      </c>
      <c r="D143" s="5" t="s">
        <v>30</v>
      </c>
      <c r="E143" s="5" t="s">
        <v>63</v>
      </c>
      <c r="F143" s="21">
        <f>VLOOKUP($C143,cruises!$A$1:$D$460,3,FALSE)</f>
        <v>3844</v>
      </c>
      <c r="G143" s="21">
        <f>VLOOKUP($C143,cruises!$A$1:$D$460,4,FALSE)</f>
        <v>4805</v>
      </c>
      <c r="H143" s="21">
        <f t="shared" si="2"/>
        <v>4324.5</v>
      </c>
      <c r="I143" s="21">
        <f>VLOOKUP($C143,cruises!$A$1:$E$507,5,FALSE)</f>
        <v>1305</v>
      </c>
    </row>
    <row r="144" spans="1:9" s="5" customFormat="1" ht="10.199999999999999">
      <c r="A144" s="5" t="s">
        <v>145</v>
      </c>
      <c r="B144" s="5" t="s">
        <v>1471</v>
      </c>
      <c r="C144" s="5" t="s">
        <v>235</v>
      </c>
      <c r="D144" s="5" t="s">
        <v>46</v>
      </c>
      <c r="E144" s="5" t="s">
        <v>25</v>
      </c>
      <c r="F144" s="21">
        <f>VLOOKUP($C144,cruises!$A$1:$D$460,3,FALSE)</f>
        <v>3957</v>
      </c>
      <c r="G144" s="21">
        <f>VLOOKUP($C144,cruises!$A$1:$D$460,4,FALSE)</f>
        <v>4819</v>
      </c>
      <c r="H144" s="21">
        <f t="shared" si="2"/>
        <v>4388</v>
      </c>
      <c r="I144" s="21">
        <f>VLOOKUP($C144,cruises!$A$1:$E$507,5,FALSE)</f>
        <v>1640</v>
      </c>
    </row>
    <row r="145" spans="1:9" s="5" customFormat="1" ht="10.199999999999999">
      <c r="A145" s="5" t="s">
        <v>145</v>
      </c>
      <c r="B145" s="5" t="s">
        <v>1471</v>
      </c>
      <c r="C145" s="5" t="s">
        <v>241</v>
      </c>
      <c r="D145" s="5" t="s">
        <v>1442</v>
      </c>
      <c r="E145" s="5" t="s">
        <v>151</v>
      </c>
      <c r="F145" s="21">
        <f>VLOOKUP($C145,cruises!$A$1:$D$460,3,FALSE)</f>
        <v>576</v>
      </c>
      <c r="G145" s="21">
        <f>VLOOKUP($C145,cruises!$A$1:$D$460,4,FALSE)</f>
        <v>691</v>
      </c>
      <c r="H145" s="21">
        <f t="shared" si="2"/>
        <v>633.5</v>
      </c>
      <c r="I145" s="21">
        <f>VLOOKUP($C145,cruises!$A$1:$E$507,5,FALSE)</f>
        <v>408</v>
      </c>
    </row>
    <row r="146" spans="1:9" s="5" customFormat="1" ht="10.199999999999999">
      <c r="A146" s="5" t="s">
        <v>145</v>
      </c>
      <c r="B146" s="5" t="s">
        <v>1471</v>
      </c>
      <c r="C146" s="5" t="s">
        <v>484</v>
      </c>
      <c r="D146" s="5" t="s">
        <v>1413</v>
      </c>
      <c r="E146" s="5" t="s">
        <v>82</v>
      </c>
      <c r="F146" s="21">
        <f>VLOOKUP($C146,cruises!$A$1:$D$460,3,FALSE)</f>
        <v>1968</v>
      </c>
      <c r="G146" s="21">
        <f>VLOOKUP($C146,cruises!$A$1:$D$460,4,FALSE)</f>
        <v>2362</v>
      </c>
      <c r="H146" s="21">
        <f t="shared" si="2"/>
        <v>2165</v>
      </c>
      <c r="I146" s="21">
        <f>VLOOKUP($C146,cruises!$A$1:$E$507,5,FALSE)</f>
        <v>817</v>
      </c>
    </row>
    <row r="147" spans="1:9" s="5" customFormat="1" ht="10.199999999999999">
      <c r="A147" s="5" t="s">
        <v>145</v>
      </c>
      <c r="B147" s="5" t="s">
        <v>1472</v>
      </c>
      <c r="C147" s="5" t="s">
        <v>163</v>
      </c>
      <c r="D147" s="5" t="s">
        <v>5</v>
      </c>
      <c r="E147" s="5" t="s">
        <v>6</v>
      </c>
      <c r="F147" s="21">
        <f>VLOOKUP($C147,cruises!$A$1:$D$460,3,FALSE)</f>
        <v>5200</v>
      </c>
      <c r="G147" s="21">
        <f>VLOOKUP($C147,cruises!$A$1:$D$460,4,FALSE)</f>
        <v>6600</v>
      </c>
      <c r="H147" s="21">
        <f t="shared" si="2"/>
        <v>5900</v>
      </c>
      <c r="I147" s="21">
        <f>VLOOKUP($C147,cruises!$A$1:$E$507,5,FALSE)</f>
        <v>1500</v>
      </c>
    </row>
    <row r="148" spans="1:9" s="5" customFormat="1" ht="10.199999999999999">
      <c r="A148" s="5" t="s">
        <v>145</v>
      </c>
      <c r="B148" s="5" t="s">
        <v>1472</v>
      </c>
      <c r="C148" s="5" t="s">
        <v>1419</v>
      </c>
      <c r="D148" s="5" t="s">
        <v>213</v>
      </c>
      <c r="E148" s="5" t="s">
        <v>214</v>
      </c>
      <c r="F148" s="21">
        <f>VLOOKUP($C148,cruises!$A$1:$D$460,3,FALSE)</f>
        <v>999</v>
      </c>
      <c r="G148" s="21">
        <f>VLOOKUP($C148,cruises!$A$1:$D$460,4,FALSE)</f>
        <v>999</v>
      </c>
      <c r="H148" s="21">
        <f t="shared" si="2"/>
        <v>999</v>
      </c>
      <c r="I148" s="21">
        <f>VLOOKUP($C148,cruises!$A$1:$E$507,5,FALSE)</f>
        <v>530</v>
      </c>
    </row>
    <row r="149" spans="1:9" s="5" customFormat="1" ht="10.199999999999999">
      <c r="A149" s="5" t="s">
        <v>145</v>
      </c>
      <c r="B149" s="5" t="s">
        <v>1473</v>
      </c>
      <c r="C149" s="5" t="s">
        <v>225</v>
      </c>
      <c r="D149" s="5" t="s">
        <v>62</v>
      </c>
      <c r="E149" s="5" t="s">
        <v>1444</v>
      </c>
      <c r="F149" s="21">
        <f>VLOOKUP($C149,cruises!$A$1:$D$460,3,FALSE)</f>
        <v>3260</v>
      </c>
      <c r="G149" s="21">
        <f>VLOOKUP($C149,cruises!$A$1:$D$460,4,FALSE)</f>
        <v>3521</v>
      </c>
      <c r="H149" s="21">
        <f t="shared" si="2"/>
        <v>3390.5</v>
      </c>
      <c r="I149" s="21">
        <f>VLOOKUP($C149,cruises!$A$1:$E$507,5,FALSE)</f>
        <v>1320</v>
      </c>
    </row>
    <row r="150" spans="1:9" s="5" customFormat="1" ht="10.199999999999999">
      <c r="A150" s="5" t="s">
        <v>145</v>
      </c>
      <c r="B150" s="5" t="s">
        <v>1473</v>
      </c>
      <c r="C150" s="5" t="s">
        <v>216</v>
      </c>
      <c r="D150" s="5" t="s">
        <v>8</v>
      </c>
      <c r="E150" s="5" t="s">
        <v>82</v>
      </c>
      <c r="F150" s="21">
        <f>VLOOKUP($C150,cruises!$A$1:$D$460,3,FALSE)</f>
        <v>4888</v>
      </c>
      <c r="G150" s="21">
        <f>VLOOKUP($C150,cruises!$A$1:$D$460,4,FALSE)</f>
        <v>6334</v>
      </c>
      <c r="H150" s="21">
        <f t="shared" si="2"/>
        <v>5611</v>
      </c>
      <c r="I150" s="21">
        <f>VLOOKUP($C150,cruises!$A$1:$E$507,5,FALSE)</f>
        <v>1700</v>
      </c>
    </row>
    <row r="151" spans="1:9" s="5" customFormat="1" ht="10.199999999999999">
      <c r="A151" s="5" t="s">
        <v>145</v>
      </c>
      <c r="B151" s="5" t="s">
        <v>1473</v>
      </c>
      <c r="C151" s="5" t="s">
        <v>55</v>
      </c>
      <c r="D151" s="5" t="s">
        <v>46</v>
      </c>
      <c r="E151" s="5" t="s">
        <v>56</v>
      </c>
      <c r="F151" s="21">
        <f>VLOOKUP($C151,cruises!$A$1:$D$460,3,FALSE)</f>
        <v>4228</v>
      </c>
      <c r="G151" s="21">
        <f>VLOOKUP($C151,cruises!$A$1:$D$460,4,FALSE)</f>
        <v>5074</v>
      </c>
      <c r="H151" s="21">
        <f t="shared" si="2"/>
        <v>4651</v>
      </c>
      <c r="I151" s="21">
        <f>VLOOKUP($C151,cruises!$A$1:$E$507,5,FALSE)</f>
        <v>1404</v>
      </c>
    </row>
    <row r="152" spans="1:9" s="5" customFormat="1" ht="10.199999999999999">
      <c r="A152" s="5" t="s">
        <v>145</v>
      </c>
      <c r="B152" s="5" t="s">
        <v>1474</v>
      </c>
      <c r="C152" s="5" t="s">
        <v>93</v>
      </c>
      <c r="D152" s="5" t="s">
        <v>94</v>
      </c>
      <c r="E152" s="5" t="s">
        <v>151</v>
      </c>
      <c r="F152" s="21">
        <f>VLOOKUP($C152,cruises!$A$1:$D$460,3,FALSE)</f>
        <v>1258</v>
      </c>
      <c r="G152" s="21">
        <f>VLOOKUP($C152,cruises!$A$1:$D$460,4,FALSE)</f>
        <v>1447</v>
      </c>
      <c r="H152" s="21">
        <f t="shared" si="2"/>
        <v>1352.5</v>
      </c>
      <c r="I152" s="21">
        <f>VLOOKUP($C152,cruises!$A$1:$E$507,5,FALSE)</f>
        <v>800</v>
      </c>
    </row>
    <row r="153" spans="1:9" s="5" customFormat="1" ht="10.199999999999999">
      <c r="A153" s="5" t="s">
        <v>145</v>
      </c>
      <c r="B153" s="5" t="s">
        <v>1474</v>
      </c>
      <c r="C153" s="5" t="s">
        <v>633</v>
      </c>
      <c r="D153" s="5" t="s">
        <v>30</v>
      </c>
      <c r="E153" s="5" t="s">
        <v>31</v>
      </c>
      <c r="F153" s="21">
        <f>VLOOKUP($C153,cruises!$A$1:$D$460,3,FALSE)</f>
        <v>5475</v>
      </c>
      <c r="G153" s="21">
        <f>VLOOKUP($C153,cruises!$A$1:$D$460,4,FALSE)</f>
        <v>6314</v>
      </c>
      <c r="H153" s="21">
        <f t="shared" si="2"/>
        <v>5894.5</v>
      </c>
      <c r="I153" s="21">
        <f>VLOOKUP($C153,cruises!$A$1:$E$507,5,FALSE)</f>
        <v>2394</v>
      </c>
    </row>
    <row r="154" spans="1:9" s="5" customFormat="1" ht="10.199999999999999">
      <c r="A154" s="5" t="s">
        <v>145</v>
      </c>
      <c r="B154" s="5" t="s">
        <v>1474</v>
      </c>
      <c r="C154" s="5" t="s">
        <v>38</v>
      </c>
      <c r="D154" s="5" t="s">
        <v>36</v>
      </c>
      <c r="E154" s="5" t="s">
        <v>31</v>
      </c>
      <c r="F154" s="21">
        <f>VLOOKUP($C154,cruises!$A$1:$D$460,3,FALSE)</f>
        <v>2534</v>
      </c>
      <c r="G154" s="21">
        <f>VLOOKUP($C154,cruises!$A$1:$D$460,4,FALSE)</f>
        <v>2894</v>
      </c>
      <c r="H154" s="21">
        <f t="shared" si="2"/>
        <v>2714</v>
      </c>
      <c r="I154" s="21">
        <f>VLOOKUP($C154,cruises!$A$1:$E$507,5,FALSE)</f>
        <v>1000</v>
      </c>
    </row>
    <row r="155" spans="1:9" s="5" customFormat="1" ht="10.199999999999999">
      <c r="A155" s="5" t="s">
        <v>145</v>
      </c>
      <c r="B155" s="5" t="s">
        <v>1474</v>
      </c>
      <c r="C155" s="5" t="s">
        <v>74</v>
      </c>
      <c r="D155" s="5" t="s">
        <v>11</v>
      </c>
      <c r="E155" s="5" t="s">
        <v>1414</v>
      </c>
      <c r="F155" s="21">
        <f>VLOOKUP($C155,cruises!$A$1:$D$460,3,FALSE)</f>
        <v>3014</v>
      </c>
      <c r="G155" s="21">
        <f>VLOOKUP($C155,cruises!$A$1:$D$460,4,FALSE)</f>
        <v>3617</v>
      </c>
      <c r="H155" s="21">
        <f t="shared" si="2"/>
        <v>3315.5</v>
      </c>
      <c r="I155" s="21">
        <f>VLOOKUP($C155,cruises!$A$1:$E$507,5,FALSE)</f>
        <v>1100</v>
      </c>
    </row>
    <row r="156" spans="1:9" s="5" customFormat="1" ht="10.199999999999999">
      <c r="A156" s="5" t="s">
        <v>145</v>
      </c>
      <c r="B156" s="5" t="s">
        <v>1475</v>
      </c>
      <c r="C156" s="5" t="s">
        <v>182</v>
      </c>
      <c r="D156" s="5" t="s">
        <v>62</v>
      </c>
      <c r="E156" s="5" t="s">
        <v>1418</v>
      </c>
      <c r="F156" s="21">
        <f>VLOOKUP($C156,cruises!$A$1:$D$460,3,FALSE)</f>
        <v>2918</v>
      </c>
      <c r="G156" s="21">
        <f>VLOOKUP($C156,cruises!$A$1:$D$460,4,FALSE)</f>
        <v>3521</v>
      </c>
      <c r="H156" s="21">
        <f t="shared" si="2"/>
        <v>3219.5</v>
      </c>
      <c r="I156" s="21">
        <f>VLOOKUP($C156,cruises!$A$1:$E$507,5,FALSE)</f>
        <v>1377</v>
      </c>
    </row>
    <row r="157" spans="1:9" s="5" customFormat="1" ht="10.199999999999999">
      <c r="A157" s="5" t="s">
        <v>145</v>
      </c>
      <c r="B157" s="5" t="s">
        <v>1475</v>
      </c>
      <c r="C157" s="5" t="s">
        <v>211</v>
      </c>
      <c r="D157" s="5" t="s">
        <v>11</v>
      </c>
      <c r="E157" s="5" t="s">
        <v>151</v>
      </c>
      <c r="F157" s="21">
        <f>VLOOKUP($C157,cruises!$A$1:$D$460,3,FALSE)</f>
        <v>5200</v>
      </c>
      <c r="G157" s="21">
        <f>VLOOKUP($C157,cruises!$A$1:$D$460,4,FALSE)</f>
        <v>6518</v>
      </c>
      <c r="H157" s="21">
        <f t="shared" si="2"/>
        <v>5859</v>
      </c>
      <c r="I157" s="21">
        <f>VLOOKUP($C157,cruises!$A$1:$E$507,5,FALSE)</f>
        <v>1682</v>
      </c>
    </row>
    <row r="158" spans="1:9" s="5" customFormat="1" ht="10.199999999999999">
      <c r="A158" s="5" t="s">
        <v>145</v>
      </c>
      <c r="B158" s="5" t="s">
        <v>1476</v>
      </c>
      <c r="C158" s="5" t="s">
        <v>86</v>
      </c>
      <c r="D158" s="5" t="s">
        <v>62</v>
      </c>
      <c r="E158" s="5" t="s">
        <v>214</v>
      </c>
      <c r="F158" s="21">
        <f>VLOOKUP($C158,cruises!$A$1:$D$460,3,FALSE)</f>
        <v>2130</v>
      </c>
      <c r="G158" s="21">
        <f>VLOOKUP($C158,cruises!$A$1:$D$460,4,FALSE)</f>
        <v>2556</v>
      </c>
      <c r="H158" s="21">
        <f t="shared" si="2"/>
        <v>2343</v>
      </c>
      <c r="I158" s="21">
        <f>VLOOKUP($C158,cruises!$A$1:$E$507,5,FALSE)</f>
        <v>997</v>
      </c>
    </row>
    <row r="159" spans="1:9" s="5" customFormat="1" ht="10.199999999999999">
      <c r="A159" s="5" t="s">
        <v>145</v>
      </c>
      <c r="B159" s="5" t="s">
        <v>1476</v>
      </c>
      <c r="C159" s="5" t="s">
        <v>64</v>
      </c>
      <c r="D159" s="5" t="s">
        <v>8</v>
      </c>
      <c r="E159" s="5" t="s">
        <v>9</v>
      </c>
      <c r="F159" s="21">
        <f>VLOOKUP($C159,cruises!$A$1:$D$460,3,FALSE)</f>
        <v>3274</v>
      </c>
      <c r="G159" s="21">
        <f>VLOOKUP($C159,cruises!$A$1:$D$460,4,FALSE)</f>
        <v>3929</v>
      </c>
      <c r="H159" s="21">
        <f t="shared" si="2"/>
        <v>3601.5</v>
      </c>
      <c r="I159" s="21">
        <f>VLOOKUP($C159,cruises!$A$1:$E$507,5,FALSE)</f>
        <v>1637</v>
      </c>
    </row>
    <row r="160" spans="1:9" s="5" customFormat="1" ht="10.199999999999999">
      <c r="A160" s="5" t="s">
        <v>145</v>
      </c>
      <c r="B160" s="5" t="s">
        <v>1476</v>
      </c>
      <c r="C160" s="5" t="s">
        <v>236</v>
      </c>
      <c r="D160" s="5" t="s">
        <v>40</v>
      </c>
      <c r="E160" s="5" t="s">
        <v>67</v>
      </c>
      <c r="F160" s="21">
        <f>VLOOKUP($C160,cruises!$A$1:$D$460,3,FALSE)</f>
        <v>3668</v>
      </c>
      <c r="G160" s="21">
        <f>VLOOKUP($C160,cruises!$A$1:$D$460,4,FALSE)</f>
        <v>4402</v>
      </c>
      <c r="H160" s="21">
        <f t="shared" si="2"/>
        <v>4035</v>
      </c>
      <c r="I160" s="21">
        <f>VLOOKUP($C160,cruises!$A$1:$E$507,5,FALSE)</f>
        <v>1350</v>
      </c>
    </row>
    <row r="161" spans="1:9" s="5" customFormat="1" ht="10.199999999999999">
      <c r="A161" s="5" t="s">
        <v>145</v>
      </c>
      <c r="B161" s="5" t="s">
        <v>1477</v>
      </c>
      <c r="C161" s="5" t="s">
        <v>159</v>
      </c>
      <c r="D161" s="5" t="s">
        <v>8</v>
      </c>
      <c r="E161" s="5" t="s">
        <v>9</v>
      </c>
      <c r="F161" s="21">
        <f>VLOOKUP($C161,cruises!$A$1:$D$460,3,FALSE)</f>
        <v>4134</v>
      </c>
      <c r="G161" s="21">
        <f>VLOOKUP($C161,cruises!$A$1:$D$460,4,FALSE)</f>
        <v>4961</v>
      </c>
      <c r="H161" s="21">
        <f t="shared" si="2"/>
        <v>4547.5</v>
      </c>
      <c r="I161" s="21">
        <f>VLOOKUP($C161,cruises!$A$1:$E$507,5,FALSE)</f>
        <v>1413</v>
      </c>
    </row>
    <row r="162" spans="1:9" s="5" customFormat="1" ht="10.199999999999999">
      <c r="A162" s="5" t="s">
        <v>145</v>
      </c>
      <c r="B162" s="5" t="s">
        <v>1478</v>
      </c>
      <c r="C162" s="5" t="s">
        <v>487</v>
      </c>
      <c r="D162" s="5" t="s">
        <v>1413</v>
      </c>
      <c r="E162" s="5" t="s">
        <v>82</v>
      </c>
      <c r="F162" s="21">
        <f>VLOOKUP($C162,cruises!$A$1:$D$460,3,FALSE)</f>
        <v>1970</v>
      </c>
      <c r="G162" s="21">
        <f>VLOOKUP($C162,cruises!$A$1:$D$460,4,FALSE)</f>
        <v>2364</v>
      </c>
      <c r="H162" s="21">
        <f t="shared" si="2"/>
        <v>2167</v>
      </c>
      <c r="I162" s="21">
        <f>VLOOKUP($C162,cruises!$A$1:$E$507,5,FALSE)</f>
        <v>817</v>
      </c>
    </row>
    <row r="163" spans="1:9" s="5" customFormat="1" ht="10.199999999999999">
      <c r="A163" s="5" t="s">
        <v>145</v>
      </c>
      <c r="B163" s="5" t="s">
        <v>1479</v>
      </c>
      <c r="C163" s="5" t="s">
        <v>163</v>
      </c>
      <c r="D163" s="5" t="s">
        <v>5</v>
      </c>
      <c r="E163" s="5" t="s">
        <v>6</v>
      </c>
      <c r="F163" s="21">
        <f>VLOOKUP($C163,cruises!$A$1:$D$460,3,FALSE)</f>
        <v>5200</v>
      </c>
      <c r="G163" s="21">
        <f>VLOOKUP($C163,cruises!$A$1:$D$460,4,FALSE)</f>
        <v>6600</v>
      </c>
      <c r="H163" s="21">
        <f t="shared" si="2"/>
        <v>5900</v>
      </c>
      <c r="I163" s="21">
        <f>VLOOKUP($C163,cruises!$A$1:$E$507,5,FALSE)</f>
        <v>1500</v>
      </c>
    </row>
    <row r="164" spans="1:9" s="5" customFormat="1" ht="10.199999999999999">
      <c r="A164" s="5" t="s">
        <v>145</v>
      </c>
      <c r="B164" s="5" t="s">
        <v>1479</v>
      </c>
      <c r="C164" s="5" t="s">
        <v>111</v>
      </c>
      <c r="D164" s="5" t="s">
        <v>84</v>
      </c>
      <c r="E164" s="5" t="s">
        <v>82</v>
      </c>
      <c r="F164" s="21">
        <f>VLOOKUP($C164,cruises!$A$1:$D$460,3,FALSE)</f>
        <v>1924</v>
      </c>
      <c r="G164" s="21">
        <f>VLOOKUP($C164,cruises!$A$1:$D$460,4,FALSE)</f>
        <v>2681</v>
      </c>
      <c r="H164" s="21">
        <f t="shared" si="2"/>
        <v>2302.5</v>
      </c>
      <c r="I164" s="21">
        <f>VLOOKUP($C164,cruises!$A$1:$E$507,5,FALSE)</f>
        <v>900</v>
      </c>
    </row>
    <row r="165" spans="1:9" s="5" customFormat="1" ht="10.199999999999999">
      <c r="A165" s="5" t="s">
        <v>145</v>
      </c>
      <c r="B165" s="5" t="s">
        <v>1479</v>
      </c>
      <c r="C165" s="5" t="s">
        <v>185</v>
      </c>
      <c r="D165" s="5" t="s">
        <v>1426</v>
      </c>
      <c r="E165" s="5" t="s">
        <v>82</v>
      </c>
      <c r="F165" s="21">
        <f>VLOOKUP($C165,cruises!$A$1:$D$460,3,FALSE)</f>
        <v>3096</v>
      </c>
      <c r="G165" s="21">
        <f>VLOOKUP($C165,cruises!$A$1:$D$460,4,FALSE)</f>
        <v>3737</v>
      </c>
      <c r="H165" s="21">
        <f t="shared" si="2"/>
        <v>3416.5</v>
      </c>
      <c r="I165" s="21">
        <f>VLOOKUP($C165,cruises!$A$1:$E$507,5,FALSE)</f>
        <v>1226</v>
      </c>
    </row>
    <row r="166" spans="1:9" s="5" customFormat="1" ht="10.199999999999999">
      <c r="A166" s="5" t="s">
        <v>145</v>
      </c>
      <c r="B166" s="5" t="s">
        <v>1480</v>
      </c>
      <c r="C166" s="5" t="s">
        <v>216</v>
      </c>
      <c r="D166" s="5" t="s">
        <v>8</v>
      </c>
      <c r="E166" s="5" t="s">
        <v>82</v>
      </c>
      <c r="F166" s="21">
        <f>VLOOKUP($C166,cruises!$A$1:$D$460,3,FALSE)</f>
        <v>4888</v>
      </c>
      <c r="G166" s="21">
        <f>VLOOKUP($C166,cruises!$A$1:$D$460,4,FALSE)</f>
        <v>6334</v>
      </c>
      <c r="H166" s="21">
        <f t="shared" si="2"/>
        <v>5611</v>
      </c>
      <c r="I166" s="21">
        <f>VLOOKUP($C166,cruises!$A$1:$E$507,5,FALSE)</f>
        <v>1700</v>
      </c>
    </row>
    <row r="167" spans="1:9" s="5" customFormat="1" ht="10.199999999999999">
      <c r="A167" s="5" t="s">
        <v>145</v>
      </c>
      <c r="B167" s="5" t="s">
        <v>1480</v>
      </c>
      <c r="C167" s="5" t="s">
        <v>55</v>
      </c>
      <c r="D167" s="5" t="s">
        <v>46</v>
      </c>
      <c r="E167" s="5" t="s">
        <v>56</v>
      </c>
      <c r="F167" s="21">
        <f>VLOOKUP($C167,cruises!$A$1:$D$460,3,FALSE)</f>
        <v>4228</v>
      </c>
      <c r="G167" s="21">
        <f>VLOOKUP($C167,cruises!$A$1:$D$460,4,FALSE)</f>
        <v>5074</v>
      </c>
      <c r="H167" s="21">
        <f t="shared" si="2"/>
        <v>4651</v>
      </c>
      <c r="I167" s="21">
        <f>VLOOKUP($C167,cruises!$A$1:$E$507,5,FALSE)</f>
        <v>1404</v>
      </c>
    </row>
    <row r="168" spans="1:9" s="5" customFormat="1" ht="10.199999999999999">
      <c r="A168" s="5" t="s">
        <v>145</v>
      </c>
      <c r="B168" s="5" t="s">
        <v>1480</v>
      </c>
      <c r="C168" s="5" t="s">
        <v>104</v>
      </c>
      <c r="D168" s="5" t="s">
        <v>60</v>
      </c>
      <c r="E168" s="5" t="s">
        <v>25</v>
      </c>
      <c r="F168" s="21">
        <f>VLOOKUP($C168,cruises!$A$1:$D$460,3,FALSE)</f>
        <v>532</v>
      </c>
      <c r="G168" s="21">
        <f>VLOOKUP($C168,cruises!$A$1:$D$460,4,FALSE)</f>
        <v>638</v>
      </c>
      <c r="H168" s="21">
        <f t="shared" si="2"/>
        <v>585</v>
      </c>
      <c r="I168" s="21">
        <f>VLOOKUP($C168,cruises!$A$1:$E$507,5,FALSE)</f>
        <v>330</v>
      </c>
    </row>
    <row r="169" spans="1:9" s="5" customFormat="1" ht="10.199999999999999">
      <c r="A169" s="5" t="s">
        <v>145</v>
      </c>
      <c r="B169" s="5" t="s">
        <v>1481</v>
      </c>
      <c r="C169" s="5" t="s">
        <v>235</v>
      </c>
      <c r="D169" s="5" t="s">
        <v>46</v>
      </c>
      <c r="E169" s="5" t="s">
        <v>25</v>
      </c>
      <c r="F169" s="21">
        <f>VLOOKUP($C169,cruises!$A$1:$D$460,3,FALSE)</f>
        <v>3957</v>
      </c>
      <c r="G169" s="21">
        <f>VLOOKUP($C169,cruises!$A$1:$D$460,4,FALSE)</f>
        <v>4819</v>
      </c>
      <c r="H169" s="21">
        <f t="shared" si="2"/>
        <v>4388</v>
      </c>
      <c r="I169" s="21">
        <f>VLOOKUP($C169,cruises!$A$1:$E$507,5,FALSE)</f>
        <v>1640</v>
      </c>
    </row>
    <row r="170" spans="1:9" s="5" customFormat="1" ht="10.199999999999999">
      <c r="A170" s="5" t="s">
        <v>145</v>
      </c>
      <c r="B170" s="5" t="s">
        <v>1481</v>
      </c>
      <c r="C170" s="5" t="s">
        <v>274</v>
      </c>
      <c r="D170" s="5" t="s">
        <v>51</v>
      </c>
      <c r="E170" s="5" t="s">
        <v>6</v>
      </c>
      <c r="F170" s="21">
        <f>VLOOKUP($C170,cruises!$A$1:$D$460,3,FALSE)</f>
        <v>708</v>
      </c>
      <c r="G170" s="21">
        <f>VLOOKUP($C170,cruises!$A$1:$D$460,4,FALSE)</f>
        <v>779</v>
      </c>
      <c r="H170" s="21">
        <f t="shared" si="2"/>
        <v>743.5</v>
      </c>
      <c r="I170" s="21">
        <f>VLOOKUP($C170,cruises!$A$1:$E$507,5,FALSE)</f>
        <v>440</v>
      </c>
    </row>
    <row r="171" spans="1:9" s="5" customFormat="1" ht="10.199999999999999">
      <c r="A171" s="5" t="s">
        <v>145</v>
      </c>
      <c r="B171" s="5" t="s">
        <v>1481</v>
      </c>
      <c r="C171" s="5" t="s">
        <v>633</v>
      </c>
      <c r="D171" s="5" t="s">
        <v>30</v>
      </c>
      <c r="E171" s="5" t="s">
        <v>31</v>
      </c>
      <c r="F171" s="21">
        <f>VLOOKUP($C171,cruises!$A$1:$D$460,3,FALSE)</f>
        <v>5475</v>
      </c>
      <c r="G171" s="21">
        <f>VLOOKUP($C171,cruises!$A$1:$D$460,4,FALSE)</f>
        <v>6314</v>
      </c>
      <c r="H171" s="21">
        <f t="shared" si="2"/>
        <v>5894.5</v>
      </c>
      <c r="I171" s="21">
        <f>VLOOKUP($C171,cruises!$A$1:$E$507,5,FALSE)</f>
        <v>2394</v>
      </c>
    </row>
    <row r="172" spans="1:9" s="5" customFormat="1" ht="10.199999999999999">
      <c r="A172" s="5" t="s">
        <v>145</v>
      </c>
      <c r="B172" s="5" t="s">
        <v>1481</v>
      </c>
      <c r="C172" s="5" t="s">
        <v>81</v>
      </c>
      <c r="D172" s="5" t="s">
        <v>30</v>
      </c>
      <c r="E172" s="5" t="s">
        <v>82</v>
      </c>
      <c r="F172" s="21">
        <f>VLOOKUP($C172,cruises!$A$1:$D$460,3,FALSE)</f>
        <v>2036</v>
      </c>
      <c r="G172" s="21">
        <f>VLOOKUP($C172,cruises!$A$1:$D$460,4,FALSE)</f>
        <v>2443</v>
      </c>
      <c r="H172" s="21">
        <f t="shared" si="2"/>
        <v>2239.5</v>
      </c>
      <c r="I172" s="21">
        <f>VLOOKUP($C172,cruises!$A$1:$E$507,5,FALSE)</f>
        <v>765</v>
      </c>
    </row>
    <row r="173" spans="1:9" s="5" customFormat="1" ht="10.199999999999999">
      <c r="A173" s="5" t="s">
        <v>145</v>
      </c>
      <c r="B173" s="5" t="s">
        <v>1481</v>
      </c>
      <c r="C173" s="5" t="s">
        <v>74</v>
      </c>
      <c r="D173" s="5" t="s">
        <v>11</v>
      </c>
      <c r="E173" s="5" t="s">
        <v>1414</v>
      </c>
      <c r="F173" s="21">
        <f>VLOOKUP($C173,cruises!$A$1:$D$460,3,FALSE)</f>
        <v>3014</v>
      </c>
      <c r="G173" s="21">
        <f>VLOOKUP($C173,cruises!$A$1:$D$460,4,FALSE)</f>
        <v>3617</v>
      </c>
      <c r="H173" s="21">
        <f t="shared" si="2"/>
        <v>3315.5</v>
      </c>
      <c r="I173" s="21">
        <f>VLOOKUP($C173,cruises!$A$1:$E$507,5,FALSE)</f>
        <v>1100</v>
      </c>
    </row>
    <row r="174" spans="1:9" s="5" customFormat="1" ht="10.199999999999999">
      <c r="A174" s="5" t="s">
        <v>145</v>
      </c>
      <c r="B174" s="5" t="s">
        <v>1482</v>
      </c>
      <c r="C174" s="5" t="s">
        <v>211</v>
      </c>
      <c r="D174" s="5" t="s">
        <v>11</v>
      </c>
      <c r="E174" s="5" t="s">
        <v>151</v>
      </c>
      <c r="F174" s="21">
        <f>VLOOKUP($C174,cruises!$A$1:$D$460,3,FALSE)</f>
        <v>5200</v>
      </c>
      <c r="G174" s="21">
        <f>VLOOKUP($C174,cruises!$A$1:$D$460,4,FALSE)</f>
        <v>6518</v>
      </c>
      <c r="H174" s="21">
        <f t="shared" si="2"/>
        <v>5859</v>
      </c>
      <c r="I174" s="21">
        <f>VLOOKUP($C174,cruises!$A$1:$E$507,5,FALSE)</f>
        <v>1682</v>
      </c>
    </row>
    <row r="175" spans="1:9" s="5" customFormat="1" ht="10.199999999999999">
      <c r="A175" s="5" t="s">
        <v>145</v>
      </c>
      <c r="B175" s="5" t="s">
        <v>1483</v>
      </c>
      <c r="C175" s="5" t="s">
        <v>126</v>
      </c>
      <c r="D175" s="5" t="s">
        <v>80</v>
      </c>
      <c r="E175" s="5" t="s">
        <v>105</v>
      </c>
      <c r="F175" s="21">
        <f>VLOOKUP($C175,cruises!$A$1:$D$460,3,FALSE)</f>
        <v>680</v>
      </c>
      <c r="G175" s="21">
        <f>VLOOKUP($C175,cruises!$A$1:$D$460,4,FALSE)</f>
        <v>748</v>
      </c>
      <c r="H175" s="21">
        <f t="shared" si="2"/>
        <v>714</v>
      </c>
      <c r="I175" s="21">
        <f>VLOOKUP($C175,cruises!$A$1:$E$507,5,FALSE)</f>
        <v>400</v>
      </c>
    </row>
    <row r="176" spans="1:9" s="5" customFormat="1" ht="10.199999999999999">
      <c r="A176" s="5" t="s">
        <v>145</v>
      </c>
      <c r="B176" s="5" t="s">
        <v>1483</v>
      </c>
      <c r="C176" s="5" t="s">
        <v>64</v>
      </c>
      <c r="D176" s="5" t="s">
        <v>8</v>
      </c>
      <c r="E176" s="5" t="s">
        <v>9</v>
      </c>
      <c r="F176" s="21">
        <f>VLOOKUP($C176,cruises!$A$1:$D$460,3,FALSE)</f>
        <v>3274</v>
      </c>
      <c r="G176" s="21">
        <f>VLOOKUP($C176,cruises!$A$1:$D$460,4,FALSE)</f>
        <v>3929</v>
      </c>
      <c r="H176" s="21">
        <f t="shared" si="2"/>
        <v>3601.5</v>
      </c>
      <c r="I176" s="21">
        <f>VLOOKUP($C176,cruises!$A$1:$E$507,5,FALSE)</f>
        <v>1637</v>
      </c>
    </row>
    <row r="177" spans="1:9" s="5" customFormat="1" ht="10.199999999999999">
      <c r="A177" s="5" t="s">
        <v>145</v>
      </c>
      <c r="B177" s="5" t="s">
        <v>1483</v>
      </c>
      <c r="C177" s="5" t="s">
        <v>175</v>
      </c>
      <c r="D177" s="5" t="s">
        <v>1426</v>
      </c>
      <c r="E177" s="5" t="s">
        <v>82</v>
      </c>
      <c r="F177" s="21">
        <f>VLOOKUP($C177,cruises!$A$1:$D$460,3,FALSE)</f>
        <v>3645</v>
      </c>
      <c r="G177" s="21">
        <f>VLOOKUP($C177,cruises!$A$1:$D$460,4,FALSE)</f>
        <v>4406</v>
      </c>
      <c r="H177" s="21">
        <f t="shared" si="2"/>
        <v>4025.5</v>
      </c>
      <c r="I177" s="21">
        <f>VLOOKUP($C177,cruises!$A$1:$E$507,5,FALSE)</f>
        <v>1350</v>
      </c>
    </row>
    <row r="178" spans="1:9" s="5" customFormat="1" ht="10.199999999999999">
      <c r="A178" s="5" t="s">
        <v>145</v>
      </c>
      <c r="B178" s="5" t="s">
        <v>1484</v>
      </c>
      <c r="C178" s="5" t="s">
        <v>229</v>
      </c>
      <c r="D178" s="5" t="s">
        <v>33</v>
      </c>
      <c r="E178" s="5" t="s">
        <v>56</v>
      </c>
      <c r="F178" s="21">
        <f>VLOOKUP($C178,cruises!$A$1:$D$460,3,FALSE)</f>
        <v>2124</v>
      </c>
      <c r="G178" s="21">
        <f>VLOOKUP($C178,cruises!$A$1:$D$460,4,FALSE)</f>
        <v>2549</v>
      </c>
      <c r="H178" s="21">
        <f t="shared" si="2"/>
        <v>2336.5</v>
      </c>
      <c r="I178" s="21">
        <f>VLOOKUP($C178,cruises!$A$1:$E$507,5,FALSE)</f>
        <v>961</v>
      </c>
    </row>
    <row r="179" spans="1:9" s="5" customFormat="1" ht="10.199999999999999">
      <c r="A179" s="5" t="s">
        <v>145</v>
      </c>
      <c r="B179" s="5" t="s">
        <v>1484</v>
      </c>
      <c r="C179" s="5" t="s">
        <v>159</v>
      </c>
      <c r="D179" s="5" t="s">
        <v>8</v>
      </c>
      <c r="E179" s="5" t="s">
        <v>9</v>
      </c>
      <c r="F179" s="21">
        <f>VLOOKUP($C179,cruises!$A$1:$D$460,3,FALSE)</f>
        <v>4134</v>
      </c>
      <c r="G179" s="21">
        <f>VLOOKUP($C179,cruises!$A$1:$D$460,4,FALSE)</f>
        <v>4961</v>
      </c>
      <c r="H179" s="21">
        <f t="shared" si="2"/>
        <v>4547.5</v>
      </c>
      <c r="I179" s="21">
        <f>VLOOKUP($C179,cruises!$A$1:$E$507,5,FALSE)</f>
        <v>1413</v>
      </c>
    </row>
    <row r="180" spans="1:9" s="5" customFormat="1" ht="10.199999999999999">
      <c r="A180" s="5" t="s">
        <v>145</v>
      </c>
      <c r="B180" s="5" t="s">
        <v>1484</v>
      </c>
      <c r="C180" s="5" t="s">
        <v>38</v>
      </c>
      <c r="D180" s="5" t="s">
        <v>36</v>
      </c>
      <c r="E180" s="5" t="s">
        <v>31</v>
      </c>
      <c r="F180" s="21">
        <f>VLOOKUP($C180,cruises!$A$1:$D$460,3,FALSE)</f>
        <v>2534</v>
      </c>
      <c r="G180" s="21">
        <f>VLOOKUP($C180,cruises!$A$1:$D$460,4,FALSE)</f>
        <v>2894</v>
      </c>
      <c r="H180" s="21">
        <f t="shared" si="2"/>
        <v>2714</v>
      </c>
      <c r="I180" s="21">
        <f>VLOOKUP($C180,cruises!$A$1:$E$507,5,FALSE)</f>
        <v>1000</v>
      </c>
    </row>
    <row r="181" spans="1:9" s="5" customFormat="1" ht="10.199999999999999">
      <c r="A181" s="5" t="s">
        <v>145</v>
      </c>
      <c r="B181" s="5" t="s">
        <v>1484</v>
      </c>
      <c r="C181" s="5" t="s">
        <v>227</v>
      </c>
      <c r="D181" s="5" t="s">
        <v>14</v>
      </c>
      <c r="E181" s="5" t="s">
        <v>199</v>
      </c>
      <c r="F181" s="21">
        <f>VLOOKUP($C181,cruises!$A$1:$D$460,3,FALSE)</f>
        <v>928</v>
      </c>
      <c r="G181" s="21">
        <f>VLOOKUP($C181,cruises!$A$1:$D$460,4,FALSE)</f>
        <v>928</v>
      </c>
      <c r="H181" s="21">
        <f t="shared" si="2"/>
        <v>928</v>
      </c>
      <c r="I181" s="21">
        <f>VLOOKUP($C181,cruises!$A$1:$E$507,5,FALSE)</f>
        <v>465</v>
      </c>
    </row>
    <row r="182" spans="1:9" s="5" customFormat="1" ht="10.199999999999999">
      <c r="A182" s="5" t="s">
        <v>145</v>
      </c>
      <c r="B182" s="5" t="s">
        <v>1485</v>
      </c>
      <c r="C182" s="5" t="s">
        <v>182</v>
      </c>
      <c r="D182" s="5" t="s">
        <v>62</v>
      </c>
      <c r="E182" s="5" t="s">
        <v>1418</v>
      </c>
      <c r="F182" s="21">
        <f>VLOOKUP($C182,cruises!$A$1:$D$460,3,FALSE)</f>
        <v>2918</v>
      </c>
      <c r="G182" s="21">
        <f>VLOOKUP($C182,cruises!$A$1:$D$460,4,FALSE)</f>
        <v>3521</v>
      </c>
      <c r="H182" s="21">
        <f t="shared" si="2"/>
        <v>3219.5</v>
      </c>
      <c r="I182" s="21">
        <f>VLOOKUP($C182,cruises!$A$1:$E$507,5,FALSE)</f>
        <v>1377</v>
      </c>
    </row>
    <row r="183" spans="1:9" s="5" customFormat="1" ht="10.199999999999999">
      <c r="A183" s="5" t="s">
        <v>145</v>
      </c>
      <c r="B183" s="5" t="s">
        <v>1485</v>
      </c>
      <c r="C183" s="5" t="s">
        <v>233</v>
      </c>
      <c r="D183" s="5" t="s">
        <v>90</v>
      </c>
      <c r="E183" s="5" t="s">
        <v>6</v>
      </c>
      <c r="F183" s="21">
        <f>VLOOKUP($C183,cruises!$A$1:$D$460,3,FALSE)</f>
        <v>904</v>
      </c>
      <c r="G183" s="21">
        <f>VLOOKUP($C183,cruises!$A$1:$D$460,4,FALSE)</f>
        <v>1040</v>
      </c>
      <c r="H183" s="21">
        <f t="shared" si="2"/>
        <v>972</v>
      </c>
      <c r="I183" s="21">
        <f>VLOOKUP($C183,cruises!$A$1:$E$507,5,FALSE)</f>
        <v>530</v>
      </c>
    </row>
    <row r="184" spans="1:9" s="5" customFormat="1" ht="10.199999999999999">
      <c r="A184" s="5" t="s">
        <v>145</v>
      </c>
      <c r="B184" s="5" t="s">
        <v>1486</v>
      </c>
      <c r="C184" s="5" t="s">
        <v>163</v>
      </c>
      <c r="D184" s="5" t="s">
        <v>5</v>
      </c>
      <c r="E184" s="5" t="s">
        <v>6</v>
      </c>
      <c r="F184" s="21">
        <f>VLOOKUP($C184,cruises!$A$1:$D$460,3,FALSE)</f>
        <v>5200</v>
      </c>
      <c r="G184" s="21">
        <f>VLOOKUP($C184,cruises!$A$1:$D$460,4,FALSE)</f>
        <v>6600</v>
      </c>
      <c r="H184" s="21">
        <f t="shared" si="2"/>
        <v>5900</v>
      </c>
      <c r="I184" s="21">
        <f>VLOOKUP($C184,cruises!$A$1:$E$507,5,FALSE)</f>
        <v>1500</v>
      </c>
    </row>
    <row r="185" spans="1:9" s="5" customFormat="1" ht="10.199999999999999">
      <c r="A185" s="5" t="s">
        <v>145</v>
      </c>
      <c r="B185" s="5" t="s">
        <v>1486</v>
      </c>
      <c r="C185" s="5" t="s">
        <v>645</v>
      </c>
      <c r="D185" s="5" t="s">
        <v>30</v>
      </c>
      <c r="E185" s="5" t="s">
        <v>63</v>
      </c>
      <c r="F185" s="21">
        <f>VLOOKUP($C185,cruises!$A$1:$D$460,3,FALSE)</f>
        <v>3844</v>
      </c>
      <c r="G185" s="21">
        <f>VLOOKUP($C185,cruises!$A$1:$D$460,4,FALSE)</f>
        <v>4805</v>
      </c>
      <c r="H185" s="21">
        <f t="shared" si="2"/>
        <v>4324.5</v>
      </c>
      <c r="I185" s="21">
        <f>VLOOKUP($C185,cruises!$A$1:$E$507,5,FALSE)</f>
        <v>1305</v>
      </c>
    </row>
    <row r="186" spans="1:9" s="5" customFormat="1" ht="10.199999999999999">
      <c r="A186" s="5" t="s">
        <v>145</v>
      </c>
      <c r="B186" s="5" t="s">
        <v>1487</v>
      </c>
      <c r="C186" s="5" t="s">
        <v>216</v>
      </c>
      <c r="D186" s="5" t="s">
        <v>8</v>
      </c>
      <c r="E186" s="5" t="s">
        <v>82</v>
      </c>
      <c r="F186" s="21">
        <f>VLOOKUP($C186,cruises!$A$1:$D$460,3,FALSE)</f>
        <v>4888</v>
      </c>
      <c r="G186" s="21">
        <f>VLOOKUP($C186,cruises!$A$1:$D$460,4,FALSE)</f>
        <v>6334</v>
      </c>
      <c r="H186" s="21">
        <f t="shared" si="2"/>
        <v>5611</v>
      </c>
      <c r="I186" s="21">
        <f>VLOOKUP($C186,cruises!$A$1:$E$507,5,FALSE)</f>
        <v>1700</v>
      </c>
    </row>
    <row r="187" spans="1:9" s="5" customFormat="1" ht="10.199999999999999">
      <c r="A187" s="5" t="s">
        <v>145</v>
      </c>
      <c r="B187" s="5" t="s">
        <v>1487</v>
      </c>
      <c r="C187" s="5" t="s">
        <v>55</v>
      </c>
      <c r="D187" s="5" t="s">
        <v>46</v>
      </c>
      <c r="E187" s="5" t="s">
        <v>56</v>
      </c>
      <c r="F187" s="21">
        <f>VLOOKUP($C187,cruises!$A$1:$D$460,3,FALSE)</f>
        <v>4228</v>
      </c>
      <c r="G187" s="21">
        <f>VLOOKUP($C187,cruises!$A$1:$D$460,4,FALSE)</f>
        <v>5074</v>
      </c>
      <c r="H187" s="21">
        <f t="shared" si="2"/>
        <v>4651</v>
      </c>
      <c r="I187" s="21">
        <f>VLOOKUP($C187,cruises!$A$1:$E$507,5,FALSE)</f>
        <v>1404</v>
      </c>
    </row>
    <row r="188" spans="1:9" s="5" customFormat="1" ht="10.199999999999999">
      <c r="A188" s="5" t="s">
        <v>145</v>
      </c>
      <c r="B188" s="5" t="s">
        <v>1487</v>
      </c>
      <c r="C188" s="5" t="s">
        <v>39</v>
      </c>
      <c r="D188" s="5" t="s">
        <v>40</v>
      </c>
      <c r="E188" s="5" t="s">
        <v>256</v>
      </c>
      <c r="F188" s="21">
        <f>VLOOKUP($C188,cruises!$A$1:$D$460,3,FALSE)</f>
        <v>672</v>
      </c>
      <c r="G188" s="21">
        <f>VLOOKUP($C188,cruises!$A$1:$D$460,4,FALSE)</f>
        <v>804</v>
      </c>
      <c r="H188" s="21">
        <f t="shared" si="2"/>
        <v>738</v>
      </c>
      <c r="I188" s="21">
        <f>VLOOKUP($C188,cruises!$A$1:$E$507,5,FALSE)</f>
        <v>373</v>
      </c>
    </row>
    <row r="189" spans="1:9" s="5" customFormat="1" ht="10.199999999999999">
      <c r="A189" s="5" t="s">
        <v>145</v>
      </c>
      <c r="B189" s="5" t="s">
        <v>1488</v>
      </c>
      <c r="C189" s="5" t="s">
        <v>633</v>
      </c>
      <c r="D189" s="5" t="s">
        <v>30</v>
      </c>
      <c r="E189" s="5" t="s">
        <v>31</v>
      </c>
      <c r="F189" s="21">
        <f>VLOOKUP($C189,cruises!$A$1:$D$460,3,FALSE)</f>
        <v>5475</v>
      </c>
      <c r="G189" s="21">
        <f>VLOOKUP($C189,cruises!$A$1:$D$460,4,FALSE)</f>
        <v>6314</v>
      </c>
      <c r="H189" s="21">
        <f t="shared" si="2"/>
        <v>5894.5</v>
      </c>
      <c r="I189" s="21">
        <f>VLOOKUP($C189,cruises!$A$1:$E$507,5,FALSE)</f>
        <v>2394</v>
      </c>
    </row>
    <row r="190" spans="1:9" s="5" customFormat="1" ht="10.199999999999999">
      <c r="A190" s="5" t="s">
        <v>145</v>
      </c>
      <c r="B190" s="5" t="s">
        <v>1488</v>
      </c>
      <c r="C190" s="5" t="s">
        <v>74</v>
      </c>
      <c r="D190" s="5" t="s">
        <v>11</v>
      </c>
      <c r="E190" s="5" t="s">
        <v>1414</v>
      </c>
      <c r="F190" s="21">
        <f>VLOOKUP($C190,cruises!$A$1:$D$460,3,FALSE)</f>
        <v>3014</v>
      </c>
      <c r="G190" s="21">
        <f>VLOOKUP($C190,cruises!$A$1:$D$460,4,FALSE)</f>
        <v>3617</v>
      </c>
      <c r="H190" s="21">
        <f t="shared" si="2"/>
        <v>3315.5</v>
      </c>
      <c r="I190" s="21">
        <f>VLOOKUP($C190,cruises!$A$1:$E$507,5,FALSE)</f>
        <v>1100</v>
      </c>
    </row>
    <row r="191" spans="1:9" s="5" customFormat="1" ht="10.199999999999999">
      <c r="A191" s="5" t="s">
        <v>145</v>
      </c>
      <c r="B191" s="5" t="s">
        <v>1489</v>
      </c>
      <c r="C191" s="5" t="s">
        <v>211</v>
      </c>
      <c r="D191" s="5" t="s">
        <v>11</v>
      </c>
      <c r="E191" s="5" t="s">
        <v>151</v>
      </c>
      <c r="F191" s="21">
        <f>VLOOKUP($C191,cruises!$A$1:$D$460,3,FALSE)</f>
        <v>5200</v>
      </c>
      <c r="G191" s="21">
        <f>VLOOKUP($C191,cruises!$A$1:$D$460,4,FALSE)</f>
        <v>6518</v>
      </c>
      <c r="H191" s="21">
        <f t="shared" si="2"/>
        <v>5859</v>
      </c>
      <c r="I191" s="21">
        <f>VLOOKUP($C191,cruises!$A$1:$E$507,5,FALSE)</f>
        <v>1682</v>
      </c>
    </row>
    <row r="192" spans="1:9" s="5" customFormat="1" ht="10.199999999999999">
      <c r="A192" s="5" t="s">
        <v>145</v>
      </c>
      <c r="B192" s="5" t="s">
        <v>1490</v>
      </c>
      <c r="C192" s="5" t="s">
        <v>64</v>
      </c>
      <c r="D192" s="5" t="s">
        <v>8</v>
      </c>
      <c r="E192" s="5" t="s">
        <v>9</v>
      </c>
      <c r="F192" s="21">
        <f>VLOOKUP($C192,cruises!$A$1:$D$460,3,FALSE)</f>
        <v>3274</v>
      </c>
      <c r="G192" s="21">
        <f>VLOOKUP($C192,cruises!$A$1:$D$460,4,FALSE)</f>
        <v>3929</v>
      </c>
      <c r="H192" s="21">
        <f t="shared" si="2"/>
        <v>3601.5</v>
      </c>
      <c r="I192" s="21">
        <f>VLOOKUP($C192,cruises!$A$1:$E$507,5,FALSE)</f>
        <v>1637</v>
      </c>
    </row>
    <row r="193" spans="1:9" s="5" customFormat="1" ht="10.199999999999999">
      <c r="A193" s="5" t="s">
        <v>145</v>
      </c>
      <c r="B193" s="5" t="s">
        <v>1490</v>
      </c>
      <c r="C193" s="5" t="s">
        <v>462</v>
      </c>
      <c r="D193" s="5" t="s">
        <v>1491</v>
      </c>
      <c r="E193" s="5" t="s">
        <v>199</v>
      </c>
      <c r="F193" s="21">
        <f>VLOOKUP($C193,cruises!$A$1:$D$460,3,FALSE)</f>
        <v>1404</v>
      </c>
      <c r="G193" s="21">
        <f>VLOOKUP($C193,cruises!$A$1:$D$460,4,FALSE)</f>
        <v>1685</v>
      </c>
      <c r="H193" s="21">
        <f t="shared" si="2"/>
        <v>1544.5</v>
      </c>
      <c r="I193" s="21">
        <f>VLOOKUP($C193,cruises!$A$1:$E$507,5,FALSE)</f>
        <v>620</v>
      </c>
    </row>
    <row r="194" spans="1:9" s="5" customFormat="1" ht="10.199999999999999">
      <c r="A194" s="5" t="s">
        <v>145</v>
      </c>
      <c r="B194" s="5" t="s">
        <v>1492</v>
      </c>
      <c r="C194" s="5" t="s">
        <v>159</v>
      </c>
      <c r="D194" s="5" t="s">
        <v>8</v>
      </c>
      <c r="E194" s="5" t="s">
        <v>9</v>
      </c>
      <c r="F194" s="21">
        <f>VLOOKUP($C194,cruises!$A$1:$D$460,3,FALSE)</f>
        <v>4134</v>
      </c>
      <c r="G194" s="21">
        <f>VLOOKUP($C194,cruises!$A$1:$D$460,4,FALSE)</f>
        <v>4961</v>
      </c>
      <c r="H194" s="21">
        <f t="shared" si="2"/>
        <v>4547.5</v>
      </c>
      <c r="I194" s="21">
        <f>VLOOKUP($C194,cruises!$A$1:$E$507,5,FALSE)</f>
        <v>1413</v>
      </c>
    </row>
    <row r="195" spans="1:9" s="5" customFormat="1" ht="10.199999999999999">
      <c r="A195" s="5" t="s">
        <v>145</v>
      </c>
      <c r="B195" s="5" t="s">
        <v>1492</v>
      </c>
      <c r="C195" s="5" t="s">
        <v>21</v>
      </c>
      <c r="D195" s="5" t="s">
        <v>14</v>
      </c>
      <c r="E195" s="5" t="s">
        <v>199</v>
      </c>
      <c r="F195" s="21">
        <f>VLOOKUP($C195,cruises!$A$1:$D$460,3,FALSE)</f>
        <v>928</v>
      </c>
      <c r="G195" s="21">
        <f>VLOOKUP($C195,cruises!$A$1:$D$460,4,FALSE)</f>
        <v>928</v>
      </c>
      <c r="H195" s="21">
        <f t="shared" ref="H195:H258" si="3">AVERAGE(F195:G195)</f>
        <v>928</v>
      </c>
      <c r="I195" s="21">
        <f>VLOOKUP($C195,cruises!$A$1:$E$507,5,FALSE)</f>
        <v>465</v>
      </c>
    </row>
    <row r="196" spans="1:9" s="5" customFormat="1" ht="10.199999999999999">
      <c r="A196" s="5" t="s">
        <v>145</v>
      </c>
      <c r="B196" s="5" t="s">
        <v>1493</v>
      </c>
      <c r="C196" s="5" t="s">
        <v>73</v>
      </c>
      <c r="D196" s="5" t="s">
        <v>5</v>
      </c>
      <c r="E196" s="5" t="s">
        <v>6</v>
      </c>
      <c r="F196" s="21">
        <f>VLOOKUP($C196,cruises!$A$1:$D$460,3,FALSE)</f>
        <v>2194</v>
      </c>
      <c r="G196" s="21">
        <f>VLOOKUP($C196,cruises!$A$1:$D$460,4,FALSE)</f>
        <v>2700</v>
      </c>
      <c r="H196" s="21">
        <f t="shared" si="3"/>
        <v>2447</v>
      </c>
      <c r="I196" s="21">
        <f>VLOOKUP($C196,cruises!$A$1:$E$507,5,FALSE)</f>
        <v>609</v>
      </c>
    </row>
    <row r="197" spans="1:9" s="5" customFormat="1" ht="10.199999999999999">
      <c r="A197" s="5" t="s">
        <v>145</v>
      </c>
      <c r="B197" s="5" t="s">
        <v>1493</v>
      </c>
      <c r="C197" s="5" t="s">
        <v>235</v>
      </c>
      <c r="D197" s="5" t="s">
        <v>46</v>
      </c>
      <c r="E197" s="5" t="s">
        <v>25</v>
      </c>
      <c r="F197" s="21">
        <f>VLOOKUP($C197,cruises!$A$1:$D$460,3,FALSE)</f>
        <v>3957</v>
      </c>
      <c r="G197" s="21">
        <f>VLOOKUP($C197,cruises!$A$1:$D$460,4,FALSE)</f>
        <v>4819</v>
      </c>
      <c r="H197" s="21">
        <f t="shared" si="3"/>
        <v>4388</v>
      </c>
      <c r="I197" s="21">
        <f>VLOOKUP($C197,cruises!$A$1:$E$507,5,FALSE)</f>
        <v>1640</v>
      </c>
    </row>
    <row r="198" spans="1:9" s="5" customFormat="1" ht="10.199999999999999">
      <c r="A198" s="5" t="s">
        <v>145</v>
      </c>
      <c r="B198" s="5" t="s">
        <v>1494</v>
      </c>
      <c r="C198" s="5" t="s">
        <v>163</v>
      </c>
      <c r="D198" s="5" t="s">
        <v>5</v>
      </c>
      <c r="E198" s="5" t="s">
        <v>6</v>
      </c>
      <c r="F198" s="21">
        <f>VLOOKUP($C198,cruises!$A$1:$D$460,3,FALSE)</f>
        <v>5200</v>
      </c>
      <c r="G198" s="21">
        <f>VLOOKUP($C198,cruises!$A$1:$D$460,4,FALSE)</f>
        <v>6600</v>
      </c>
      <c r="H198" s="21">
        <f t="shared" si="3"/>
        <v>5900</v>
      </c>
      <c r="I198" s="21">
        <f>VLOOKUP($C198,cruises!$A$1:$E$507,5,FALSE)</f>
        <v>1500</v>
      </c>
    </row>
    <row r="199" spans="1:9" s="5" customFormat="1" ht="10.199999999999999">
      <c r="A199" s="5" t="s">
        <v>145</v>
      </c>
      <c r="B199" s="5" t="s">
        <v>1494</v>
      </c>
      <c r="C199" s="5" t="s">
        <v>111</v>
      </c>
      <c r="D199" s="5" t="s">
        <v>84</v>
      </c>
      <c r="E199" s="5" t="s">
        <v>82</v>
      </c>
      <c r="F199" s="21">
        <f>VLOOKUP($C199,cruises!$A$1:$D$460,3,FALSE)</f>
        <v>1924</v>
      </c>
      <c r="G199" s="21">
        <f>VLOOKUP($C199,cruises!$A$1:$D$460,4,FALSE)</f>
        <v>2681</v>
      </c>
      <c r="H199" s="21">
        <f t="shared" si="3"/>
        <v>2302.5</v>
      </c>
      <c r="I199" s="21">
        <f>VLOOKUP($C199,cruises!$A$1:$E$507,5,FALSE)</f>
        <v>900</v>
      </c>
    </row>
    <row r="200" spans="1:9" s="5" customFormat="1" ht="10.199999999999999">
      <c r="A200" s="5" t="s">
        <v>145</v>
      </c>
      <c r="B200" s="5" t="s">
        <v>1494</v>
      </c>
      <c r="C200" s="5" t="s">
        <v>274</v>
      </c>
      <c r="D200" s="5" t="s">
        <v>51</v>
      </c>
      <c r="E200" s="5" t="s">
        <v>6</v>
      </c>
      <c r="F200" s="21">
        <f>VLOOKUP($C200,cruises!$A$1:$D$460,3,FALSE)</f>
        <v>708</v>
      </c>
      <c r="G200" s="21">
        <f>VLOOKUP($C200,cruises!$A$1:$D$460,4,FALSE)</f>
        <v>779</v>
      </c>
      <c r="H200" s="21">
        <f t="shared" si="3"/>
        <v>743.5</v>
      </c>
      <c r="I200" s="21">
        <f>VLOOKUP($C200,cruises!$A$1:$E$507,5,FALSE)</f>
        <v>440</v>
      </c>
    </row>
    <row r="201" spans="1:9" s="5" customFormat="1" ht="10.199999999999999">
      <c r="A201" s="5" t="s">
        <v>145</v>
      </c>
      <c r="B201" s="5" t="s">
        <v>1494</v>
      </c>
      <c r="C201" s="5" t="s">
        <v>81</v>
      </c>
      <c r="D201" s="5" t="s">
        <v>30</v>
      </c>
      <c r="E201" s="5" t="s">
        <v>105</v>
      </c>
      <c r="F201" s="21">
        <f>VLOOKUP($C201,cruises!$A$1:$D$460,3,FALSE)</f>
        <v>2036</v>
      </c>
      <c r="G201" s="21">
        <f>VLOOKUP($C201,cruises!$A$1:$D$460,4,FALSE)</f>
        <v>2443</v>
      </c>
      <c r="H201" s="21">
        <f t="shared" si="3"/>
        <v>2239.5</v>
      </c>
      <c r="I201" s="21">
        <f>VLOOKUP($C201,cruises!$A$1:$E$507,5,FALSE)</f>
        <v>765</v>
      </c>
    </row>
    <row r="202" spans="1:9" s="5" customFormat="1" ht="10.199999999999999">
      <c r="A202" s="5" t="s">
        <v>145</v>
      </c>
      <c r="B202" s="5" t="s">
        <v>1494</v>
      </c>
      <c r="C202" s="5" t="s">
        <v>38</v>
      </c>
      <c r="D202" s="5" t="s">
        <v>36</v>
      </c>
      <c r="E202" s="5" t="s">
        <v>31</v>
      </c>
      <c r="F202" s="21">
        <f>VLOOKUP($C202,cruises!$A$1:$D$460,3,FALSE)</f>
        <v>2534</v>
      </c>
      <c r="G202" s="21">
        <f>VLOOKUP($C202,cruises!$A$1:$D$460,4,FALSE)</f>
        <v>2894</v>
      </c>
      <c r="H202" s="21">
        <f t="shared" si="3"/>
        <v>2714</v>
      </c>
      <c r="I202" s="21">
        <f>VLOOKUP($C202,cruises!$A$1:$E$507,5,FALSE)</f>
        <v>1000</v>
      </c>
    </row>
    <row r="203" spans="1:9" s="5" customFormat="1" ht="10.199999999999999">
      <c r="A203" s="5" t="s">
        <v>145</v>
      </c>
      <c r="B203" s="5" t="s">
        <v>1494</v>
      </c>
      <c r="C203" s="5" t="s">
        <v>168</v>
      </c>
      <c r="D203" s="5" t="s">
        <v>169</v>
      </c>
      <c r="E203" s="5" t="s">
        <v>1495</v>
      </c>
      <c r="F203" s="21">
        <f>VLOOKUP($C203,cruises!$A$1:$D$460,3,FALSE)</f>
        <v>224</v>
      </c>
      <c r="G203" s="21">
        <f>VLOOKUP($C203,cruises!$A$1:$D$460,4,FALSE)</f>
        <v>224</v>
      </c>
      <c r="H203" s="21">
        <f t="shared" si="3"/>
        <v>224</v>
      </c>
      <c r="I203" s="21">
        <f>VLOOKUP($C203,cruises!$A$1:$E$507,5,FALSE)</f>
        <v>106</v>
      </c>
    </row>
    <row r="204" spans="1:9" s="5" customFormat="1" ht="10.199999999999999">
      <c r="A204" s="5" t="s">
        <v>145</v>
      </c>
      <c r="B204" s="5" t="s">
        <v>1496</v>
      </c>
      <c r="C204" s="5" t="s">
        <v>229</v>
      </c>
      <c r="D204" s="5" t="s">
        <v>33</v>
      </c>
      <c r="E204" s="5" t="s">
        <v>56</v>
      </c>
      <c r="F204" s="21">
        <f>VLOOKUP($C204,cruises!$A$1:$D$460,3,FALSE)</f>
        <v>2124</v>
      </c>
      <c r="G204" s="21">
        <f>VLOOKUP($C204,cruises!$A$1:$D$460,4,FALSE)</f>
        <v>2549</v>
      </c>
      <c r="H204" s="21">
        <f t="shared" si="3"/>
        <v>2336.5</v>
      </c>
      <c r="I204" s="21">
        <f>VLOOKUP($C204,cruises!$A$1:$E$507,5,FALSE)</f>
        <v>961</v>
      </c>
    </row>
    <row r="205" spans="1:9" s="5" customFormat="1" ht="10.199999999999999">
      <c r="A205" s="5" t="s">
        <v>145</v>
      </c>
      <c r="B205" s="5" t="s">
        <v>1496</v>
      </c>
      <c r="C205" s="5" t="s">
        <v>225</v>
      </c>
      <c r="D205" s="5" t="s">
        <v>62</v>
      </c>
      <c r="E205" s="5" t="s">
        <v>1444</v>
      </c>
      <c r="F205" s="21">
        <f>VLOOKUP($C205,cruises!$A$1:$D$460,3,FALSE)</f>
        <v>3260</v>
      </c>
      <c r="G205" s="21">
        <f>VLOOKUP($C205,cruises!$A$1:$D$460,4,FALSE)</f>
        <v>3521</v>
      </c>
      <c r="H205" s="21">
        <f t="shared" si="3"/>
        <v>3390.5</v>
      </c>
      <c r="I205" s="21">
        <f>VLOOKUP($C205,cruises!$A$1:$E$507,5,FALSE)</f>
        <v>1320</v>
      </c>
    </row>
    <row r="206" spans="1:9" s="5" customFormat="1" ht="10.199999999999999">
      <c r="A206" s="5" t="s">
        <v>145</v>
      </c>
      <c r="B206" s="5" t="s">
        <v>1496</v>
      </c>
      <c r="C206" s="5" t="s">
        <v>216</v>
      </c>
      <c r="D206" s="5" t="s">
        <v>8</v>
      </c>
      <c r="E206" s="5" t="s">
        <v>82</v>
      </c>
      <c r="F206" s="21">
        <f>VLOOKUP($C206,cruises!$A$1:$D$460,3,FALSE)</f>
        <v>4888</v>
      </c>
      <c r="G206" s="21">
        <f>VLOOKUP($C206,cruises!$A$1:$D$460,4,FALSE)</f>
        <v>6334</v>
      </c>
      <c r="H206" s="21">
        <f t="shared" si="3"/>
        <v>5611</v>
      </c>
      <c r="I206" s="21">
        <f>VLOOKUP($C206,cruises!$A$1:$E$507,5,FALSE)</f>
        <v>1700</v>
      </c>
    </row>
    <row r="207" spans="1:9" s="5" customFormat="1" ht="10.199999999999999">
      <c r="A207" s="5" t="s">
        <v>145</v>
      </c>
      <c r="B207" s="5" t="s">
        <v>1496</v>
      </c>
      <c r="C207" s="5" t="s">
        <v>55</v>
      </c>
      <c r="D207" s="5" t="s">
        <v>46</v>
      </c>
      <c r="E207" s="5" t="s">
        <v>56</v>
      </c>
      <c r="F207" s="21">
        <f>VLOOKUP($C207,cruises!$A$1:$D$460,3,FALSE)</f>
        <v>4228</v>
      </c>
      <c r="G207" s="21">
        <f>VLOOKUP($C207,cruises!$A$1:$D$460,4,FALSE)</f>
        <v>5074</v>
      </c>
      <c r="H207" s="21">
        <f t="shared" si="3"/>
        <v>4651</v>
      </c>
      <c r="I207" s="21">
        <f>VLOOKUP($C207,cruises!$A$1:$E$507,5,FALSE)</f>
        <v>1404</v>
      </c>
    </row>
    <row r="208" spans="1:9" s="5" customFormat="1" ht="10.199999999999999">
      <c r="A208" s="5" t="s">
        <v>145</v>
      </c>
      <c r="B208" s="5" t="s">
        <v>1496</v>
      </c>
      <c r="C208" s="5" t="s">
        <v>227</v>
      </c>
      <c r="D208" s="5" t="s">
        <v>14</v>
      </c>
      <c r="E208" s="5" t="s">
        <v>199</v>
      </c>
      <c r="F208" s="21">
        <f>VLOOKUP($C208,cruises!$A$1:$D$460,3,FALSE)</f>
        <v>928</v>
      </c>
      <c r="G208" s="21">
        <f>VLOOKUP($C208,cruises!$A$1:$D$460,4,FALSE)</f>
        <v>928</v>
      </c>
      <c r="H208" s="21">
        <f t="shared" si="3"/>
        <v>928</v>
      </c>
      <c r="I208" s="21">
        <f>VLOOKUP($C208,cruises!$A$1:$E$507,5,FALSE)</f>
        <v>465</v>
      </c>
    </row>
    <row r="209" spans="1:9" s="5" customFormat="1" ht="10.199999999999999">
      <c r="A209" s="5" t="s">
        <v>145</v>
      </c>
      <c r="B209" s="5" t="s">
        <v>1497</v>
      </c>
      <c r="C209" s="5" t="s">
        <v>61</v>
      </c>
      <c r="D209" s="5" t="s">
        <v>62</v>
      </c>
      <c r="E209" s="5" t="s">
        <v>1418</v>
      </c>
      <c r="F209" s="21">
        <f>VLOOKUP($C209,cruises!$A$1:$D$460,3,FALSE)</f>
        <v>3046</v>
      </c>
      <c r="G209" s="21">
        <f>VLOOKUP($C209,cruises!$A$1:$D$460,4,FALSE)</f>
        <v>3655</v>
      </c>
      <c r="H209" s="21">
        <f t="shared" si="3"/>
        <v>3350.5</v>
      </c>
      <c r="I209" s="21">
        <f>VLOOKUP($C209,cruises!$A$1:$E$507,5,FALSE)</f>
        <v>1000</v>
      </c>
    </row>
    <row r="210" spans="1:9" s="5" customFormat="1" ht="10.199999999999999">
      <c r="A210" s="5" t="s">
        <v>145</v>
      </c>
      <c r="B210" s="5" t="s">
        <v>1497</v>
      </c>
      <c r="C210" s="5" t="s">
        <v>129</v>
      </c>
      <c r="D210" s="5" t="s">
        <v>78</v>
      </c>
      <c r="E210" s="5" t="s">
        <v>82</v>
      </c>
      <c r="F210" s="21">
        <f>VLOOKUP($C210,cruises!$A$1:$D$460,3,FALSE)</f>
        <v>2077</v>
      </c>
      <c r="G210" s="21">
        <f>VLOOKUP($C210,cruises!$A$1:$D$460,4,FALSE)</f>
        <v>2503</v>
      </c>
      <c r="H210" s="21">
        <f t="shared" si="3"/>
        <v>2290</v>
      </c>
      <c r="I210" s="21">
        <f>VLOOKUP($C210,cruises!$A$1:$E$507,5,FALSE)</f>
        <v>900</v>
      </c>
    </row>
    <row r="211" spans="1:9" s="5" customFormat="1" ht="10.199999999999999">
      <c r="A211" s="5" t="s">
        <v>145</v>
      </c>
      <c r="B211" s="5" t="s">
        <v>1497</v>
      </c>
      <c r="C211" s="5" t="s">
        <v>633</v>
      </c>
      <c r="D211" s="5" t="s">
        <v>30</v>
      </c>
      <c r="E211" s="5" t="s">
        <v>31</v>
      </c>
      <c r="F211" s="21">
        <f>VLOOKUP($C211,cruises!$A$1:$D$460,3,FALSE)</f>
        <v>5475</v>
      </c>
      <c r="G211" s="21">
        <f>VLOOKUP($C211,cruises!$A$1:$D$460,4,FALSE)</f>
        <v>6314</v>
      </c>
      <c r="H211" s="21">
        <f t="shared" si="3"/>
        <v>5894.5</v>
      </c>
      <c r="I211" s="21">
        <f>VLOOKUP($C211,cruises!$A$1:$E$507,5,FALSE)</f>
        <v>2394</v>
      </c>
    </row>
    <row r="212" spans="1:9" s="5" customFormat="1" ht="10.199999999999999">
      <c r="A212" s="5" t="s">
        <v>145</v>
      </c>
      <c r="B212" s="5" t="s">
        <v>1497</v>
      </c>
      <c r="C212" s="5" t="s">
        <v>74</v>
      </c>
      <c r="D212" s="5" t="s">
        <v>11</v>
      </c>
      <c r="E212" s="5" t="s">
        <v>1414</v>
      </c>
      <c r="F212" s="21">
        <f>VLOOKUP($C212,cruises!$A$1:$D$460,3,FALSE)</f>
        <v>3014</v>
      </c>
      <c r="G212" s="21">
        <f>VLOOKUP($C212,cruises!$A$1:$D$460,4,FALSE)</f>
        <v>3617</v>
      </c>
      <c r="H212" s="21">
        <f t="shared" si="3"/>
        <v>3315.5</v>
      </c>
      <c r="I212" s="21">
        <f>VLOOKUP($C212,cruises!$A$1:$E$507,5,FALSE)</f>
        <v>1100</v>
      </c>
    </row>
    <row r="213" spans="1:9" s="5" customFormat="1" ht="10.199999999999999">
      <c r="A213" s="5" t="s">
        <v>145</v>
      </c>
      <c r="B213" s="5" t="s">
        <v>1498</v>
      </c>
      <c r="C213" s="5" t="s">
        <v>182</v>
      </c>
      <c r="D213" s="5" t="s">
        <v>62</v>
      </c>
      <c r="E213" s="5" t="s">
        <v>1418</v>
      </c>
      <c r="F213" s="21">
        <f>VLOOKUP($C213,cruises!$A$1:$D$460,3,FALSE)</f>
        <v>2918</v>
      </c>
      <c r="G213" s="21">
        <f>VLOOKUP($C213,cruises!$A$1:$D$460,4,FALSE)</f>
        <v>3521</v>
      </c>
      <c r="H213" s="21">
        <f t="shared" si="3"/>
        <v>3219.5</v>
      </c>
      <c r="I213" s="21">
        <f>VLOOKUP($C213,cruises!$A$1:$E$507,5,FALSE)</f>
        <v>1377</v>
      </c>
    </row>
    <row r="214" spans="1:9" s="5" customFormat="1" ht="10.199999999999999">
      <c r="A214" s="5" t="s">
        <v>145</v>
      </c>
      <c r="B214" s="5" t="s">
        <v>1498</v>
      </c>
      <c r="C214" s="5" t="s">
        <v>211</v>
      </c>
      <c r="D214" s="5" t="s">
        <v>11</v>
      </c>
      <c r="E214" s="5" t="s">
        <v>151</v>
      </c>
      <c r="F214" s="21">
        <f>VLOOKUP($C214,cruises!$A$1:$D$460,3,FALSE)</f>
        <v>5200</v>
      </c>
      <c r="G214" s="21">
        <f>VLOOKUP($C214,cruises!$A$1:$D$460,4,FALSE)</f>
        <v>6518</v>
      </c>
      <c r="H214" s="21">
        <f t="shared" si="3"/>
        <v>5859</v>
      </c>
      <c r="I214" s="21">
        <f>VLOOKUP($C214,cruises!$A$1:$E$507,5,FALSE)</f>
        <v>1682</v>
      </c>
    </row>
    <row r="215" spans="1:9" s="5" customFormat="1" ht="10.199999999999999">
      <c r="A215" s="5" t="s">
        <v>145</v>
      </c>
      <c r="B215" s="5" t="s">
        <v>1499</v>
      </c>
      <c r="C215" s="5" t="s">
        <v>64</v>
      </c>
      <c r="D215" s="5" t="s">
        <v>8</v>
      </c>
      <c r="E215" s="5" t="s">
        <v>9</v>
      </c>
      <c r="F215" s="21">
        <f>VLOOKUP($C215,cruises!$A$1:$D$460,3,FALSE)</f>
        <v>3274</v>
      </c>
      <c r="G215" s="21">
        <f>VLOOKUP($C215,cruises!$A$1:$D$460,4,FALSE)</f>
        <v>3929</v>
      </c>
      <c r="H215" s="21">
        <f t="shared" si="3"/>
        <v>3601.5</v>
      </c>
      <c r="I215" s="21">
        <f>VLOOKUP($C215,cruises!$A$1:$E$507,5,FALSE)</f>
        <v>1637</v>
      </c>
    </row>
    <row r="216" spans="1:9" s="5" customFormat="1" ht="10.199999999999999">
      <c r="A216" s="5" t="s">
        <v>145</v>
      </c>
      <c r="B216" s="5" t="s">
        <v>1499</v>
      </c>
      <c r="C216" s="5" t="s">
        <v>175</v>
      </c>
      <c r="D216" s="5" t="s">
        <v>1426</v>
      </c>
      <c r="E216" s="5" t="s">
        <v>82</v>
      </c>
      <c r="F216" s="21">
        <f>VLOOKUP($C216,cruises!$A$1:$D$460,3,FALSE)</f>
        <v>3645</v>
      </c>
      <c r="G216" s="21">
        <f>VLOOKUP($C216,cruises!$A$1:$D$460,4,FALSE)</f>
        <v>4406</v>
      </c>
      <c r="H216" s="21">
        <f t="shared" si="3"/>
        <v>4025.5</v>
      </c>
      <c r="I216" s="21">
        <f>VLOOKUP($C216,cruises!$A$1:$E$507,5,FALSE)</f>
        <v>1350</v>
      </c>
    </row>
    <row r="217" spans="1:9" s="5" customFormat="1" ht="10.199999999999999">
      <c r="A217" s="5" t="s">
        <v>145</v>
      </c>
      <c r="B217" s="5" t="s">
        <v>1499</v>
      </c>
      <c r="C217" s="5" t="s">
        <v>236</v>
      </c>
      <c r="D217" s="5" t="s">
        <v>40</v>
      </c>
      <c r="E217" s="5" t="s">
        <v>67</v>
      </c>
      <c r="F217" s="21">
        <f>VLOOKUP($C217,cruises!$A$1:$D$460,3,FALSE)</f>
        <v>3668</v>
      </c>
      <c r="G217" s="21">
        <f>VLOOKUP($C217,cruises!$A$1:$D$460,4,FALSE)</f>
        <v>4402</v>
      </c>
      <c r="H217" s="21">
        <f t="shared" si="3"/>
        <v>4035</v>
      </c>
      <c r="I217" s="21">
        <f>VLOOKUP($C217,cruises!$A$1:$E$507,5,FALSE)</f>
        <v>1350</v>
      </c>
    </row>
    <row r="218" spans="1:9" s="5" customFormat="1" ht="10.199999999999999">
      <c r="A218" s="5" t="s">
        <v>145</v>
      </c>
      <c r="B218" s="5" t="s">
        <v>1499</v>
      </c>
      <c r="C218" s="5" t="s">
        <v>104</v>
      </c>
      <c r="D218" s="5" t="s">
        <v>60</v>
      </c>
      <c r="E218" s="5" t="s">
        <v>25</v>
      </c>
      <c r="F218" s="21">
        <f>VLOOKUP($C218,cruises!$A$1:$D$460,3,FALSE)</f>
        <v>532</v>
      </c>
      <c r="G218" s="21">
        <f>VLOOKUP($C218,cruises!$A$1:$D$460,4,FALSE)</f>
        <v>638</v>
      </c>
      <c r="H218" s="21">
        <f t="shared" si="3"/>
        <v>585</v>
      </c>
      <c r="I218" s="21">
        <f>VLOOKUP($C218,cruises!$A$1:$E$507,5,FALSE)</f>
        <v>330</v>
      </c>
    </row>
    <row r="219" spans="1:9" s="5" customFormat="1" ht="10.199999999999999">
      <c r="A219" s="5" t="s">
        <v>145</v>
      </c>
      <c r="B219" s="5" t="s">
        <v>1500</v>
      </c>
      <c r="C219" s="5" t="s">
        <v>233</v>
      </c>
      <c r="D219" s="5" t="s">
        <v>90</v>
      </c>
      <c r="E219" s="5" t="s">
        <v>6</v>
      </c>
      <c r="F219" s="21">
        <f>VLOOKUP($C219,cruises!$A$1:$D$460,3,FALSE)</f>
        <v>904</v>
      </c>
      <c r="G219" s="21">
        <f>VLOOKUP($C219,cruises!$A$1:$D$460,4,FALSE)</f>
        <v>1040</v>
      </c>
      <c r="H219" s="21">
        <f t="shared" si="3"/>
        <v>972</v>
      </c>
      <c r="I219" s="21">
        <f>VLOOKUP($C219,cruises!$A$1:$E$507,5,FALSE)</f>
        <v>530</v>
      </c>
    </row>
    <row r="220" spans="1:9" s="5" customFormat="1" ht="10.199999999999999">
      <c r="A220" s="5" t="s">
        <v>145</v>
      </c>
      <c r="B220" s="5" t="s">
        <v>1500</v>
      </c>
      <c r="C220" s="5" t="s">
        <v>200</v>
      </c>
      <c r="D220" s="5" t="s">
        <v>1501</v>
      </c>
      <c r="E220" s="5" t="s">
        <v>82</v>
      </c>
      <c r="F220" s="21">
        <f>VLOOKUP($C220,cruises!$A$1:$D$460,3,FALSE)</f>
        <v>251</v>
      </c>
      <c r="G220" s="21">
        <f>VLOOKUP($C220,cruises!$A$1:$D$460,4,FALSE)</f>
        <v>516</v>
      </c>
      <c r="H220" s="21">
        <f t="shared" si="3"/>
        <v>383.5</v>
      </c>
      <c r="I220" s="21">
        <f>VLOOKUP($C220,cruises!$A$1:$E$507,5,FALSE)</f>
        <v>370</v>
      </c>
    </row>
    <row r="221" spans="1:9" s="5" customFormat="1" ht="10.199999999999999">
      <c r="A221" s="5" t="s">
        <v>145</v>
      </c>
      <c r="B221" s="5" t="s">
        <v>1500</v>
      </c>
      <c r="C221" s="5" t="s">
        <v>159</v>
      </c>
      <c r="D221" s="5" t="s">
        <v>8</v>
      </c>
      <c r="E221" s="5" t="s">
        <v>9</v>
      </c>
      <c r="F221" s="21">
        <f>VLOOKUP($C221,cruises!$A$1:$D$460,3,FALSE)</f>
        <v>4134</v>
      </c>
      <c r="G221" s="21">
        <f>VLOOKUP($C221,cruises!$A$1:$D$460,4,FALSE)</f>
        <v>4961</v>
      </c>
      <c r="H221" s="21">
        <f t="shared" si="3"/>
        <v>4547.5</v>
      </c>
      <c r="I221" s="21">
        <f>VLOOKUP($C221,cruises!$A$1:$E$507,5,FALSE)</f>
        <v>1413</v>
      </c>
    </row>
    <row r="222" spans="1:9" s="5" customFormat="1" ht="10.199999999999999">
      <c r="A222" s="5" t="s">
        <v>145</v>
      </c>
      <c r="B222" s="5" t="s">
        <v>1500</v>
      </c>
      <c r="C222" s="5" t="s">
        <v>107</v>
      </c>
      <c r="D222" s="5" t="s">
        <v>94</v>
      </c>
      <c r="E222" s="5" t="s">
        <v>6</v>
      </c>
      <c r="F222" s="21">
        <f>VLOOKUP($C222,cruises!$A$1:$D$460,3,FALSE)</f>
        <v>698</v>
      </c>
      <c r="G222" s="21">
        <f>VLOOKUP($C222,cruises!$A$1:$D$460,4,FALSE)</f>
        <v>803</v>
      </c>
      <c r="H222" s="21">
        <f t="shared" si="3"/>
        <v>750.5</v>
      </c>
      <c r="I222" s="21">
        <f>VLOOKUP($C222,cruises!$A$1:$E$507,5,FALSE)</f>
        <v>372</v>
      </c>
    </row>
    <row r="223" spans="1:9" s="5" customFormat="1" ht="10.199999999999999">
      <c r="A223" s="5" t="s">
        <v>145</v>
      </c>
      <c r="B223" s="5" t="s">
        <v>1500</v>
      </c>
      <c r="C223" s="5" t="s">
        <v>645</v>
      </c>
      <c r="D223" s="5" t="s">
        <v>30</v>
      </c>
      <c r="E223" s="5" t="s">
        <v>63</v>
      </c>
      <c r="F223" s="21">
        <f>VLOOKUP($C223,cruises!$A$1:$D$460,3,FALSE)</f>
        <v>3844</v>
      </c>
      <c r="G223" s="21">
        <f>VLOOKUP($C223,cruises!$A$1:$D$460,4,FALSE)</f>
        <v>4805</v>
      </c>
      <c r="H223" s="21">
        <f t="shared" si="3"/>
        <v>4324.5</v>
      </c>
      <c r="I223" s="21">
        <f>VLOOKUP($C223,cruises!$A$1:$E$507,5,FALSE)</f>
        <v>1305</v>
      </c>
    </row>
    <row r="224" spans="1:9" s="5" customFormat="1" ht="10.199999999999999">
      <c r="A224" s="5" t="s">
        <v>145</v>
      </c>
      <c r="B224" s="5" t="s">
        <v>1502</v>
      </c>
      <c r="C224" s="5" t="s">
        <v>185</v>
      </c>
      <c r="D224" s="5" t="s">
        <v>1426</v>
      </c>
      <c r="E224" s="5" t="s">
        <v>82</v>
      </c>
      <c r="F224" s="21">
        <f>VLOOKUP($C224,cruises!$A$1:$D$460,3,FALSE)</f>
        <v>3096</v>
      </c>
      <c r="G224" s="21">
        <f>VLOOKUP($C224,cruises!$A$1:$D$460,4,FALSE)</f>
        <v>3737</v>
      </c>
      <c r="H224" s="21">
        <f t="shared" si="3"/>
        <v>3416.5</v>
      </c>
      <c r="I224" s="21">
        <f>VLOOKUP($C224,cruises!$A$1:$E$507,5,FALSE)</f>
        <v>1226</v>
      </c>
    </row>
    <row r="225" spans="1:9" s="5" customFormat="1" ht="10.199999999999999">
      <c r="A225" s="5" t="s">
        <v>145</v>
      </c>
      <c r="B225" s="5" t="s">
        <v>1503</v>
      </c>
      <c r="C225" s="5" t="s">
        <v>163</v>
      </c>
      <c r="D225" s="5" t="s">
        <v>5</v>
      </c>
      <c r="E225" s="5" t="s">
        <v>6</v>
      </c>
      <c r="F225" s="21">
        <f>VLOOKUP($C225,cruises!$A$1:$D$460,3,FALSE)</f>
        <v>5200</v>
      </c>
      <c r="G225" s="21">
        <f>VLOOKUP($C225,cruises!$A$1:$D$460,4,FALSE)</f>
        <v>6600</v>
      </c>
      <c r="H225" s="21">
        <f t="shared" si="3"/>
        <v>5900</v>
      </c>
      <c r="I225" s="21">
        <f>VLOOKUP($C225,cruises!$A$1:$E$507,5,FALSE)</f>
        <v>1500</v>
      </c>
    </row>
    <row r="226" spans="1:9" s="5" customFormat="1" ht="10.199999999999999">
      <c r="A226" s="5" t="s">
        <v>145</v>
      </c>
      <c r="B226" s="5" t="s">
        <v>1503</v>
      </c>
      <c r="C226" s="5" t="s">
        <v>45</v>
      </c>
      <c r="D226" s="5" t="s">
        <v>46</v>
      </c>
      <c r="E226" s="5" t="s">
        <v>105</v>
      </c>
      <c r="F226" s="21">
        <f>VLOOKUP($C226,cruises!$A$1:$D$460,3,FALSE)</f>
        <v>2012</v>
      </c>
      <c r="G226" s="21">
        <f>VLOOKUP($C226,cruises!$A$1:$D$460,4,FALSE)</f>
        <v>2414</v>
      </c>
      <c r="H226" s="21">
        <f t="shared" si="3"/>
        <v>2213</v>
      </c>
      <c r="I226" s="21">
        <f>VLOOKUP($C226,cruises!$A$1:$E$507,5,FALSE)</f>
        <v>1125</v>
      </c>
    </row>
    <row r="227" spans="1:9" s="5" customFormat="1" ht="10.199999999999999">
      <c r="A227" s="5" t="s">
        <v>145</v>
      </c>
      <c r="B227" s="5" t="s">
        <v>1504</v>
      </c>
      <c r="C227" s="5" t="s">
        <v>73</v>
      </c>
      <c r="D227" s="5" t="s">
        <v>5</v>
      </c>
      <c r="E227" s="5" t="s">
        <v>6</v>
      </c>
      <c r="F227" s="21">
        <f>VLOOKUP($C227,cruises!$A$1:$D$460,3,FALSE)</f>
        <v>2194</v>
      </c>
      <c r="G227" s="21">
        <f>VLOOKUP($C227,cruises!$A$1:$D$460,4,FALSE)</f>
        <v>2700</v>
      </c>
      <c r="H227" s="21">
        <f t="shared" si="3"/>
        <v>2447</v>
      </c>
      <c r="I227" s="21">
        <f>VLOOKUP($C227,cruises!$A$1:$E$507,5,FALSE)</f>
        <v>609</v>
      </c>
    </row>
    <row r="228" spans="1:9" s="5" customFormat="1" ht="10.199999999999999">
      <c r="A228" s="5" t="s">
        <v>145</v>
      </c>
      <c r="B228" s="5" t="s">
        <v>1504</v>
      </c>
      <c r="C228" s="5" t="s">
        <v>86</v>
      </c>
      <c r="D228" s="5" t="s">
        <v>62</v>
      </c>
      <c r="E228" s="5" t="s">
        <v>1444</v>
      </c>
      <c r="F228" s="21">
        <f>VLOOKUP($C228,cruises!$A$1:$D$460,3,FALSE)</f>
        <v>2130</v>
      </c>
      <c r="G228" s="21">
        <f>VLOOKUP($C228,cruises!$A$1:$D$460,4,FALSE)</f>
        <v>2556</v>
      </c>
      <c r="H228" s="21">
        <f t="shared" si="3"/>
        <v>2343</v>
      </c>
      <c r="I228" s="21">
        <f>VLOOKUP($C228,cruises!$A$1:$E$507,5,FALSE)</f>
        <v>997</v>
      </c>
    </row>
    <row r="229" spans="1:9" s="5" customFormat="1" ht="10.199999999999999">
      <c r="A229" s="5" t="s">
        <v>145</v>
      </c>
      <c r="B229" s="5" t="s">
        <v>1504</v>
      </c>
      <c r="C229" s="5" t="s">
        <v>216</v>
      </c>
      <c r="D229" s="5" t="s">
        <v>8</v>
      </c>
      <c r="E229" s="5" t="s">
        <v>82</v>
      </c>
      <c r="F229" s="21">
        <f>VLOOKUP($C229,cruises!$A$1:$D$460,3,FALSE)</f>
        <v>4888</v>
      </c>
      <c r="G229" s="21">
        <f>VLOOKUP($C229,cruises!$A$1:$D$460,4,FALSE)</f>
        <v>6334</v>
      </c>
      <c r="H229" s="21">
        <f t="shared" si="3"/>
        <v>5611</v>
      </c>
      <c r="I229" s="21">
        <f>VLOOKUP($C229,cruises!$A$1:$E$507,5,FALSE)</f>
        <v>1700</v>
      </c>
    </row>
    <row r="230" spans="1:9" s="5" customFormat="1" ht="10.199999999999999">
      <c r="A230" s="5" t="s">
        <v>145</v>
      </c>
      <c r="B230" s="5" t="s">
        <v>1504</v>
      </c>
      <c r="C230" s="5" t="s">
        <v>55</v>
      </c>
      <c r="D230" s="5" t="s">
        <v>46</v>
      </c>
      <c r="E230" s="5" t="s">
        <v>56</v>
      </c>
      <c r="F230" s="21">
        <f>VLOOKUP($C230,cruises!$A$1:$D$460,3,FALSE)</f>
        <v>4228</v>
      </c>
      <c r="G230" s="21">
        <f>VLOOKUP($C230,cruises!$A$1:$D$460,4,FALSE)</f>
        <v>5074</v>
      </c>
      <c r="H230" s="21">
        <f t="shared" si="3"/>
        <v>4651</v>
      </c>
      <c r="I230" s="21">
        <f>VLOOKUP($C230,cruises!$A$1:$E$507,5,FALSE)</f>
        <v>1404</v>
      </c>
    </row>
    <row r="231" spans="1:9" s="5" customFormat="1" ht="10.199999999999999">
      <c r="A231" s="5" t="s">
        <v>145</v>
      </c>
      <c r="B231" s="5" t="s">
        <v>1504</v>
      </c>
      <c r="C231" s="5" t="s">
        <v>75</v>
      </c>
      <c r="D231" s="5" t="s">
        <v>36</v>
      </c>
      <c r="E231" s="5" t="s">
        <v>31</v>
      </c>
      <c r="F231" s="21">
        <f>VLOOKUP($C231,cruises!$A$1:$D$460,3,FALSE)</f>
        <v>2534</v>
      </c>
      <c r="G231" s="21">
        <f>VLOOKUP($C231,cruises!$A$1:$D$460,4,FALSE)</f>
        <v>2700</v>
      </c>
      <c r="H231" s="21">
        <f t="shared" si="3"/>
        <v>2617</v>
      </c>
      <c r="I231" s="21">
        <f>VLOOKUP($C231,cruises!$A$1:$E$507,5,FALSE)</f>
        <v>1000</v>
      </c>
    </row>
    <row r="232" spans="1:9" s="5" customFormat="1" ht="10.199999999999999">
      <c r="A232" s="5" t="s">
        <v>145</v>
      </c>
      <c r="B232" s="5" t="s">
        <v>1505</v>
      </c>
      <c r="C232" s="5" t="s">
        <v>235</v>
      </c>
      <c r="D232" s="5" t="s">
        <v>46</v>
      </c>
      <c r="E232" s="5" t="s">
        <v>25</v>
      </c>
      <c r="F232" s="21">
        <f>VLOOKUP($C232,cruises!$A$1:$D$460,3,FALSE)</f>
        <v>3957</v>
      </c>
      <c r="G232" s="21">
        <f>VLOOKUP($C232,cruises!$A$1:$D$460,4,FALSE)</f>
        <v>4819</v>
      </c>
      <c r="H232" s="21">
        <f t="shared" si="3"/>
        <v>4388</v>
      </c>
      <c r="I232" s="21">
        <f>VLOOKUP($C232,cruises!$A$1:$E$507,5,FALSE)</f>
        <v>1640</v>
      </c>
    </row>
    <row r="233" spans="1:9" s="5" customFormat="1" ht="10.199999999999999">
      <c r="A233" s="5" t="s">
        <v>145</v>
      </c>
      <c r="B233" s="5" t="s">
        <v>1505</v>
      </c>
      <c r="C233" s="5" t="s">
        <v>274</v>
      </c>
      <c r="D233" s="5" t="s">
        <v>51</v>
      </c>
      <c r="E233" s="5" t="s">
        <v>6</v>
      </c>
      <c r="F233" s="21">
        <f>VLOOKUP($C233,cruises!$A$1:$D$460,3,FALSE)</f>
        <v>708</v>
      </c>
      <c r="G233" s="21">
        <f>VLOOKUP($C233,cruises!$A$1:$D$460,4,FALSE)</f>
        <v>779</v>
      </c>
      <c r="H233" s="21">
        <f t="shared" si="3"/>
        <v>743.5</v>
      </c>
      <c r="I233" s="21">
        <f>VLOOKUP($C233,cruises!$A$1:$E$507,5,FALSE)</f>
        <v>440</v>
      </c>
    </row>
    <row r="234" spans="1:9" s="5" customFormat="1" ht="10.199999999999999">
      <c r="A234" s="5" t="s">
        <v>145</v>
      </c>
      <c r="B234" s="5" t="s">
        <v>1505</v>
      </c>
      <c r="C234" s="5" t="s">
        <v>633</v>
      </c>
      <c r="D234" s="5" t="s">
        <v>30</v>
      </c>
      <c r="E234" s="5" t="s">
        <v>31</v>
      </c>
      <c r="F234" s="21">
        <f>VLOOKUP($C234,cruises!$A$1:$D$460,3,FALSE)</f>
        <v>5475</v>
      </c>
      <c r="G234" s="21">
        <f>VLOOKUP($C234,cruises!$A$1:$D$460,4,FALSE)</f>
        <v>6314</v>
      </c>
      <c r="H234" s="21">
        <f t="shared" si="3"/>
        <v>5894.5</v>
      </c>
      <c r="I234" s="21">
        <f>VLOOKUP($C234,cruises!$A$1:$E$507,5,FALSE)</f>
        <v>2394</v>
      </c>
    </row>
    <row r="235" spans="1:9" s="5" customFormat="1" ht="10.199999999999999">
      <c r="A235" s="5" t="s">
        <v>145</v>
      </c>
      <c r="B235" s="5" t="s">
        <v>1505</v>
      </c>
      <c r="C235" s="5" t="s">
        <v>74</v>
      </c>
      <c r="D235" s="5" t="s">
        <v>11</v>
      </c>
      <c r="E235" s="5" t="s">
        <v>1414</v>
      </c>
      <c r="F235" s="21">
        <f>VLOOKUP($C235,cruises!$A$1:$D$460,3,FALSE)</f>
        <v>3014</v>
      </c>
      <c r="G235" s="21">
        <f>VLOOKUP($C235,cruises!$A$1:$D$460,4,FALSE)</f>
        <v>3617</v>
      </c>
      <c r="H235" s="21">
        <f t="shared" si="3"/>
        <v>3315.5</v>
      </c>
      <c r="I235" s="21">
        <f>VLOOKUP($C235,cruises!$A$1:$E$507,5,FALSE)</f>
        <v>1100</v>
      </c>
    </row>
    <row r="236" spans="1:9" s="5" customFormat="1" ht="10.199999999999999">
      <c r="A236" s="5" t="s">
        <v>145</v>
      </c>
      <c r="B236" s="5" t="s">
        <v>1506</v>
      </c>
      <c r="C236" s="5" t="s">
        <v>229</v>
      </c>
      <c r="D236" s="5" t="s">
        <v>33</v>
      </c>
      <c r="E236" s="5" t="s">
        <v>56</v>
      </c>
      <c r="F236" s="21">
        <f>VLOOKUP($C236,cruises!$A$1:$D$460,3,FALSE)</f>
        <v>2124</v>
      </c>
      <c r="G236" s="21">
        <f>VLOOKUP($C236,cruises!$A$1:$D$460,4,FALSE)</f>
        <v>2549</v>
      </c>
      <c r="H236" s="21">
        <f t="shared" si="3"/>
        <v>2336.5</v>
      </c>
      <c r="I236" s="21">
        <f>VLOOKUP($C236,cruises!$A$1:$E$507,5,FALSE)</f>
        <v>961</v>
      </c>
    </row>
    <row r="237" spans="1:9" s="5" customFormat="1" ht="10.199999999999999">
      <c r="A237" s="5" t="s">
        <v>145</v>
      </c>
      <c r="B237" s="5" t="s">
        <v>1506</v>
      </c>
      <c r="C237" s="5" t="s">
        <v>211</v>
      </c>
      <c r="D237" s="5" t="s">
        <v>11</v>
      </c>
      <c r="E237" s="5" t="s">
        <v>151</v>
      </c>
      <c r="F237" s="21">
        <f>VLOOKUP($C237,cruises!$A$1:$D$460,3,FALSE)</f>
        <v>5200</v>
      </c>
      <c r="G237" s="21">
        <f>VLOOKUP($C237,cruises!$A$1:$D$460,4,FALSE)</f>
        <v>6518</v>
      </c>
      <c r="H237" s="21">
        <f t="shared" si="3"/>
        <v>5859</v>
      </c>
      <c r="I237" s="21">
        <f>VLOOKUP($C237,cruises!$A$1:$E$507,5,FALSE)</f>
        <v>1682</v>
      </c>
    </row>
    <row r="238" spans="1:9" s="5" customFormat="1" ht="10.199999999999999">
      <c r="A238" s="5" t="s">
        <v>145</v>
      </c>
      <c r="B238" s="5" t="s">
        <v>1507</v>
      </c>
      <c r="C238" s="5" t="s">
        <v>64</v>
      </c>
      <c r="D238" s="5" t="s">
        <v>8</v>
      </c>
      <c r="E238" s="5" t="s">
        <v>9</v>
      </c>
      <c r="F238" s="21">
        <f>VLOOKUP($C238,cruises!$A$1:$D$460,3,FALSE)</f>
        <v>3274</v>
      </c>
      <c r="G238" s="21">
        <f>VLOOKUP($C238,cruises!$A$1:$D$460,4,FALSE)</f>
        <v>3929</v>
      </c>
      <c r="H238" s="21">
        <f t="shared" si="3"/>
        <v>3601.5</v>
      </c>
      <c r="I238" s="21">
        <f>VLOOKUP($C238,cruises!$A$1:$E$507,5,FALSE)</f>
        <v>1637</v>
      </c>
    </row>
    <row r="239" spans="1:9" s="5" customFormat="1" ht="10.199999999999999">
      <c r="A239" s="5" t="s">
        <v>145</v>
      </c>
      <c r="B239" s="5" t="s">
        <v>1508</v>
      </c>
      <c r="C239" s="5" t="s">
        <v>159</v>
      </c>
      <c r="D239" s="5" t="s">
        <v>8</v>
      </c>
      <c r="E239" s="5" t="s">
        <v>9</v>
      </c>
      <c r="F239" s="21">
        <f>VLOOKUP($C239,cruises!$A$1:$D$460,3,FALSE)</f>
        <v>4134</v>
      </c>
      <c r="G239" s="21">
        <f>VLOOKUP($C239,cruises!$A$1:$D$460,4,FALSE)</f>
        <v>4961</v>
      </c>
      <c r="H239" s="21">
        <f t="shared" si="3"/>
        <v>4547.5</v>
      </c>
      <c r="I239" s="21">
        <f>VLOOKUP($C239,cruises!$A$1:$E$507,5,FALSE)</f>
        <v>1413</v>
      </c>
    </row>
    <row r="240" spans="1:9" s="5" customFormat="1" ht="10.199999999999999">
      <c r="A240" s="5" t="s">
        <v>145</v>
      </c>
      <c r="B240" s="5" t="s">
        <v>1508</v>
      </c>
      <c r="C240" s="5" t="s">
        <v>93</v>
      </c>
      <c r="D240" s="5" t="s">
        <v>94</v>
      </c>
      <c r="E240" s="5" t="s">
        <v>151</v>
      </c>
      <c r="F240" s="21">
        <f>VLOOKUP($C240,cruises!$A$1:$D$460,3,FALSE)</f>
        <v>1258</v>
      </c>
      <c r="G240" s="21">
        <f>VLOOKUP($C240,cruises!$A$1:$D$460,4,FALSE)</f>
        <v>1447</v>
      </c>
      <c r="H240" s="21">
        <f t="shared" si="3"/>
        <v>1352.5</v>
      </c>
      <c r="I240" s="21">
        <f>VLOOKUP($C240,cruises!$A$1:$E$507,5,FALSE)</f>
        <v>800</v>
      </c>
    </row>
    <row r="241" spans="1:9" s="5" customFormat="1" ht="10.199999999999999">
      <c r="A241" s="5" t="s">
        <v>145</v>
      </c>
      <c r="B241" s="5" t="s">
        <v>1508</v>
      </c>
      <c r="C241" s="5" t="s">
        <v>238</v>
      </c>
      <c r="D241" s="5" t="s">
        <v>36</v>
      </c>
      <c r="E241" s="5" t="s">
        <v>31</v>
      </c>
      <c r="F241" s="21">
        <f>VLOOKUP($C241,cruises!$A$1:$D$460,3,FALSE)</f>
        <v>1912</v>
      </c>
      <c r="G241" s="21">
        <f>VLOOKUP($C241,cruises!$A$1:$D$460,4,FALSE)</f>
        <v>2669</v>
      </c>
      <c r="H241" s="21">
        <f t="shared" si="3"/>
        <v>2290.5</v>
      </c>
      <c r="I241" s="21">
        <f>VLOOKUP($C241,cruises!$A$1:$E$507,5,FALSE)</f>
        <v>900</v>
      </c>
    </row>
    <row r="242" spans="1:9" s="5" customFormat="1" ht="10.199999999999999">
      <c r="A242" s="5" t="s">
        <v>145</v>
      </c>
      <c r="B242" s="5" t="s">
        <v>1508</v>
      </c>
      <c r="C242" s="5" t="s">
        <v>21</v>
      </c>
      <c r="D242" s="5" t="s">
        <v>14</v>
      </c>
      <c r="E242" s="5" t="s">
        <v>199</v>
      </c>
      <c r="F242" s="21">
        <f>VLOOKUP($C242,cruises!$A$1:$D$460,3,FALSE)</f>
        <v>928</v>
      </c>
      <c r="G242" s="21">
        <f>VLOOKUP($C242,cruises!$A$1:$D$460,4,FALSE)</f>
        <v>928</v>
      </c>
      <c r="H242" s="21">
        <f t="shared" si="3"/>
        <v>928</v>
      </c>
      <c r="I242" s="21">
        <f>VLOOKUP($C242,cruises!$A$1:$E$507,5,FALSE)</f>
        <v>465</v>
      </c>
    </row>
    <row r="243" spans="1:9" s="5" customFormat="1" ht="10.199999999999999">
      <c r="A243" s="5" t="s">
        <v>145</v>
      </c>
      <c r="B243" s="5" t="s">
        <v>1509</v>
      </c>
      <c r="C243" s="5" t="s">
        <v>182</v>
      </c>
      <c r="D243" s="5" t="s">
        <v>62</v>
      </c>
      <c r="E243" s="5" t="s">
        <v>1418</v>
      </c>
      <c r="F243" s="21">
        <f>VLOOKUP($C243,cruises!$A$1:$D$460,3,FALSE)</f>
        <v>2918</v>
      </c>
      <c r="G243" s="21">
        <f>VLOOKUP($C243,cruises!$A$1:$D$460,4,FALSE)</f>
        <v>3521</v>
      </c>
      <c r="H243" s="21">
        <f t="shared" si="3"/>
        <v>3219.5</v>
      </c>
      <c r="I243" s="21">
        <f>VLOOKUP($C243,cruises!$A$1:$E$507,5,FALSE)</f>
        <v>1377</v>
      </c>
    </row>
    <row r="244" spans="1:9" s="5" customFormat="1" ht="10.199999999999999">
      <c r="A244" s="5" t="s">
        <v>145</v>
      </c>
      <c r="B244" s="5" t="s">
        <v>1509</v>
      </c>
      <c r="C244" s="5" t="s">
        <v>45</v>
      </c>
      <c r="D244" s="5" t="s">
        <v>46</v>
      </c>
      <c r="E244" s="5" t="s">
        <v>31</v>
      </c>
      <c r="F244" s="21">
        <f>VLOOKUP($C244,cruises!$A$1:$D$460,3,FALSE)</f>
        <v>2012</v>
      </c>
      <c r="G244" s="21">
        <f>VLOOKUP($C244,cruises!$A$1:$D$460,4,FALSE)</f>
        <v>2414</v>
      </c>
      <c r="H244" s="21">
        <f t="shared" si="3"/>
        <v>2213</v>
      </c>
      <c r="I244" s="21">
        <f>VLOOKUP($C244,cruises!$A$1:$E$507,5,FALSE)</f>
        <v>1125</v>
      </c>
    </row>
    <row r="245" spans="1:9" s="5" customFormat="1" ht="10.199999999999999">
      <c r="A245" s="5" t="s">
        <v>145</v>
      </c>
      <c r="B245" s="5" t="s">
        <v>1509</v>
      </c>
      <c r="C245" s="5" t="s">
        <v>81</v>
      </c>
      <c r="D245" s="5" t="s">
        <v>30</v>
      </c>
      <c r="E245" s="5" t="s">
        <v>1414</v>
      </c>
      <c r="F245" s="21">
        <f>VLOOKUP($C245,cruises!$A$1:$D$460,3,FALSE)</f>
        <v>2036</v>
      </c>
      <c r="G245" s="21">
        <f>VLOOKUP($C245,cruises!$A$1:$D$460,4,FALSE)</f>
        <v>2443</v>
      </c>
      <c r="H245" s="21">
        <f t="shared" si="3"/>
        <v>2239.5</v>
      </c>
      <c r="I245" s="21">
        <f>VLOOKUP($C245,cruises!$A$1:$E$507,5,FALSE)</f>
        <v>765</v>
      </c>
    </row>
    <row r="246" spans="1:9" s="5" customFormat="1" ht="10.199999999999999">
      <c r="A246" s="5" t="s">
        <v>145</v>
      </c>
      <c r="B246" s="5" t="s">
        <v>1510</v>
      </c>
      <c r="C246" s="5" t="s">
        <v>163</v>
      </c>
      <c r="D246" s="5" t="s">
        <v>5</v>
      </c>
      <c r="E246" s="5" t="s">
        <v>6</v>
      </c>
      <c r="F246" s="21">
        <f>VLOOKUP($C246,cruises!$A$1:$D$460,3,FALSE)</f>
        <v>5200</v>
      </c>
      <c r="G246" s="21">
        <f>VLOOKUP($C246,cruises!$A$1:$D$460,4,FALSE)</f>
        <v>6600</v>
      </c>
      <c r="H246" s="21">
        <f t="shared" si="3"/>
        <v>5900</v>
      </c>
      <c r="I246" s="21">
        <f>VLOOKUP($C246,cruises!$A$1:$E$507,5,FALSE)</f>
        <v>1500</v>
      </c>
    </row>
    <row r="247" spans="1:9" s="5" customFormat="1" ht="10.199999999999999">
      <c r="A247" s="5" t="s">
        <v>145</v>
      </c>
      <c r="B247" s="5" t="s">
        <v>1510</v>
      </c>
      <c r="C247" s="5" t="s">
        <v>86</v>
      </c>
      <c r="D247" s="5" t="s">
        <v>62</v>
      </c>
      <c r="E247" s="5" t="s">
        <v>1444</v>
      </c>
      <c r="F247" s="21">
        <f>VLOOKUP($C247,cruises!$A$1:$D$460,3,FALSE)</f>
        <v>2130</v>
      </c>
      <c r="G247" s="21">
        <f>VLOOKUP($C247,cruises!$A$1:$D$460,4,FALSE)</f>
        <v>2556</v>
      </c>
      <c r="H247" s="21">
        <f t="shared" si="3"/>
        <v>2343</v>
      </c>
      <c r="I247" s="21">
        <f>VLOOKUP($C247,cruises!$A$1:$E$507,5,FALSE)</f>
        <v>997</v>
      </c>
    </row>
    <row r="248" spans="1:9" s="5" customFormat="1" ht="10.199999999999999">
      <c r="A248" s="5" t="s">
        <v>145</v>
      </c>
      <c r="B248" s="5" t="s">
        <v>1510</v>
      </c>
      <c r="C248" s="5" t="s">
        <v>61</v>
      </c>
      <c r="D248" s="5" t="s">
        <v>62</v>
      </c>
      <c r="E248" s="5" t="s">
        <v>1418</v>
      </c>
      <c r="F248" s="21">
        <f>VLOOKUP($C248,cruises!$A$1:$D$460,3,FALSE)</f>
        <v>3046</v>
      </c>
      <c r="G248" s="21">
        <f>VLOOKUP($C248,cruises!$A$1:$D$460,4,FALSE)</f>
        <v>3655</v>
      </c>
      <c r="H248" s="21">
        <f t="shared" si="3"/>
        <v>3350.5</v>
      </c>
      <c r="I248" s="21">
        <f>VLOOKUP($C248,cruises!$A$1:$E$507,5,FALSE)</f>
        <v>1000</v>
      </c>
    </row>
    <row r="249" spans="1:9" s="5" customFormat="1" ht="10.199999999999999">
      <c r="A249" s="5" t="s">
        <v>145</v>
      </c>
      <c r="B249" s="5" t="s">
        <v>1510</v>
      </c>
      <c r="C249" s="5" t="s">
        <v>233</v>
      </c>
      <c r="D249" s="5" t="s">
        <v>90</v>
      </c>
      <c r="E249" s="5" t="s">
        <v>245</v>
      </c>
      <c r="F249" s="21">
        <f>VLOOKUP($C249,cruises!$A$1:$D$460,3,FALSE)</f>
        <v>904</v>
      </c>
      <c r="G249" s="21">
        <f>VLOOKUP($C249,cruises!$A$1:$D$460,4,FALSE)</f>
        <v>1040</v>
      </c>
      <c r="H249" s="21">
        <f t="shared" si="3"/>
        <v>972</v>
      </c>
      <c r="I249" s="21">
        <f>VLOOKUP($C249,cruises!$A$1:$E$507,5,FALSE)</f>
        <v>530</v>
      </c>
    </row>
    <row r="250" spans="1:9" s="5" customFormat="1" ht="10.199999999999999">
      <c r="A250" s="5" t="s">
        <v>145</v>
      </c>
      <c r="B250" s="5" t="s">
        <v>1510</v>
      </c>
      <c r="C250" s="5" t="s">
        <v>111</v>
      </c>
      <c r="D250" s="5" t="s">
        <v>84</v>
      </c>
      <c r="E250" s="5" t="s">
        <v>82</v>
      </c>
      <c r="F250" s="21">
        <f>VLOOKUP($C250,cruises!$A$1:$D$460,3,FALSE)</f>
        <v>1924</v>
      </c>
      <c r="G250" s="21">
        <f>VLOOKUP($C250,cruises!$A$1:$D$460,4,FALSE)</f>
        <v>2681</v>
      </c>
      <c r="H250" s="21">
        <f t="shared" si="3"/>
        <v>2302.5</v>
      </c>
      <c r="I250" s="21">
        <f>VLOOKUP($C250,cruises!$A$1:$E$507,5,FALSE)</f>
        <v>900</v>
      </c>
    </row>
    <row r="251" spans="1:9" s="5" customFormat="1" ht="10.199999999999999">
      <c r="A251" s="5" t="s">
        <v>145</v>
      </c>
      <c r="B251" s="5" t="s">
        <v>1510</v>
      </c>
      <c r="C251" s="5" t="s">
        <v>38</v>
      </c>
      <c r="D251" s="5" t="s">
        <v>36</v>
      </c>
      <c r="E251" s="5" t="s">
        <v>31</v>
      </c>
      <c r="F251" s="21">
        <f>VLOOKUP($C251,cruises!$A$1:$D$460,3,FALSE)</f>
        <v>2534</v>
      </c>
      <c r="G251" s="21">
        <f>VLOOKUP($C251,cruises!$A$1:$D$460,4,FALSE)</f>
        <v>2894</v>
      </c>
      <c r="H251" s="21">
        <f t="shared" si="3"/>
        <v>2714</v>
      </c>
      <c r="I251" s="21">
        <f>VLOOKUP($C251,cruises!$A$1:$E$507,5,FALSE)</f>
        <v>1000</v>
      </c>
    </row>
    <row r="252" spans="1:9" s="5" customFormat="1" ht="10.199999999999999">
      <c r="A252" s="5" t="s">
        <v>145</v>
      </c>
      <c r="B252" s="5" t="s">
        <v>1511</v>
      </c>
      <c r="C252" s="5" t="s">
        <v>216</v>
      </c>
      <c r="D252" s="5" t="s">
        <v>8</v>
      </c>
      <c r="E252" s="5" t="s">
        <v>82</v>
      </c>
      <c r="F252" s="21">
        <f>VLOOKUP($C252,cruises!$A$1:$D$460,3,FALSE)</f>
        <v>4888</v>
      </c>
      <c r="G252" s="21">
        <f>VLOOKUP($C252,cruises!$A$1:$D$460,4,FALSE)</f>
        <v>6334</v>
      </c>
      <c r="H252" s="21">
        <f t="shared" si="3"/>
        <v>5611</v>
      </c>
      <c r="I252" s="21">
        <f>VLOOKUP($C252,cruises!$A$1:$E$507,5,FALSE)</f>
        <v>1700</v>
      </c>
    </row>
    <row r="253" spans="1:9" s="5" customFormat="1" ht="10.199999999999999">
      <c r="A253" s="5" t="s">
        <v>145</v>
      </c>
      <c r="B253" s="5" t="s">
        <v>1511</v>
      </c>
      <c r="C253" s="5" t="s">
        <v>55</v>
      </c>
      <c r="D253" s="5" t="s">
        <v>46</v>
      </c>
      <c r="E253" s="5" t="s">
        <v>56</v>
      </c>
      <c r="F253" s="21">
        <f>VLOOKUP($C253,cruises!$A$1:$D$460,3,FALSE)</f>
        <v>4228</v>
      </c>
      <c r="G253" s="21">
        <f>VLOOKUP($C253,cruises!$A$1:$D$460,4,FALSE)</f>
        <v>5074</v>
      </c>
      <c r="H253" s="21">
        <f t="shared" si="3"/>
        <v>4651</v>
      </c>
      <c r="I253" s="21">
        <f>VLOOKUP($C253,cruises!$A$1:$E$507,5,FALSE)</f>
        <v>1404</v>
      </c>
    </row>
    <row r="254" spans="1:9" s="5" customFormat="1" ht="10.199999999999999">
      <c r="A254" s="5" t="s">
        <v>145</v>
      </c>
      <c r="B254" s="5" t="s">
        <v>1511</v>
      </c>
      <c r="C254" s="5" t="s">
        <v>70</v>
      </c>
      <c r="D254" s="5" t="s">
        <v>71</v>
      </c>
      <c r="E254" s="5" t="s">
        <v>25</v>
      </c>
      <c r="F254" s="21">
        <f>VLOOKUP($C254,cruises!$A$1:$D$460,3,FALSE)</f>
        <v>312</v>
      </c>
      <c r="G254" s="21">
        <f>VLOOKUP($C254,cruises!$A$1:$D$460,4,FALSE)</f>
        <v>374</v>
      </c>
      <c r="H254" s="21">
        <f t="shared" si="3"/>
        <v>343</v>
      </c>
      <c r="I254" s="21">
        <f>VLOOKUP($C254,cruises!$A$1:$E$507,5,FALSE)</f>
        <v>178</v>
      </c>
    </row>
    <row r="255" spans="1:9" s="5" customFormat="1" ht="10.199999999999999">
      <c r="A255" s="5" t="s">
        <v>145</v>
      </c>
      <c r="B255" s="5" t="s">
        <v>1511</v>
      </c>
      <c r="C255" s="5" t="s">
        <v>143</v>
      </c>
      <c r="D255" s="5" t="s">
        <v>1413</v>
      </c>
      <c r="E255" s="5" t="s">
        <v>25</v>
      </c>
      <c r="F255" s="21">
        <f>VLOOKUP($C255,cruises!$A$1:$D$460,3,FALSE)</f>
        <v>2650</v>
      </c>
      <c r="G255" s="21">
        <f>VLOOKUP($C255,cruises!$A$1:$D$460,4,FALSE)</f>
        <v>3194</v>
      </c>
      <c r="H255" s="21">
        <f t="shared" si="3"/>
        <v>2922</v>
      </c>
      <c r="I255" s="21">
        <f>VLOOKUP($C255,cruises!$A$1:$E$507,5,FALSE)</f>
        <v>1025</v>
      </c>
    </row>
    <row r="256" spans="1:9" s="5" customFormat="1" ht="10.199999999999999">
      <c r="A256" s="5" t="s">
        <v>145</v>
      </c>
      <c r="B256" s="5" t="s">
        <v>1512</v>
      </c>
      <c r="C256" s="5" t="s">
        <v>129</v>
      </c>
      <c r="D256" s="5" t="s">
        <v>78</v>
      </c>
      <c r="E256" s="5" t="s">
        <v>82</v>
      </c>
      <c r="F256" s="21">
        <f>VLOOKUP($C256,cruises!$A$1:$D$460,3,FALSE)</f>
        <v>2077</v>
      </c>
      <c r="G256" s="21">
        <f>VLOOKUP($C256,cruises!$A$1:$D$460,4,FALSE)</f>
        <v>2503</v>
      </c>
      <c r="H256" s="21">
        <f t="shared" si="3"/>
        <v>2290</v>
      </c>
      <c r="I256" s="21">
        <f>VLOOKUP($C256,cruises!$A$1:$E$507,5,FALSE)</f>
        <v>900</v>
      </c>
    </row>
    <row r="257" spans="1:9" s="5" customFormat="1" ht="10.199999999999999">
      <c r="A257" s="5" t="s">
        <v>145</v>
      </c>
      <c r="B257" s="5" t="s">
        <v>1512</v>
      </c>
      <c r="C257" s="5" t="s">
        <v>633</v>
      </c>
      <c r="D257" s="5" t="s">
        <v>30</v>
      </c>
      <c r="E257" s="5" t="s">
        <v>31</v>
      </c>
      <c r="F257" s="21">
        <f>VLOOKUP($C257,cruises!$A$1:$D$460,3,FALSE)</f>
        <v>5475</v>
      </c>
      <c r="G257" s="21">
        <f>VLOOKUP($C257,cruises!$A$1:$D$460,4,FALSE)</f>
        <v>6314</v>
      </c>
      <c r="H257" s="21">
        <f t="shared" si="3"/>
        <v>5894.5</v>
      </c>
      <c r="I257" s="21">
        <f>VLOOKUP($C257,cruises!$A$1:$E$507,5,FALSE)</f>
        <v>2394</v>
      </c>
    </row>
    <row r="258" spans="1:9" s="5" customFormat="1" ht="10.199999999999999">
      <c r="A258" s="5" t="s">
        <v>145</v>
      </c>
      <c r="B258" s="5" t="s">
        <v>1512</v>
      </c>
      <c r="C258" s="5" t="s">
        <v>74</v>
      </c>
      <c r="D258" s="5" t="s">
        <v>11</v>
      </c>
      <c r="E258" s="5" t="s">
        <v>1414</v>
      </c>
      <c r="F258" s="21">
        <f>VLOOKUP($C258,cruises!$A$1:$D$460,3,FALSE)</f>
        <v>3014</v>
      </c>
      <c r="G258" s="21">
        <f>VLOOKUP($C258,cruises!$A$1:$D$460,4,FALSE)</f>
        <v>3617</v>
      </c>
      <c r="H258" s="21">
        <f t="shared" si="3"/>
        <v>3315.5</v>
      </c>
      <c r="I258" s="21">
        <f>VLOOKUP($C258,cruises!$A$1:$E$507,5,FALSE)</f>
        <v>1100</v>
      </c>
    </row>
    <row r="259" spans="1:9" s="5" customFormat="1" ht="10.199999999999999">
      <c r="A259" s="5" t="s">
        <v>145</v>
      </c>
      <c r="B259" s="5" t="s">
        <v>1513</v>
      </c>
      <c r="C259" s="5" t="s">
        <v>645</v>
      </c>
      <c r="D259" s="5" t="s">
        <v>30</v>
      </c>
      <c r="E259" s="5" t="s">
        <v>63</v>
      </c>
      <c r="F259" s="21">
        <f>VLOOKUP($C259,cruises!$A$1:$D$460,3,FALSE)</f>
        <v>3844</v>
      </c>
      <c r="G259" s="21">
        <f>VLOOKUP($C259,cruises!$A$1:$D$460,4,FALSE)</f>
        <v>4805</v>
      </c>
      <c r="H259" s="21">
        <f t="shared" ref="H259:H322" si="4">AVERAGE(F259:G259)</f>
        <v>4324.5</v>
      </c>
      <c r="I259" s="21">
        <f>VLOOKUP($C259,cruises!$A$1:$E$507,5,FALSE)</f>
        <v>1305</v>
      </c>
    </row>
    <row r="260" spans="1:9" s="5" customFormat="1" ht="10.199999999999999">
      <c r="A260" s="5" t="s">
        <v>145</v>
      </c>
      <c r="B260" s="5" t="s">
        <v>1513</v>
      </c>
      <c r="C260" s="5" t="s">
        <v>211</v>
      </c>
      <c r="D260" s="5" t="s">
        <v>11</v>
      </c>
      <c r="E260" s="5" t="s">
        <v>151</v>
      </c>
      <c r="F260" s="21">
        <f>VLOOKUP($C260,cruises!$A$1:$D$460,3,FALSE)</f>
        <v>5200</v>
      </c>
      <c r="G260" s="21">
        <f>VLOOKUP($C260,cruises!$A$1:$D$460,4,FALSE)</f>
        <v>6518</v>
      </c>
      <c r="H260" s="21">
        <f t="shared" si="4"/>
        <v>5859</v>
      </c>
      <c r="I260" s="21">
        <f>VLOOKUP($C260,cruises!$A$1:$E$507,5,FALSE)</f>
        <v>1682</v>
      </c>
    </row>
    <row r="261" spans="1:9" s="5" customFormat="1" ht="10.199999999999999">
      <c r="A261" s="5" t="s">
        <v>145</v>
      </c>
      <c r="B261" s="5" t="s">
        <v>1514</v>
      </c>
      <c r="C261" s="5" t="s">
        <v>64</v>
      </c>
      <c r="D261" s="5" t="s">
        <v>8</v>
      </c>
      <c r="E261" s="5" t="s">
        <v>9</v>
      </c>
      <c r="F261" s="21">
        <f>VLOOKUP($C261,cruises!$A$1:$D$460,3,FALSE)</f>
        <v>3274</v>
      </c>
      <c r="G261" s="21">
        <f>VLOOKUP($C261,cruises!$A$1:$D$460,4,FALSE)</f>
        <v>3929</v>
      </c>
      <c r="H261" s="21">
        <f t="shared" si="4"/>
        <v>3601.5</v>
      </c>
      <c r="I261" s="21">
        <f>VLOOKUP($C261,cruises!$A$1:$E$507,5,FALSE)</f>
        <v>1637</v>
      </c>
    </row>
    <row r="262" spans="1:9" s="5" customFormat="1" ht="10.199999999999999">
      <c r="A262" s="5" t="s">
        <v>145</v>
      </c>
      <c r="B262" s="5" t="s">
        <v>1514</v>
      </c>
      <c r="C262" s="5" t="s">
        <v>175</v>
      </c>
      <c r="D262" s="5" t="s">
        <v>1426</v>
      </c>
      <c r="E262" s="5" t="s">
        <v>82</v>
      </c>
      <c r="F262" s="21">
        <f>VLOOKUP($C262,cruises!$A$1:$D$460,3,FALSE)</f>
        <v>3645</v>
      </c>
      <c r="G262" s="21">
        <f>VLOOKUP($C262,cruises!$A$1:$D$460,4,FALSE)</f>
        <v>4406</v>
      </c>
      <c r="H262" s="21">
        <f t="shared" si="4"/>
        <v>4025.5</v>
      </c>
      <c r="I262" s="21">
        <f>VLOOKUP($C262,cruises!$A$1:$E$507,5,FALSE)</f>
        <v>1350</v>
      </c>
    </row>
    <row r="263" spans="1:9" s="5" customFormat="1" ht="10.199999999999999">
      <c r="A263" s="5" t="s">
        <v>145</v>
      </c>
      <c r="B263" s="5" t="s">
        <v>1514</v>
      </c>
      <c r="C263" s="5" t="s">
        <v>39</v>
      </c>
      <c r="D263" s="5" t="s">
        <v>40</v>
      </c>
      <c r="E263" s="5" t="s">
        <v>256</v>
      </c>
      <c r="F263" s="21">
        <f>VLOOKUP($C263,cruises!$A$1:$D$460,3,FALSE)</f>
        <v>672</v>
      </c>
      <c r="G263" s="21">
        <f>VLOOKUP($C263,cruises!$A$1:$D$460,4,FALSE)</f>
        <v>804</v>
      </c>
      <c r="H263" s="21">
        <f t="shared" si="4"/>
        <v>738</v>
      </c>
      <c r="I263" s="21">
        <f>VLOOKUP($C263,cruises!$A$1:$E$507,5,FALSE)</f>
        <v>373</v>
      </c>
    </row>
    <row r="264" spans="1:9" s="5" customFormat="1" ht="10.199999999999999">
      <c r="A264" s="5" t="s">
        <v>145</v>
      </c>
      <c r="B264" s="5" t="s">
        <v>1514</v>
      </c>
      <c r="C264" s="5" t="s">
        <v>104</v>
      </c>
      <c r="D264" s="5" t="s">
        <v>60</v>
      </c>
      <c r="E264" s="5" t="s">
        <v>25</v>
      </c>
      <c r="F264" s="21">
        <f>VLOOKUP($C264,cruises!$A$1:$D$460,3,FALSE)</f>
        <v>532</v>
      </c>
      <c r="G264" s="21">
        <f>VLOOKUP($C264,cruises!$A$1:$D$460,4,FALSE)</f>
        <v>638</v>
      </c>
      <c r="H264" s="21">
        <f t="shared" si="4"/>
        <v>585</v>
      </c>
      <c r="I264" s="21">
        <f>VLOOKUP($C264,cruises!$A$1:$E$507,5,FALSE)</f>
        <v>330</v>
      </c>
    </row>
    <row r="265" spans="1:9" s="5" customFormat="1" ht="10.199999999999999">
      <c r="A265" s="5" t="s">
        <v>145</v>
      </c>
      <c r="B265" s="5" t="s">
        <v>1515</v>
      </c>
      <c r="C265" s="5" t="s">
        <v>159</v>
      </c>
      <c r="D265" s="5" t="s">
        <v>8</v>
      </c>
      <c r="E265" s="5" t="s">
        <v>9</v>
      </c>
      <c r="F265" s="21">
        <f>VLOOKUP($C265,cruises!$A$1:$D$460,3,FALSE)</f>
        <v>4134</v>
      </c>
      <c r="G265" s="21">
        <f>VLOOKUP($C265,cruises!$A$1:$D$460,4,FALSE)</f>
        <v>4961</v>
      </c>
      <c r="H265" s="21">
        <f t="shared" si="4"/>
        <v>4547.5</v>
      </c>
      <c r="I265" s="21">
        <f>VLOOKUP($C265,cruises!$A$1:$E$507,5,FALSE)</f>
        <v>1413</v>
      </c>
    </row>
    <row r="266" spans="1:9" s="5" customFormat="1" ht="10.199999999999999">
      <c r="A266" s="5" t="s">
        <v>145</v>
      </c>
      <c r="B266" s="5" t="s">
        <v>1515</v>
      </c>
      <c r="C266" s="5" t="s">
        <v>107</v>
      </c>
      <c r="D266" s="5" t="s">
        <v>94</v>
      </c>
      <c r="E266" s="5" t="s">
        <v>6</v>
      </c>
      <c r="F266" s="21">
        <f>VLOOKUP($C266,cruises!$A$1:$D$460,3,FALSE)</f>
        <v>698</v>
      </c>
      <c r="G266" s="21">
        <f>VLOOKUP($C266,cruises!$A$1:$D$460,4,FALSE)</f>
        <v>803</v>
      </c>
      <c r="H266" s="21">
        <f t="shared" si="4"/>
        <v>750.5</v>
      </c>
      <c r="I266" s="21">
        <f>VLOOKUP($C266,cruises!$A$1:$E$507,5,FALSE)</f>
        <v>372</v>
      </c>
    </row>
    <row r="267" spans="1:9" s="5" customFormat="1" ht="10.199999999999999">
      <c r="A267" s="5" t="s">
        <v>145</v>
      </c>
      <c r="B267" s="5" t="s">
        <v>1515</v>
      </c>
      <c r="C267" s="5" t="s">
        <v>113</v>
      </c>
      <c r="D267" s="5" t="s">
        <v>51</v>
      </c>
      <c r="E267" s="5" t="s">
        <v>9</v>
      </c>
      <c r="F267" s="21">
        <f>VLOOKUP($C267,cruises!$A$1:$D$460,3,FALSE)</f>
        <v>706</v>
      </c>
      <c r="G267" s="21">
        <f>VLOOKUP($C267,cruises!$A$1:$D$460,4,FALSE)</f>
        <v>777</v>
      </c>
      <c r="H267" s="21">
        <f t="shared" si="4"/>
        <v>741.5</v>
      </c>
      <c r="I267" s="21">
        <f>VLOOKUP($C267,cruises!$A$1:$E$507,5,FALSE)</f>
        <v>447</v>
      </c>
    </row>
    <row r="268" spans="1:9" s="5" customFormat="1" ht="10.199999999999999">
      <c r="A268" s="5" t="s">
        <v>145</v>
      </c>
      <c r="B268" s="5" t="s">
        <v>1516</v>
      </c>
      <c r="C268" s="5" t="s">
        <v>229</v>
      </c>
      <c r="D268" s="5" t="s">
        <v>33</v>
      </c>
      <c r="E268" s="5" t="s">
        <v>56</v>
      </c>
      <c r="F268" s="21">
        <f>VLOOKUP($C268,cruises!$A$1:$D$460,3,FALSE)</f>
        <v>2124</v>
      </c>
      <c r="G268" s="21">
        <f>VLOOKUP($C268,cruises!$A$1:$D$460,4,FALSE)</f>
        <v>2549</v>
      </c>
      <c r="H268" s="21">
        <f t="shared" si="4"/>
        <v>2336.5</v>
      </c>
      <c r="I268" s="21">
        <f>VLOOKUP($C268,cruises!$A$1:$E$507,5,FALSE)</f>
        <v>961</v>
      </c>
    </row>
    <row r="269" spans="1:9" s="5" customFormat="1" ht="10.199999999999999">
      <c r="A269" s="5" t="s">
        <v>145</v>
      </c>
      <c r="B269" s="5" t="s">
        <v>1516</v>
      </c>
      <c r="C269" s="5" t="s">
        <v>235</v>
      </c>
      <c r="D269" s="5" t="s">
        <v>46</v>
      </c>
      <c r="E269" s="5" t="s">
        <v>25</v>
      </c>
      <c r="F269" s="21">
        <f>VLOOKUP($C269,cruises!$A$1:$D$460,3,FALSE)</f>
        <v>3957</v>
      </c>
      <c r="G269" s="21">
        <f>VLOOKUP($C269,cruises!$A$1:$D$460,4,FALSE)</f>
        <v>4819</v>
      </c>
      <c r="H269" s="21">
        <f t="shared" si="4"/>
        <v>4388</v>
      </c>
      <c r="I269" s="21">
        <f>VLOOKUP($C269,cruises!$A$1:$E$507,5,FALSE)</f>
        <v>1640</v>
      </c>
    </row>
    <row r="270" spans="1:9" s="5" customFormat="1" ht="10.199999999999999">
      <c r="A270" s="5" t="s">
        <v>145</v>
      </c>
      <c r="B270" s="5" t="s">
        <v>1516</v>
      </c>
      <c r="C270" s="5" t="s">
        <v>274</v>
      </c>
      <c r="D270" s="5" t="s">
        <v>51</v>
      </c>
      <c r="E270" s="5" t="s">
        <v>151</v>
      </c>
      <c r="F270" s="21">
        <f>VLOOKUP($C270,cruises!$A$1:$D$460,3,FALSE)</f>
        <v>708</v>
      </c>
      <c r="G270" s="21">
        <f>VLOOKUP($C270,cruises!$A$1:$D$460,4,FALSE)</f>
        <v>779</v>
      </c>
      <c r="H270" s="21">
        <f t="shared" si="4"/>
        <v>743.5</v>
      </c>
      <c r="I270" s="21">
        <f>VLOOKUP($C270,cruises!$A$1:$E$507,5,FALSE)</f>
        <v>440</v>
      </c>
    </row>
    <row r="271" spans="1:9" s="5" customFormat="1" ht="10.199999999999999">
      <c r="A271" s="5" t="s">
        <v>145</v>
      </c>
      <c r="B271" s="5" t="s">
        <v>1517</v>
      </c>
      <c r="C271" s="5" t="s">
        <v>163</v>
      </c>
      <c r="D271" s="5" t="s">
        <v>5</v>
      </c>
      <c r="E271" s="5" t="s">
        <v>6</v>
      </c>
      <c r="F271" s="21">
        <f>VLOOKUP($C271,cruises!$A$1:$D$460,3,FALSE)</f>
        <v>5200</v>
      </c>
      <c r="G271" s="21">
        <f>VLOOKUP($C271,cruises!$A$1:$D$460,4,FALSE)</f>
        <v>6600</v>
      </c>
      <c r="H271" s="21">
        <f t="shared" si="4"/>
        <v>5900</v>
      </c>
      <c r="I271" s="21">
        <f>VLOOKUP($C271,cruises!$A$1:$E$507,5,FALSE)</f>
        <v>1500</v>
      </c>
    </row>
    <row r="272" spans="1:9" s="5" customFormat="1" ht="10.199999999999999">
      <c r="A272" s="5" t="s">
        <v>145</v>
      </c>
      <c r="B272" s="5" t="s">
        <v>1517</v>
      </c>
      <c r="C272" s="5" t="s">
        <v>487</v>
      </c>
      <c r="D272" s="5" t="s">
        <v>1413</v>
      </c>
      <c r="E272" s="5" t="s">
        <v>82</v>
      </c>
      <c r="F272" s="21">
        <f>VLOOKUP($C272,cruises!$A$1:$D$460,3,FALSE)</f>
        <v>1970</v>
      </c>
      <c r="G272" s="21">
        <f>VLOOKUP($C272,cruises!$A$1:$D$460,4,FALSE)</f>
        <v>2364</v>
      </c>
      <c r="H272" s="21">
        <f t="shared" si="4"/>
        <v>2167</v>
      </c>
      <c r="I272" s="21">
        <f>VLOOKUP($C272,cruises!$A$1:$E$507,5,FALSE)</f>
        <v>817</v>
      </c>
    </row>
    <row r="273" spans="1:9" s="5" customFormat="1" ht="10.199999999999999">
      <c r="A273" s="5" t="s">
        <v>145</v>
      </c>
      <c r="B273" s="5" t="s">
        <v>1518</v>
      </c>
      <c r="C273" s="5" t="s">
        <v>225</v>
      </c>
      <c r="D273" s="5" t="s">
        <v>62</v>
      </c>
      <c r="E273" s="5" t="s">
        <v>1444</v>
      </c>
      <c r="F273" s="21">
        <f>VLOOKUP($C273,cruises!$A$1:$D$460,3,FALSE)</f>
        <v>3260</v>
      </c>
      <c r="G273" s="21">
        <f>VLOOKUP($C273,cruises!$A$1:$D$460,4,FALSE)</f>
        <v>3521</v>
      </c>
      <c r="H273" s="21">
        <f t="shared" si="4"/>
        <v>3390.5</v>
      </c>
      <c r="I273" s="21">
        <f>VLOOKUP($C273,cruises!$A$1:$E$507,5,FALSE)</f>
        <v>1320</v>
      </c>
    </row>
    <row r="274" spans="1:9" s="5" customFormat="1" ht="10.199999999999999">
      <c r="A274" s="5" t="s">
        <v>145</v>
      </c>
      <c r="B274" s="5" t="s">
        <v>1518</v>
      </c>
      <c r="C274" s="5" t="s">
        <v>216</v>
      </c>
      <c r="D274" s="5" t="s">
        <v>8</v>
      </c>
      <c r="E274" s="5" t="s">
        <v>82</v>
      </c>
      <c r="F274" s="21">
        <f>VLOOKUP($C274,cruises!$A$1:$D$460,3,FALSE)</f>
        <v>4888</v>
      </c>
      <c r="G274" s="21">
        <f>VLOOKUP($C274,cruises!$A$1:$D$460,4,FALSE)</f>
        <v>6334</v>
      </c>
      <c r="H274" s="21">
        <f t="shared" si="4"/>
        <v>5611</v>
      </c>
      <c r="I274" s="21">
        <f>VLOOKUP($C274,cruises!$A$1:$E$507,5,FALSE)</f>
        <v>1700</v>
      </c>
    </row>
    <row r="275" spans="1:9" s="5" customFormat="1" ht="10.199999999999999">
      <c r="A275" s="5" t="s">
        <v>145</v>
      </c>
      <c r="B275" s="5" t="s">
        <v>1518</v>
      </c>
      <c r="C275" s="5" t="s">
        <v>55</v>
      </c>
      <c r="D275" s="5" t="s">
        <v>46</v>
      </c>
      <c r="E275" s="5" t="s">
        <v>56</v>
      </c>
      <c r="F275" s="21">
        <f>VLOOKUP($C275,cruises!$A$1:$D$460,3,FALSE)</f>
        <v>4228</v>
      </c>
      <c r="G275" s="21">
        <f>VLOOKUP($C275,cruises!$A$1:$D$460,4,FALSE)</f>
        <v>5074</v>
      </c>
      <c r="H275" s="21">
        <f t="shared" si="4"/>
        <v>4651</v>
      </c>
      <c r="I275" s="21">
        <f>VLOOKUP($C275,cruises!$A$1:$E$507,5,FALSE)</f>
        <v>1404</v>
      </c>
    </row>
    <row r="276" spans="1:9" s="5" customFormat="1" ht="10.199999999999999">
      <c r="A276" s="5" t="s">
        <v>145</v>
      </c>
      <c r="B276" s="5" t="s">
        <v>1518</v>
      </c>
      <c r="C276" s="5" t="s">
        <v>38</v>
      </c>
      <c r="D276" s="5" t="s">
        <v>36</v>
      </c>
      <c r="E276" s="5" t="s">
        <v>31</v>
      </c>
      <c r="F276" s="21">
        <f>VLOOKUP($C276,cruises!$A$1:$D$460,3,FALSE)</f>
        <v>2534</v>
      </c>
      <c r="G276" s="21">
        <f>VLOOKUP($C276,cruises!$A$1:$D$460,4,FALSE)</f>
        <v>2894</v>
      </c>
      <c r="H276" s="21">
        <f t="shared" si="4"/>
        <v>2714</v>
      </c>
      <c r="I276" s="21">
        <f>VLOOKUP($C276,cruises!$A$1:$E$507,5,FALSE)</f>
        <v>1000</v>
      </c>
    </row>
    <row r="277" spans="1:9" s="5" customFormat="1" ht="10.199999999999999">
      <c r="A277" s="5" t="s">
        <v>145</v>
      </c>
      <c r="B277" s="5" t="s">
        <v>1518</v>
      </c>
      <c r="C277" s="5" t="s">
        <v>177</v>
      </c>
      <c r="D277" s="5" t="s">
        <v>36</v>
      </c>
      <c r="E277" s="5" t="s">
        <v>31</v>
      </c>
      <c r="F277" s="21">
        <f>VLOOKUP($C277,cruises!$A$1:$D$460,3,FALSE)</f>
        <v>2506</v>
      </c>
      <c r="G277" s="21">
        <f>VLOOKUP($C277,cruises!$A$1:$D$460,4,FALSE)</f>
        <v>2700</v>
      </c>
      <c r="H277" s="21">
        <f t="shared" si="4"/>
        <v>2603</v>
      </c>
      <c r="I277" s="21">
        <f>VLOOKUP($C277,cruises!$A$1:$E$507,5,FALSE)</f>
        <v>1000</v>
      </c>
    </row>
    <row r="278" spans="1:9" s="5" customFormat="1" ht="10.199999999999999">
      <c r="A278" s="5" t="s">
        <v>145</v>
      </c>
      <c r="B278" s="5" t="s">
        <v>1519</v>
      </c>
      <c r="C278" s="5" t="s">
        <v>107</v>
      </c>
      <c r="D278" s="5" t="s">
        <v>94</v>
      </c>
      <c r="E278" s="5" t="s">
        <v>6</v>
      </c>
      <c r="F278" s="21">
        <f>VLOOKUP($C278,cruises!$A$1:$D$460,3,FALSE)</f>
        <v>698</v>
      </c>
      <c r="G278" s="21">
        <f>VLOOKUP($C278,cruises!$A$1:$D$460,4,FALSE)</f>
        <v>803</v>
      </c>
      <c r="H278" s="21">
        <f t="shared" si="4"/>
        <v>750.5</v>
      </c>
      <c r="I278" s="21">
        <f>VLOOKUP($C278,cruises!$A$1:$E$507,5,FALSE)</f>
        <v>372</v>
      </c>
    </row>
    <row r="279" spans="1:9" s="5" customFormat="1" ht="10.199999999999999">
      <c r="A279" s="5" t="s">
        <v>145</v>
      </c>
      <c r="B279" s="5" t="s">
        <v>1519</v>
      </c>
      <c r="C279" s="5" t="s">
        <v>633</v>
      </c>
      <c r="D279" s="5" t="s">
        <v>30</v>
      </c>
      <c r="E279" s="5" t="s">
        <v>31</v>
      </c>
      <c r="F279" s="21">
        <f>VLOOKUP($C279,cruises!$A$1:$D$460,3,FALSE)</f>
        <v>5475</v>
      </c>
      <c r="G279" s="21">
        <f>VLOOKUP($C279,cruises!$A$1:$D$460,4,FALSE)</f>
        <v>6314</v>
      </c>
      <c r="H279" s="21">
        <f t="shared" si="4"/>
        <v>5894.5</v>
      </c>
      <c r="I279" s="21">
        <f>VLOOKUP($C279,cruises!$A$1:$E$507,5,FALSE)</f>
        <v>2394</v>
      </c>
    </row>
    <row r="280" spans="1:9" s="5" customFormat="1" ht="10.199999999999999">
      <c r="A280" s="5" t="s">
        <v>145</v>
      </c>
      <c r="B280" s="5" t="s">
        <v>1519</v>
      </c>
      <c r="C280" s="5" t="s">
        <v>241</v>
      </c>
      <c r="D280" s="5" t="s">
        <v>1442</v>
      </c>
      <c r="E280" s="5" t="s">
        <v>82</v>
      </c>
      <c r="F280" s="21">
        <f>VLOOKUP($C280,cruises!$A$1:$D$460,3,FALSE)</f>
        <v>576</v>
      </c>
      <c r="G280" s="21">
        <f>VLOOKUP($C280,cruises!$A$1:$D$460,4,FALSE)</f>
        <v>691</v>
      </c>
      <c r="H280" s="21">
        <f t="shared" si="4"/>
        <v>633.5</v>
      </c>
      <c r="I280" s="21">
        <f>VLOOKUP($C280,cruises!$A$1:$E$507,5,FALSE)</f>
        <v>408</v>
      </c>
    </row>
    <row r="281" spans="1:9" s="5" customFormat="1" ht="10.199999999999999">
      <c r="A281" s="5" t="s">
        <v>145</v>
      </c>
      <c r="B281" s="5" t="s">
        <v>1519</v>
      </c>
      <c r="C281" s="5" t="s">
        <v>74</v>
      </c>
      <c r="D281" s="5" t="s">
        <v>11</v>
      </c>
      <c r="E281" s="5" t="s">
        <v>1414</v>
      </c>
      <c r="F281" s="21">
        <f>VLOOKUP($C281,cruises!$A$1:$D$460,3,FALSE)</f>
        <v>3014</v>
      </c>
      <c r="G281" s="21">
        <f>VLOOKUP($C281,cruises!$A$1:$D$460,4,FALSE)</f>
        <v>3617</v>
      </c>
      <c r="H281" s="21">
        <f t="shared" si="4"/>
        <v>3315.5</v>
      </c>
      <c r="I281" s="21">
        <f>VLOOKUP($C281,cruises!$A$1:$E$507,5,FALSE)</f>
        <v>1100</v>
      </c>
    </row>
    <row r="282" spans="1:9" s="5" customFormat="1" ht="10.199999999999999">
      <c r="A282" s="5" t="s">
        <v>145</v>
      </c>
      <c r="B282" s="5" t="s">
        <v>1520</v>
      </c>
      <c r="C282" s="5" t="s">
        <v>182</v>
      </c>
      <c r="D282" s="5" t="s">
        <v>62</v>
      </c>
      <c r="E282" s="5" t="s">
        <v>1418</v>
      </c>
      <c r="F282" s="21">
        <f>VLOOKUP($C282,cruises!$A$1:$D$460,3,FALSE)</f>
        <v>2918</v>
      </c>
      <c r="G282" s="21">
        <f>VLOOKUP($C282,cruises!$A$1:$D$460,4,FALSE)</f>
        <v>3521</v>
      </c>
      <c r="H282" s="21">
        <f t="shared" si="4"/>
        <v>3219.5</v>
      </c>
      <c r="I282" s="21">
        <f>VLOOKUP($C282,cruises!$A$1:$E$507,5,FALSE)</f>
        <v>1377</v>
      </c>
    </row>
    <row r="283" spans="1:9" s="5" customFormat="1" ht="10.199999999999999">
      <c r="A283" s="5" t="s">
        <v>145</v>
      </c>
      <c r="B283" s="5" t="s">
        <v>1520</v>
      </c>
      <c r="C283" s="5" t="s">
        <v>211</v>
      </c>
      <c r="D283" s="5" t="s">
        <v>11</v>
      </c>
      <c r="E283" s="5" t="s">
        <v>151</v>
      </c>
      <c r="F283" s="21">
        <f>VLOOKUP($C283,cruises!$A$1:$D$460,3,FALSE)</f>
        <v>5200</v>
      </c>
      <c r="G283" s="21">
        <f>VLOOKUP($C283,cruises!$A$1:$D$460,4,FALSE)</f>
        <v>6518</v>
      </c>
      <c r="H283" s="21">
        <f t="shared" si="4"/>
        <v>5859</v>
      </c>
      <c r="I283" s="21">
        <f>VLOOKUP($C283,cruises!$A$1:$E$507,5,FALSE)</f>
        <v>1682</v>
      </c>
    </row>
    <row r="284" spans="1:9" s="5" customFormat="1" ht="10.199999999999999">
      <c r="A284" s="5" t="s">
        <v>145</v>
      </c>
      <c r="B284" s="5" t="s">
        <v>1521</v>
      </c>
      <c r="C284" s="5" t="s">
        <v>79</v>
      </c>
      <c r="D284" s="5" t="s">
        <v>80</v>
      </c>
      <c r="E284" s="5" t="s">
        <v>123</v>
      </c>
      <c r="F284" s="21">
        <f>VLOOKUP($C284,cruises!$A$1:$D$460,3,FALSE)</f>
        <v>710</v>
      </c>
      <c r="G284" s="21">
        <f>VLOOKUP($C284,cruises!$A$1:$D$460,4,FALSE)</f>
        <v>781</v>
      </c>
      <c r="H284" s="21">
        <f t="shared" si="4"/>
        <v>745.5</v>
      </c>
      <c r="I284" s="21">
        <f>VLOOKUP($C284,cruises!$A$1:$E$507,5,FALSE)</f>
        <v>408</v>
      </c>
    </row>
    <row r="285" spans="1:9" s="5" customFormat="1" ht="10.199999999999999">
      <c r="A285" s="5" t="s">
        <v>145</v>
      </c>
      <c r="B285" s="5" t="s">
        <v>1521</v>
      </c>
      <c r="C285" s="5" t="s">
        <v>64</v>
      </c>
      <c r="D285" s="5" t="s">
        <v>8</v>
      </c>
      <c r="E285" s="5" t="s">
        <v>9</v>
      </c>
      <c r="F285" s="21">
        <f>VLOOKUP($C285,cruises!$A$1:$D$460,3,FALSE)</f>
        <v>3274</v>
      </c>
      <c r="G285" s="21">
        <f>VLOOKUP($C285,cruises!$A$1:$D$460,4,FALSE)</f>
        <v>3929</v>
      </c>
      <c r="H285" s="21">
        <f t="shared" si="4"/>
        <v>3601.5</v>
      </c>
      <c r="I285" s="21">
        <f>VLOOKUP($C285,cruises!$A$1:$E$507,5,FALSE)</f>
        <v>1637</v>
      </c>
    </row>
    <row r="286" spans="1:9" s="5" customFormat="1" ht="10.199999999999999">
      <c r="A286" s="5" t="s">
        <v>145</v>
      </c>
      <c r="B286" s="5" t="s">
        <v>1521</v>
      </c>
      <c r="C286" s="5" t="s">
        <v>93</v>
      </c>
      <c r="D286" s="5" t="s">
        <v>94</v>
      </c>
      <c r="E286" s="5" t="s">
        <v>6</v>
      </c>
      <c r="F286" s="21">
        <f>VLOOKUP($C286,cruises!$A$1:$D$460,3,FALSE)</f>
        <v>1258</v>
      </c>
      <c r="G286" s="21">
        <f>VLOOKUP($C286,cruises!$A$1:$D$460,4,FALSE)</f>
        <v>1447</v>
      </c>
      <c r="H286" s="21">
        <f t="shared" si="4"/>
        <v>1352.5</v>
      </c>
      <c r="I286" s="21">
        <f>VLOOKUP($C286,cruises!$A$1:$E$507,5,FALSE)</f>
        <v>800</v>
      </c>
    </row>
    <row r="287" spans="1:9" s="5" customFormat="1" ht="10.199999999999999">
      <c r="A287" s="5" t="s">
        <v>145</v>
      </c>
      <c r="B287" s="5" t="s">
        <v>1521</v>
      </c>
      <c r="C287" s="5" t="s">
        <v>70</v>
      </c>
      <c r="D287" s="5" t="s">
        <v>71</v>
      </c>
      <c r="E287" s="5" t="s">
        <v>172</v>
      </c>
      <c r="F287" s="21">
        <f>VLOOKUP($C287,cruises!$A$1:$D$460,3,FALSE)</f>
        <v>312</v>
      </c>
      <c r="G287" s="21">
        <f>VLOOKUP($C287,cruises!$A$1:$D$460,4,FALSE)</f>
        <v>374</v>
      </c>
      <c r="H287" s="21">
        <f t="shared" si="4"/>
        <v>343</v>
      </c>
      <c r="I287" s="21">
        <f>VLOOKUP($C287,cruises!$A$1:$E$507,5,FALSE)</f>
        <v>178</v>
      </c>
    </row>
    <row r="288" spans="1:9" s="5" customFormat="1" ht="10.199999999999999">
      <c r="A288" s="5" t="s">
        <v>145</v>
      </c>
      <c r="B288" s="5" t="s">
        <v>1521</v>
      </c>
      <c r="C288" s="5" t="s">
        <v>143</v>
      </c>
      <c r="D288" s="5" t="s">
        <v>1413</v>
      </c>
      <c r="E288" s="5" t="s">
        <v>105</v>
      </c>
      <c r="F288" s="21">
        <f>VLOOKUP($C288,cruises!$A$1:$D$460,3,FALSE)</f>
        <v>2650</v>
      </c>
      <c r="G288" s="21">
        <f>VLOOKUP($C288,cruises!$A$1:$D$460,4,FALSE)</f>
        <v>3194</v>
      </c>
      <c r="H288" s="21">
        <f t="shared" si="4"/>
        <v>2922</v>
      </c>
      <c r="I288" s="21">
        <f>VLOOKUP($C288,cruises!$A$1:$E$507,5,FALSE)</f>
        <v>1025</v>
      </c>
    </row>
    <row r="289" spans="1:9" s="5" customFormat="1" ht="10.199999999999999">
      <c r="A289" s="5" t="s">
        <v>145</v>
      </c>
      <c r="B289" s="5" t="s">
        <v>1522</v>
      </c>
      <c r="C289" s="5" t="s">
        <v>61</v>
      </c>
      <c r="D289" s="5" t="s">
        <v>62</v>
      </c>
      <c r="E289" s="5" t="s">
        <v>1418</v>
      </c>
      <c r="F289" s="21">
        <f>VLOOKUP($C289,cruises!$A$1:$D$460,3,FALSE)</f>
        <v>3046</v>
      </c>
      <c r="G289" s="21">
        <f>VLOOKUP($C289,cruises!$A$1:$D$460,4,FALSE)</f>
        <v>3655</v>
      </c>
      <c r="H289" s="21">
        <f t="shared" si="4"/>
        <v>3350.5</v>
      </c>
      <c r="I289" s="21">
        <f>VLOOKUP($C289,cruises!$A$1:$E$507,5,FALSE)</f>
        <v>1000</v>
      </c>
    </row>
    <row r="290" spans="1:9" s="5" customFormat="1" ht="10.199999999999999">
      <c r="A290" s="5" t="s">
        <v>145</v>
      </c>
      <c r="B290" s="5" t="s">
        <v>1522</v>
      </c>
      <c r="C290" s="5" t="s">
        <v>159</v>
      </c>
      <c r="D290" s="5" t="s">
        <v>8</v>
      </c>
      <c r="E290" s="5" t="s">
        <v>9</v>
      </c>
      <c r="F290" s="21">
        <f>VLOOKUP($C290,cruises!$A$1:$D$460,3,FALSE)</f>
        <v>4134</v>
      </c>
      <c r="G290" s="21">
        <f>VLOOKUP($C290,cruises!$A$1:$D$460,4,FALSE)</f>
        <v>4961</v>
      </c>
      <c r="H290" s="21">
        <f t="shared" si="4"/>
        <v>4547.5</v>
      </c>
      <c r="I290" s="21">
        <f>VLOOKUP($C290,cruises!$A$1:$E$507,5,FALSE)</f>
        <v>1413</v>
      </c>
    </row>
    <row r="291" spans="1:9" s="5" customFormat="1" ht="10.199999999999999">
      <c r="A291" s="5" t="s">
        <v>145</v>
      </c>
      <c r="B291" s="5" t="s">
        <v>1522</v>
      </c>
      <c r="C291" s="5" t="s">
        <v>645</v>
      </c>
      <c r="D291" s="5" t="s">
        <v>30</v>
      </c>
      <c r="E291" s="5" t="s">
        <v>63</v>
      </c>
      <c r="F291" s="21">
        <f>VLOOKUP($C291,cruises!$A$1:$D$460,3,FALSE)</f>
        <v>3844</v>
      </c>
      <c r="G291" s="21">
        <f>VLOOKUP($C291,cruises!$A$1:$D$460,4,FALSE)</f>
        <v>4805</v>
      </c>
      <c r="H291" s="21">
        <f t="shared" si="4"/>
        <v>4324.5</v>
      </c>
      <c r="I291" s="21">
        <f>VLOOKUP($C291,cruises!$A$1:$E$507,5,FALSE)</f>
        <v>1305</v>
      </c>
    </row>
    <row r="292" spans="1:9" s="5" customFormat="1" ht="10.199999999999999">
      <c r="A292" s="5" t="s">
        <v>145</v>
      </c>
      <c r="B292" s="5" t="s">
        <v>1523</v>
      </c>
      <c r="C292" s="5" t="s">
        <v>132</v>
      </c>
      <c r="D292" s="5" t="s">
        <v>94</v>
      </c>
      <c r="E292" s="5" t="s">
        <v>6</v>
      </c>
      <c r="F292" s="21">
        <f>VLOOKUP($C292,cruises!$A$1:$D$460,3,FALSE)</f>
        <v>1258</v>
      </c>
      <c r="G292" s="21">
        <f>VLOOKUP($C292,cruises!$A$1:$D$460,4,FALSE)</f>
        <v>1447</v>
      </c>
      <c r="H292" s="21">
        <f t="shared" si="4"/>
        <v>1352.5</v>
      </c>
      <c r="I292" s="21">
        <f>VLOOKUP($C292,cruises!$A$1:$E$507,5,FALSE)</f>
        <v>800</v>
      </c>
    </row>
    <row r="293" spans="1:9" s="5" customFormat="1" ht="10.199999999999999">
      <c r="A293" s="5" t="s">
        <v>145</v>
      </c>
      <c r="B293" s="5" t="s">
        <v>1523</v>
      </c>
      <c r="C293" s="5" t="s">
        <v>185</v>
      </c>
      <c r="D293" s="5" t="s">
        <v>1426</v>
      </c>
      <c r="E293" s="5" t="s">
        <v>82</v>
      </c>
      <c r="F293" s="21">
        <f>VLOOKUP($C293,cruises!$A$1:$D$460,3,FALSE)</f>
        <v>3096</v>
      </c>
      <c r="G293" s="21">
        <f>VLOOKUP($C293,cruises!$A$1:$D$460,4,FALSE)</f>
        <v>3737</v>
      </c>
      <c r="H293" s="21">
        <f t="shared" si="4"/>
        <v>3416.5</v>
      </c>
      <c r="I293" s="21">
        <f>VLOOKUP($C293,cruises!$A$1:$E$507,5,FALSE)</f>
        <v>1226</v>
      </c>
    </row>
    <row r="294" spans="1:9" s="5" customFormat="1" ht="10.199999999999999">
      <c r="A294" s="5" t="s">
        <v>145</v>
      </c>
      <c r="B294" s="5" t="s">
        <v>1523</v>
      </c>
      <c r="C294" s="5" t="s">
        <v>243</v>
      </c>
      <c r="D294" s="5" t="s">
        <v>51</v>
      </c>
      <c r="E294" s="5" t="s">
        <v>6</v>
      </c>
      <c r="F294" s="21">
        <f>VLOOKUP($C294,cruises!$A$1:$D$460,3,FALSE)</f>
        <v>754</v>
      </c>
      <c r="G294" s="21">
        <f>VLOOKUP($C294,cruises!$A$1:$D$460,4,FALSE)</f>
        <v>829</v>
      </c>
      <c r="H294" s="21">
        <f t="shared" si="4"/>
        <v>791.5</v>
      </c>
      <c r="I294" s="21">
        <f>VLOOKUP($C294,cruises!$A$1:$E$507,5,FALSE)</f>
        <v>542</v>
      </c>
    </row>
    <row r="295" spans="1:9" s="5" customFormat="1" ht="10.199999999999999">
      <c r="A295" s="5" t="s">
        <v>145</v>
      </c>
      <c r="B295" s="5" t="s">
        <v>1524</v>
      </c>
      <c r="C295" s="5" t="s">
        <v>163</v>
      </c>
      <c r="D295" s="5" t="s">
        <v>5</v>
      </c>
      <c r="E295" s="5" t="s">
        <v>6</v>
      </c>
      <c r="F295" s="21">
        <f>VLOOKUP($C295,cruises!$A$1:$D$460,3,FALSE)</f>
        <v>5200</v>
      </c>
      <c r="G295" s="21">
        <f>VLOOKUP($C295,cruises!$A$1:$D$460,4,FALSE)</f>
        <v>6600</v>
      </c>
      <c r="H295" s="21">
        <f t="shared" si="4"/>
        <v>5900</v>
      </c>
      <c r="I295" s="21">
        <f>VLOOKUP($C295,cruises!$A$1:$E$507,5,FALSE)</f>
        <v>1500</v>
      </c>
    </row>
    <row r="296" spans="1:9" s="5" customFormat="1" ht="10.199999999999999">
      <c r="A296" s="5" t="s">
        <v>145</v>
      </c>
      <c r="B296" s="5" t="s">
        <v>1525</v>
      </c>
      <c r="C296" s="5" t="s">
        <v>129</v>
      </c>
      <c r="D296" s="5" t="s">
        <v>78</v>
      </c>
      <c r="E296" s="5" t="s">
        <v>82</v>
      </c>
      <c r="F296" s="21">
        <f>VLOOKUP($C296,cruises!$A$1:$D$460,3,FALSE)</f>
        <v>2077</v>
      </c>
      <c r="G296" s="21">
        <f>VLOOKUP($C296,cruises!$A$1:$D$460,4,FALSE)</f>
        <v>2503</v>
      </c>
      <c r="H296" s="21">
        <f t="shared" si="4"/>
        <v>2290</v>
      </c>
      <c r="I296" s="21">
        <f>VLOOKUP($C296,cruises!$A$1:$E$507,5,FALSE)</f>
        <v>900</v>
      </c>
    </row>
    <row r="297" spans="1:9" s="5" customFormat="1" ht="10.199999999999999">
      <c r="A297" s="5" t="s">
        <v>145</v>
      </c>
      <c r="B297" s="5" t="s">
        <v>1525</v>
      </c>
      <c r="C297" s="5" t="s">
        <v>216</v>
      </c>
      <c r="D297" s="5" t="s">
        <v>8</v>
      </c>
      <c r="E297" s="5" t="s">
        <v>82</v>
      </c>
      <c r="F297" s="21">
        <f>VLOOKUP($C297,cruises!$A$1:$D$460,3,FALSE)</f>
        <v>4888</v>
      </c>
      <c r="G297" s="21">
        <f>VLOOKUP($C297,cruises!$A$1:$D$460,4,FALSE)</f>
        <v>6334</v>
      </c>
      <c r="H297" s="21">
        <f t="shared" si="4"/>
        <v>5611</v>
      </c>
      <c r="I297" s="21">
        <f>VLOOKUP($C297,cruises!$A$1:$E$507,5,FALSE)</f>
        <v>1700</v>
      </c>
    </row>
    <row r="298" spans="1:9" s="5" customFormat="1" ht="10.199999999999999">
      <c r="A298" s="5" t="s">
        <v>145</v>
      </c>
      <c r="B298" s="5" t="s">
        <v>1525</v>
      </c>
      <c r="C298" s="5" t="s">
        <v>55</v>
      </c>
      <c r="D298" s="5" t="s">
        <v>46</v>
      </c>
      <c r="E298" s="5" t="s">
        <v>56</v>
      </c>
      <c r="F298" s="21">
        <f>VLOOKUP($C298,cruises!$A$1:$D$460,3,FALSE)</f>
        <v>4228</v>
      </c>
      <c r="G298" s="21">
        <f>VLOOKUP($C298,cruises!$A$1:$D$460,4,FALSE)</f>
        <v>5074</v>
      </c>
      <c r="H298" s="21">
        <f t="shared" si="4"/>
        <v>4651</v>
      </c>
      <c r="I298" s="21">
        <f>VLOOKUP($C298,cruises!$A$1:$E$507,5,FALSE)</f>
        <v>1404</v>
      </c>
    </row>
    <row r="299" spans="1:9" s="5" customFormat="1" ht="10.199999999999999">
      <c r="A299" s="5" t="s">
        <v>145</v>
      </c>
      <c r="B299" s="5" t="s">
        <v>1525</v>
      </c>
      <c r="C299" s="5" t="s">
        <v>236</v>
      </c>
      <c r="D299" s="5" t="s">
        <v>40</v>
      </c>
      <c r="E299" s="5" t="s">
        <v>67</v>
      </c>
      <c r="F299" s="21">
        <f>VLOOKUP($C299,cruises!$A$1:$D$460,3,FALSE)</f>
        <v>3668</v>
      </c>
      <c r="G299" s="21">
        <f>VLOOKUP($C299,cruises!$A$1:$D$460,4,FALSE)</f>
        <v>4402</v>
      </c>
      <c r="H299" s="21">
        <f t="shared" si="4"/>
        <v>4035</v>
      </c>
      <c r="I299" s="21">
        <f>VLOOKUP($C299,cruises!$A$1:$E$507,5,FALSE)</f>
        <v>1350</v>
      </c>
    </row>
    <row r="300" spans="1:9" s="5" customFormat="1" ht="10.199999999999999">
      <c r="A300" s="5" t="s">
        <v>145</v>
      </c>
      <c r="B300" s="5" t="s">
        <v>1526</v>
      </c>
      <c r="C300" s="5" t="s">
        <v>312</v>
      </c>
      <c r="D300" s="5" t="s">
        <v>8</v>
      </c>
      <c r="E300" s="5" t="s">
        <v>138</v>
      </c>
      <c r="F300" s="21">
        <f>VLOOKUP($C300,cruises!$A$1:$D$460,3,FALSE)</f>
        <v>3274</v>
      </c>
      <c r="G300" s="21">
        <f>VLOOKUP($C300,cruises!$A$1:$D$460,4,FALSE)</f>
        <v>3929</v>
      </c>
      <c r="H300" s="21">
        <f t="shared" si="4"/>
        <v>3601.5</v>
      </c>
      <c r="I300" s="21">
        <f>VLOOKUP($C300,cruises!$A$1:$E$507,5,FALSE)</f>
        <v>1370</v>
      </c>
    </row>
    <row r="301" spans="1:9" s="5" customFormat="1" ht="10.199999999999999">
      <c r="A301" s="5" t="s">
        <v>145</v>
      </c>
      <c r="B301" s="5" t="s">
        <v>1526</v>
      </c>
      <c r="C301" s="5" t="s">
        <v>235</v>
      </c>
      <c r="D301" s="5" t="s">
        <v>46</v>
      </c>
      <c r="E301" s="5" t="s">
        <v>25</v>
      </c>
      <c r="F301" s="21">
        <f>VLOOKUP($C301,cruises!$A$1:$D$460,3,FALSE)</f>
        <v>3957</v>
      </c>
      <c r="G301" s="21">
        <f>VLOOKUP($C301,cruises!$A$1:$D$460,4,FALSE)</f>
        <v>4819</v>
      </c>
      <c r="H301" s="21">
        <f t="shared" si="4"/>
        <v>4388</v>
      </c>
      <c r="I301" s="21">
        <f>VLOOKUP($C301,cruises!$A$1:$E$507,5,FALSE)</f>
        <v>1640</v>
      </c>
    </row>
    <row r="302" spans="1:9" s="5" customFormat="1" ht="10.199999999999999">
      <c r="A302" s="5" t="s">
        <v>145</v>
      </c>
      <c r="B302" s="5" t="s">
        <v>1526</v>
      </c>
      <c r="C302" s="5" t="s">
        <v>633</v>
      </c>
      <c r="D302" s="5" t="s">
        <v>30</v>
      </c>
      <c r="E302" s="5" t="s">
        <v>31</v>
      </c>
      <c r="F302" s="21">
        <f>VLOOKUP($C302,cruises!$A$1:$D$460,3,FALSE)</f>
        <v>5475</v>
      </c>
      <c r="G302" s="21">
        <f>VLOOKUP($C302,cruises!$A$1:$D$460,4,FALSE)</f>
        <v>6314</v>
      </c>
      <c r="H302" s="21">
        <f t="shared" si="4"/>
        <v>5894.5</v>
      </c>
      <c r="I302" s="21">
        <f>VLOOKUP($C302,cruises!$A$1:$E$507,5,FALSE)</f>
        <v>2394</v>
      </c>
    </row>
    <row r="303" spans="1:9" s="5" customFormat="1" ht="10.199999999999999">
      <c r="A303" s="5" t="s">
        <v>145</v>
      </c>
      <c r="B303" s="5" t="s">
        <v>1526</v>
      </c>
      <c r="C303" s="5" t="s">
        <v>74</v>
      </c>
      <c r="D303" s="5" t="s">
        <v>11</v>
      </c>
      <c r="E303" s="5" t="s">
        <v>1414</v>
      </c>
      <c r="F303" s="21">
        <f>VLOOKUP($C303,cruises!$A$1:$D$460,3,FALSE)</f>
        <v>3014</v>
      </c>
      <c r="G303" s="21">
        <f>VLOOKUP($C303,cruises!$A$1:$D$460,4,FALSE)</f>
        <v>3617</v>
      </c>
      <c r="H303" s="21">
        <f t="shared" si="4"/>
        <v>3315.5</v>
      </c>
      <c r="I303" s="21">
        <f>VLOOKUP($C303,cruises!$A$1:$E$507,5,FALSE)</f>
        <v>1100</v>
      </c>
    </row>
    <row r="304" spans="1:9" s="5" customFormat="1" ht="10.199999999999999">
      <c r="A304" s="5" t="s">
        <v>145</v>
      </c>
      <c r="B304" s="5" t="s">
        <v>1527</v>
      </c>
      <c r="C304" s="5" t="s">
        <v>229</v>
      </c>
      <c r="D304" s="5" t="s">
        <v>33</v>
      </c>
      <c r="E304" s="5" t="s">
        <v>56</v>
      </c>
      <c r="F304" s="21">
        <f>VLOOKUP($C304,cruises!$A$1:$D$460,3,FALSE)</f>
        <v>2124</v>
      </c>
      <c r="G304" s="21">
        <f>VLOOKUP($C304,cruises!$A$1:$D$460,4,FALSE)</f>
        <v>2549</v>
      </c>
      <c r="H304" s="21">
        <f t="shared" si="4"/>
        <v>2336.5</v>
      </c>
      <c r="I304" s="21">
        <f>VLOOKUP($C304,cruises!$A$1:$E$507,5,FALSE)</f>
        <v>961</v>
      </c>
    </row>
    <row r="305" spans="1:9" s="5" customFormat="1" ht="10.199999999999999">
      <c r="A305" s="5" t="s">
        <v>145</v>
      </c>
      <c r="B305" s="5" t="s">
        <v>1527</v>
      </c>
      <c r="C305" s="5" t="s">
        <v>174</v>
      </c>
      <c r="D305" s="5" t="s">
        <v>46</v>
      </c>
      <c r="E305" s="5" t="s">
        <v>25</v>
      </c>
      <c r="F305" s="21">
        <f>VLOOKUP($C305,cruises!$A$1:$D$460,3,FALSE)</f>
        <v>2402</v>
      </c>
      <c r="G305" s="21">
        <f>VLOOKUP($C305,cruises!$A$1:$D$460,4,FALSE)</f>
        <v>2882</v>
      </c>
      <c r="H305" s="21">
        <f t="shared" si="4"/>
        <v>2642</v>
      </c>
      <c r="I305" s="21">
        <f>VLOOKUP($C305,cruises!$A$1:$E$507,5,FALSE)</f>
        <v>1100</v>
      </c>
    </row>
    <row r="306" spans="1:9" s="5" customFormat="1" ht="10.199999999999999">
      <c r="A306" s="5" t="s">
        <v>145</v>
      </c>
      <c r="B306" s="5" t="s">
        <v>1527</v>
      </c>
      <c r="C306" s="5" t="s">
        <v>38</v>
      </c>
      <c r="D306" s="5" t="s">
        <v>36</v>
      </c>
      <c r="E306" s="5" t="s">
        <v>31</v>
      </c>
      <c r="F306" s="21">
        <f>VLOOKUP($C306,cruises!$A$1:$D$460,3,FALSE)</f>
        <v>2534</v>
      </c>
      <c r="G306" s="21">
        <f>VLOOKUP($C306,cruises!$A$1:$D$460,4,FALSE)</f>
        <v>2894</v>
      </c>
      <c r="H306" s="21">
        <f t="shared" si="4"/>
        <v>2714</v>
      </c>
      <c r="I306" s="21">
        <f>VLOOKUP($C306,cruises!$A$1:$E$507,5,FALSE)</f>
        <v>1000</v>
      </c>
    </row>
    <row r="307" spans="1:9" s="5" customFormat="1" ht="10.199999999999999">
      <c r="A307" s="5" t="s">
        <v>145</v>
      </c>
      <c r="B307" s="5" t="s">
        <v>1527</v>
      </c>
      <c r="C307" s="5" t="s">
        <v>211</v>
      </c>
      <c r="D307" s="5" t="s">
        <v>11</v>
      </c>
      <c r="E307" s="5" t="s">
        <v>151</v>
      </c>
      <c r="F307" s="21">
        <f>VLOOKUP($C307,cruises!$A$1:$D$460,3,FALSE)</f>
        <v>5200</v>
      </c>
      <c r="G307" s="21">
        <f>VLOOKUP($C307,cruises!$A$1:$D$460,4,FALSE)</f>
        <v>6518</v>
      </c>
      <c r="H307" s="21">
        <f t="shared" si="4"/>
        <v>5859</v>
      </c>
      <c r="I307" s="21">
        <f>VLOOKUP($C307,cruises!$A$1:$E$507,5,FALSE)</f>
        <v>1682</v>
      </c>
    </row>
    <row r="308" spans="1:9" s="5" customFormat="1" ht="10.199999999999999">
      <c r="A308" s="5" t="s">
        <v>145</v>
      </c>
      <c r="B308" s="5" t="s">
        <v>1527</v>
      </c>
      <c r="C308" s="5" t="s">
        <v>179</v>
      </c>
      <c r="D308" s="5" t="s">
        <v>1442</v>
      </c>
      <c r="E308" s="5" t="s">
        <v>82</v>
      </c>
      <c r="F308" s="21">
        <f>VLOOKUP($C308,cruises!$A$1:$D$460,3,FALSE)</f>
        <v>388</v>
      </c>
      <c r="G308" s="21">
        <f>VLOOKUP($C308,cruises!$A$1:$D$460,4,FALSE)</f>
        <v>466</v>
      </c>
      <c r="H308" s="21">
        <f t="shared" si="4"/>
        <v>427</v>
      </c>
      <c r="I308" s="21">
        <f>VLOOKUP($C308,cruises!$A$1:$E$507,5,FALSE)</f>
        <v>295</v>
      </c>
    </row>
    <row r="309" spans="1:9" s="5" customFormat="1" ht="10.199999999999999">
      <c r="A309" s="5" t="s">
        <v>145</v>
      </c>
      <c r="B309" s="5" t="s">
        <v>1528</v>
      </c>
      <c r="C309" s="5" t="s">
        <v>64</v>
      </c>
      <c r="D309" s="5" t="s">
        <v>8</v>
      </c>
      <c r="E309" s="5" t="s">
        <v>9</v>
      </c>
      <c r="F309" s="21">
        <f>VLOOKUP($C309,cruises!$A$1:$D$460,3,FALSE)</f>
        <v>3274</v>
      </c>
      <c r="G309" s="21">
        <f>VLOOKUP($C309,cruises!$A$1:$D$460,4,FALSE)</f>
        <v>3929</v>
      </c>
      <c r="H309" s="21">
        <f t="shared" si="4"/>
        <v>3601.5</v>
      </c>
      <c r="I309" s="21">
        <f>VLOOKUP($C309,cruises!$A$1:$E$507,5,FALSE)</f>
        <v>1637</v>
      </c>
    </row>
    <row r="310" spans="1:9" s="5" customFormat="1" ht="10.199999999999999">
      <c r="A310" s="5" t="s">
        <v>145</v>
      </c>
      <c r="B310" s="5" t="s">
        <v>1528</v>
      </c>
      <c r="C310" s="5" t="s">
        <v>270</v>
      </c>
      <c r="D310" s="5" t="s">
        <v>60</v>
      </c>
      <c r="E310" s="5" t="s">
        <v>25</v>
      </c>
      <c r="F310" s="21">
        <f>VLOOKUP($C310,cruises!$A$1:$D$460,3,FALSE)</f>
        <v>450</v>
      </c>
      <c r="G310" s="21">
        <f>VLOOKUP($C310,cruises!$A$1:$D$460,4,FALSE)</f>
        <v>540</v>
      </c>
      <c r="H310" s="21">
        <f t="shared" si="4"/>
        <v>495</v>
      </c>
      <c r="I310" s="21">
        <f>VLOOKUP($C310,cruises!$A$1:$E$507,5,FALSE)</f>
        <v>330</v>
      </c>
    </row>
    <row r="311" spans="1:9" s="5" customFormat="1" ht="10.199999999999999">
      <c r="A311" s="5" t="s">
        <v>145</v>
      </c>
      <c r="B311" s="5" t="s">
        <v>1529</v>
      </c>
      <c r="C311" s="5" t="s">
        <v>176</v>
      </c>
      <c r="D311" s="5" t="s">
        <v>84</v>
      </c>
      <c r="E311" s="5" t="s">
        <v>82</v>
      </c>
      <c r="F311" s="21">
        <f>VLOOKUP($C311,cruises!$A$1:$D$460,3,FALSE)</f>
        <v>1832</v>
      </c>
      <c r="G311" s="21">
        <f>VLOOKUP($C311,cruises!$A$1:$D$460,4,FALSE)</f>
        <v>2198</v>
      </c>
      <c r="H311" s="21">
        <f t="shared" si="4"/>
        <v>2015</v>
      </c>
      <c r="I311" s="21">
        <f>VLOOKUP($C311,cruises!$A$1:$E$507,5,FALSE)</f>
        <v>735</v>
      </c>
    </row>
    <row r="312" spans="1:9" s="5" customFormat="1" ht="10.199999999999999">
      <c r="A312" s="5" t="s">
        <v>145</v>
      </c>
      <c r="B312" s="5" t="s">
        <v>1529</v>
      </c>
      <c r="C312" s="5" t="s">
        <v>159</v>
      </c>
      <c r="D312" s="5" t="s">
        <v>8</v>
      </c>
      <c r="E312" s="5" t="s">
        <v>9</v>
      </c>
      <c r="F312" s="21">
        <f>VLOOKUP($C312,cruises!$A$1:$D$460,3,FALSE)</f>
        <v>4134</v>
      </c>
      <c r="G312" s="21">
        <f>VLOOKUP($C312,cruises!$A$1:$D$460,4,FALSE)</f>
        <v>4961</v>
      </c>
      <c r="H312" s="21">
        <f t="shared" si="4"/>
        <v>4547.5</v>
      </c>
      <c r="I312" s="21">
        <f>VLOOKUP($C312,cruises!$A$1:$E$507,5,FALSE)</f>
        <v>1413</v>
      </c>
    </row>
    <row r="313" spans="1:9" s="5" customFormat="1" ht="10.199999999999999">
      <c r="A313" s="5" t="s">
        <v>145</v>
      </c>
      <c r="B313" s="5" t="s">
        <v>1529</v>
      </c>
      <c r="C313" s="5" t="s">
        <v>147</v>
      </c>
      <c r="D313" s="5" t="s">
        <v>14</v>
      </c>
      <c r="E313" s="5" t="s">
        <v>199</v>
      </c>
      <c r="F313" s="21">
        <f>VLOOKUP($C313,cruises!$A$1:$D$460,3,FALSE)</f>
        <v>928</v>
      </c>
      <c r="G313" s="21">
        <f>VLOOKUP($C313,cruises!$A$1:$D$460,4,FALSE)</f>
        <v>928</v>
      </c>
      <c r="H313" s="21">
        <f t="shared" si="4"/>
        <v>928</v>
      </c>
      <c r="I313" s="21">
        <f>VLOOKUP($C313,cruises!$A$1:$E$507,5,FALSE)</f>
        <v>465</v>
      </c>
    </row>
    <row r="314" spans="1:9" s="5" customFormat="1" ht="10.199999999999999">
      <c r="A314" s="5" t="s">
        <v>145</v>
      </c>
      <c r="B314" s="5" t="s">
        <v>1530</v>
      </c>
      <c r="C314" s="5" t="s">
        <v>182</v>
      </c>
      <c r="D314" s="5" t="s">
        <v>62</v>
      </c>
      <c r="E314" s="5" t="s">
        <v>1418</v>
      </c>
      <c r="F314" s="21">
        <f>VLOOKUP($C314,cruises!$A$1:$D$460,3,FALSE)</f>
        <v>2918</v>
      </c>
      <c r="G314" s="21">
        <f>VLOOKUP($C314,cruises!$A$1:$D$460,4,FALSE)</f>
        <v>3521</v>
      </c>
      <c r="H314" s="21">
        <f t="shared" si="4"/>
        <v>3219.5</v>
      </c>
      <c r="I314" s="21">
        <f>VLOOKUP($C314,cruises!$A$1:$E$507,5,FALSE)</f>
        <v>1377</v>
      </c>
    </row>
    <row r="315" spans="1:9" s="5" customFormat="1" ht="10.199999999999999">
      <c r="A315" s="5" t="s">
        <v>145</v>
      </c>
      <c r="B315" s="5" t="s">
        <v>1530</v>
      </c>
      <c r="C315" s="5" t="s">
        <v>206</v>
      </c>
      <c r="D315" s="5" t="s">
        <v>8</v>
      </c>
      <c r="E315" s="5" t="s">
        <v>138</v>
      </c>
      <c r="F315" s="21">
        <f>VLOOKUP($C315,cruises!$A$1:$D$460,3,FALSE)</f>
        <v>2550</v>
      </c>
      <c r="G315" s="21">
        <f>VLOOKUP($C315,cruises!$A$1:$D$460,4,FALSE)</f>
        <v>3060</v>
      </c>
      <c r="H315" s="21">
        <f t="shared" si="4"/>
        <v>2805</v>
      </c>
      <c r="I315" s="21">
        <f>VLOOKUP($C315,cruises!$A$1:$E$507,5,FALSE)</f>
        <v>1039</v>
      </c>
    </row>
    <row r="316" spans="1:9" s="5" customFormat="1" ht="10.199999999999999">
      <c r="A316" s="5" t="s">
        <v>145</v>
      </c>
      <c r="B316" s="5" t="s">
        <v>1531</v>
      </c>
      <c r="C316" s="5" t="s">
        <v>163</v>
      </c>
      <c r="D316" s="5" t="s">
        <v>5</v>
      </c>
      <c r="E316" s="5" t="s">
        <v>6</v>
      </c>
      <c r="F316" s="21">
        <f>VLOOKUP($C316,cruises!$A$1:$D$460,3,FALSE)</f>
        <v>5200</v>
      </c>
      <c r="G316" s="21">
        <f>VLOOKUP($C316,cruises!$A$1:$D$460,4,FALSE)</f>
        <v>6600</v>
      </c>
      <c r="H316" s="21">
        <f t="shared" si="4"/>
        <v>5900</v>
      </c>
      <c r="I316" s="21">
        <f>VLOOKUP($C316,cruises!$A$1:$E$507,5,FALSE)</f>
        <v>1500</v>
      </c>
    </row>
    <row r="317" spans="1:9" s="5" customFormat="1" ht="10.199999999999999">
      <c r="A317" s="5" t="s">
        <v>145</v>
      </c>
      <c r="B317" s="5" t="s">
        <v>1531</v>
      </c>
      <c r="C317" s="5" t="s">
        <v>111</v>
      </c>
      <c r="D317" s="5" t="s">
        <v>84</v>
      </c>
      <c r="E317" s="5" t="s">
        <v>82</v>
      </c>
      <c r="F317" s="21">
        <f>VLOOKUP($C317,cruises!$A$1:$D$460,3,FALSE)</f>
        <v>1924</v>
      </c>
      <c r="G317" s="21">
        <f>VLOOKUP($C317,cruises!$A$1:$D$460,4,FALSE)</f>
        <v>2681</v>
      </c>
      <c r="H317" s="21">
        <f t="shared" si="4"/>
        <v>2302.5</v>
      </c>
      <c r="I317" s="21">
        <f>VLOOKUP($C317,cruises!$A$1:$E$507,5,FALSE)</f>
        <v>900</v>
      </c>
    </row>
    <row r="318" spans="1:9" s="5" customFormat="1" ht="10.199999999999999">
      <c r="A318" s="5" t="s">
        <v>145</v>
      </c>
      <c r="B318" s="5" t="s">
        <v>1531</v>
      </c>
      <c r="C318" s="5" t="s">
        <v>645</v>
      </c>
      <c r="D318" s="5" t="s">
        <v>30</v>
      </c>
      <c r="E318" s="5" t="s">
        <v>63</v>
      </c>
      <c r="F318" s="21">
        <f>VLOOKUP($C318,cruises!$A$1:$D$460,3,FALSE)</f>
        <v>3844</v>
      </c>
      <c r="G318" s="21">
        <f>VLOOKUP($C318,cruises!$A$1:$D$460,4,FALSE)</f>
        <v>4805</v>
      </c>
      <c r="H318" s="21">
        <f t="shared" si="4"/>
        <v>4324.5</v>
      </c>
      <c r="I318" s="21">
        <f>VLOOKUP($C318,cruises!$A$1:$E$507,5,FALSE)</f>
        <v>1305</v>
      </c>
    </row>
    <row r="319" spans="1:9" s="5" customFormat="1" ht="10.199999999999999">
      <c r="A319" s="5" t="s">
        <v>145</v>
      </c>
      <c r="B319" s="5" t="s">
        <v>1531</v>
      </c>
      <c r="C319" s="5" t="s">
        <v>143</v>
      </c>
      <c r="D319" s="5" t="s">
        <v>1413</v>
      </c>
      <c r="E319" s="5" t="s">
        <v>25</v>
      </c>
      <c r="F319" s="21">
        <f>VLOOKUP($C319,cruises!$A$1:$D$460,3,FALSE)</f>
        <v>2650</v>
      </c>
      <c r="G319" s="21">
        <f>VLOOKUP($C319,cruises!$A$1:$D$460,4,FALSE)</f>
        <v>3194</v>
      </c>
      <c r="H319" s="21">
        <f t="shared" si="4"/>
        <v>2922</v>
      </c>
      <c r="I319" s="21">
        <f>VLOOKUP($C319,cruises!$A$1:$E$507,5,FALSE)</f>
        <v>1025</v>
      </c>
    </row>
    <row r="320" spans="1:9" s="5" customFormat="1" ht="10.199999999999999">
      <c r="A320" s="5" t="s">
        <v>145</v>
      </c>
      <c r="B320" s="5" t="s">
        <v>1532</v>
      </c>
      <c r="C320" s="5" t="s">
        <v>216</v>
      </c>
      <c r="D320" s="5" t="s">
        <v>8</v>
      </c>
      <c r="E320" s="5" t="s">
        <v>82</v>
      </c>
      <c r="F320" s="21">
        <f>VLOOKUP($C320,cruises!$A$1:$D$460,3,FALSE)</f>
        <v>4888</v>
      </c>
      <c r="G320" s="21">
        <f>VLOOKUP($C320,cruises!$A$1:$D$460,4,FALSE)</f>
        <v>6334</v>
      </c>
      <c r="H320" s="21">
        <f t="shared" si="4"/>
        <v>5611</v>
      </c>
      <c r="I320" s="21">
        <f>VLOOKUP($C320,cruises!$A$1:$E$507,5,FALSE)</f>
        <v>1700</v>
      </c>
    </row>
    <row r="321" spans="1:9" s="5" customFormat="1" ht="10.199999999999999">
      <c r="A321" s="5" t="s">
        <v>145</v>
      </c>
      <c r="B321" s="5" t="s">
        <v>1532</v>
      </c>
      <c r="C321" s="5" t="s">
        <v>55</v>
      </c>
      <c r="D321" s="5" t="s">
        <v>46</v>
      </c>
      <c r="E321" s="5" t="s">
        <v>56</v>
      </c>
      <c r="F321" s="21">
        <f>VLOOKUP($C321,cruises!$A$1:$D$460,3,FALSE)</f>
        <v>4228</v>
      </c>
      <c r="G321" s="21">
        <f>VLOOKUP($C321,cruises!$A$1:$D$460,4,FALSE)</f>
        <v>5074</v>
      </c>
      <c r="H321" s="21">
        <f t="shared" si="4"/>
        <v>4651</v>
      </c>
      <c r="I321" s="21">
        <f>VLOOKUP($C321,cruises!$A$1:$E$507,5,FALSE)</f>
        <v>1404</v>
      </c>
    </row>
    <row r="322" spans="1:9" s="5" customFormat="1" ht="10.199999999999999">
      <c r="A322" s="5" t="s">
        <v>145</v>
      </c>
      <c r="B322" s="5" t="s">
        <v>1532</v>
      </c>
      <c r="C322" s="5" t="s">
        <v>202</v>
      </c>
      <c r="D322" s="5" t="s">
        <v>1426</v>
      </c>
      <c r="E322" s="5" t="s">
        <v>82</v>
      </c>
      <c r="F322" s="21">
        <f>VLOOKUP($C322,cruises!$A$1:$D$460,3,FALSE)</f>
        <v>1904</v>
      </c>
      <c r="G322" s="21">
        <f>VLOOKUP($C322,cruises!$A$1:$D$460,4,FALSE)</f>
        <v>1904</v>
      </c>
      <c r="H322" s="21">
        <f t="shared" si="4"/>
        <v>1904</v>
      </c>
      <c r="I322" s="21">
        <f>VLOOKUP($C322,cruises!$A$1:$E$507,5,FALSE)</f>
        <v>880</v>
      </c>
    </row>
    <row r="323" spans="1:9" s="5" customFormat="1" ht="10.199999999999999">
      <c r="A323" s="5" t="s">
        <v>145</v>
      </c>
      <c r="B323" s="5" t="s">
        <v>1532</v>
      </c>
      <c r="C323" s="5" t="s">
        <v>177</v>
      </c>
      <c r="D323" s="5" t="s">
        <v>36</v>
      </c>
      <c r="E323" s="5" t="s">
        <v>31</v>
      </c>
      <c r="F323" s="21">
        <f>VLOOKUP($C323,cruises!$A$1:$D$460,3,FALSE)</f>
        <v>2506</v>
      </c>
      <c r="G323" s="21">
        <f>VLOOKUP($C323,cruises!$A$1:$D$460,4,FALSE)</f>
        <v>2700</v>
      </c>
      <c r="H323" s="21">
        <f t="shared" ref="H323:H386" si="5">AVERAGE(F323:G323)</f>
        <v>2603</v>
      </c>
      <c r="I323" s="21">
        <f>VLOOKUP($C323,cruises!$A$1:$E$507,5,FALSE)</f>
        <v>1000</v>
      </c>
    </row>
    <row r="324" spans="1:9" s="5" customFormat="1" ht="10.199999999999999">
      <c r="A324" s="5" t="s">
        <v>145</v>
      </c>
      <c r="B324" s="5" t="s">
        <v>1533</v>
      </c>
      <c r="C324" s="5" t="s">
        <v>132</v>
      </c>
      <c r="D324" s="5" t="s">
        <v>94</v>
      </c>
      <c r="E324" s="5" t="s">
        <v>6</v>
      </c>
      <c r="F324" s="21">
        <f>VLOOKUP($C324,cruises!$A$1:$D$460,3,FALSE)</f>
        <v>1258</v>
      </c>
      <c r="G324" s="21">
        <f>VLOOKUP($C324,cruises!$A$1:$D$460,4,FALSE)</f>
        <v>1447</v>
      </c>
      <c r="H324" s="21">
        <f t="shared" si="5"/>
        <v>1352.5</v>
      </c>
      <c r="I324" s="21">
        <f>VLOOKUP($C324,cruises!$A$1:$E$507,5,FALSE)</f>
        <v>800</v>
      </c>
    </row>
    <row r="325" spans="1:9" s="5" customFormat="1" ht="10.199999999999999">
      <c r="A325" s="5" t="s">
        <v>145</v>
      </c>
      <c r="B325" s="5" t="s">
        <v>1533</v>
      </c>
      <c r="C325" s="5" t="s">
        <v>633</v>
      </c>
      <c r="D325" s="5" t="s">
        <v>30</v>
      </c>
      <c r="E325" s="5" t="s">
        <v>31</v>
      </c>
      <c r="F325" s="21">
        <f>VLOOKUP($C325,cruises!$A$1:$D$460,3,FALSE)</f>
        <v>5475</v>
      </c>
      <c r="G325" s="21">
        <f>VLOOKUP($C325,cruises!$A$1:$D$460,4,FALSE)</f>
        <v>6314</v>
      </c>
      <c r="H325" s="21">
        <f t="shared" si="5"/>
        <v>5894.5</v>
      </c>
      <c r="I325" s="21">
        <f>VLOOKUP($C325,cruises!$A$1:$E$507,5,FALSE)</f>
        <v>2394</v>
      </c>
    </row>
    <row r="326" spans="1:9" s="5" customFormat="1" ht="10.199999999999999">
      <c r="A326" s="5" t="s">
        <v>145</v>
      </c>
      <c r="B326" s="5" t="s">
        <v>1533</v>
      </c>
      <c r="C326" s="5" t="s">
        <v>74</v>
      </c>
      <c r="D326" s="5" t="s">
        <v>11</v>
      </c>
      <c r="E326" s="5" t="s">
        <v>1414</v>
      </c>
      <c r="F326" s="21">
        <f>VLOOKUP($C326,cruises!$A$1:$D$460,3,FALSE)</f>
        <v>3014</v>
      </c>
      <c r="G326" s="21">
        <f>VLOOKUP($C326,cruises!$A$1:$D$460,4,FALSE)</f>
        <v>3617</v>
      </c>
      <c r="H326" s="21">
        <f t="shared" si="5"/>
        <v>3315.5</v>
      </c>
      <c r="I326" s="21">
        <f>VLOOKUP($C326,cruises!$A$1:$E$507,5,FALSE)</f>
        <v>1100</v>
      </c>
    </row>
    <row r="327" spans="1:9" s="5" customFormat="1" ht="10.199999999999999">
      <c r="A327" s="5" t="s">
        <v>145</v>
      </c>
      <c r="B327" s="5" t="s">
        <v>1534</v>
      </c>
      <c r="C327" s="5" t="s">
        <v>61</v>
      </c>
      <c r="D327" s="5" t="s">
        <v>62</v>
      </c>
      <c r="E327" s="5" t="s">
        <v>1418</v>
      </c>
      <c r="F327" s="21">
        <f>VLOOKUP($C327,cruises!$A$1:$D$460,3,FALSE)</f>
        <v>3046</v>
      </c>
      <c r="G327" s="21">
        <f>VLOOKUP($C327,cruises!$A$1:$D$460,4,FALSE)</f>
        <v>3655</v>
      </c>
      <c r="H327" s="21">
        <f t="shared" si="5"/>
        <v>3350.5</v>
      </c>
      <c r="I327" s="21">
        <f>VLOOKUP($C327,cruises!$A$1:$E$507,5,FALSE)</f>
        <v>1000</v>
      </c>
    </row>
    <row r="328" spans="1:9" s="5" customFormat="1" ht="10.199999999999999">
      <c r="A328" s="5" t="s">
        <v>145</v>
      </c>
      <c r="B328" s="5" t="s">
        <v>1534</v>
      </c>
      <c r="C328" s="5" t="s">
        <v>209</v>
      </c>
      <c r="D328" s="5" t="s">
        <v>1501</v>
      </c>
      <c r="E328" s="5" t="s">
        <v>31</v>
      </c>
      <c r="F328" s="21">
        <f>VLOOKUP($C328,cruises!$A$1:$D$460,3,FALSE)</f>
        <v>408</v>
      </c>
      <c r="G328" s="21">
        <f>VLOOKUP($C328,cruises!$A$1:$D$460,4,FALSE)</f>
        <v>408</v>
      </c>
      <c r="H328" s="21">
        <f t="shared" si="5"/>
        <v>408</v>
      </c>
      <c r="I328" s="21">
        <f>VLOOKUP($C328,cruises!$A$1:$E$507,5,FALSE)</f>
        <v>285</v>
      </c>
    </row>
    <row r="329" spans="1:9" s="5" customFormat="1" ht="10.199999999999999">
      <c r="A329" s="5" t="s">
        <v>145</v>
      </c>
      <c r="B329" s="5" t="s">
        <v>1534</v>
      </c>
      <c r="C329" s="5" t="s">
        <v>211</v>
      </c>
      <c r="D329" s="5" t="s">
        <v>11</v>
      </c>
      <c r="E329" s="5" t="s">
        <v>151</v>
      </c>
      <c r="F329" s="21">
        <f>VLOOKUP($C329,cruises!$A$1:$D$460,3,FALSE)</f>
        <v>5200</v>
      </c>
      <c r="G329" s="21">
        <f>VLOOKUP($C329,cruises!$A$1:$D$460,4,FALSE)</f>
        <v>6518</v>
      </c>
      <c r="H329" s="21">
        <f t="shared" si="5"/>
        <v>5859</v>
      </c>
      <c r="I329" s="21">
        <f>VLOOKUP($C329,cruises!$A$1:$E$507,5,FALSE)</f>
        <v>1682</v>
      </c>
    </row>
    <row r="330" spans="1:9" s="5" customFormat="1" ht="10.199999999999999">
      <c r="A330" s="5" t="s">
        <v>145</v>
      </c>
      <c r="B330" s="5" t="s">
        <v>1535</v>
      </c>
      <c r="C330" s="5" t="s">
        <v>86</v>
      </c>
      <c r="D330" s="5" t="s">
        <v>62</v>
      </c>
      <c r="E330" s="5" t="s">
        <v>214</v>
      </c>
      <c r="F330" s="21">
        <f>VLOOKUP($C330,cruises!$A$1:$D$460,3,FALSE)</f>
        <v>2130</v>
      </c>
      <c r="G330" s="21">
        <f>VLOOKUP($C330,cruises!$A$1:$D$460,4,FALSE)</f>
        <v>2556</v>
      </c>
      <c r="H330" s="21">
        <f t="shared" si="5"/>
        <v>2343</v>
      </c>
      <c r="I330" s="21">
        <f>VLOOKUP($C330,cruises!$A$1:$E$507,5,FALSE)</f>
        <v>997</v>
      </c>
    </row>
    <row r="331" spans="1:9" s="5" customFormat="1" ht="10.199999999999999">
      <c r="A331" s="5" t="s">
        <v>145</v>
      </c>
      <c r="B331" s="5" t="s">
        <v>1535</v>
      </c>
      <c r="C331" s="5" t="s">
        <v>64</v>
      </c>
      <c r="D331" s="5" t="s">
        <v>8</v>
      </c>
      <c r="E331" s="5" t="s">
        <v>9</v>
      </c>
      <c r="F331" s="21">
        <f>VLOOKUP($C331,cruises!$A$1:$D$460,3,FALSE)</f>
        <v>3274</v>
      </c>
      <c r="G331" s="21">
        <f>VLOOKUP($C331,cruises!$A$1:$D$460,4,FALSE)</f>
        <v>3929</v>
      </c>
      <c r="H331" s="21">
        <f t="shared" si="5"/>
        <v>3601.5</v>
      </c>
      <c r="I331" s="21">
        <f>VLOOKUP($C331,cruises!$A$1:$E$507,5,FALSE)</f>
        <v>1637</v>
      </c>
    </row>
    <row r="332" spans="1:9" s="5" customFormat="1" ht="10.199999999999999">
      <c r="A332" s="5" t="s">
        <v>145</v>
      </c>
      <c r="B332" s="5" t="s">
        <v>1535</v>
      </c>
      <c r="C332" s="5" t="s">
        <v>274</v>
      </c>
      <c r="D332" s="5" t="s">
        <v>51</v>
      </c>
      <c r="E332" s="5" t="s">
        <v>151</v>
      </c>
      <c r="F332" s="21">
        <f>VLOOKUP($C332,cruises!$A$1:$D$460,3,FALSE)</f>
        <v>708</v>
      </c>
      <c r="G332" s="21">
        <f>VLOOKUP($C332,cruises!$A$1:$D$460,4,FALSE)</f>
        <v>779</v>
      </c>
      <c r="H332" s="21">
        <f t="shared" si="5"/>
        <v>743.5</v>
      </c>
      <c r="I332" s="21">
        <f>VLOOKUP($C332,cruises!$A$1:$E$507,5,FALSE)</f>
        <v>440</v>
      </c>
    </row>
    <row r="333" spans="1:9" s="5" customFormat="1" ht="10.199999999999999">
      <c r="A333" s="5" t="s">
        <v>145</v>
      </c>
      <c r="B333" s="5" t="s">
        <v>1535</v>
      </c>
      <c r="C333" s="5" t="s">
        <v>1536</v>
      </c>
      <c r="D333" s="5" t="s">
        <v>14</v>
      </c>
      <c r="E333" s="5" t="s">
        <v>199</v>
      </c>
      <c r="F333" s="21">
        <f>VLOOKUP($C333,cruises!$A$1:$D$460,3,FALSE)</f>
        <v>930</v>
      </c>
      <c r="G333" s="21">
        <f>VLOOKUP($C333,cruises!$A$1:$D$460,4,FALSE)</f>
        <v>930</v>
      </c>
      <c r="H333" s="21">
        <f t="shared" si="5"/>
        <v>930</v>
      </c>
      <c r="I333" s="21">
        <f>VLOOKUP($C333,cruises!$A$1:$E$507,5,FALSE)</f>
        <v>465</v>
      </c>
    </row>
    <row r="334" spans="1:9" s="5" customFormat="1" ht="10.199999999999999">
      <c r="A334" s="5" t="s">
        <v>145</v>
      </c>
      <c r="B334" s="5" t="s">
        <v>1537</v>
      </c>
      <c r="C334" s="5" t="s">
        <v>159</v>
      </c>
      <c r="D334" s="5" t="s">
        <v>8</v>
      </c>
      <c r="E334" s="5" t="s">
        <v>9</v>
      </c>
      <c r="F334" s="21">
        <f>VLOOKUP($C334,cruises!$A$1:$D$460,3,FALSE)</f>
        <v>4134</v>
      </c>
      <c r="G334" s="21">
        <f>VLOOKUP($C334,cruises!$A$1:$D$460,4,FALSE)</f>
        <v>4961</v>
      </c>
      <c r="H334" s="21">
        <f t="shared" si="5"/>
        <v>4547.5</v>
      </c>
      <c r="I334" s="21">
        <f>VLOOKUP($C334,cruises!$A$1:$E$507,5,FALSE)</f>
        <v>1413</v>
      </c>
    </row>
    <row r="335" spans="1:9" s="5" customFormat="1" ht="10.199999999999999">
      <c r="A335" s="5" t="s">
        <v>145</v>
      </c>
      <c r="B335" s="5" t="s">
        <v>1537</v>
      </c>
      <c r="C335" s="5" t="s">
        <v>88</v>
      </c>
      <c r="D335" s="5" t="s">
        <v>71</v>
      </c>
      <c r="E335" s="5" t="s">
        <v>25</v>
      </c>
      <c r="F335" s="21">
        <f>VLOOKUP($C335,cruises!$A$1:$D$460,3,FALSE)</f>
        <v>148</v>
      </c>
      <c r="G335" s="21">
        <f>VLOOKUP($C335,cruises!$A$1:$D$460,4,FALSE)</f>
        <v>178</v>
      </c>
      <c r="H335" s="21">
        <f t="shared" si="5"/>
        <v>163</v>
      </c>
      <c r="I335" s="21">
        <f>VLOOKUP($C335,cruises!$A$1:$E$507,5,FALSE)</f>
        <v>84</v>
      </c>
    </row>
    <row r="336" spans="1:9" s="5" customFormat="1" ht="10.199999999999999">
      <c r="A336" s="5" t="s">
        <v>145</v>
      </c>
      <c r="B336" s="5" t="s">
        <v>1538</v>
      </c>
      <c r="C336" s="5" t="s">
        <v>73</v>
      </c>
      <c r="D336" s="5" t="s">
        <v>5</v>
      </c>
      <c r="E336" s="5" t="s">
        <v>6</v>
      </c>
      <c r="F336" s="21">
        <f>VLOOKUP($C336,cruises!$A$1:$D$460,3,FALSE)</f>
        <v>2194</v>
      </c>
      <c r="G336" s="21">
        <f>VLOOKUP($C336,cruises!$A$1:$D$460,4,FALSE)</f>
        <v>2700</v>
      </c>
      <c r="H336" s="21">
        <f t="shared" si="5"/>
        <v>2447</v>
      </c>
      <c r="I336" s="21">
        <f>VLOOKUP($C336,cruises!$A$1:$E$507,5,FALSE)</f>
        <v>609</v>
      </c>
    </row>
    <row r="337" spans="1:9" s="5" customFormat="1" ht="10.199999999999999">
      <c r="A337" s="5" t="s">
        <v>145</v>
      </c>
      <c r="B337" s="5" t="s">
        <v>1538</v>
      </c>
      <c r="C337" s="5" t="s">
        <v>312</v>
      </c>
      <c r="D337" s="5" t="s">
        <v>8</v>
      </c>
      <c r="E337" s="5" t="s">
        <v>138</v>
      </c>
      <c r="F337" s="21">
        <f>VLOOKUP($C337,cruises!$A$1:$D$460,3,FALSE)</f>
        <v>3274</v>
      </c>
      <c r="G337" s="21">
        <f>VLOOKUP($C337,cruises!$A$1:$D$460,4,FALSE)</f>
        <v>3929</v>
      </c>
      <c r="H337" s="21">
        <f t="shared" si="5"/>
        <v>3601.5</v>
      </c>
      <c r="I337" s="21">
        <f>VLOOKUP($C337,cruises!$A$1:$E$507,5,FALSE)</f>
        <v>1370</v>
      </c>
    </row>
    <row r="338" spans="1:9" s="5" customFormat="1" ht="10.199999999999999">
      <c r="A338" s="5" t="s">
        <v>145</v>
      </c>
      <c r="B338" s="5" t="s">
        <v>1538</v>
      </c>
      <c r="C338" s="5" t="s">
        <v>235</v>
      </c>
      <c r="D338" s="5" t="s">
        <v>46</v>
      </c>
      <c r="E338" s="5" t="s">
        <v>25</v>
      </c>
      <c r="F338" s="21">
        <f>VLOOKUP($C338,cruises!$A$1:$D$460,3,FALSE)</f>
        <v>3957</v>
      </c>
      <c r="G338" s="21">
        <f>VLOOKUP($C338,cruises!$A$1:$D$460,4,FALSE)</f>
        <v>4819</v>
      </c>
      <c r="H338" s="21">
        <f t="shared" si="5"/>
        <v>4388</v>
      </c>
      <c r="I338" s="21">
        <f>VLOOKUP($C338,cruises!$A$1:$E$507,5,FALSE)</f>
        <v>1640</v>
      </c>
    </row>
    <row r="339" spans="1:9" s="5" customFormat="1" ht="10.199999999999999">
      <c r="A339" s="5" t="s">
        <v>145</v>
      </c>
      <c r="B339" s="5" t="s">
        <v>1538</v>
      </c>
      <c r="C339" s="5" t="s">
        <v>70</v>
      </c>
      <c r="D339" s="5" t="s">
        <v>71</v>
      </c>
      <c r="E339" s="5" t="s">
        <v>25</v>
      </c>
      <c r="F339" s="21">
        <f>VLOOKUP($C339,cruises!$A$1:$D$460,3,FALSE)</f>
        <v>312</v>
      </c>
      <c r="G339" s="21">
        <f>VLOOKUP($C339,cruises!$A$1:$D$460,4,FALSE)</f>
        <v>374</v>
      </c>
      <c r="H339" s="21">
        <f t="shared" si="5"/>
        <v>343</v>
      </c>
      <c r="I339" s="21">
        <f>VLOOKUP($C339,cruises!$A$1:$E$507,5,FALSE)</f>
        <v>178</v>
      </c>
    </row>
    <row r="340" spans="1:9" s="5" customFormat="1" ht="10.199999999999999">
      <c r="A340" s="5" t="s">
        <v>145</v>
      </c>
      <c r="B340" s="5" t="s">
        <v>1539</v>
      </c>
      <c r="C340" s="5" t="s">
        <v>163</v>
      </c>
      <c r="D340" s="5" t="s">
        <v>5</v>
      </c>
      <c r="E340" s="5" t="s">
        <v>6</v>
      </c>
      <c r="F340" s="21">
        <f>VLOOKUP($C340,cruises!$A$1:$D$460,3,FALSE)</f>
        <v>5200</v>
      </c>
      <c r="G340" s="21">
        <f>VLOOKUP($C340,cruises!$A$1:$D$460,4,FALSE)</f>
        <v>6600</v>
      </c>
      <c r="H340" s="21">
        <f t="shared" si="5"/>
        <v>5900</v>
      </c>
      <c r="I340" s="21">
        <f>VLOOKUP($C340,cruises!$A$1:$E$507,5,FALSE)</f>
        <v>1500</v>
      </c>
    </row>
    <row r="341" spans="1:9" s="5" customFormat="1" ht="10.199999999999999">
      <c r="A341" s="5" t="s">
        <v>145</v>
      </c>
      <c r="B341" s="5" t="s">
        <v>1539</v>
      </c>
      <c r="C341" s="5" t="s">
        <v>229</v>
      </c>
      <c r="D341" s="5" t="s">
        <v>33</v>
      </c>
      <c r="E341" s="5" t="s">
        <v>31</v>
      </c>
      <c r="F341" s="21">
        <f>VLOOKUP($C341,cruises!$A$1:$D$460,3,FALSE)</f>
        <v>2124</v>
      </c>
      <c r="G341" s="21">
        <f>VLOOKUP($C341,cruises!$A$1:$D$460,4,FALSE)</f>
        <v>2549</v>
      </c>
      <c r="H341" s="21">
        <f t="shared" si="5"/>
        <v>2336.5</v>
      </c>
      <c r="I341" s="21">
        <f>VLOOKUP($C341,cruises!$A$1:$E$507,5,FALSE)</f>
        <v>961</v>
      </c>
    </row>
    <row r="342" spans="1:9" s="5" customFormat="1" ht="10.199999999999999">
      <c r="A342" s="5" t="s">
        <v>145</v>
      </c>
      <c r="B342" s="5" t="s">
        <v>1539</v>
      </c>
      <c r="C342" s="5" t="s">
        <v>484</v>
      </c>
      <c r="D342" s="5" t="s">
        <v>1413</v>
      </c>
      <c r="E342" s="5" t="s">
        <v>157</v>
      </c>
      <c r="F342" s="21">
        <f>VLOOKUP($C342,cruises!$A$1:$D$460,3,FALSE)</f>
        <v>1968</v>
      </c>
      <c r="G342" s="21">
        <f>VLOOKUP($C342,cruises!$A$1:$D$460,4,FALSE)</f>
        <v>2362</v>
      </c>
      <c r="H342" s="21">
        <f t="shared" si="5"/>
        <v>2165</v>
      </c>
      <c r="I342" s="21">
        <f>VLOOKUP($C342,cruises!$A$1:$E$507,5,FALSE)</f>
        <v>817</v>
      </c>
    </row>
    <row r="343" spans="1:9" s="5" customFormat="1" ht="10.199999999999999">
      <c r="A343" s="5" t="s">
        <v>145</v>
      </c>
      <c r="B343" s="5" t="s">
        <v>1540</v>
      </c>
      <c r="C343" s="5" t="s">
        <v>216</v>
      </c>
      <c r="D343" s="5" t="s">
        <v>8</v>
      </c>
      <c r="E343" s="5" t="s">
        <v>82</v>
      </c>
      <c r="F343" s="21">
        <f>VLOOKUP($C343,cruises!$A$1:$D$460,3,FALSE)</f>
        <v>4888</v>
      </c>
      <c r="G343" s="21">
        <f>VLOOKUP($C343,cruises!$A$1:$D$460,4,FALSE)</f>
        <v>6334</v>
      </c>
      <c r="H343" s="21">
        <f t="shared" si="5"/>
        <v>5611</v>
      </c>
      <c r="I343" s="21">
        <f>VLOOKUP($C343,cruises!$A$1:$E$507,5,FALSE)</f>
        <v>1700</v>
      </c>
    </row>
    <row r="344" spans="1:9" s="5" customFormat="1" ht="10.199999999999999">
      <c r="A344" s="5" t="s">
        <v>145</v>
      </c>
      <c r="B344" s="5" t="s">
        <v>1540</v>
      </c>
      <c r="C344" s="5" t="s">
        <v>55</v>
      </c>
      <c r="D344" s="5" t="s">
        <v>46</v>
      </c>
      <c r="E344" s="5" t="s">
        <v>56</v>
      </c>
      <c r="F344" s="21">
        <f>VLOOKUP($C344,cruises!$A$1:$D$460,3,FALSE)</f>
        <v>4228</v>
      </c>
      <c r="G344" s="21">
        <f>VLOOKUP($C344,cruises!$A$1:$D$460,4,FALSE)</f>
        <v>5074</v>
      </c>
      <c r="H344" s="21">
        <f t="shared" si="5"/>
        <v>4651</v>
      </c>
      <c r="I344" s="21">
        <f>VLOOKUP($C344,cruises!$A$1:$E$507,5,FALSE)</f>
        <v>1404</v>
      </c>
    </row>
    <row r="345" spans="1:9" s="5" customFormat="1" ht="10.199999999999999">
      <c r="A345" s="5" t="s">
        <v>145</v>
      </c>
      <c r="B345" s="5" t="s">
        <v>1540</v>
      </c>
      <c r="C345" s="5" t="s">
        <v>238</v>
      </c>
      <c r="D345" s="5" t="s">
        <v>36</v>
      </c>
      <c r="E345" s="5" t="s">
        <v>31</v>
      </c>
      <c r="F345" s="21">
        <f>VLOOKUP($C345,cruises!$A$1:$D$460,3,FALSE)</f>
        <v>1912</v>
      </c>
      <c r="G345" s="21">
        <f>VLOOKUP($C345,cruises!$A$1:$D$460,4,FALSE)</f>
        <v>2669</v>
      </c>
      <c r="H345" s="21">
        <f t="shared" si="5"/>
        <v>2290.5</v>
      </c>
      <c r="I345" s="21">
        <f>VLOOKUP($C345,cruises!$A$1:$E$507,5,FALSE)</f>
        <v>900</v>
      </c>
    </row>
    <row r="346" spans="1:9" s="5" customFormat="1" ht="10.199999999999999">
      <c r="A346" s="5" t="s">
        <v>145</v>
      </c>
      <c r="B346" s="5" t="s">
        <v>1540</v>
      </c>
      <c r="C346" s="5" t="s">
        <v>227</v>
      </c>
      <c r="D346" s="5" t="s">
        <v>14</v>
      </c>
      <c r="E346" s="5" t="s">
        <v>199</v>
      </c>
      <c r="F346" s="21">
        <f>VLOOKUP($C346,cruises!$A$1:$D$460,3,FALSE)</f>
        <v>928</v>
      </c>
      <c r="G346" s="21">
        <f>VLOOKUP($C346,cruises!$A$1:$D$460,4,FALSE)</f>
        <v>928</v>
      </c>
      <c r="H346" s="21">
        <f t="shared" si="5"/>
        <v>928</v>
      </c>
      <c r="I346" s="21">
        <f>VLOOKUP($C346,cruises!$A$1:$E$507,5,FALSE)</f>
        <v>465</v>
      </c>
    </row>
    <row r="347" spans="1:9" s="5" customFormat="1" ht="10.199999999999999">
      <c r="A347" s="5" t="s">
        <v>145</v>
      </c>
      <c r="B347" s="5" t="s">
        <v>1541</v>
      </c>
      <c r="C347" s="5" t="s">
        <v>79</v>
      </c>
      <c r="D347" s="5" t="s">
        <v>80</v>
      </c>
      <c r="E347" s="5" t="s">
        <v>123</v>
      </c>
      <c r="F347" s="21">
        <f>VLOOKUP($C347,cruises!$A$1:$D$460,3,FALSE)</f>
        <v>710</v>
      </c>
      <c r="G347" s="21">
        <f>VLOOKUP($C347,cruises!$A$1:$D$460,4,FALSE)</f>
        <v>781</v>
      </c>
      <c r="H347" s="21">
        <f t="shared" si="5"/>
        <v>745.5</v>
      </c>
      <c r="I347" s="21">
        <f>VLOOKUP($C347,cruises!$A$1:$E$507,5,FALSE)</f>
        <v>408</v>
      </c>
    </row>
    <row r="348" spans="1:9" s="5" customFormat="1" ht="10.199999999999999">
      <c r="A348" s="5" t="s">
        <v>145</v>
      </c>
      <c r="B348" s="5" t="s">
        <v>1541</v>
      </c>
      <c r="C348" s="5" t="s">
        <v>633</v>
      </c>
      <c r="D348" s="5" t="s">
        <v>30</v>
      </c>
      <c r="E348" s="5" t="s">
        <v>31</v>
      </c>
      <c r="F348" s="21">
        <f>VLOOKUP($C348,cruises!$A$1:$D$460,3,FALSE)</f>
        <v>5475</v>
      </c>
      <c r="G348" s="21">
        <f>VLOOKUP($C348,cruises!$A$1:$D$460,4,FALSE)</f>
        <v>6314</v>
      </c>
      <c r="H348" s="21">
        <f t="shared" si="5"/>
        <v>5894.5</v>
      </c>
      <c r="I348" s="21">
        <f>VLOOKUP($C348,cruises!$A$1:$E$507,5,FALSE)</f>
        <v>2394</v>
      </c>
    </row>
    <row r="349" spans="1:9" s="5" customFormat="1" ht="10.199999999999999">
      <c r="A349" s="5" t="s">
        <v>145</v>
      </c>
      <c r="B349" s="5" t="s">
        <v>1541</v>
      </c>
      <c r="C349" s="5" t="s">
        <v>645</v>
      </c>
      <c r="D349" s="5" t="s">
        <v>30</v>
      </c>
      <c r="E349" s="5" t="s">
        <v>63</v>
      </c>
      <c r="F349" s="21">
        <f>VLOOKUP($C349,cruises!$A$1:$D$460,3,FALSE)</f>
        <v>3844</v>
      </c>
      <c r="G349" s="21">
        <f>VLOOKUP($C349,cruises!$A$1:$D$460,4,FALSE)</f>
        <v>4805</v>
      </c>
      <c r="H349" s="21">
        <f t="shared" si="5"/>
        <v>4324.5</v>
      </c>
      <c r="I349" s="21">
        <f>VLOOKUP($C349,cruises!$A$1:$E$507,5,FALSE)</f>
        <v>1305</v>
      </c>
    </row>
    <row r="350" spans="1:9" s="5" customFormat="1" ht="10.199999999999999">
      <c r="A350" s="5" t="s">
        <v>145</v>
      </c>
      <c r="B350" s="5" t="s">
        <v>1541</v>
      </c>
      <c r="C350" s="5" t="s">
        <v>74</v>
      </c>
      <c r="D350" s="5" t="s">
        <v>11</v>
      </c>
      <c r="E350" s="5" t="s">
        <v>1414</v>
      </c>
      <c r="F350" s="21">
        <f>VLOOKUP($C350,cruises!$A$1:$D$460,3,FALSE)</f>
        <v>3014</v>
      </c>
      <c r="G350" s="21">
        <f>VLOOKUP($C350,cruises!$A$1:$D$460,4,FALSE)</f>
        <v>3617</v>
      </c>
      <c r="H350" s="21">
        <f t="shared" si="5"/>
        <v>3315.5</v>
      </c>
      <c r="I350" s="21">
        <f>VLOOKUP($C350,cruises!$A$1:$E$507,5,FALSE)</f>
        <v>1100</v>
      </c>
    </row>
    <row r="351" spans="1:9" s="5" customFormat="1" ht="10.199999999999999">
      <c r="A351" s="5" t="s">
        <v>145</v>
      </c>
      <c r="B351" s="5" t="s">
        <v>1542</v>
      </c>
      <c r="C351" s="5" t="s">
        <v>182</v>
      </c>
      <c r="D351" s="5" t="s">
        <v>62</v>
      </c>
      <c r="E351" s="5" t="s">
        <v>1418</v>
      </c>
      <c r="F351" s="21">
        <f>VLOOKUP($C351,cruises!$A$1:$D$460,3,FALSE)</f>
        <v>2918</v>
      </c>
      <c r="G351" s="21">
        <f>VLOOKUP($C351,cruises!$A$1:$D$460,4,FALSE)</f>
        <v>3521</v>
      </c>
      <c r="H351" s="21">
        <f t="shared" si="5"/>
        <v>3219.5</v>
      </c>
      <c r="I351" s="21">
        <f>VLOOKUP($C351,cruises!$A$1:$E$507,5,FALSE)</f>
        <v>1377</v>
      </c>
    </row>
    <row r="352" spans="1:9" s="5" customFormat="1" ht="10.199999999999999">
      <c r="A352" s="5" t="s">
        <v>145</v>
      </c>
      <c r="B352" s="5" t="s">
        <v>1542</v>
      </c>
      <c r="C352" s="5" t="s">
        <v>206</v>
      </c>
      <c r="D352" s="5" t="s">
        <v>8</v>
      </c>
      <c r="E352" s="5" t="s">
        <v>138</v>
      </c>
      <c r="F352" s="21">
        <f>VLOOKUP($C352,cruises!$A$1:$D$460,3,FALSE)</f>
        <v>2550</v>
      </c>
      <c r="G352" s="21">
        <f>VLOOKUP($C352,cruises!$A$1:$D$460,4,FALSE)</f>
        <v>3060</v>
      </c>
      <c r="H352" s="21">
        <f t="shared" si="5"/>
        <v>2805</v>
      </c>
      <c r="I352" s="21">
        <f>VLOOKUP($C352,cruises!$A$1:$E$507,5,FALSE)</f>
        <v>1039</v>
      </c>
    </row>
    <row r="353" spans="1:9" s="5" customFormat="1" ht="10.199999999999999">
      <c r="A353" s="5" t="s">
        <v>145</v>
      </c>
      <c r="B353" s="5" t="s">
        <v>1542</v>
      </c>
      <c r="C353" s="5" t="s">
        <v>211</v>
      </c>
      <c r="D353" s="5" t="s">
        <v>11</v>
      </c>
      <c r="E353" s="5" t="s">
        <v>151</v>
      </c>
      <c r="F353" s="21">
        <f>VLOOKUP($C353,cruises!$A$1:$D$460,3,FALSE)</f>
        <v>5200</v>
      </c>
      <c r="G353" s="21">
        <f>VLOOKUP($C353,cruises!$A$1:$D$460,4,FALSE)</f>
        <v>6518</v>
      </c>
      <c r="H353" s="21">
        <f t="shared" si="5"/>
        <v>5859</v>
      </c>
      <c r="I353" s="21">
        <f>VLOOKUP($C353,cruises!$A$1:$E$507,5,FALSE)</f>
        <v>1682</v>
      </c>
    </row>
    <row r="354" spans="1:9" s="5" customFormat="1" ht="10.199999999999999">
      <c r="A354" s="5" t="s">
        <v>145</v>
      </c>
      <c r="B354" s="5" t="s">
        <v>1542</v>
      </c>
      <c r="C354" s="5" t="s">
        <v>143</v>
      </c>
      <c r="D354" s="5" t="s">
        <v>1413</v>
      </c>
      <c r="E354" s="5" t="s">
        <v>105</v>
      </c>
      <c r="F354" s="21">
        <f>VLOOKUP($C354,cruises!$A$1:$D$460,3,FALSE)</f>
        <v>2650</v>
      </c>
      <c r="G354" s="21">
        <f>VLOOKUP($C354,cruises!$A$1:$D$460,4,FALSE)</f>
        <v>3194</v>
      </c>
      <c r="H354" s="21">
        <f t="shared" si="5"/>
        <v>2922</v>
      </c>
      <c r="I354" s="21">
        <f>VLOOKUP($C354,cruises!$A$1:$E$507,5,FALSE)</f>
        <v>1025</v>
      </c>
    </row>
    <row r="355" spans="1:9" s="5" customFormat="1" ht="10.199999999999999">
      <c r="A355" s="5" t="s">
        <v>145</v>
      </c>
      <c r="B355" s="5" t="s">
        <v>1543</v>
      </c>
      <c r="C355" s="5" t="s">
        <v>64</v>
      </c>
      <c r="D355" s="5" t="s">
        <v>8</v>
      </c>
      <c r="E355" s="5" t="s">
        <v>9</v>
      </c>
      <c r="F355" s="21">
        <f>VLOOKUP($C355,cruises!$A$1:$D$460,3,FALSE)</f>
        <v>3274</v>
      </c>
      <c r="G355" s="21">
        <f>VLOOKUP($C355,cruises!$A$1:$D$460,4,FALSE)</f>
        <v>3929</v>
      </c>
      <c r="H355" s="21">
        <f t="shared" si="5"/>
        <v>3601.5</v>
      </c>
      <c r="I355" s="21">
        <f>VLOOKUP($C355,cruises!$A$1:$E$507,5,FALSE)</f>
        <v>1637</v>
      </c>
    </row>
    <row r="356" spans="1:9" s="5" customFormat="1" ht="10.199999999999999">
      <c r="A356" s="5" t="s">
        <v>145</v>
      </c>
      <c r="B356" s="5" t="s">
        <v>1543</v>
      </c>
      <c r="C356" s="5" t="s">
        <v>97</v>
      </c>
      <c r="D356" s="5" t="s">
        <v>189</v>
      </c>
      <c r="E356" s="5" t="s">
        <v>199</v>
      </c>
      <c r="F356" s="21">
        <f>VLOOKUP($C356,cruises!$A$1:$D$460,3,FALSE)</f>
        <v>94</v>
      </c>
      <c r="G356" s="21">
        <f>VLOOKUP($C356,cruises!$A$1:$D$460,4,FALSE)</f>
        <v>112</v>
      </c>
      <c r="H356" s="21">
        <f t="shared" si="5"/>
        <v>103</v>
      </c>
      <c r="I356" s="21">
        <f>VLOOKUP($C356,cruises!$A$1:$E$507,5,FALSE)</f>
        <v>100</v>
      </c>
    </row>
    <row r="357" spans="1:9" s="5" customFormat="1" ht="10.199999999999999">
      <c r="A357" s="5" t="s">
        <v>145</v>
      </c>
      <c r="B357" s="5" t="s">
        <v>1544</v>
      </c>
      <c r="C357" s="5" t="s">
        <v>159</v>
      </c>
      <c r="D357" s="5" t="s">
        <v>8</v>
      </c>
      <c r="E357" s="5" t="s">
        <v>9</v>
      </c>
      <c r="F357" s="21">
        <f>VLOOKUP($C357,cruises!$A$1:$D$460,3,FALSE)</f>
        <v>4134</v>
      </c>
      <c r="G357" s="21">
        <f>VLOOKUP($C357,cruises!$A$1:$D$460,4,FALSE)</f>
        <v>4961</v>
      </c>
      <c r="H357" s="21">
        <f t="shared" si="5"/>
        <v>4547.5</v>
      </c>
      <c r="I357" s="21">
        <f>VLOOKUP($C357,cruises!$A$1:$E$507,5,FALSE)</f>
        <v>1413</v>
      </c>
    </row>
    <row r="358" spans="1:9" s="5" customFormat="1" ht="10.199999999999999">
      <c r="A358" s="5" t="s">
        <v>145</v>
      </c>
      <c r="B358" s="5" t="s">
        <v>1544</v>
      </c>
      <c r="C358" s="5" t="s">
        <v>21</v>
      </c>
      <c r="D358" s="5" t="s">
        <v>14</v>
      </c>
      <c r="E358" s="5" t="s">
        <v>199</v>
      </c>
      <c r="F358" s="21">
        <f>VLOOKUP($C358,cruises!$A$1:$D$460,3,FALSE)</f>
        <v>928</v>
      </c>
      <c r="G358" s="21">
        <f>VLOOKUP($C358,cruises!$A$1:$D$460,4,FALSE)</f>
        <v>928</v>
      </c>
      <c r="H358" s="21">
        <f t="shared" si="5"/>
        <v>928</v>
      </c>
      <c r="I358" s="21">
        <f>VLOOKUP($C358,cruises!$A$1:$E$507,5,FALSE)</f>
        <v>465</v>
      </c>
    </row>
    <row r="359" spans="1:9" s="5" customFormat="1" ht="10.199999999999999">
      <c r="A359" s="5" t="s">
        <v>145</v>
      </c>
      <c r="B359" s="17">
        <v>44502</v>
      </c>
      <c r="C359" s="5" t="s">
        <v>316</v>
      </c>
      <c r="D359" s="5" t="s">
        <v>46</v>
      </c>
      <c r="E359" s="5" t="s">
        <v>25</v>
      </c>
      <c r="F359" s="21">
        <f>VLOOKUP($C359,cruises!$A$1:$D$460,3,FALSE)</f>
        <v>4266</v>
      </c>
      <c r="G359" s="21">
        <f>VLOOKUP($C359,cruises!$A$1:$D$460,4,FALSE)</f>
        <v>5218</v>
      </c>
      <c r="H359" s="21">
        <f t="shared" si="5"/>
        <v>4742</v>
      </c>
      <c r="I359" s="21">
        <f>VLOOKUP($C359,cruises!$A$1:$E$507,5,FALSE)</f>
        <v>1731</v>
      </c>
    </row>
    <row r="360" spans="1:9" s="5" customFormat="1" ht="10.199999999999999">
      <c r="A360" s="5" t="s">
        <v>145</v>
      </c>
      <c r="B360" s="17">
        <v>44502</v>
      </c>
      <c r="C360" s="5" t="s">
        <v>132</v>
      </c>
      <c r="D360" s="5" t="s">
        <v>94</v>
      </c>
      <c r="E360" s="5" t="s">
        <v>151</v>
      </c>
      <c r="F360" s="21">
        <f>VLOOKUP($C360,cruises!$A$1:$D$460,3,FALSE)</f>
        <v>1258</v>
      </c>
      <c r="G360" s="21">
        <f>VLOOKUP($C360,cruises!$A$1:$D$460,4,FALSE)</f>
        <v>1447</v>
      </c>
      <c r="H360" s="21">
        <f t="shared" si="5"/>
        <v>1352.5</v>
      </c>
      <c r="I360" s="21">
        <f>VLOOKUP($C360,cruises!$A$1:$E$507,5,FALSE)</f>
        <v>800</v>
      </c>
    </row>
    <row r="361" spans="1:9" s="5" customFormat="1" ht="10.199999999999999">
      <c r="A361" s="5" t="s">
        <v>145</v>
      </c>
      <c r="B361" s="17">
        <v>44502</v>
      </c>
      <c r="C361" s="5" t="s">
        <v>107</v>
      </c>
      <c r="D361" s="5" t="s">
        <v>94</v>
      </c>
      <c r="E361" s="5" t="s">
        <v>105</v>
      </c>
      <c r="F361" s="21">
        <f>VLOOKUP($C361,cruises!$A$1:$D$460,3,FALSE)</f>
        <v>698</v>
      </c>
      <c r="G361" s="21">
        <f>VLOOKUP($C361,cruises!$A$1:$D$460,4,FALSE)</f>
        <v>803</v>
      </c>
      <c r="H361" s="21">
        <f t="shared" si="5"/>
        <v>750.5</v>
      </c>
      <c r="I361" s="21">
        <f>VLOOKUP($C361,cruises!$A$1:$E$507,5,FALSE)</f>
        <v>372</v>
      </c>
    </row>
    <row r="362" spans="1:9" s="5" customFormat="1" ht="10.199999999999999">
      <c r="A362" s="5" t="s">
        <v>145</v>
      </c>
      <c r="B362" s="17">
        <v>44502</v>
      </c>
      <c r="C362" s="5" t="s">
        <v>331</v>
      </c>
      <c r="D362" s="5" t="s">
        <v>40</v>
      </c>
      <c r="E362" s="5" t="s">
        <v>246</v>
      </c>
      <c r="F362" s="21">
        <f>VLOOKUP($C362,cruises!$A$1:$D$460,3,FALSE)</f>
        <v>3668</v>
      </c>
      <c r="G362" s="21">
        <f>VLOOKUP($C362,cruises!$A$1:$D$460,4,FALSE)</f>
        <v>4402</v>
      </c>
      <c r="H362" s="21">
        <f t="shared" si="5"/>
        <v>4035</v>
      </c>
      <c r="I362" s="21">
        <f>VLOOKUP($C362,cruises!$A$1:$E$507,5,FALSE)</f>
        <v>1350</v>
      </c>
    </row>
    <row r="363" spans="1:9" s="5" customFormat="1" ht="10.199999999999999">
      <c r="A363" s="5" t="s">
        <v>145</v>
      </c>
      <c r="B363" s="17">
        <v>44503</v>
      </c>
      <c r="C363" s="5" t="s">
        <v>216</v>
      </c>
      <c r="D363" s="5" t="s">
        <v>8</v>
      </c>
      <c r="E363" s="5" t="s">
        <v>82</v>
      </c>
      <c r="F363" s="21">
        <f>VLOOKUP($C363,cruises!$A$1:$D$460,3,FALSE)</f>
        <v>4888</v>
      </c>
      <c r="G363" s="21">
        <f>VLOOKUP($C363,cruises!$A$1:$D$460,4,FALSE)</f>
        <v>6334</v>
      </c>
      <c r="H363" s="21">
        <f t="shared" si="5"/>
        <v>5611</v>
      </c>
      <c r="I363" s="21">
        <f>VLOOKUP($C363,cruises!$A$1:$E$507,5,FALSE)</f>
        <v>1700</v>
      </c>
    </row>
    <row r="364" spans="1:9" s="5" customFormat="1" ht="10.199999999999999">
      <c r="A364" s="5" t="s">
        <v>145</v>
      </c>
      <c r="B364" s="17">
        <v>44503</v>
      </c>
      <c r="C364" s="5" t="s">
        <v>331</v>
      </c>
      <c r="D364" s="5" t="s">
        <v>40</v>
      </c>
      <c r="E364" s="5" t="s">
        <v>1444</v>
      </c>
      <c r="F364" s="21">
        <f>VLOOKUP($C364,cruises!$A$1:$D$460,3,FALSE)</f>
        <v>3668</v>
      </c>
      <c r="G364" s="21">
        <f>VLOOKUP($C364,cruises!$A$1:$D$460,4,FALSE)</f>
        <v>4402</v>
      </c>
      <c r="H364" s="21">
        <f t="shared" si="5"/>
        <v>4035</v>
      </c>
      <c r="I364" s="21">
        <f>VLOOKUP($C364,cruises!$A$1:$E$507,5,FALSE)</f>
        <v>1350</v>
      </c>
    </row>
    <row r="365" spans="1:9" s="5" customFormat="1" ht="10.199999999999999">
      <c r="A365" s="5" t="s">
        <v>145</v>
      </c>
      <c r="B365" s="17">
        <v>44504</v>
      </c>
      <c r="C365" s="5" t="s">
        <v>235</v>
      </c>
      <c r="D365" s="5" t="s">
        <v>46</v>
      </c>
      <c r="E365" s="5" t="s">
        <v>25</v>
      </c>
      <c r="F365" s="21">
        <f>VLOOKUP($C365,cruises!$A$1:$D$460,3,FALSE)</f>
        <v>3957</v>
      </c>
      <c r="G365" s="21">
        <f>VLOOKUP($C365,cruises!$A$1:$D$460,4,FALSE)</f>
        <v>4819</v>
      </c>
      <c r="H365" s="21">
        <f t="shared" si="5"/>
        <v>4388</v>
      </c>
      <c r="I365" s="21">
        <f>VLOOKUP($C365,cruises!$A$1:$E$507,5,FALSE)</f>
        <v>1640</v>
      </c>
    </row>
    <row r="366" spans="1:9" s="5" customFormat="1" ht="10.199999999999999">
      <c r="A366" s="5" t="s">
        <v>145</v>
      </c>
      <c r="B366" s="17">
        <v>44504</v>
      </c>
      <c r="C366" s="5" t="s">
        <v>236</v>
      </c>
      <c r="D366" s="5" t="s">
        <v>40</v>
      </c>
      <c r="E366" s="5" t="s">
        <v>67</v>
      </c>
      <c r="F366" s="21">
        <f>VLOOKUP($C366,cruises!$A$1:$D$460,3,FALSE)</f>
        <v>3668</v>
      </c>
      <c r="G366" s="21">
        <f>VLOOKUP($C366,cruises!$A$1:$D$460,4,FALSE)</f>
        <v>4402</v>
      </c>
      <c r="H366" s="21">
        <f t="shared" si="5"/>
        <v>4035</v>
      </c>
      <c r="I366" s="21">
        <f>VLOOKUP($C366,cruises!$A$1:$E$507,5,FALSE)</f>
        <v>1350</v>
      </c>
    </row>
    <row r="367" spans="1:9" s="5" customFormat="1" ht="10.199999999999999">
      <c r="A367" s="5" t="s">
        <v>145</v>
      </c>
      <c r="B367" s="17">
        <v>44504</v>
      </c>
      <c r="C367" s="5" t="s">
        <v>74</v>
      </c>
      <c r="D367" s="5" t="s">
        <v>11</v>
      </c>
      <c r="E367" s="5" t="s">
        <v>1414</v>
      </c>
      <c r="F367" s="21">
        <f>VLOOKUP($C367,cruises!$A$1:$D$460,3,FALSE)</f>
        <v>3014</v>
      </c>
      <c r="G367" s="21">
        <f>VLOOKUP($C367,cruises!$A$1:$D$460,4,FALSE)</f>
        <v>3617</v>
      </c>
      <c r="H367" s="21">
        <f t="shared" si="5"/>
        <v>3315.5</v>
      </c>
      <c r="I367" s="21">
        <f>VLOOKUP($C367,cruises!$A$1:$E$507,5,FALSE)</f>
        <v>1100</v>
      </c>
    </row>
    <row r="368" spans="1:9" s="5" customFormat="1" ht="10.199999999999999">
      <c r="A368" s="5" t="s">
        <v>145</v>
      </c>
      <c r="B368" s="17">
        <v>44505</v>
      </c>
      <c r="C368" s="5" t="s">
        <v>312</v>
      </c>
      <c r="D368" s="5" t="s">
        <v>8</v>
      </c>
      <c r="E368" s="5" t="s">
        <v>138</v>
      </c>
      <c r="F368" s="21">
        <f>VLOOKUP($C368,cruises!$A$1:$D$460,3,FALSE)</f>
        <v>3274</v>
      </c>
      <c r="G368" s="21">
        <f>VLOOKUP($C368,cruises!$A$1:$D$460,4,FALSE)</f>
        <v>3929</v>
      </c>
      <c r="H368" s="21">
        <f t="shared" si="5"/>
        <v>3601.5</v>
      </c>
      <c r="I368" s="21">
        <f>VLOOKUP($C368,cruises!$A$1:$E$507,5,FALSE)</f>
        <v>1370</v>
      </c>
    </row>
    <row r="369" spans="1:9" s="5" customFormat="1" ht="10.199999999999999">
      <c r="A369" s="5" t="s">
        <v>145</v>
      </c>
      <c r="B369" s="17">
        <v>44505</v>
      </c>
      <c r="C369" s="5" t="s">
        <v>570</v>
      </c>
      <c r="D369" s="5" t="s">
        <v>1545</v>
      </c>
      <c r="E369" s="5" t="s">
        <v>82</v>
      </c>
      <c r="F369" s="21">
        <f>VLOOKUP($C369,cruises!$A$1:$D$460,3,FALSE)</f>
        <v>812</v>
      </c>
      <c r="G369" s="21">
        <f>VLOOKUP($C369,cruises!$A$1:$D$460,4,FALSE)</f>
        <v>830</v>
      </c>
      <c r="H369" s="21">
        <f t="shared" si="5"/>
        <v>821</v>
      </c>
      <c r="I369" s="21">
        <f>VLOOKUP($C369,cruises!$A$1:$E$507,5,FALSE)</f>
        <v>340</v>
      </c>
    </row>
    <row r="370" spans="1:9" s="5" customFormat="1" ht="10.199999999999999">
      <c r="A370" s="5" t="s">
        <v>145</v>
      </c>
      <c r="B370" s="17">
        <v>44505</v>
      </c>
      <c r="C370" s="5" t="s">
        <v>211</v>
      </c>
      <c r="D370" s="5" t="s">
        <v>11</v>
      </c>
      <c r="E370" s="5" t="s">
        <v>151</v>
      </c>
      <c r="F370" s="21">
        <f>VLOOKUP($C370,cruises!$A$1:$D$460,3,FALSE)</f>
        <v>5200</v>
      </c>
      <c r="G370" s="21">
        <f>VLOOKUP($C370,cruises!$A$1:$D$460,4,FALSE)</f>
        <v>6518</v>
      </c>
      <c r="H370" s="21">
        <f t="shared" si="5"/>
        <v>5859</v>
      </c>
      <c r="I370" s="21">
        <f>VLOOKUP($C370,cruises!$A$1:$E$507,5,FALSE)</f>
        <v>1682</v>
      </c>
    </row>
    <row r="371" spans="1:9" s="5" customFormat="1" ht="10.199999999999999">
      <c r="A371" s="5" t="s">
        <v>145</v>
      </c>
      <c r="B371" s="17">
        <v>44506</v>
      </c>
      <c r="C371" s="5" t="s">
        <v>64</v>
      </c>
      <c r="D371" s="5" t="s">
        <v>8</v>
      </c>
      <c r="E371" s="5" t="s">
        <v>9</v>
      </c>
      <c r="F371" s="21">
        <f>VLOOKUP($C371,cruises!$A$1:$D$460,3,FALSE)</f>
        <v>3274</v>
      </c>
      <c r="G371" s="21">
        <f>VLOOKUP($C371,cruises!$A$1:$D$460,4,FALSE)</f>
        <v>3929</v>
      </c>
      <c r="H371" s="21">
        <f t="shared" si="5"/>
        <v>3601.5</v>
      </c>
      <c r="I371" s="21">
        <f>VLOOKUP($C371,cruises!$A$1:$E$507,5,FALSE)</f>
        <v>1637</v>
      </c>
    </row>
    <row r="372" spans="1:9" s="5" customFormat="1" ht="10.199999999999999">
      <c r="A372" s="5" t="s">
        <v>145</v>
      </c>
      <c r="B372" s="17">
        <v>44506</v>
      </c>
      <c r="C372" s="5" t="s">
        <v>487</v>
      </c>
      <c r="D372" s="5" t="s">
        <v>1413</v>
      </c>
      <c r="E372" s="5" t="s">
        <v>157</v>
      </c>
      <c r="F372" s="21">
        <f>VLOOKUP($C372,cruises!$A$1:$D$460,3,FALSE)</f>
        <v>1970</v>
      </c>
      <c r="G372" s="21">
        <f>VLOOKUP($C372,cruises!$A$1:$D$460,4,FALSE)</f>
        <v>2364</v>
      </c>
      <c r="H372" s="21">
        <f t="shared" si="5"/>
        <v>2167</v>
      </c>
      <c r="I372" s="21">
        <f>VLOOKUP($C372,cruises!$A$1:$E$507,5,FALSE)</f>
        <v>817</v>
      </c>
    </row>
    <row r="373" spans="1:9" s="5" customFormat="1" ht="10.199999999999999">
      <c r="A373" s="5" t="s">
        <v>145</v>
      </c>
      <c r="B373" s="17">
        <v>44507</v>
      </c>
      <c r="C373" s="5" t="s">
        <v>159</v>
      </c>
      <c r="D373" s="5" t="s">
        <v>8</v>
      </c>
      <c r="E373" s="5" t="s">
        <v>9</v>
      </c>
      <c r="F373" s="21">
        <f>VLOOKUP($C373,cruises!$A$1:$D$460,3,FALSE)</f>
        <v>4134</v>
      </c>
      <c r="G373" s="21">
        <f>VLOOKUP($C373,cruises!$A$1:$D$460,4,FALSE)</f>
        <v>4961</v>
      </c>
      <c r="H373" s="21">
        <f t="shared" si="5"/>
        <v>4547.5</v>
      </c>
      <c r="I373" s="21">
        <f>VLOOKUP($C373,cruises!$A$1:$E$507,5,FALSE)</f>
        <v>1413</v>
      </c>
    </row>
    <row r="374" spans="1:9" s="5" customFormat="1" ht="10.199999999999999">
      <c r="A374" s="5" t="s">
        <v>145</v>
      </c>
      <c r="B374" s="17">
        <v>44507</v>
      </c>
      <c r="C374" s="5" t="s">
        <v>174</v>
      </c>
      <c r="D374" s="5" t="s">
        <v>46</v>
      </c>
      <c r="E374" s="5" t="s">
        <v>31</v>
      </c>
      <c r="F374" s="21">
        <f>VLOOKUP($C374,cruises!$A$1:$D$460,3,FALSE)</f>
        <v>2402</v>
      </c>
      <c r="G374" s="21">
        <f>VLOOKUP($C374,cruises!$A$1:$D$460,4,FALSE)</f>
        <v>2882</v>
      </c>
      <c r="H374" s="21">
        <f t="shared" si="5"/>
        <v>2642</v>
      </c>
      <c r="I374" s="21">
        <f>VLOOKUP($C374,cruises!$A$1:$E$507,5,FALSE)</f>
        <v>1100</v>
      </c>
    </row>
    <row r="375" spans="1:9" s="5" customFormat="1" ht="10.199999999999999">
      <c r="A375" s="5" t="s">
        <v>145</v>
      </c>
      <c r="B375" s="17">
        <v>44507</v>
      </c>
      <c r="C375" s="5" t="s">
        <v>147</v>
      </c>
      <c r="D375" s="5" t="s">
        <v>14</v>
      </c>
      <c r="E375" s="5" t="s">
        <v>199</v>
      </c>
      <c r="F375" s="21">
        <f>VLOOKUP($C375,cruises!$A$1:$D$460,3,FALSE)</f>
        <v>928</v>
      </c>
      <c r="G375" s="21">
        <f>VLOOKUP($C375,cruises!$A$1:$D$460,4,FALSE)</f>
        <v>928</v>
      </c>
      <c r="H375" s="21">
        <f t="shared" si="5"/>
        <v>928</v>
      </c>
      <c r="I375" s="21">
        <f>VLOOKUP($C375,cruises!$A$1:$E$507,5,FALSE)</f>
        <v>465</v>
      </c>
    </row>
    <row r="376" spans="1:9" s="5" customFormat="1" ht="10.199999999999999">
      <c r="A376" s="5" t="s">
        <v>145</v>
      </c>
      <c r="B376" s="17">
        <v>44507</v>
      </c>
      <c r="C376" s="5" t="s">
        <v>143</v>
      </c>
      <c r="D376" s="5" t="s">
        <v>1413</v>
      </c>
      <c r="E376" s="5" t="s">
        <v>190</v>
      </c>
      <c r="F376" s="21">
        <f>VLOOKUP($C376,cruises!$A$1:$D$460,3,FALSE)</f>
        <v>2650</v>
      </c>
      <c r="G376" s="21">
        <f>VLOOKUP($C376,cruises!$A$1:$D$460,4,FALSE)</f>
        <v>3194</v>
      </c>
      <c r="H376" s="21">
        <f t="shared" si="5"/>
        <v>2922</v>
      </c>
      <c r="I376" s="21">
        <f>VLOOKUP($C376,cruises!$A$1:$E$507,5,FALSE)</f>
        <v>1025</v>
      </c>
    </row>
    <row r="377" spans="1:9" s="5" customFormat="1" ht="10.199999999999999">
      <c r="A377" s="5" t="s">
        <v>145</v>
      </c>
      <c r="B377" s="17">
        <v>44508</v>
      </c>
      <c r="C377" s="5" t="s">
        <v>533</v>
      </c>
      <c r="D377" s="5" t="s">
        <v>8</v>
      </c>
      <c r="E377" s="5" t="s">
        <v>82</v>
      </c>
      <c r="F377" s="21">
        <f>VLOOKUP($C377,cruises!$A$1:$D$460,3,FALSE)</f>
        <v>4888</v>
      </c>
      <c r="G377" s="21">
        <f>VLOOKUP($C377,cruises!$A$1:$D$460,4,FALSE)</f>
        <v>6334</v>
      </c>
      <c r="H377" s="21">
        <f t="shared" si="5"/>
        <v>5611</v>
      </c>
      <c r="I377" s="21">
        <f>VLOOKUP($C377,cruises!$A$1:$E$507,5,FALSE)</f>
        <v>1700</v>
      </c>
    </row>
    <row r="378" spans="1:9" s="5" customFormat="1" ht="10.199999999999999">
      <c r="A378" s="5" t="s">
        <v>145</v>
      </c>
      <c r="B378" s="17">
        <v>44508</v>
      </c>
      <c r="C378" s="5" t="s">
        <v>258</v>
      </c>
      <c r="D378" s="5" t="s">
        <v>40</v>
      </c>
      <c r="E378" s="5" t="s">
        <v>256</v>
      </c>
      <c r="F378" s="21">
        <f>VLOOKUP($C378,cruises!$A$1:$D$460,3,FALSE)</f>
        <v>2214</v>
      </c>
      <c r="G378" s="21">
        <f>VLOOKUP($C378,cruises!$A$1:$D$460,4,FALSE)</f>
        <v>2657</v>
      </c>
      <c r="H378" s="21">
        <f t="shared" si="5"/>
        <v>2435.5</v>
      </c>
      <c r="I378" s="21">
        <f>VLOOKUP($C378,cruises!$A$1:$E$507,5,FALSE)</f>
        <v>900</v>
      </c>
    </row>
    <row r="379" spans="1:9" s="5" customFormat="1" ht="10.199999999999999">
      <c r="A379" s="5" t="s">
        <v>145</v>
      </c>
      <c r="B379" s="17">
        <v>44508</v>
      </c>
      <c r="C379" s="5" t="s">
        <v>227</v>
      </c>
      <c r="D379" s="5" t="s">
        <v>14</v>
      </c>
      <c r="E379" s="5" t="s">
        <v>199</v>
      </c>
      <c r="F379" s="21">
        <f>VLOOKUP($C379,cruises!$A$1:$D$460,3,FALSE)</f>
        <v>928</v>
      </c>
      <c r="G379" s="21">
        <f>VLOOKUP($C379,cruises!$A$1:$D$460,4,FALSE)</f>
        <v>928</v>
      </c>
      <c r="H379" s="21">
        <f t="shared" si="5"/>
        <v>928</v>
      </c>
      <c r="I379" s="21">
        <f>VLOOKUP($C379,cruises!$A$1:$E$507,5,FALSE)</f>
        <v>465</v>
      </c>
    </row>
    <row r="380" spans="1:9" s="5" customFormat="1" ht="10.199999999999999">
      <c r="A380" s="5" t="s">
        <v>145</v>
      </c>
      <c r="B380" s="17">
        <v>44509</v>
      </c>
      <c r="C380" s="5" t="s">
        <v>216</v>
      </c>
      <c r="D380" s="5" t="s">
        <v>8</v>
      </c>
      <c r="E380" s="5" t="s">
        <v>9</v>
      </c>
      <c r="F380" s="21">
        <f>VLOOKUP($C380,cruises!$A$1:$D$460,3,FALSE)</f>
        <v>4888</v>
      </c>
      <c r="G380" s="21">
        <f>VLOOKUP($C380,cruises!$A$1:$D$460,4,FALSE)</f>
        <v>6334</v>
      </c>
      <c r="H380" s="21">
        <f t="shared" si="5"/>
        <v>5611</v>
      </c>
      <c r="I380" s="21">
        <f>VLOOKUP($C380,cruises!$A$1:$E$507,5,FALSE)</f>
        <v>1700</v>
      </c>
    </row>
    <row r="381" spans="1:9" s="5" customFormat="1" ht="10.199999999999999">
      <c r="A381" s="5" t="s">
        <v>145</v>
      </c>
      <c r="B381" s="17">
        <v>44511</v>
      </c>
      <c r="C381" s="5" t="s">
        <v>170</v>
      </c>
      <c r="D381" s="5" t="s">
        <v>1426</v>
      </c>
      <c r="E381" s="5" t="s">
        <v>82</v>
      </c>
      <c r="F381" s="21">
        <f>VLOOKUP($C381,cruises!$A$1:$D$460,3,FALSE)</f>
        <v>1882</v>
      </c>
      <c r="G381" s="21">
        <f>VLOOKUP($C381,cruises!$A$1:$D$460,4,FALSE)</f>
        <v>2258</v>
      </c>
      <c r="H381" s="21">
        <f t="shared" si="5"/>
        <v>2070</v>
      </c>
      <c r="I381" s="21">
        <f>VLOOKUP($C381,cruises!$A$1:$E$507,5,FALSE)</f>
        <v>850</v>
      </c>
    </row>
    <row r="382" spans="1:9" s="5" customFormat="1" ht="10.199999999999999">
      <c r="A382" s="5" t="s">
        <v>145</v>
      </c>
      <c r="B382" s="17">
        <v>44511</v>
      </c>
      <c r="C382" s="5" t="s">
        <v>74</v>
      </c>
      <c r="D382" s="5" t="s">
        <v>11</v>
      </c>
      <c r="E382" s="5" t="s">
        <v>1414</v>
      </c>
      <c r="F382" s="21">
        <f>VLOOKUP($C382,cruises!$A$1:$D$460,3,FALSE)</f>
        <v>3014</v>
      </c>
      <c r="G382" s="21">
        <f>VLOOKUP($C382,cruises!$A$1:$D$460,4,FALSE)</f>
        <v>3617</v>
      </c>
      <c r="H382" s="21">
        <f t="shared" si="5"/>
        <v>3315.5</v>
      </c>
      <c r="I382" s="21">
        <f>VLOOKUP($C382,cruises!$A$1:$E$507,5,FALSE)</f>
        <v>1100</v>
      </c>
    </row>
    <row r="383" spans="1:9" s="5" customFormat="1" ht="10.199999999999999">
      <c r="A383" s="5" t="s">
        <v>145</v>
      </c>
      <c r="B383" s="17">
        <v>44514</v>
      </c>
      <c r="C383" s="5" t="s">
        <v>159</v>
      </c>
      <c r="D383" s="5" t="s">
        <v>8</v>
      </c>
      <c r="E383" s="5" t="s">
        <v>82</v>
      </c>
      <c r="F383" s="21">
        <f>VLOOKUP($C383,cruises!$A$1:$D$460,3,FALSE)</f>
        <v>4134</v>
      </c>
      <c r="G383" s="21">
        <f>VLOOKUP($C383,cruises!$A$1:$D$460,4,FALSE)</f>
        <v>4961</v>
      </c>
      <c r="H383" s="21">
        <f t="shared" si="5"/>
        <v>4547.5</v>
      </c>
      <c r="I383" s="21">
        <f>VLOOKUP($C383,cruises!$A$1:$E$507,5,FALSE)</f>
        <v>1413</v>
      </c>
    </row>
    <row r="384" spans="1:9" s="5" customFormat="1" ht="10.199999999999999">
      <c r="A384" s="5" t="s">
        <v>145</v>
      </c>
      <c r="B384" s="17">
        <v>44514</v>
      </c>
      <c r="C384" s="5" t="s">
        <v>132</v>
      </c>
      <c r="D384" s="5" t="s">
        <v>94</v>
      </c>
      <c r="E384" s="5" t="s">
        <v>6</v>
      </c>
      <c r="F384" s="21">
        <f>VLOOKUP($C384,cruises!$A$1:$D$460,3,FALSE)</f>
        <v>1258</v>
      </c>
      <c r="G384" s="21">
        <f>VLOOKUP($C384,cruises!$A$1:$D$460,4,FALSE)</f>
        <v>1447</v>
      </c>
      <c r="H384" s="21">
        <f t="shared" si="5"/>
        <v>1352.5</v>
      </c>
      <c r="I384" s="21">
        <f>VLOOKUP($C384,cruises!$A$1:$E$507,5,FALSE)</f>
        <v>800</v>
      </c>
    </row>
    <row r="385" spans="1:9" s="5" customFormat="1" ht="10.199999999999999">
      <c r="A385" s="5" t="s">
        <v>145</v>
      </c>
      <c r="B385" s="17">
        <v>44514</v>
      </c>
      <c r="C385" s="5" t="s">
        <v>21</v>
      </c>
      <c r="D385" s="5" t="s">
        <v>14</v>
      </c>
      <c r="E385" s="5" t="s">
        <v>199</v>
      </c>
      <c r="F385" s="21">
        <f>VLOOKUP($C385,cruises!$A$1:$D$460,3,FALSE)</f>
        <v>928</v>
      </c>
      <c r="G385" s="21">
        <f>VLOOKUP($C385,cruises!$A$1:$D$460,4,FALSE)</f>
        <v>928</v>
      </c>
      <c r="H385" s="21">
        <f t="shared" si="5"/>
        <v>928</v>
      </c>
      <c r="I385" s="21">
        <f>VLOOKUP($C385,cruises!$A$1:$E$507,5,FALSE)</f>
        <v>465</v>
      </c>
    </row>
    <row r="386" spans="1:9" s="5" customFormat="1" ht="10.199999999999999">
      <c r="A386" s="5" t="s">
        <v>145</v>
      </c>
      <c r="B386" s="17">
        <v>44515</v>
      </c>
      <c r="C386" s="5" t="s">
        <v>179</v>
      </c>
      <c r="D386" s="5" t="s">
        <v>1442</v>
      </c>
      <c r="E386" s="5" t="s">
        <v>31</v>
      </c>
      <c r="F386" s="21">
        <f>VLOOKUP($C386,cruises!$A$1:$D$460,3,FALSE)</f>
        <v>388</v>
      </c>
      <c r="G386" s="21">
        <f>VLOOKUP($C386,cruises!$A$1:$D$460,4,FALSE)</f>
        <v>466</v>
      </c>
      <c r="H386" s="21">
        <f t="shared" si="5"/>
        <v>427</v>
      </c>
      <c r="I386" s="21">
        <f>VLOOKUP($C386,cruises!$A$1:$E$507,5,FALSE)</f>
        <v>295</v>
      </c>
    </row>
    <row r="387" spans="1:9" s="5" customFormat="1" ht="10.199999999999999">
      <c r="A387" s="5" t="s">
        <v>145</v>
      </c>
      <c r="B387" s="17">
        <v>44516</v>
      </c>
      <c r="C387" s="5" t="s">
        <v>125</v>
      </c>
      <c r="D387" s="5" t="s">
        <v>62</v>
      </c>
      <c r="E387" s="5" t="s">
        <v>1444</v>
      </c>
      <c r="F387" s="21">
        <f>VLOOKUP($C387,cruises!$A$1:$D$460,3,FALSE)</f>
        <v>2886</v>
      </c>
      <c r="G387" s="21">
        <f>VLOOKUP($C387,cruises!$A$1:$D$460,4,FALSE)</f>
        <v>3463</v>
      </c>
      <c r="H387" s="21">
        <f t="shared" ref="H387:H396" si="6">AVERAGE(F387:G387)</f>
        <v>3174.5</v>
      </c>
      <c r="I387" s="21">
        <f>VLOOKUP($C387,cruises!$A$1:$E$507,5,FALSE)</f>
        <v>1000</v>
      </c>
    </row>
    <row r="388" spans="1:9" s="5" customFormat="1" ht="10.199999999999999">
      <c r="A388" s="5" t="s">
        <v>145</v>
      </c>
      <c r="B388" s="17">
        <v>44516</v>
      </c>
      <c r="C388" s="5" t="s">
        <v>216</v>
      </c>
      <c r="D388" s="5" t="s">
        <v>8</v>
      </c>
      <c r="E388" s="5" t="s">
        <v>9</v>
      </c>
      <c r="F388" s="21">
        <f>VLOOKUP($C388,cruises!$A$1:$D$460,3,FALSE)</f>
        <v>4888</v>
      </c>
      <c r="G388" s="21">
        <f>VLOOKUP($C388,cruises!$A$1:$D$460,4,FALSE)</f>
        <v>6334</v>
      </c>
      <c r="H388" s="21">
        <f t="shared" si="6"/>
        <v>5611</v>
      </c>
      <c r="I388" s="21">
        <f>VLOOKUP($C388,cruises!$A$1:$E$507,5,FALSE)</f>
        <v>1700</v>
      </c>
    </row>
    <row r="389" spans="1:9" s="5" customFormat="1" ht="10.199999999999999">
      <c r="A389" s="5" t="s">
        <v>145</v>
      </c>
      <c r="B389" s="17">
        <v>44516</v>
      </c>
      <c r="C389" s="5" t="s">
        <v>312</v>
      </c>
      <c r="D389" s="5" t="s">
        <v>8</v>
      </c>
      <c r="E389" s="5" t="s">
        <v>138</v>
      </c>
      <c r="F389" s="21">
        <f>VLOOKUP($C389,cruises!$A$1:$D$460,3,FALSE)</f>
        <v>3274</v>
      </c>
      <c r="G389" s="21">
        <f>VLOOKUP($C389,cruises!$A$1:$D$460,4,FALSE)</f>
        <v>3929</v>
      </c>
      <c r="H389" s="21">
        <f t="shared" si="6"/>
        <v>3601.5</v>
      </c>
      <c r="I389" s="21">
        <f>VLOOKUP($C389,cruises!$A$1:$E$507,5,FALSE)</f>
        <v>1370</v>
      </c>
    </row>
    <row r="390" spans="1:9" s="5" customFormat="1" ht="10.199999999999999">
      <c r="A390" s="5" t="s">
        <v>145</v>
      </c>
      <c r="B390" s="17">
        <v>44517</v>
      </c>
      <c r="C390" s="5" t="s">
        <v>93</v>
      </c>
      <c r="D390" s="5" t="s">
        <v>94</v>
      </c>
      <c r="E390" s="5" t="s">
        <v>123</v>
      </c>
      <c r="F390" s="21">
        <f>VLOOKUP($C390,cruises!$A$1:$D$460,3,FALSE)</f>
        <v>1258</v>
      </c>
      <c r="G390" s="21">
        <f>VLOOKUP($C390,cruises!$A$1:$D$460,4,FALSE)</f>
        <v>1447</v>
      </c>
      <c r="H390" s="21">
        <f t="shared" si="6"/>
        <v>1352.5</v>
      </c>
      <c r="I390" s="21">
        <f>VLOOKUP($C390,cruises!$A$1:$E$507,5,FALSE)</f>
        <v>800</v>
      </c>
    </row>
    <row r="391" spans="1:9" s="5" customFormat="1" ht="10.199999999999999">
      <c r="A391" s="5" t="s">
        <v>145</v>
      </c>
      <c r="B391" s="17">
        <v>44519</v>
      </c>
      <c r="C391" s="5" t="s">
        <v>243</v>
      </c>
      <c r="D391" s="5" t="s">
        <v>51</v>
      </c>
      <c r="E391" s="5" t="s">
        <v>6</v>
      </c>
      <c r="F391" s="21">
        <f>VLOOKUP($C391,cruises!$A$1:$D$460,3,FALSE)</f>
        <v>754</v>
      </c>
      <c r="G391" s="21">
        <f>VLOOKUP($C391,cruises!$A$1:$D$460,4,FALSE)</f>
        <v>829</v>
      </c>
      <c r="H391" s="21">
        <f t="shared" si="6"/>
        <v>791.5</v>
      </c>
      <c r="I391" s="21">
        <f>VLOOKUP($C391,cruises!$A$1:$E$507,5,FALSE)</f>
        <v>542</v>
      </c>
    </row>
    <row r="392" spans="1:9" s="5" customFormat="1" ht="10.199999999999999">
      <c r="A392" s="5" t="s">
        <v>145</v>
      </c>
      <c r="B392" s="17">
        <v>44520</v>
      </c>
      <c r="C392" s="5" t="s">
        <v>206</v>
      </c>
      <c r="D392" s="5" t="s">
        <v>8</v>
      </c>
      <c r="E392" s="5" t="s">
        <v>138</v>
      </c>
      <c r="F392" s="21">
        <f>VLOOKUP($C392,cruises!$A$1:$D$460,3,FALSE)</f>
        <v>2550</v>
      </c>
      <c r="G392" s="21">
        <f>VLOOKUP($C392,cruises!$A$1:$D$460,4,FALSE)</f>
        <v>3060</v>
      </c>
      <c r="H392" s="21">
        <f t="shared" si="6"/>
        <v>2805</v>
      </c>
      <c r="I392" s="21">
        <f>VLOOKUP($C392,cruises!$A$1:$E$507,5,FALSE)</f>
        <v>1039</v>
      </c>
    </row>
    <row r="393" spans="1:9" s="5" customFormat="1" ht="10.199999999999999">
      <c r="A393" s="5" t="s">
        <v>145</v>
      </c>
      <c r="B393" s="17">
        <v>44520</v>
      </c>
      <c r="C393" s="5" t="s">
        <v>206</v>
      </c>
      <c r="D393" s="5" t="s">
        <v>8</v>
      </c>
      <c r="E393" s="5" t="s">
        <v>138</v>
      </c>
      <c r="F393" s="21">
        <f>VLOOKUP($C393,cruises!$A$1:$D$460,3,FALSE)</f>
        <v>2550</v>
      </c>
      <c r="G393" s="21">
        <f>VLOOKUP($C393,cruises!$A$1:$D$460,4,FALSE)</f>
        <v>3060</v>
      </c>
      <c r="H393" s="21">
        <f t="shared" si="6"/>
        <v>2805</v>
      </c>
      <c r="I393" s="21">
        <f>VLOOKUP($C393,cruises!$A$1:$E$507,5,FALSE)</f>
        <v>1039</v>
      </c>
    </row>
    <row r="394" spans="1:9" s="5" customFormat="1" ht="10.199999999999999">
      <c r="A394" s="5" t="s">
        <v>145</v>
      </c>
      <c r="B394" s="17">
        <v>44521</v>
      </c>
      <c r="C394" s="5" t="s">
        <v>126</v>
      </c>
      <c r="D394" s="5" t="s">
        <v>80</v>
      </c>
      <c r="E394" s="5" t="s">
        <v>105</v>
      </c>
      <c r="F394" s="21">
        <f>VLOOKUP($C394,cruises!$A$1:$D$460,3,FALSE)</f>
        <v>680</v>
      </c>
      <c r="G394" s="21">
        <f>VLOOKUP($C394,cruises!$A$1:$D$460,4,FALSE)</f>
        <v>748</v>
      </c>
      <c r="H394" s="21">
        <f t="shared" si="6"/>
        <v>714</v>
      </c>
      <c r="I394" s="21">
        <f>VLOOKUP($C394,cruises!$A$1:$E$507,5,FALSE)</f>
        <v>400</v>
      </c>
    </row>
    <row r="395" spans="1:9" s="5" customFormat="1" ht="10.199999999999999">
      <c r="A395" s="5" t="s">
        <v>145</v>
      </c>
      <c r="B395" s="17">
        <v>44522</v>
      </c>
      <c r="C395" s="5" t="s">
        <v>258</v>
      </c>
      <c r="D395" s="5" t="s">
        <v>40</v>
      </c>
      <c r="E395" s="5" t="s">
        <v>9</v>
      </c>
      <c r="F395" s="21">
        <f>VLOOKUP($C395,cruises!$A$1:$D$460,3,FALSE)</f>
        <v>2214</v>
      </c>
      <c r="G395" s="21">
        <f>VLOOKUP($C395,cruises!$A$1:$D$460,4,FALSE)</f>
        <v>2657</v>
      </c>
      <c r="H395" s="21">
        <f t="shared" si="6"/>
        <v>2435.5</v>
      </c>
      <c r="I395" s="21">
        <f>VLOOKUP($C395,cruises!$A$1:$E$507,5,FALSE)</f>
        <v>900</v>
      </c>
    </row>
    <row r="396" spans="1:9" s="5" customFormat="1" ht="10.199999999999999">
      <c r="A396" s="5" t="s">
        <v>145</v>
      </c>
      <c r="B396" s="17">
        <v>44522</v>
      </c>
      <c r="C396" s="5" t="s">
        <v>227</v>
      </c>
      <c r="D396" s="5" t="s">
        <v>14</v>
      </c>
      <c r="E396" s="5" t="s">
        <v>199</v>
      </c>
      <c r="F396" s="21">
        <f>VLOOKUP($C396,cruises!$A$1:$D$460,3,FALSE)</f>
        <v>928</v>
      </c>
      <c r="G396" s="21">
        <f>VLOOKUP($C396,cruises!$A$1:$D$460,4,FALSE)</f>
        <v>928</v>
      </c>
      <c r="H396" s="21">
        <f t="shared" si="6"/>
        <v>928</v>
      </c>
      <c r="I396" s="21">
        <f>VLOOKUP($C396,cruises!$A$1:$E$507,5,FALSE)</f>
        <v>465</v>
      </c>
    </row>
    <row r="397" spans="1:9" s="5" customFormat="1" ht="10.199999999999999">
      <c r="A397" s="5" t="s">
        <v>145</v>
      </c>
      <c r="B397" s="17">
        <v>44523</v>
      </c>
      <c r="C397" s="5" t="s">
        <v>216</v>
      </c>
      <c r="D397" s="5" t="s">
        <v>8</v>
      </c>
      <c r="E397" s="5" t="s">
        <v>9</v>
      </c>
      <c r="F397" s="21">
        <f>VLOOKUP($C397,cruises!$A$1:$D$460,3,FALSE)</f>
        <v>4888</v>
      </c>
      <c r="G397" s="21">
        <f>VLOOKUP($C397,cruises!$A$1:$D$460,4,FALSE)</f>
        <v>6334</v>
      </c>
      <c r="H397" s="21">
        <f t="shared" ref="H397:H418" si="7">AVERAGE(F397:G397)</f>
        <v>5611</v>
      </c>
      <c r="I397" s="21">
        <f>VLOOKUP($C397,cruises!$A$1:$E$507,5,FALSE)</f>
        <v>1700</v>
      </c>
    </row>
    <row r="398" spans="1:9" s="5" customFormat="1" ht="10.199999999999999">
      <c r="A398" s="5" t="s">
        <v>145</v>
      </c>
      <c r="B398" s="17">
        <v>44523</v>
      </c>
      <c r="C398" s="5" t="s">
        <v>18</v>
      </c>
      <c r="D398" s="5" t="s">
        <v>11</v>
      </c>
      <c r="E398" s="5" t="s">
        <v>151</v>
      </c>
      <c r="F398" s="21">
        <f>VLOOKUP($C398,cruises!$A$1:$D$460,3,FALSE)</f>
        <v>2260</v>
      </c>
      <c r="G398" s="21">
        <f>VLOOKUP($C398,cruises!$A$1:$D$460,4,FALSE)</f>
        <v>2712</v>
      </c>
      <c r="H398" s="21">
        <f t="shared" si="7"/>
        <v>2486</v>
      </c>
      <c r="I398" s="21">
        <f>VLOOKUP($C398,cruises!$A$1:$E$507,5,FALSE)</f>
        <v>1050</v>
      </c>
    </row>
    <row r="399" spans="1:9" s="5" customFormat="1" ht="10.199999999999999">
      <c r="A399" s="5" t="s">
        <v>145</v>
      </c>
      <c r="B399" s="17">
        <v>44523</v>
      </c>
      <c r="C399" s="5" t="s">
        <v>18</v>
      </c>
      <c r="D399" s="5" t="s">
        <v>11</v>
      </c>
      <c r="E399" s="5" t="s">
        <v>151</v>
      </c>
      <c r="F399" s="21">
        <f>VLOOKUP($C399,cruises!$A$1:$D$460,3,FALSE)</f>
        <v>2260</v>
      </c>
      <c r="G399" s="21">
        <f>VLOOKUP($C399,cruises!$A$1:$D$460,4,FALSE)</f>
        <v>2712</v>
      </c>
      <c r="H399" s="21">
        <f t="shared" si="7"/>
        <v>2486</v>
      </c>
      <c r="I399" s="21">
        <f>VLOOKUP($C399,cruises!$A$1:$E$507,5,FALSE)</f>
        <v>1050</v>
      </c>
    </row>
    <row r="400" spans="1:9" s="5" customFormat="1" ht="10.199999999999999">
      <c r="A400" s="5" t="s">
        <v>145</v>
      </c>
      <c r="B400" s="17">
        <v>44524</v>
      </c>
      <c r="C400" s="5" t="s">
        <v>331</v>
      </c>
      <c r="D400" s="5" t="s">
        <v>40</v>
      </c>
      <c r="E400" s="5" t="s">
        <v>67</v>
      </c>
      <c r="F400" s="21">
        <f>VLOOKUP($C400,cruises!$A$1:$D$460,3,FALSE)</f>
        <v>3668</v>
      </c>
      <c r="G400" s="21">
        <f>VLOOKUP($C400,cruises!$A$1:$D$460,4,FALSE)</f>
        <v>4402</v>
      </c>
      <c r="H400" s="21">
        <f t="shared" si="7"/>
        <v>4035</v>
      </c>
      <c r="I400" s="21">
        <f>VLOOKUP($C400,cruises!$A$1:$E$507,5,FALSE)</f>
        <v>1350</v>
      </c>
    </row>
    <row r="401" spans="1:9" s="5" customFormat="1" ht="10.199999999999999">
      <c r="A401" s="5" t="s">
        <v>145</v>
      </c>
      <c r="B401" s="17">
        <v>44527</v>
      </c>
      <c r="C401" s="5" t="s">
        <v>312</v>
      </c>
      <c r="D401" s="5" t="s">
        <v>8</v>
      </c>
      <c r="E401" s="5" t="s">
        <v>138</v>
      </c>
      <c r="F401" s="21">
        <f>VLOOKUP($C401,cruises!$A$1:$D$460,3,FALSE)</f>
        <v>3274</v>
      </c>
      <c r="G401" s="21">
        <f>VLOOKUP($C401,cruises!$A$1:$D$460,4,FALSE)</f>
        <v>3929</v>
      </c>
      <c r="H401" s="21">
        <f t="shared" si="7"/>
        <v>3601.5</v>
      </c>
      <c r="I401" s="21">
        <f>VLOOKUP($C401,cruises!$A$1:$E$507,5,FALSE)</f>
        <v>1370</v>
      </c>
    </row>
    <row r="402" spans="1:9" s="5" customFormat="1" ht="10.199999999999999">
      <c r="A402" s="5" t="s">
        <v>145</v>
      </c>
      <c r="B402" s="17">
        <v>44530</v>
      </c>
      <c r="C402" s="5" t="s">
        <v>216</v>
      </c>
      <c r="D402" s="5" t="s">
        <v>8</v>
      </c>
      <c r="E402" s="5" t="s">
        <v>9</v>
      </c>
      <c r="F402" s="21">
        <f>VLOOKUP($C402,cruises!$A$1:$D$460,3,FALSE)</f>
        <v>4888</v>
      </c>
      <c r="G402" s="21">
        <f>VLOOKUP($C402,cruises!$A$1:$D$460,4,FALSE)</f>
        <v>6334</v>
      </c>
      <c r="H402" s="21">
        <f t="shared" si="7"/>
        <v>5611</v>
      </c>
      <c r="I402" s="21">
        <f>VLOOKUP($C402,cruises!$A$1:$E$507,5,FALSE)</f>
        <v>1700</v>
      </c>
    </row>
    <row r="403" spans="1:9" s="5" customFormat="1" ht="10.199999999999999">
      <c r="A403" s="5" t="s">
        <v>145</v>
      </c>
      <c r="B403" s="5" t="s">
        <v>1546</v>
      </c>
      <c r="C403" s="5" t="s">
        <v>206</v>
      </c>
      <c r="D403" s="5" t="s">
        <v>8</v>
      </c>
      <c r="E403" s="5" t="s">
        <v>138</v>
      </c>
      <c r="F403" s="21">
        <f>VLOOKUP($C403,cruises!$A$1:$D$460,3,FALSE)</f>
        <v>2550</v>
      </c>
      <c r="G403" s="21">
        <f>VLOOKUP($C403,cruises!$A$1:$D$460,4,FALSE)</f>
        <v>3060</v>
      </c>
      <c r="H403" s="21">
        <f t="shared" si="7"/>
        <v>2805</v>
      </c>
      <c r="I403" s="21">
        <f>VLOOKUP($C403,cruises!$A$1:$E$507,5,FALSE)</f>
        <v>1039</v>
      </c>
    </row>
    <row r="404" spans="1:9" s="5" customFormat="1" ht="10.199999999999999">
      <c r="A404" s="5" t="s">
        <v>145</v>
      </c>
      <c r="B404" s="5" t="s">
        <v>1546</v>
      </c>
      <c r="C404" s="5" t="s">
        <v>206</v>
      </c>
      <c r="D404" s="5" t="s">
        <v>8</v>
      </c>
      <c r="E404" s="5" t="s">
        <v>138</v>
      </c>
      <c r="F404" s="21">
        <f>VLOOKUP($C404,cruises!$A$1:$D$460,3,FALSE)</f>
        <v>2550</v>
      </c>
      <c r="G404" s="21">
        <f>VLOOKUP($C404,cruises!$A$1:$D$460,4,FALSE)</f>
        <v>3060</v>
      </c>
      <c r="H404" s="21">
        <f t="shared" si="7"/>
        <v>2805</v>
      </c>
      <c r="I404" s="21">
        <f>VLOOKUP($C404,cruises!$A$1:$E$507,5,FALSE)</f>
        <v>1039</v>
      </c>
    </row>
    <row r="405" spans="1:9" s="5" customFormat="1" ht="10.199999999999999">
      <c r="A405" s="5" t="s">
        <v>145</v>
      </c>
      <c r="B405" s="5" t="s">
        <v>1547</v>
      </c>
      <c r="C405" s="5" t="s">
        <v>258</v>
      </c>
      <c r="D405" s="5" t="s">
        <v>40</v>
      </c>
      <c r="E405" s="5" t="s">
        <v>67</v>
      </c>
      <c r="F405" s="21">
        <f>VLOOKUP($C405,cruises!$A$1:$D$460,3,FALSE)</f>
        <v>2214</v>
      </c>
      <c r="G405" s="21">
        <f>VLOOKUP($C405,cruises!$A$1:$D$460,4,FALSE)</f>
        <v>2657</v>
      </c>
      <c r="H405" s="21">
        <f t="shared" si="7"/>
        <v>2435.5</v>
      </c>
      <c r="I405" s="21">
        <f>VLOOKUP($C405,cruises!$A$1:$E$507,5,FALSE)</f>
        <v>900</v>
      </c>
    </row>
    <row r="406" spans="1:9" s="5" customFormat="1" ht="10.199999999999999">
      <c r="A406" s="5" t="s">
        <v>145</v>
      </c>
      <c r="B406" s="5" t="s">
        <v>1548</v>
      </c>
      <c r="C406" s="5" t="s">
        <v>216</v>
      </c>
      <c r="D406" s="5" t="s">
        <v>8</v>
      </c>
      <c r="E406" s="5" t="s">
        <v>9</v>
      </c>
      <c r="F406" s="21">
        <f>VLOOKUP($C406,cruises!$A$1:$D$460,3,FALSE)</f>
        <v>4888</v>
      </c>
      <c r="G406" s="21">
        <f>VLOOKUP($C406,cruises!$A$1:$D$460,4,FALSE)</f>
        <v>6334</v>
      </c>
      <c r="H406" s="21">
        <f t="shared" si="7"/>
        <v>5611</v>
      </c>
      <c r="I406" s="21">
        <f>VLOOKUP($C406,cruises!$A$1:$E$507,5,FALSE)</f>
        <v>1700</v>
      </c>
    </row>
    <row r="407" spans="1:9" s="5" customFormat="1" ht="10.199999999999999">
      <c r="A407" s="5" t="s">
        <v>145</v>
      </c>
      <c r="B407" s="5" t="s">
        <v>1548</v>
      </c>
      <c r="C407" s="5" t="s">
        <v>198</v>
      </c>
      <c r="D407" s="5" t="s">
        <v>46</v>
      </c>
      <c r="E407" s="5" t="s">
        <v>47</v>
      </c>
      <c r="F407" s="21">
        <f>VLOOKUP($C407,cruises!$A$1:$D$460,3,FALSE)</f>
        <v>2394</v>
      </c>
      <c r="G407" s="21">
        <f>VLOOKUP($C407,cruises!$A$1:$D$460,4,FALSE)</f>
        <v>2873</v>
      </c>
      <c r="H407" s="21">
        <f t="shared" si="7"/>
        <v>2633.5</v>
      </c>
      <c r="I407" s="21">
        <f>VLOOKUP($C407,cruises!$A$1:$E$507,5,FALSE)</f>
        <v>1154</v>
      </c>
    </row>
    <row r="408" spans="1:9" s="5" customFormat="1" ht="10.199999999999999">
      <c r="A408" s="5" t="s">
        <v>145</v>
      </c>
      <c r="B408" s="5" t="s">
        <v>1549</v>
      </c>
      <c r="C408" s="5" t="s">
        <v>206</v>
      </c>
      <c r="D408" s="5" t="s">
        <v>8</v>
      </c>
      <c r="E408" s="5" t="s">
        <v>138</v>
      </c>
      <c r="F408" s="21">
        <f>VLOOKUP($C408,cruises!$A$1:$D$460,3,FALSE)</f>
        <v>2550</v>
      </c>
      <c r="G408" s="21">
        <f>VLOOKUP($C408,cruises!$A$1:$D$460,4,FALSE)</f>
        <v>3060</v>
      </c>
      <c r="H408" s="21">
        <f t="shared" si="7"/>
        <v>2805</v>
      </c>
      <c r="I408" s="21">
        <f>VLOOKUP($C408,cruises!$A$1:$E$507,5,FALSE)</f>
        <v>1039</v>
      </c>
    </row>
    <row r="409" spans="1:9" s="5" customFormat="1" ht="10.199999999999999">
      <c r="A409" s="5" t="s">
        <v>145</v>
      </c>
      <c r="B409" s="5" t="s">
        <v>1550</v>
      </c>
      <c r="C409" s="5" t="s">
        <v>72</v>
      </c>
      <c r="D409" s="5" t="s">
        <v>5</v>
      </c>
      <c r="E409" s="5" t="s">
        <v>151</v>
      </c>
      <c r="F409" s="21">
        <f>VLOOKUP($C409,cruises!$A$1:$D$460,3,FALSE)</f>
        <v>3286</v>
      </c>
      <c r="G409" s="21">
        <f>VLOOKUP($C409,cruises!$A$1:$D$460,4,FALSE)</f>
        <v>3400</v>
      </c>
      <c r="H409" s="21">
        <f t="shared" si="7"/>
        <v>3343</v>
      </c>
      <c r="I409" s="21">
        <f>VLOOKUP($C409,cruises!$A$1:$E$507,5,FALSE)</f>
        <v>900</v>
      </c>
    </row>
    <row r="410" spans="1:9" s="5" customFormat="1" ht="10.199999999999999">
      <c r="A410" s="5" t="s">
        <v>145</v>
      </c>
      <c r="B410" s="5" t="s">
        <v>1551</v>
      </c>
      <c r="C410" s="5" t="s">
        <v>216</v>
      </c>
      <c r="D410" s="5" t="s">
        <v>8</v>
      </c>
      <c r="E410" s="5" t="s">
        <v>9</v>
      </c>
      <c r="F410" s="21">
        <f>VLOOKUP($C410,cruises!$A$1:$D$460,3,FALSE)</f>
        <v>4888</v>
      </c>
      <c r="G410" s="21">
        <f>VLOOKUP($C410,cruises!$A$1:$D$460,4,FALSE)</f>
        <v>6334</v>
      </c>
      <c r="H410" s="21">
        <f t="shared" si="7"/>
        <v>5611</v>
      </c>
      <c r="I410" s="21">
        <f>VLOOKUP($C410,cruises!$A$1:$E$507,5,FALSE)</f>
        <v>1700</v>
      </c>
    </row>
    <row r="411" spans="1:9" s="5" customFormat="1" ht="10.199999999999999">
      <c r="A411" s="5" t="s">
        <v>145</v>
      </c>
      <c r="B411" s="5" t="s">
        <v>1552</v>
      </c>
      <c r="C411" s="5" t="s">
        <v>72</v>
      </c>
      <c r="D411" s="5" t="s">
        <v>5</v>
      </c>
      <c r="E411" s="5" t="s">
        <v>151</v>
      </c>
      <c r="F411" s="21">
        <f>VLOOKUP($C411,cruises!$A$1:$D$460,3,FALSE)</f>
        <v>3286</v>
      </c>
      <c r="G411" s="21">
        <f>VLOOKUP($C411,cruises!$A$1:$D$460,4,FALSE)</f>
        <v>3400</v>
      </c>
      <c r="H411" s="21">
        <f t="shared" si="7"/>
        <v>3343</v>
      </c>
      <c r="I411" s="21">
        <f>VLOOKUP($C411,cruises!$A$1:$E$507,5,FALSE)</f>
        <v>900</v>
      </c>
    </row>
    <row r="412" spans="1:9" s="5" customFormat="1" ht="10.199999999999999">
      <c r="A412" s="5" t="s">
        <v>145</v>
      </c>
      <c r="B412" s="5" t="s">
        <v>1553</v>
      </c>
      <c r="C412" s="5" t="s">
        <v>216</v>
      </c>
      <c r="D412" s="5" t="s">
        <v>8</v>
      </c>
      <c r="E412" s="5" t="s">
        <v>9</v>
      </c>
      <c r="F412" s="21">
        <f>VLOOKUP($C412,cruises!$A$1:$D$460,3,FALSE)</f>
        <v>4888</v>
      </c>
      <c r="G412" s="21">
        <f>VLOOKUP($C412,cruises!$A$1:$D$460,4,FALSE)</f>
        <v>6334</v>
      </c>
      <c r="H412" s="21">
        <f t="shared" si="7"/>
        <v>5611</v>
      </c>
      <c r="I412" s="21">
        <f>VLOOKUP($C412,cruises!$A$1:$E$507,5,FALSE)</f>
        <v>1700</v>
      </c>
    </row>
    <row r="413" spans="1:9" s="5" customFormat="1" ht="10.199999999999999">
      <c r="A413" s="5" t="s">
        <v>145</v>
      </c>
      <c r="B413" s="5" t="s">
        <v>1553</v>
      </c>
      <c r="C413" s="5" t="s">
        <v>21</v>
      </c>
      <c r="D413" s="5" t="s">
        <v>14</v>
      </c>
      <c r="E413" s="5" t="s">
        <v>199</v>
      </c>
      <c r="F413" s="21">
        <f>VLOOKUP($C413,cruises!$A$1:$D$460,3,FALSE)</f>
        <v>928</v>
      </c>
      <c r="G413" s="21">
        <f>VLOOKUP($C413,cruises!$A$1:$D$460,4,FALSE)</f>
        <v>928</v>
      </c>
      <c r="H413" s="21">
        <f t="shared" si="7"/>
        <v>928</v>
      </c>
      <c r="I413" s="21">
        <f>VLOOKUP($C413,cruises!$A$1:$E$507,5,FALSE)</f>
        <v>465</v>
      </c>
    </row>
    <row r="414" spans="1:9" s="5" customFormat="1" ht="10.199999999999999">
      <c r="A414" s="5" t="s">
        <v>145</v>
      </c>
      <c r="B414" s="5" t="s">
        <v>1554</v>
      </c>
      <c r="C414" s="5" t="s">
        <v>21</v>
      </c>
      <c r="D414" s="5" t="s">
        <v>14</v>
      </c>
      <c r="E414" s="5" t="s">
        <v>199</v>
      </c>
      <c r="F414" s="21">
        <f>VLOOKUP($C414,cruises!$A$1:$D$460,3,FALSE)</f>
        <v>928</v>
      </c>
      <c r="G414" s="21">
        <f>VLOOKUP($C414,cruises!$A$1:$D$460,4,FALSE)</f>
        <v>928</v>
      </c>
      <c r="H414" s="21">
        <f t="shared" si="7"/>
        <v>928</v>
      </c>
      <c r="I414" s="21">
        <f>VLOOKUP($C414,cruises!$A$1:$E$507,5,FALSE)</f>
        <v>465</v>
      </c>
    </row>
    <row r="415" spans="1:9" s="5" customFormat="1" ht="10.199999999999999">
      <c r="A415" s="5" t="s">
        <v>145</v>
      </c>
      <c r="B415" s="5" t="s">
        <v>1555</v>
      </c>
      <c r="C415" s="5" t="s">
        <v>18</v>
      </c>
      <c r="D415" s="5" t="s">
        <v>11</v>
      </c>
      <c r="E415" s="5" t="s">
        <v>151</v>
      </c>
      <c r="F415" s="21">
        <f>VLOOKUP($C415,cruises!$A$1:$D$460,3,FALSE)</f>
        <v>2260</v>
      </c>
      <c r="G415" s="21">
        <f>VLOOKUP($C415,cruises!$A$1:$D$460,4,FALSE)</f>
        <v>2712</v>
      </c>
      <c r="H415" s="21">
        <f t="shared" si="7"/>
        <v>2486</v>
      </c>
      <c r="I415" s="21">
        <f>VLOOKUP($C415,cruises!$A$1:$E$507,5,FALSE)</f>
        <v>1050</v>
      </c>
    </row>
    <row r="416" spans="1:9" s="5" customFormat="1" ht="10.199999999999999">
      <c r="A416" s="5" t="s">
        <v>145</v>
      </c>
      <c r="B416" s="5" t="s">
        <v>1556</v>
      </c>
      <c r="C416" s="5" t="s">
        <v>206</v>
      </c>
      <c r="D416" s="5" t="s">
        <v>8</v>
      </c>
      <c r="E416" s="5" t="s">
        <v>31</v>
      </c>
      <c r="F416" s="21">
        <f>VLOOKUP($C416,cruises!$A$1:$D$460,3,FALSE)</f>
        <v>2550</v>
      </c>
      <c r="G416" s="21">
        <f>VLOOKUP($C416,cruises!$A$1:$D$460,4,FALSE)</f>
        <v>3060</v>
      </c>
      <c r="H416" s="21">
        <f t="shared" si="7"/>
        <v>2805</v>
      </c>
      <c r="I416" s="21">
        <f>VLOOKUP($C416,cruises!$A$1:$E$507,5,FALSE)</f>
        <v>1039</v>
      </c>
    </row>
    <row r="417" spans="1:9" s="5" customFormat="1" ht="10.199999999999999">
      <c r="A417" s="5" t="s">
        <v>145</v>
      </c>
      <c r="B417" s="5" t="s">
        <v>1557</v>
      </c>
      <c r="C417" s="5" t="s">
        <v>72</v>
      </c>
      <c r="D417" s="5" t="s">
        <v>5</v>
      </c>
      <c r="E417" s="5" t="s">
        <v>151</v>
      </c>
      <c r="F417" s="21">
        <f>VLOOKUP($C417,cruises!$A$1:$D$460,3,FALSE)</f>
        <v>3286</v>
      </c>
      <c r="G417" s="21">
        <f>VLOOKUP($C417,cruises!$A$1:$D$460,4,FALSE)</f>
        <v>3400</v>
      </c>
      <c r="H417" s="21">
        <f t="shared" si="7"/>
        <v>3343</v>
      </c>
      <c r="I417" s="21">
        <f>VLOOKUP($C417,cruises!$A$1:$E$507,5,FALSE)</f>
        <v>900</v>
      </c>
    </row>
    <row r="418" spans="1:9" s="5" customFormat="1" ht="10.199999999999999">
      <c r="A418" s="5" t="s">
        <v>145</v>
      </c>
      <c r="B418" s="5" t="s">
        <v>1558</v>
      </c>
      <c r="C418" s="5" t="s">
        <v>216</v>
      </c>
      <c r="D418" s="5" t="s">
        <v>8</v>
      </c>
      <c r="E418" s="5" t="s">
        <v>9</v>
      </c>
      <c r="F418" s="21">
        <f>VLOOKUP($C418,cruises!$A$1:$D$460,3,FALSE)</f>
        <v>4888</v>
      </c>
      <c r="G418" s="21">
        <f>VLOOKUP($C418,cruises!$A$1:$D$460,4,FALSE)</f>
        <v>6334</v>
      </c>
      <c r="H418" s="21">
        <f t="shared" si="7"/>
        <v>5611</v>
      </c>
      <c r="I418" s="21">
        <f>VLOOKUP($C418,cruises!$A$1:$E$507,5,FALSE)</f>
        <v>1700</v>
      </c>
    </row>
    <row r="419" spans="1:9" s="5" customFormat="1" ht="10.199999999999999">
      <c r="A419" s="5" t="s">
        <v>145</v>
      </c>
      <c r="B419" s="5" t="s">
        <v>1559</v>
      </c>
      <c r="C419" s="5" t="s">
        <v>1536</v>
      </c>
      <c r="D419" s="5" t="s">
        <v>14</v>
      </c>
      <c r="E419" s="5" t="s">
        <v>199</v>
      </c>
      <c r="F419" s="21">
        <f>VLOOKUP($C419,cruises!$A$1:$D$460,3,FALSE)</f>
        <v>930</v>
      </c>
      <c r="G419" s="21">
        <f>VLOOKUP($C419,cruises!$A$1:$D$460,4,FALSE)</f>
        <v>930</v>
      </c>
      <c r="H419" s="21">
        <f t="shared" ref="H419" si="8">AVERAGE(F419:G419)</f>
        <v>930</v>
      </c>
      <c r="I419" s="21">
        <f>VLOOKUP($C419,cruises!$A$1:$E$507,5,FALSE)</f>
        <v>465</v>
      </c>
    </row>
    <row r="420" spans="1:9">
      <c r="G420" s="50">
        <f>SUM(G2:G419)</f>
        <v>1497978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5A1-F874-41E3-A1F9-6DAA0235A6F5}">
  <dimension ref="A1:I431"/>
  <sheetViews>
    <sheetView workbookViewId="0">
      <selection activeCell="F142" sqref="F142"/>
    </sheetView>
  </sheetViews>
  <sheetFormatPr defaultRowHeight="14.4"/>
  <cols>
    <col min="1" max="1" width="26.33203125" bestFit="1" customWidth="1"/>
    <col min="2" max="2" width="17.109375" bestFit="1" customWidth="1"/>
    <col min="3" max="4" width="17.109375" customWidth="1"/>
    <col min="5" max="5" width="8.21875" customWidth="1"/>
    <col min="6" max="6" width="19.109375" bestFit="1" customWidth="1"/>
    <col min="7" max="7" width="14" bestFit="1" customWidth="1"/>
  </cols>
  <sheetData>
    <row r="1" spans="1:9" ht="15" thickBot="1">
      <c r="A1" s="22" t="s">
        <v>360</v>
      </c>
      <c r="B1" s="22" t="s">
        <v>361</v>
      </c>
      <c r="C1" s="22" t="s">
        <v>788</v>
      </c>
      <c r="D1" s="22" t="s">
        <v>787</v>
      </c>
      <c r="E1" s="22" t="s">
        <v>223</v>
      </c>
      <c r="F1" s="22" t="s">
        <v>362</v>
      </c>
    </row>
    <row r="2" spans="1:9" ht="15" thickBot="1">
      <c r="A2" s="23" t="s">
        <v>619</v>
      </c>
      <c r="B2" s="23" t="s">
        <v>620</v>
      </c>
      <c r="C2" s="24">
        <f t="shared" ref="C2:C66" si="0">IF(ISNUMBER(SEARCH("-",B2)),INT(LEFT(B2,SEARCH("-",B2)-2)),B2)</f>
        <v>3382</v>
      </c>
      <c r="D2" s="24">
        <f t="shared" ref="D2:D66" si="1">IF(ISNUMBER(SEARCH("-",B2)),INT(RIGHT(B2,LEN(B2)-SEARCH("-",B2))),B2)</f>
        <v>4058</v>
      </c>
      <c r="E2" s="23">
        <v>1180</v>
      </c>
      <c r="F2" s="23">
        <v>34</v>
      </c>
      <c r="I2" s="39" t="s">
        <v>803</v>
      </c>
    </row>
    <row r="3" spans="1:9" ht="15" thickBot="1">
      <c r="A3" s="23" t="s">
        <v>796</v>
      </c>
      <c r="B3" s="30" t="s">
        <v>797</v>
      </c>
      <c r="C3" s="24">
        <f t="shared" si="0"/>
        <v>1350</v>
      </c>
      <c r="D3" s="24">
        <f t="shared" si="1"/>
        <v>1620</v>
      </c>
      <c r="E3" s="23">
        <v>588</v>
      </c>
      <c r="F3" s="23">
        <v>35</v>
      </c>
    </row>
    <row r="4" spans="1:9" ht="15" thickBot="1">
      <c r="A4" s="23" t="s">
        <v>684</v>
      </c>
      <c r="B4" s="23" t="s">
        <v>685</v>
      </c>
      <c r="C4" s="24">
        <f t="shared" si="0"/>
        <v>648</v>
      </c>
      <c r="D4" s="24">
        <f t="shared" si="1"/>
        <v>720</v>
      </c>
      <c r="E4" s="23">
        <v>250</v>
      </c>
      <c r="F4" s="23">
        <v>32</v>
      </c>
    </row>
    <row r="5" spans="1:9" ht="15" thickBot="1">
      <c r="A5" s="23" t="s">
        <v>76</v>
      </c>
      <c r="B5" s="23" t="s">
        <v>363</v>
      </c>
      <c r="C5" s="24">
        <f t="shared" si="0"/>
        <v>1266</v>
      </c>
      <c r="D5" s="24">
        <f t="shared" si="1"/>
        <v>1300</v>
      </c>
      <c r="E5" s="23">
        <v>418</v>
      </c>
      <c r="F5" s="23">
        <v>33</v>
      </c>
    </row>
    <row r="6" spans="1:9" ht="15" thickBot="1">
      <c r="A6" s="24" t="s">
        <v>364</v>
      </c>
      <c r="B6" s="24" t="s">
        <v>365</v>
      </c>
      <c r="C6" s="24">
        <f t="shared" si="0"/>
        <v>2050</v>
      </c>
      <c r="D6" s="24">
        <f t="shared" si="1"/>
        <v>2500</v>
      </c>
      <c r="E6" s="24">
        <v>587</v>
      </c>
      <c r="F6" s="24">
        <v>34</v>
      </c>
    </row>
    <row r="7" spans="1:9" ht="15" thickBot="1">
      <c r="A7" s="23" t="s">
        <v>366</v>
      </c>
      <c r="B7" s="25" t="s">
        <v>367</v>
      </c>
      <c r="C7" s="24">
        <f t="shared" si="0"/>
        <v>2192</v>
      </c>
      <c r="D7" s="24">
        <f t="shared" si="1"/>
        <v>2500</v>
      </c>
      <c r="E7" s="23">
        <v>607</v>
      </c>
      <c r="F7" s="23">
        <v>33</v>
      </c>
    </row>
    <row r="8" spans="1:9" ht="15" thickBot="1">
      <c r="A8" s="24" t="s">
        <v>368</v>
      </c>
      <c r="B8" s="28" t="s">
        <v>369</v>
      </c>
      <c r="C8" s="24">
        <f t="shared" si="0"/>
        <v>1180</v>
      </c>
      <c r="D8" s="24">
        <f t="shared" si="1"/>
        <v>1339</v>
      </c>
      <c r="E8" s="24">
        <v>360</v>
      </c>
      <c r="F8" s="24">
        <v>33</v>
      </c>
    </row>
    <row r="9" spans="1:9" ht="15" thickBot="1">
      <c r="A9" s="24" t="s">
        <v>1563</v>
      </c>
      <c r="B9" s="24" t="s">
        <v>1564</v>
      </c>
      <c r="C9" s="24">
        <f t="shared" ref="C9" si="2">IF(ISNUMBER(SEARCH("-",B9)),INT(LEFT(B9,SEARCH("-",B9)-2)),B9)</f>
        <v>5400</v>
      </c>
      <c r="D9" s="24">
        <f t="shared" ref="D9" si="3">IF(ISNUMBER(SEARCH("-",B9)),INT(RIGHT(B9,LEN(B9)-SEARCH("-",B9))),B9)</f>
        <v>6600</v>
      </c>
      <c r="E9" s="24">
        <v>1500</v>
      </c>
      <c r="F9" s="24">
        <v>28</v>
      </c>
    </row>
    <row r="10" spans="1:9" ht="15" thickBot="1">
      <c r="A10" s="23" t="s">
        <v>370</v>
      </c>
      <c r="B10" s="23" t="s">
        <v>365</v>
      </c>
      <c r="C10" s="24">
        <f t="shared" si="0"/>
        <v>2050</v>
      </c>
      <c r="D10" s="24">
        <f t="shared" si="1"/>
        <v>2500</v>
      </c>
      <c r="E10" s="23">
        <v>587</v>
      </c>
      <c r="F10" s="23">
        <v>34</v>
      </c>
    </row>
    <row r="11" spans="1:9" ht="15" thickBot="1">
      <c r="A11" s="24" t="s">
        <v>371</v>
      </c>
      <c r="B11" s="24" t="s">
        <v>365</v>
      </c>
      <c r="C11" s="24">
        <f t="shared" si="0"/>
        <v>2050</v>
      </c>
      <c r="D11" s="24">
        <f t="shared" si="1"/>
        <v>2500</v>
      </c>
      <c r="E11" s="24">
        <v>587</v>
      </c>
      <c r="F11" s="24">
        <v>34</v>
      </c>
    </row>
    <row r="12" spans="1:9" ht="15" thickBot="1">
      <c r="A12" s="23" t="s">
        <v>372</v>
      </c>
      <c r="B12" s="23" t="s">
        <v>373</v>
      </c>
      <c r="C12" s="24">
        <f t="shared" si="0"/>
        <v>2194</v>
      </c>
      <c r="D12" s="24">
        <f t="shared" si="1"/>
        <v>2686</v>
      </c>
      <c r="E12" s="23">
        <v>609</v>
      </c>
      <c r="F12" s="23">
        <v>33</v>
      </c>
    </row>
    <row r="13" spans="1:9" ht="15" thickBot="1">
      <c r="A13" s="24" t="s">
        <v>359</v>
      </c>
      <c r="B13" s="24" t="s">
        <v>374</v>
      </c>
      <c r="C13" s="24">
        <f t="shared" si="0"/>
        <v>1248</v>
      </c>
      <c r="D13" s="24">
        <f t="shared" si="1"/>
        <v>1498</v>
      </c>
      <c r="E13" s="24">
        <v>670</v>
      </c>
      <c r="F13" s="24">
        <v>32</v>
      </c>
    </row>
    <row r="14" spans="1:9" ht="15" thickBot="1">
      <c r="A14" s="23" t="s">
        <v>359</v>
      </c>
      <c r="B14" s="23" t="s">
        <v>374</v>
      </c>
      <c r="C14" s="24">
        <f t="shared" si="0"/>
        <v>1248</v>
      </c>
      <c r="D14" s="24">
        <f t="shared" si="1"/>
        <v>1498</v>
      </c>
      <c r="E14" s="23">
        <v>670</v>
      </c>
      <c r="F14" s="23">
        <v>32</v>
      </c>
    </row>
    <row r="15" spans="1:9" ht="15" thickBot="1">
      <c r="A15" s="24" t="s">
        <v>163</v>
      </c>
      <c r="B15" s="24" t="s">
        <v>375</v>
      </c>
      <c r="C15" s="24">
        <f t="shared" si="0"/>
        <v>5200</v>
      </c>
      <c r="D15" s="24">
        <f t="shared" si="1"/>
        <v>6600</v>
      </c>
      <c r="E15" s="24">
        <v>1500</v>
      </c>
      <c r="F15" s="24">
        <v>28</v>
      </c>
    </row>
    <row r="16" spans="1:9" ht="15" thickBot="1">
      <c r="A16" s="23" t="s">
        <v>4</v>
      </c>
      <c r="B16" s="23" t="s">
        <v>376</v>
      </c>
      <c r="C16" s="24">
        <f t="shared" si="0"/>
        <v>3286</v>
      </c>
      <c r="D16" s="24">
        <f t="shared" si="1"/>
        <v>3400</v>
      </c>
      <c r="E16" s="23">
        <v>900</v>
      </c>
      <c r="F16" s="23">
        <v>38</v>
      </c>
    </row>
    <row r="17" spans="1:6" ht="15" thickBot="1">
      <c r="A17" s="24" t="s">
        <v>72</v>
      </c>
      <c r="B17" s="24" t="s">
        <v>376</v>
      </c>
      <c r="C17" s="24">
        <f t="shared" si="0"/>
        <v>3286</v>
      </c>
      <c r="D17" s="24">
        <f t="shared" si="1"/>
        <v>3400</v>
      </c>
      <c r="E17" s="24">
        <v>900</v>
      </c>
      <c r="F17" s="24">
        <v>38</v>
      </c>
    </row>
    <row r="18" spans="1:6" ht="15" thickBot="1">
      <c r="A18" s="23" t="s">
        <v>140</v>
      </c>
      <c r="B18" s="23" t="s">
        <v>373</v>
      </c>
      <c r="C18" s="24">
        <f t="shared" si="0"/>
        <v>2194</v>
      </c>
      <c r="D18" s="24">
        <f t="shared" si="1"/>
        <v>2686</v>
      </c>
      <c r="E18" s="23">
        <v>609</v>
      </c>
      <c r="F18" s="23">
        <v>33</v>
      </c>
    </row>
    <row r="19" spans="1:6" ht="15" thickBot="1">
      <c r="A19" s="24" t="s">
        <v>73</v>
      </c>
      <c r="B19" s="24" t="s">
        <v>377</v>
      </c>
      <c r="C19" s="24">
        <f t="shared" si="0"/>
        <v>2194</v>
      </c>
      <c r="D19" s="24">
        <f t="shared" si="1"/>
        <v>2700</v>
      </c>
      <c r="E19" s="24">
        <v>609</v>
      </c>
      <c r="F19" s="24">
        <v>33</v>
      </c>
    </row>
    <row r="20" spans="1:6" ht="15" thickBot="1">
      <c r="A20" s="25" t="s">
        <v>378</v>
      </c>
      <c r="B20" s="25" t="s">
        <v>379</v>
      </c>
      <c r="C20" s="24">
        <f t="shared" si="0"/>
        <v>1266</v>
      </c>
      <c r="D20" s="24">
        <f t="shared" si="1"/>
        <v>1582</v>
      </c>
      <c r="E20" s="25">
        <v>384</v>
      </c>
      <c r="F20" s="25">
        <v>33</v>
      </c>
    </row>
    <row r="21" spans="1:6" ht="15" thickBot="1">
      <c r="A21" s="27" t="s">
        <v>570</v>
      </c>
      <c r="B21" s="27" t="s">
        <v>571</v>
      </c>
      <c r="C21" s="24">
        <f t="shared" si="0"/>
        <v>812</v>
      </c>
      <c r="D21" s="24">
        <f t="shared" si="1"/>
        <v>830</v>
      </c>
      <c r="E21" s="27">
        <v>340</v>
      </c>
      <c r="F21" s="27">
        <v>35</v>
      </c>
    </row>
    <row r="22" spans="1:6" ht="15" thickBot="1">
      <c r="A22" s="24" t="s">
        <v>231</v>
      </c>
      <c r="B22" s="24" t="s">
        <v>621</v>
      </c>
      <c r="C22" s="24">
        <f t="shared" si="0"/>
        <v>5490</v>
      </c>
      <c r="D22" s="24">
        <f t="shared" si="1"/>
        <v>6314</v>
      </c>
      <c r="E22" s="24">
        <v>2150</v>
      </c>
      <c r="F22" s="24">
        <v>36</v>
      </c>
    </row>
    <row r="23" spans="1:6" ht="15" thickBot="1">
      <c r="A23" s="24" t="s">
        <v>68</v>
      </c>
      <c r="B23" s="24" t="s">
        <v>572</v>
      </c>
      <c r="C23" s="24">
        <f t="shared" si="0"/>
        <v>508</v>
      </c>
      <c r="D23" s="24">
        <f t="shared" si="1"/>
        <v>624</v>
      </c>
      <c r="E23" s="24">
        <v>280</v>
      </c>
      <c r="F23" s="24">
        <v>46</v>
      </c>
    </row>
    <row r="24" spans="1:6" ht="15" thickBot="1">
      <c r="A24" s="23" t="s">
        <v>220</v>
      </c>
      <c r="B24" s="30">
        <v>835</v>
      </c>
      <c r="C24" s="24">
        <f t="shared" si="0"/>
        <v>835</v>
      </c>
      <c r="D24" s="24">
        <f t="shared" si="1"/>
        <v>835</v>
      </c>
      <c r="E24" s="23">
        <v>460</v>
      </c>
      <c r="F24" s="23">
        <v>38</v>
      </c>
    </row>
    <row r="25" spans="1:6" ht="15" thickBot="1">
      <c r="A25" s="24" t="s">
        <v>686</v>
      </c>
      <c r="B25" s="24" t="s">
        <v>687</v>
      </c>
      <c r="C25" s="24">
        <f t="shared" si="0"/>
        <v>108</v>
      </c>
      <c r="D25" s="24">
        <f t="shared" si="1"/>
        <v>138</v>
      </c>
      <c r="E25" s="24">
        <v>45</v>
      </c>
      <c r="F25" s="24">
        <v>22</v>
      </c>
    </row>
    <row r="26" spans="1:6" ht="15" thickBot="1">
      <c r="A26" s="23" t="s">
        <v>688</v>
      </c>
      <c r="B26" s="23" t="s">
        <v>689</v>
      </c>
      <c r="C26" s="24">
        <f t="shared" si="0"/>
        <v>946</v>
      </c>
      <c r="D26" s="24">
        <f t="shared" si="1"/>
        <v>1300</v>
      </c>
      <c r="E26" s="23">
        <v>450</v>
      </c>
      <c r="F26" s="23">
        <v>10</v>
      </c>
    </row>
    <row r="27" spans="1:6" ht="15" thickBot="1">
      <c r="A27" s="25" t="s">
        <v>340</v>
      </c>
      <c r="B27" s="25" t="s">
        <v>622</v>
      </c>
      <c r="C27" s="24">
        <f t="shared" si="0"/>
        <v>4168</v>
      </c>
      <c r="D27" s="24">
        <f t="shared" si="1"/>
        <v>4825</v>
      </c>
      <c r="E27" s="25">
        <v>1300</v>
      </c>
      <c r="F27" s="25">
        <v>35</v>
      </c>
    </row>
    <row r="28" spans="1:6" ht="15" thickBot="1">
      <c r="A28" s="26" t="s">
        <v>690</v>
      </c>
      <c r="B28" s="26" t="s">
        <v>691</v>
      </c>
      <c r="C28" s="24">
        <f t="shared" si="0"/>
        <v>206</v>
      </c>
      <c r="D28" s="24">
        <f t="shared" si="1"/>
        <v>256</v>
      </c>
      <c r="E28" s="26">
        <v>64</v>
      </c>
      <c r="F28" s="26">
        <v>45</v>
      </c>
    </row>
    <row r="29" spans="1:6" ht="15" thickBot="1">
      <c r="A29" s="23" t="s">
        <v>202</v>
      </c>
      <c r="B29" s="23" t="s">
        <v>556</v>
      </c>
      <c r="C29" s="24">
        <f t="shared" si="0"/>
        <v>1904</v>
      </c>
      <c r="D29" s="24">
        <f t="shared" si="1"/>
        <v>1904</v>
      </c>
      <c r="E29" s="23">
        <v>880</v>
      </c>
      <c r="F29" s="23">
        <v>44</v>
      </c>
    </row>
    <row r="30" spans="1:6" ht="15" thickBot="1">
      <c r="A30" s="23" t="s">
        <v>573</v>
      </c>
      <c r="B30" s="23" t="s">
        <v>574</v>
      </c>
      <c r="C30" s="24">
        <f t="shared" si="0"/>
        <v>1188</v>
      </c>
      <c r="D30" s="24">
        <f t="shared" si="1"/>
        <v>1260</v>
      </c>
      <c r="E30" s="23">
        <v>537</v>
      </c>
      <c r="F30" s="23">
        <v>37</v>
      </c>
    </row>
    <row r="31" spans="1:6" ht="15" thickBot="1">
      <c r="A31" s="24" t="s">
        <v>559</v>
      </c>
      <c r="B31" s="24" t="s">
        <v>560</v>
      </c>
      <c r="C31" s="24">
        <f t="shared" si="0"/>
        <v>5204</v>
      </c>
      <c r="D31" s="24">
        <f t="shared" si="1"/>
        <v>6264</v>
      </c>
      <c r="E31" s="24">
        <v>1762</v>
      </c>
      <c r="F31" s="24">
        <v>29</v>
      </c>
    </row>
    <row r="32" spans="1:6" ht="15" thickBot="1">
      <c r="A32" s="24" t="s">
        <v>805</v>
      </c>
      <c r="B32" s="24">
        <v>556</v>
      </c>
      <c r="C32" s="24">
        <f t="shared" si="0"/>
        <v>556</v>
      </c>
      <c r="D32" s="24">
        <f t="shared" si="1"/>
        <v>556</v>
      </c>
      <c r="E32" s="24"/>
      <c r="F32" s="24"/>
    </row>
    <row r="33" spans="1:6" ht="15" thickBot="1">
      <c r="A33" s="23" t="s">
        <v>692</v>
      </c>
      <c r="B33" s="23" t="s">
        <v>693</v>
      </c>
      <c r="C33" s="24">
        <f t="shared" si="0"/>
        <v>872</v>
      </c>
      <c r="D33" s="24">
        <f t="shared" si="1"/>
        <v>960</v>
      </c>
      <c r="E33" s="23">
        <v>545</v>
      </c>
      <c r="F33" s="23">
        <v>52</v>
      </c>
    </row>
    <row r="34" spans="1:6" ht="15" thickBot="1">
      <c r="A34" s="24" t="s">
        <v>170</v>
      </c>
      <c r="B34" s="24" t="s">
        <v>557</v>
      </c>
      <c r="C34" s="24">
        <f t="shared" si="0"/>
        <v>1882</v>
      </c>
      <c r="D34" s="24">
        <f t="shared" si="1"/>
        <v>2258</v>
      </c>
      <c r="E34" s="24">
        <v>850</v>
      </c>
      <c r="F34" s="24">
        <v>34</v>
      </c>
    </row>
    <row r="35" spans="1:6" ht="15" thickBot="1">
      <c r="A35" s="23" t="s">
        <v>101</v>
      </c>
      <c r="B35" s="23" t="s">
        <v>380</v>
      </c>
      <c r="C35" s="24">
        <f t="shared" si="0"/>
        <v>710</v>
      </c>
      <c r="D35" s="24">
        <f t="shared" si="1"/>
        <v>781</v>
      </c>
      <c r="E35" s="23">
        <v>408</v>
      </c>
      <c r="F35" s="23">
        <v>39</v>
      </c>
    </row>
    <row r="36" spans="1:6" ht="15" thickBot="1">
      <c r="A36" s="23" t="s">
        <v>284</v>
      </c>
      <c r="B36" s="23" t="s">
        <v>381</v>
      </c>
      <c r="C36" s="24">
        <f t="shared" si="0"/>
        <v>672</v>
      </c>
      <c r="D36" s="24">
        <f t="shared" si="1"/>
        <v>804</v>
      </c>
      <c r="E36" s="23">
        <v>400</v>
      </c>
      <c r="F36" s="23">
        <v>39</v>
      </c>
    </row>
    <row r="37" spans="1:6" ht="15" thickBot="1">
      <c r="A37" s="23" t="s">
        <v>126</v>
      </c>
      <c r="B37" s="23" t="s">
        <v>382</v>
      </c>
      <c r="C37" s="24">
        <f t="shared" si="0"/>
        <v>680</v>
      </c>
      <c r="D37" s="24">
        <f t="shared" si="1"/>
        <v>748</v>
      </c>
      <c r="E37" s="23">
        <v>400</v>
      </c>
      <c r="F37" s="23">
        <v>40</v>
      </c>
    </row>
    <row r="38" spans="1:6" ht="15" thickBot="1">
      <c r="A38" s="24" t="s">
        <v>79</v>
      </c>
      <c r="B38" s="24" t="s">
        <v>380</v>
      </c>
      <c r="C38" s="24">
        <f t="shared" si="0"/>
        <v>710</v>
      </c>
      <c r="D38" s="24">
        <f t="shared" si="1"/>
        <v>781</v>
      </c>
      <c r="E38" s="24">
        <v>408</v>
      </c>
      <c r="F38" s="24">
        <v>39</v>
      </c>
    </row>
    <row r="39" spans="1:6" ht="15" thickBot="1">
      <c r="A39" s="23" t="s">
        <v>185</v>
      </c>
      <c r="B39" s="23" t="s">
        <v>558</v>
      </c>
      <c r="C39" s="24">
        <f t="shared" si="0"/>
        <v>3096</v>
      </c>
      <c r="D39" s="24">
        <f t="shared" si="1"/>
        <v>3737</v>
      </c>
      <c r="E39" s="23">
        <v>1226</v>
      </c>
      <c r="F39" s="23">
        <v>31</v>
      </c>
    </row>
    <row r="40" spans="1:6" ht="15" thickBot="1">
      <c r="A40" s="23" t="s">
        <v>458</v>
      </c>
      <c r="B40" s="23" t="s">
        <v>459</v>
      </c>
      <c r="C40" s="24">
        <f t="shared" si="0"/>
        <v>1350</v>
      </c>
      <c r="D40" s="24">
        <f t="shared" si="1"/>
        <v>1420</v>
      </c>
      <c r="E40" s="23">
        <v>510</v>
      </c>
      <c r="F40" s="23">
        <v>29</v>
      </c>
    </row>
    <row r="41" spans="1:6" ht="15" thickBot="1">
      <c r="A41" s="23" t="s">
        <v>48</v>
      </c>
      <c r="B41" s="24">
        <v>820</v>
      </c>
      <c r="C41" s="24">
        <f t="shared" si="0"/>
        <v>820</v>
      </c>
      <c r="D41" s="24">
        <f t="shared" si="1"/>
        <v>820</v>
      </c>
      <c r="E41" s="38"/>
      <c r="F41" s="38"/>
    </row>
    <row r="42" spans="1:6" ht="15" thickBot="1">
      <c r="A42" s="24" t="s">
        <v>460</v>
      </c>
      <c r="B42" s="24" t="s">
        <v>461</v>
      </c>
      <c r="C42" s="24">
        <f t="shared" si="0"/>
        <v>1380</v>
      </c>
      <c r="D42" s="24">
        <f t="shared" si="1"/>
        <v>1656</v>
      </c>
      <c r="E42" s="24">
        <v>647</v>
      </c>
      <c r="F42" s="24">
        <v>38</v>
      </c>
    </row>
    <row r="43" spans="1:6" ht="15" thickBot="1">
      <c r="A43" s="23" t="s">
        <v>462</v>
      </c>
      <c r="B43" s="23" t="s">
        <v>463</v>
      </c>
      <c r="C43" s="24">
        <f t="shared" si="0"/>
        <v>1404</v>
      </c>
      <c r="D43" s="24">
        <f t="shared" si="1"/>
        <v>1685</v>
      </c>
      <c r="E43" s="23">
        <v>620</v>
      </c>
      <c r="F43" s="23">
        <v>37</v>
      </c>
    </row>
    <row r="44" spans="1:6" ht="15" thickBot="1">
      <c r="A44" s="24" t="s">
        <v>114</v>
      </c>
      <c r="B44" s="24" t="s">
        <v>794</v>
      </c>
      <c r="C44" s="24">
        <f t="shared" si="0"/>
        <v>880</v>
      </c>
      <c r="D44" s="24">
        <f t="shared" si="1"/>
        <v>924</v>
      </c>
      <c r="E44" s="24">
        <v>329</v>
      </c>
      <c r="F44" s="38"/>
    </row>
    <row r="45" spans="1:6" ht="15" thickBot="1">
      <c r="A45" s="24" t="s">
        <v>464</v>
      </c>
      <c r="B45" s="24" t="s">
        <v>465</v>
      </c>
      <c r="C45" s="24">
        <f t="shared" si="0"/>
        <v>929</v>
      </c>
      <c r="D45" s="24">
        <f t="shared" si="1"/>
        <v>970</v>
      </c>
      <c r="E45" s="24">
        <v>370</v>
      </c>
      <c r="F45" s="24">
        <v>25</v>
      </c>
    </row>
    <row r="46" spans="1:6" ht="15" thickBot="1">
      <c r="A46" s="24" t="s">
        <v>204</v>
      </c>
      <c r="B46" s="24" t="s">
        <v>623</v>
      </c>
      <c r="C46" s="24">
        <f t="shared" si="0"/>
        <v>2150</v>
      </c>
      <c r="D46" s="24">
        <f t="shared" si="1"/>
        <v>2580</v>
      </c>
      <c r="E46" s="24">
        <v>858</v>
      </c>
      <c r="F46" s="24">
        <v>35</v>
      </c>
    </row>
    <row r="47" spans="1:6" ht="15" thickBot="1">
      <c r="A47" s="24" t="s">
        <v>783</v>
      </c>
      <c r="B47" s="24" t="s">
        <v>780</v>
      </c>
      <c r="C47" s="24">
        <f t="shared" si="0"/>
        <v>277</v>
      </c>
      <c r="D47" s="24">
        <f t="shared" si="1"/>
        <v>2860</v>
      </c>
      <c r="E47" s="24">
        <v>1160</v>
      </c>
      <c r="F47" s="24">
        <v>39</v>
      </c>
    </row>
    <row r="48" spans="1:6" ht="15" thickBot="1">
      <c r="A48" s="23" t="s">
        <v>175</v>
      </c>
      <c r="B48" s="23" t="s">
        <v>561</v>
      </c>
      <c r="C48" s="24">
        <f t="shared" si="0"/>
        <v>3645</v>
      </c>
      <c r="D48" s="24">
        <f t="shared" si="1"/>
        <v>4406</v>
      </c>
      <c r="E48" s="23">
        <v>1350</v>
      </c>
      <c r="F48" s="23">
        <v>33</v>
      </c>
    </row>
    <row r="49" spans="1:6" ht="15" thickBot="1">
      <c r="A49" s="24" t="s">
        <v>694</v>
      </c>
      <c r="B49" s="24">
        <v>114</v>
      </c>
      <c r="C49" s="24">
        <f t="shared" si="0"/>
        <v>114</v>
      </c>
      <c r="D49" s="24">
        <f t="shared" si="1"/>
        <v>114</v>
      </c>
      <c r="E49" s="24">
        <v>75</v>
      </c>
      <c r="F49" s="24">
        <v>37</v>
      </c>
    </row>
    <row r="50" spans="1:6" ht="15" thickBot="1">
      <c r="A50" s="23" t="s">
        <v>329</v>
      </c>
      <c r="B50" s="23" t="s">
        <v>577</v>
      </c>
      <c r="C50" s="24">
        <f t="shared" si="0"/>
        <v>3138</v>
      </c>
      <c r="D50" s="24">
        <f t="shared" si="1"/>
        <v>3766</v>
      </c>
      <c r="E50" s="23">
        <v>1200</v>
      </c>
      <c r="F50" s="23">
        <v>30</v>
      </c>
    </row>
    <row r="51" spans="1:6" ht="15" thickBot="1">
      <c r="A51" s="23" t="s">
        <v>332</v>
      </c>
      <c r="B51" s="23" t="s">
        <v>383</v>
      </c>
      <c r="C51" s="24">
        <f t="shared" si="0"/>
        <v>3690</v>
      </c>
      <c r="D51" s="24">
        <f t="shared" si="1"/>
        <v>4428</v>
      </c>
      <c r="E51" s="23">
        <v>1386</v>
      </c>
      <c r="F51" s="23">
        <v>29</v>
      </c>
    </row>
    <row r="52" spans="1:6" ht="15" thickBot="1">
      <c r="A52" s="24" t="s">
        <v>344</v>
      </c>
      <c r="B52" s="24" t="s">
        <v>384</v>
      </c>
      <c r="C52" s="24">
        <f t="shared" si="0"/>
        <v>5374</v>
      </c>
      <c r="D52" s="24">
        <f t="shared" si="1"/>
        <v>6338</v>
      </c>
      <c r="E52" s="24">
        <v>1735</v>
      </c>
      <c r="F52" s="24">
        <v>29</v>
      </c>
    </row>
    <row r="53" spans="1:6" ht="15" thickBot="1">
      <c r="A53" s="23" t="s">
        <v>326</v>
      </c>
      <c r="B53" s="23" t="s">
        <v>385</v>
      </c>
      <c r="C53" s="24">
        <f t="shared" si="0"/>
        <v>2984</v>
      </c>
      <c r="D53" s="24">
        <f t="shared" si="1"/>
        <v>3581</v>
      </c>
      <c r="E53" s="23">
        <v>1150</v>
      </c>
      <c r="F53" s="23">
        <v>31</v>
      </c>
    </row>
    <row r="54" spans="1:6" ht="15" thickBot="1">
      <c r="A54" s="24" t="s">
        <v>334</v>
      </c>
      <c r="B54" s="24" t="s">
        <v>386</v>
      </c>
      <c r="C54" s="24">
        <f t="shared" si="0"/>
        <v>3626</v>
      </c>
      <c r="D54" s="24">
        <f t="shared" si="1"/>
        <v>4533</v>
      </c>
      <c r="E54" s="24">
        <v>1369</v>
      </c>
      <c r="F54" s="24">
        <v>29</v>
      </c>
    </row>
    <row r="55" spans="1:6" ht="15" thickBot="1">
      <c r="A55" s="23" t="s">
        <v>293</v>
      </c>
      <c r="B55" s="23" t="s">
        <v>387</v>
      </c>
      <c r="C55" s="24">
        <f t="shared" si="0"/>
        <v>2056</v>
      </c>
      <c r="D55" s="24">
        <f t="shared" si="1"/>
        <v>2467</v>
      </c>
      <c r="E55" s="23">
        <v>920</v>
      </c>
      <c r="F55" s="23">
        <v>29</v>
      </c>
    </row>
    <row r="56" spans="1:6" ht="15" thickBot="1">
      <c r="A56" s="28" t="s">
        <v>290</v>
      </c>
      <c r="B56" s="28" t="s">
        <v>388</v>
      </c>
      <c r="C56" s="24">
        <f t="shared" si="0"/>
        <v>2128</v>
      </c>
      <c r="D56" s="24">
        <f t="shared" si="1"/>
        <v>2554</v>
      </c>
      <c r="E56" s="28">
        <v>980</v>
      </c>
      <c r="F56" s="28">
        <v>28</v>
      </c>
    </row>
    <row r="57" spans="1:6" ht="15" thickBot="1">
      <c r="A57" s="27" t="s">
        <v>325</v>
      </c>
      <c r="B57" s="27" t="s">
        <v>385</v>
      </c>
      <c r="C57" s="24">
        <f t="shared" si="0"/>
        <v>2984</v>
      </c>
      <c r="D57" s="24">
        <f t="shared" si="1"/>
        <v>3581</v>
      </c>
      <c r="E57" s="27">
        <v>1150</v>
      </c>
      <c r="F57" s="27">
        <v>31</v>
      </c>
    </row>
    <row r="58" spans="1:6" ht="15" thickBot="1">
      <c r="A58" s="24" t="s">
        <v>327</v>
      </c>
      <c r="B58" s="24" t="s">
        <v>385</v>
      </c>
      <c r="C58" s="24">
        <f t="shared" si="0"/>
        <v>2984</v>
      </c>
      <c r="D58" s="24">
        <f t="shared" si="1"/>
        <v>3581</v>
      </c>
      <c r="E58" s="24">
        <v>1150</v>
      </c>
      <c r="F58" s="24">
        <v>31</v>
      </c>
    </row>
    <row r="59" spans="1:6" ht="15" thickBot="1">
      <c r="A59" s="23" t="s">
        <v>32</v>
      </c>
      <c r="B59" s="23" t="s">
        <v>389</v>
      </c>
      <c r="C59" s="24">
        <f t="shared" si="0"/>
        <v>3930</v>
      </c>
      <c r="D59" s="24">
        <f t="shared" si="1"/>
        <v>4716</v>
      </c>
      <c r="E59" s="23">
        <v>1450</v>
      </c>
      <c r="F59" s="23">
        <v>28</v>
      </c>
    </row>
    <row r="60" spans="1:6" ht="15" thickBot="1">
      <c r="A60" s="24" t="s">
        <v>390</v>
      </c>
      <c r="B60" s="24" t="s">
        <v>384</v>
      </c>
      <c r="C60" s="24">
        <f t="shared" si="0"/>
        <v>5374</v>
      </c>
      <c r="D60" s="24">
        <f t="shared" si="1"/>
        <v>6338</v>
      </c>
      <c r="E60" s="24">
        <v>1735</v>
      </c>
      <c r="F60" s="24">
        <v>29</v>
      </c>
    </row>
    <row r="61" spans="1:6" ht="15" thickBot="1">
      <c r="A61" s="23" t="s">
        <v>229</v>
      </c>
      <c r="B61" s="23" t="s">
        <v>391</v>
      </c>
      <c r="C61" s="24">
        <f t="shared" si="0"/>
        <v>2124</v>
      </c>
      <c r="D61" s="24">
        <f t="shared" si="1"/>
        <v>2549</v>
      </c>
      <c r="E61" s="23">
        <v>961</v>
      </c>
      <c r="F61" s="23">
        <v>34</v>
      </c>
    </row>
    <row r="62" spans="1:6" ht="15" thickBot="1">
      <c r="A62" s="24" t="s">
        <v>323</v>
      </c>
      <c r="B62" s="24" t="s">
        <v>392</v>
      </c>
      <c r="C62" s="24">
        <f t="shared" si="0"/>
        <v>2978</v>
      </c>
      <c r="D62" s="24">
        <f t="shared" si="1"/>
        <v>3574</v>
      </c>
      <c r="E62" s="24">
        <v>1150</v>
      </c>
      <c r="F62" s="24">
        <v>31</v>
      </c>
    </row>
    <row r="63" spans="1:6" ht="15" thickBot="1">
      <c r="A63" s="23" t="s">
        <v>333</v>
      </c>
      <c r="B63" s="23" t="s">
        <v>383</v>
      </c>
      <c r="C63" s="24">
        <f t="shared" si="0"/>
        <v>3690</v>
      </c>
      <c r="D63" s="24">
        <f t="shared" si="1"/>
        <v>4428</v>
      </c>
      <c r="E63" s="23">
        <v>1386</v>
      </c>
      <c r="F63" s="23">
        <v>29</v>
      </c>
    </row>
    <row r="64" spans="1:6" ht="15" thickBot="1">
      <c r="A64" s="24" t="s">
        <v>393</v>
      </c>
      <c r="B64" s="24" t="s">
        <v>394</v>
      </c>
      <c r="C64" s="24">
        <f t="shared" si="0"/>
        <v>5282</v>
      </c>
      <c r="D64" s="24">
        <f t="shared" si="1"/>
        <v>6338</v>
      </c>
      <c r="E64" s="24">
        <v>1745</v>
      </c>
      <c r="F64" s="24">
        <v>29</v>
      </c>
    </row>
    <row r="65" spans="1:6" ht="15" thickBot="1">
      <c r="A65" s="23" t="s">
        <v>301</v>
      </c>
      <c r="B65" s="23" t="s">
        <v>391</v>
      </c>
      <c r="C65" s="24">
        <f t="shared" si="0"/>
        <v>2124</v>
      </c>
      <c r="D65" s="24">
        <f t="shared" si="1"/>
        <v>2549</v>
      </c>
      <c r="E65" s="23">
        <v>961</v>
      </c>
      <c r="F65" s="23">
        <v>34</v>
      </c>
    </row>
    <row r="66" spans="1:6" ht="15" thickBot="1">
      <c r="A66" s="24" t="s">
        <v>337</v>
      </c>
      <c r="B66" s="24" t="s">
        <v>389</v>
      </c>
      <c r="C66" s="24">
        <f t="shared" si="0"/>
        <v>3930</v>
      </c>
      <c r="D66" s="24">
        <f t="shared" si="1"/>
        <v>4716</v>
      </c>
      <c r="E66" s="24">
        <v>1450</v>
      </c>
      <c r="F66" s="24" t="s">
        <v>395</v>
      </c>
    </row>
    <row r="67" spans="1:6" ht="15" thickBot="1">
      <c r="A67" s="23" t="s">
        <v>296</v>
      </c>
      <c r="B67" s="23" t="s">
        <v>396</v>
      </c>
      <c r="C67" s="24">
        <f t="shared" ref="C67:C130" si="4">IF(ISNUMBER(SEARCH("-",B67)),INT(LEFT(B67,SEARCH("-",B67)-2)),B67)</f>
        <v>2204</v>
      </c>
      <c r="D67" s="24">
        <f t="shared" ref="D67:D130" si="5">IF(ISNUMBER(SEARCH("-",B67)),INT(RIGHT(B67,LEN(B67)-SEARCH("-",B67))),B67)</f>
        <v>2668</v>
      </c>
      <c r="E67" s="23">
        <v>980</v>
      </c>
      <c r="F67" s="23">
        <v>28</v>
      </c>
    </row>
    <row r="68" spans="1:6" ht="15" thickBot="1">
      <c r="A68" s="24" t="s">
        <v>307</v>
      </c>
      <c r="B68" s="24" t="s">
        <v>391</v>
      </c>
      <c r="C68" s="24">
        <f t="shared" si="4"/>
        <v>2124</v>
      </c>
      <c r="D68" s="24">
        <f t="shared" si="5"/>
        <v>2549</v>
      </c>
      <c r="E68" s="24">
        <v>961</v>
      </c>
      <c r="F68" s="24">
        <v>34</v>
      </c>
    </row>
    <row r="69" spans="1:6" ht="15" thickBot="1">
      <c r="A69" s="23" t="s">
        <v>403</v>
      </c>
      <c r="B69" s="23" t="s">
        <v>404</v>
      </c>
      <c r="C69" s="24">
        <f t="shared" si="4"/>
        <v>2896</v>
      </c>
      <c r="D69" s="24">
        <f t="shared" si="5"/>
        <v>4375</v>
      </c>
      <c r="E69" s="23">
        <v>1448</v>
      </c>
      <c r="F69" s="23">
        <v>29</v>
      </c>
    </row>
    <row r="70" spans="1:6" ht="15" thickBot="1">
      <c r="A70" s="23" t="s">
        <v>294</v>
      </c>
      <c r="B70" s="23" t="s">
        <v>387</v>
      </c>
      <c r="C70" s="24">
        <f t="shared" si="4"/>
        <v>2056</v>
      </c>
      <c r="D70" s="24">
        <f t="shared" si="5"/>
        <v>2467</v>
      </c>
      <c r="E70" s="23">
        <v>980</v>
      </c>
      <c r="F70" s="23">
        <v>29</v>
      </c>
    </row>
    <row r="71" spans="1:6" ht="15" thickBot="1">
      <c r="A71" s="24" t="s">
        <v>397</v>
      </c>
      <c r="B71" s="24" t="s">
        <v>391</v>
      </c>
      <c r="C71" s="24">
        <f t="shared" si="4"/>
        <v>2124</v>
      </c>
      <c r="D71" s="24">
        <f t="shared" si="5"/>
        <v>2549</v>
      </c>
      <c r="E71" s="24">
        <v>961</v>
      </c>
      <c r="F71" s="24">
        <v>34</v>
      </c>
    </row>
    <row r="72" spans="1:6" ht="15" thickBot="1">
      <c r="A72" s="23" t="s">
        <v>328</v>
      </c>
      <c r="B72" s="23" t="s">
        <v>398</v>
      </c>
      <c r="C72" s="24">
        <f t="shared" si="4"/>
        <v>3016</v>
      </c>
      <c r="D72" s="24">
        <f t="shared" si="5"/>
        <v>3619</v>
      </c>
      <c r="E72" s="23">
        <v>1150</v>
      </c>
      <c r="F72" s="23">
        <v>31</v>
      </c>
    </row>
    <row r="73" spans="1:6" ht="15" thickBot="1">
      <c r="A73" s="25" t="s">
        <v>401</v>
      </c>
      <c r="B73" s="25" t="s">
        <v>402</v>
      </c>
      <c r="C73" s="24">
        <f t="shared" si="4"/>
        <v>2984</v>
      </c>
      <c r="D73" s="24">
        <f t="shared" si="5"/>
        <v>3730</v>
      </c>
      <c r="E73" s="25">
        <v>1110</v>
      </c>
      <c r="F73" s="25">
        <v>27</v>
      </c>
    </row>
    <row r="74" spans="1:6" ht="15" thickBot="1">
      <c r="A74" s="26" t="s">
        <v>399</v>
      </c>
      <c r="B74" s="26" t="s">
        <v>400</v>
      </c>
      <c r="C74" s="24">
        <f t="shared" si="4"/>
        <v>3012</v>
      </c>
      <c r="D74" s="24">
        <f t="shared" si="5"/>
        <v>3765</v>
      </c>
      <c r="E74" s="26">
        <v>1150</v>
      </c>
      <c r="F74" s="26">
        <v>27</v>
      </c>
    </row>
    <row r="75" spans="1:6" ht="15" thickBot="1">
      <c r="A75" s="24" t="s">
        <v>320</v>
      </c>
      <c r="B75" s="24" t="s">
        <v>385</v>
      </c>
      <c r="C75" s="24">
        <f t="shared" si="4"/>
        <v>2984</v>
      </c>
      <c r="D75" s="24">
        <f t="shared" si="5"/>
        <v>3581</v>
      </c>
      <c r="E75" s="24">
        <v>1150</v>
      </c>
      <c r="F75" s="24">
        <v>31</v>
      </c>
    </row>
    <row r="76" spans="1:6" ht="15" thickBot="1">
      <c r="A76" s="24" t="s">
        <v>338</v>
      </c>
      <c r="B76" s="24" t="s">
        <v>389</v>
      </c>
      <c r="C76" s="24">
        <f t="shared" si="4"/>
        <v>3930</v>
      </c>
      <c r="D76" s="24">
        <f t="shared" si="5"/>
        <v>4716</v>
      </c>
      <c r="E76" s="24">
        <v>1450</v>
      </c>
      <c r="F76" s="24">
        <v>28</v>
      </c>
    </row>
    <row r="77" spans="1:6" ht="15" thickBot="1">
      <c r="A77" s="23" t="s">
        <v>225</v>
      </c>
      <c r="B77" s="23" t="s">
        <v>405</v>
      </c>
      <c r="C77" s="24">
        <f t="shared" si="4"/>
        <v>3260</v>
      </c>
      <c r="D77" s="24">
        <f t="shared" si="5"/>
        <v>3521</v>
      </c>
      <c r="E77" s="23">
        <v>1320</v>
      </c>
      <c r="F77" s="23">
        <v>37</v>
      </c>
    </row>
    <row r="78" spans="1:6" ht="15" thickBot="1">
      <c r="A78" s="24" t="s">
        <v>406</v>
      </c>
      <c r="B78" s="24" t="s">
        <v>405</v>
      </c>
      <c r="C78" s="24">
        <f t="shared" si="4"/>
        <v>3260</v>
      </c>
      <c r="D78" s="24">
        <f t="shared" si="5"/>
        <v>3521</v>
      </c>
      <c r="E78" s="24">
        <v>1320</v>
      </c>
      <c r="F78" s="24">
        <v>37</v>
      </c>
    </row>
    <row r="79" spans="1:6" ht="15" thickBot="1">
      <c r="A79" s="23" t="s">
        <v>305</v>
      </c>
      <c r="B79" s="23" t="s">
        <v>407</v>
      </c>
      <c r="C79" s="24">
        <f t="shared" si="4"/>
        <v>3276</v>
      </c>
      <c r="D79" s="24">
        <f t="shared" si="5"/>
        <v>3950</v>
      </c>
      <c r="E79" s="23">
        <v>1400</v>
      </c>
      <c r="F79" s="23">
        <v>36</v>
      </c>
    </row>
    <row r="80" spans="1:6" ht="15" thickBot="1">
      <c r="A80" s="28" t="s">
        <v>86</v>
      </c>
      <c r="B80" s="28" t="s">
        <v>408</v>
      </c>
      <c r="C80" s="24">
        <f t="shared" si="4"/>
        <v>2130</v>
      </c>
      <c r="D80" s="24">
        <f t="shared" si="5"/>
        <v>2556</v>
      </c>
      <c r="E80" s="28">
        <v>997</v>
      </c>
      <c r="F80" s="28">
        <v>35</v>
      </c>
    </row>
    <row r="81" spans="1:6" ht="15" thickBot="1">
      <c r="A81" s="27" t="s">
        <v>128</v>
      </c>
      <c r="B81" s="27" t="s">
        <v>409</v>
      </c>
      <c r="C81" s="24">
        <f t="shared" si="4"/>
        <v>2850</v>
      </c>
      <c r="D81" s="24">
        <f t="shared" si="5"/>
        <v>3420</v>
      </c>
      <c r="E81" s="27">
        <v>1000</v>
      </c>
      <c r="F81" s="27">
        <v>36</v>
      </c>
    </row>
    <row r="82" spans="1:6" ht="15" thickBot="1">
      <c r="A82" s="24" t="s">
        <v>182</v>
      </c>
      <c r="B82" s="24" t="s">
        <v>410</v>
      </c>
      <c r="C82" s="24">
        <f t="shared" si="4"/>
        <v>2918</v>
      </c>
      <c r="D82" s="24">
        <f t="shared" si="5"/>
        <v>3521</v>
      </c>
      <c r="E82" s="24">
        <v>1377</v>
      </c>
      <c r="F82" s="24">
        <v>37</v>
      </c>
    </row>
    <row r="83" spans="1:6" ht="15" thickBot="1">
      <c r="A83" s="23" t="s">
        <v>299</v>
      </c>
      <c r="B83" s="23" t="s">
        <v>409</v>
      </c>
      <c r="C83" s="24">
        <f t="shared" si="4"/>
        <v>2850</v>
      </c>
      <c r="D83" s="24">
        <f t="shared" si="5"/>
        <v>3420</v>
      </c>
      <c r="E83" s="23">
        <v>1000</v>
      </c>
      <c r="F83" s="23">
        <v>36</v>
      </c>
    </row>
    <row r="84" spans="1:6" ht="15" thickBot="1">
      <c r="A84" s="23" t="s">
        <v>313</v>
      </c>
      <c r="B84" s="23">
        <v>120</v>
      </c>
      <c r="C84" s="24">
        <f t="shared" si="4"/>
        <v>120</v>
      </c>
      <c r="D84" s="24">
        <f t="shared" si="5"/>
        <v>120</v>
      </c>
      <c r="E84" s="23">
        <v>50</v>
      </c>
      <c r="F84" s="23">
        <v>48</v>
      </c>
    </row>
    <row r="85" spans="1:6" ht="15" thickBot="1">
      <c r="A85" s="24" t="s">
        <v>178</v>
      </c>
      <c r="B85" s="24" t="s">
        <v>411</v>
      </c>
      <c r="C85" s="24">
        <f t="shared" si="4"/>
        <v>2170</v>
      </c>
      <c r="D85" s="24">
        <f t="shared" si="5"/>
        <v>2604</v>
      </c>
      <c r="E85" s="24">
        <v>997</v>
      </c>
      <c r="F85" s="24">
        <v>35</v>
      </c>
    </row>
    <row r="86" spans="1:6" ht="15" thickBot="1">
      <c r="A86" s="23" t="s">
        <v>287</v>
      </c>
      <c r="B86" s="23" t="s">
        <v>412</v>
      </c>
      <c r="C86" s="24">
        <f t="shared" si="4"/>
        <v>2158</v>
      </c>
      <c r="D86" s="24">
        <f t="shared" si="5"/>
        <v>2590</v>
      </c>
      <c r="E86" s="23">
        <v>997</v>
      </c>
      <c r="F86" s="23">
        <v>35</v>
      </c>
    </row>
    <row r="87" spans="1:6" ht="15" thickBot="1">
      <c r="A87" s="24" t="s">
        <v>61</v>
      </c>
      <c r="B87" s="24" t="s">
        <v>413</v>
      </c>
      <c r="C87" s="24">
        <f t="shared" si="4"/>
        <v>3046</v>
      </c>
      <c r="D87" s="24">
        <f t="shared" si="5"/>
        <v>3655</v>
      </c>
      <c r="E87" s="24">
        <v>1000</v>
      </c>
      <c r="F87" s="24">
        <v>34</v>
      </c>
    </row>
    <row r="88" spans="1:6" ht="15" thickBot="1">
      <c r="A88" s="23" t="s">
        <v>125</v>
      </c>
      <c r="B88" s="23" t="s">
        <v>414</v>
      </c>
      <c r="C88" s="24">
        <f t="shared" si="4"/>
        <v>2886</v>
      </c>
      <c r="D88" s="24">
        <f t="shared" si="5"/>
        <v>3463</v>
      </c>
      <c r="E88" s="23">
        <v>1000</v>
      </c>
      <c r="F88" s="23">
        <v>35</v>
      </c>
    </row>
    <row r="89" spans="1:6" ht="15" thickBot="1">
      <c r="A89" s="24" t="s">
        <v>300</v>
      </c>
      <c r="B89" s="24" t="s">
        <v>409</v>
      </c>
      <c r="C89" s="24">
        <f t="shared" si="4"/>
        <v>2850</v>
      </c>
      <c r="D89" s="24">
        <f t="shared" si="5"/>
        <v>3420</v>
      </c>
      <c r="E89" s="24">
        <v>1000</v>
      </c>
      <c r="F89" s="24">
        <v>36</v>
      </c>
    </row>
    <row r="90" spans="1:6" ht="15" thickBot="1">
      <c r="A90" s="23" t="s">
        <v>288</v>
      </c>
      <c r="B90" s="23" t="s">
        <v>412</v>
      </c>
      <c r="C90" s="24">
        <f t="shared" si="4"/>
        <v>2158</v>
      </c>
      <c r="D90" s="24">
        <f t="shared" si="5"/>
        <v>2590</v>
      </c>
      <c r="E90" s="23">
        <v>997</v>
      </c>
      <c r="F90" s="23">
        <v>35</v>
      </c>
    </row>
    <row r="91" spans="1:6" ht="15" thickBot="1">
      <c r="A91" s="28" t="s">
        <v>272</v>
      </c>
      <c r="B91" s="28" t="s">
        <v>415</v>
      </c>
      <c r="C91" s="24">
        <f t="shared" si="4"/>
        <v>98</v>
      </c>
      <c r="D91" s="24">
        <f t="shared" si="5"/>
        <v>118</v>
      </c>
      <c r="E91" s="28">
        <v>48</v>
      </c>
      <c r="F91" s="28">
        <v>24</v>
      </c>
    </row>
    <row r="92" spans="1:6" ht="15" thickBot="1">
      <c r="A92" s="26" t="s">
        <v>418</v>
      </c>
      <c r="B92" s="26" t="s">
        <v>419</v>
      </c>
      <c r="C92" s="24">
        <f t="shared" si="4"/>
        <v>1200</v>
      </c>
      <c r="D92" s="24">
        <f t="shared" si="5"/>
        <v>1452</v>
      </c>
      <c r="E92" s="26">
        <v>406</v>
      </c>
      <c r="F92" s="26">
        <v>27</v>
      </c>
    </row>
    <row r="93" spans="1:6" ht="15" thickBot="1">
      <c r="A93" s="23" t="s">
        <v>416</v>
      </c>
      <c r="B93" s="23" t="s">
        <v>417</v>
      </c>
      <c r="C93" s="24">
        <f t="shared" si="4"/>
        <v>1578</v>
      </c>
      <c r="D93" s="24">
        <f t="shared" si="5"/>
        <v>1894</v>
      </c>
      <c r="E93" s="23">
        <v>650</v>
      </c>
      <c r="F93" s="23">
        <v>30</v>
      </c>
    </row>
    <row r="94" spans="1:6" ht="15" thickBot="1">
      <c r="A94" s="23" t="s">
        <v>420</v>
      </c>
      <c r="B94" s="23" t="s">
        <v>421</v>
      </c>
      <c r="C94" s="24">
        <f t="shared" si="4"/>
        <v>1462</v>
      </c>
      <c r="D94" s="24">
        <f t="shared" si="5"/>
        <v>1970</v>
      </c>
      <c r="E94" s="23">
        <v>600</v>
      </c>
      <c r="F94" s="23">
        <v>28</v>
      </c>
    </row>
    <row r="95" spans="1:6" ht="15" thickBot="1">
      <c r="A95" s="24" t="s">
        <v>422</v>
      </c>
      <c r="B95" s="24" t="s">
        <v>423</v>
      </c>
      <c r="C95" s="24">
        <f t="shared" si="4"/>
        <v>1611</v>
      </c>
      <c r="D95" s="24">
        <f t="shared" si="5"/>
        <v>1664</v>
      </c>
      <c r="E95" s="24">
        <v>540</v>
      </c>
      <c r="F95" s="24">
        <v>26</v>
      </c>
    </row>
    <row r="96" spans="1:6" ht="15" thickBot="1">
      <c r="A96" s="23" t="s">
        <v>695</v>
      </c>
      <c r="B96" s="23">
        <v>832</v>
      </c>
      <c r="C96" s="24">
        <f t="shared" si="4"/>
        <v>832</v>
      </c>
      <c r="D96" s="24">
        <f t="shared" si="5"/>
        <v>832</v>
      </c>
      <c r="E96" s="23">
        <v>927</v>
      </c>
      <c r="F96" s="23">
        <v>29</v>
      </c>
    </row>
    <row r="97" spans="1:6" ht="15" thickBot="1">
      <c r="A97" s="24" t="s">
        <v>696</v>
      </c>
      <c r="B97" s="24" t="s">
        <v>697</v>
      </c>
      <c r="C97" s="24">
        <f t="shared" si="4"/>
        <v>372</v>
      </c>
      <c r="D97" s="24">
        <f t="shared" si="5"/>
        <v>386</v>
      </c>
      <c r="E97" s="24">
        <v>214</v>
      </c>
      <c r="F97" s="24">
        <v>38</v>
      </c>
    </row>
    <row r="98" spans="1:6" ht="15" thickBot="1">
      <c r="A98" s="23" t="s">
        <v>810</v>
      </c>
      <c r="B98" s="30" t="s">
        <v>811</v>
      </c>
      <c r="C98" s="24">
        <f t="shared" si="4"/>
        <v>1546</v>
      </c>
      <c r="D98" s="24">
        <f t="shared" si="5"/>
        <v>1855</v>
      </c>
      <c r="E98" s="23">
        <v>700</v>
      </c>
      <c r="F98" s="23">
        <v>34</v>
      </c>
    </row>
    <row r="99" spans="1:6" ht="15" thickBot="1">
      <c r="A99" s="24" t="s">
        <v>295</v>
      </c>
      <c r="B99" s="24" t="s">
        <v>578</v>
      </c>
      <c r="C99" s="24">
        <f t="shared" si="4"/>
        <v>2000</v>
      </c>
      <c r="D99" s="24">
        <f t="shared" si="5"/>
        <v>2400</v>
      </c>
      <c r="E99" s="24">
        <v>895</v>
      </c>
      <c r="F99" s="24">
        <v>38</v>
      </c>
    </row>
    <row r="100" spans="1:6" ht="15" thickBot="1">
      <c r="A100" s="23" t="s">
        <v>432</v>
      </c>
      <c r="B100" s="23" t="s">
        <v>433</v>
      </c>
      <c r="C100" s="24">
        <f t="shared" si="4"/>
        <v>2210</v>
      </c>
      <c r="D100" s="24">
        <f t="shared" si="5"/>
        <v>2652</v>
      </c>
      <c r="E100" s="23">
        <v>902</v>
      </c>
      <c r="F100" s="23">
        <v>32</v>
      </c>
    </row>
    <row r="101" spans="1:6" ht="15" thickBot="1">
      <c r="A101" s="29" t="s">
        <v>434</v>
      </c>
      <c r="B101" s="24" t="s">
        <v>435</v>
      </c>
      <c r="C101" s="24">
        <f t="shared" si="4"/>
        <v>3000</v>
      </c>
      <c r="D101" s="24">
        <f t="shared" si="5"/>
        <v>3600</v>
      </c>
      <c r="E101" s="24">
        <v>1100</v>
      </c>
      <c r="F101" s="24">
        <v>31</v>
      </c>
    </row>
    <row r="102" spans="1:6" ht="15" thickBot="1">
      <c r="A102" s="23" t="s">
        <v>286</v>
      </c>
      <c r="B102" s="23" t="s">
        <v>436</v>
      </c>
      <c r="C102" s="24">
        <f t="shared" si="4"/>
        <v>2260</v>
      </c>
      <c r="D102" s="24">
        <f t="shared" si="5"/>
        <v>2712</v>
      </c>
      <c r="E102" s="23">
        <v>1050</v>
      </c>
      <c r="F102" s="23">
        <v>34</v>
      </c>
    </row>
    <row r="103" spans="1:6" ht="15" thickBot="1">
      <c r="A103" s="24" t="s">
        <v>10</v>
      </c>
      <c r="B103" s="24" t="s">
        <v>437</v>
      </c>
      <c r="C103" s="24">
        <f t="shared" si="4"/>
        <v>3772</v>
      </c>
      <c r="D103" s="24">
        <f t="shared" si="5"/>
        <v>4526</v>
      </c>
      <c r="E103" s="24">
        <v>1253</v>
      </c>
      <c r="F103" s="24">
        <v>29</v>
      </c>
    </row>
    <row r="104" spans="1:6" ht="15" thickBot="1">
      <c r="A104" s="23" t="s">
        <v>339</v>
      </c>
      <c r="B104" s="23" t="s">
        <v>438</v>
      </c>
      <c r="C104" s="24">
        <f t="shared" si="4"/>
        <v>3014</v>
      </c>
      <c r="D104" s="24">
        <f t="shared" si="5"/>
        <v>3617</v>
      </c>
      <c r="E104" s="23">
        <v>1100</v>
      </c>
      <c r="F104" s="23">
        <v>32</v>
      </c>
    </row>
    <row r="105" spans="1:6" ht="15" thickBot="1">
      <c r="A105" s="24" t="s">
        <v>247</v>
      </c>
      <c r="B105" s="24" t="s">
        <v>438</v>
      </c>
      <c r="C105" s="24">
        <f t="shared" si="4"/>
        <v>3014</v>
      </c>
      <c r="D105" s="24">
        <f t="shared" si="5"/>
        <v>3617</v>
      </c>
      <c r="E105" s="24">
        <v>1100</v>
      </c>
      <c r="F105" s="24">
        <v>32</v>
      </c>
    </row>
    <row r="106" spans="1:6" ht="15" thickBot="1">
      <c r="A106" s="23" t="s">
        <v>346</v>
      </c>
      <c r="B106" s="23" t="s">
        <v>439</v>
      </c>
      <c r="C106" s="24">
        <f t="shared" si="4"/>
        <v>4232</v>
      </c>
      <c r="D106" s="24">
        <f t="shared" si="5"/>
        <v>5078</v>
      </c>
      <c r="E106" s="23">
        <v>1278</v>
      </c>
      <c r="F106" s="23">
        <v>27</v>
      </c>
    </row>
    <row r="107" spans="1:6" ht="15" thickBot="1">
      <c r="A107" s="24" t="s">
        <v>149</v>
      </c>
      <c r="B107" s="24" t="s">
        <v>440</v>
      </c>
      <c r="C107" s="24">
        <f t="shared" si="4"/>
        <v>2698</v>
      </c>
      <c r="D107" s="24">
        <f t="shared" si="5"/>
        <v>3250</v>
      </c>
      <c r="E107" s="24">
        <v>1068</v>
      </c>
      <c r="F107" s="24">
        <v>31</v>
      </c>
    </row>
    <row r="108" spans="1:6" ht="15" thickBot="1">
      <c r="A108" s="23" t="s">
        <v>18</v>
      </c>
      <c r="B108" s="23" t="s">
        <v>436</v>
      </c>
      <c r="C108" s="24">
        <f t="shared" si="4"/>
        <v>2260</v>
      </c>
      <c r="D108" s="24">
        <f t="shared" si="5"/>
        <v>2712</v>
      </c>
      <c r="E108" s="23">
        <v>1050</v>
      </c>
      <c r="F108" s="23">
        <v>34</v>
      </c>
    </row>
    <row r="109" spans="1:6" ht="15" thickBot="1">
      <c r="A109" s="28" t="s">
        <v>28</v>
      </c>
      <c r="B109" s="28" t="s">
        <v>440</v>
      </c>
      <c r="C109" s="24">
        <f t="shared" si="4"/>
        <v>2698</v>
      </c>
      <c r="D109" s="24">
        <f t="shared" si="5"/>
        <v>3250</v>
      </c>
      <c r="E109" s="28">
        <v>1068</v>
      </c>
      <c r="F109" s="28">
        <v>32</v>
      </c>
    </row>
    <row r="110" spans="1:6" ht="15" thickBot="1">
      <c r="A110" s="27" t="s">
        <v>23</v>
      </c>
      <c r="B110" s="27" t="s">
        <v>441</v>
      </c>
      <c r="C110" s="24">
        <f t="shared" si="4"/>
        <v>2114</v>
      </c>
      <c r="D110" s="24">
        <f t="shared" si="5"/>
        <v>2537</v>
      </c>
      <c r="E110" s="27">
        <v>920</v>
      </c>
      <c r="F110" s="27">
        <v>34</v>
      </c>
    </row>
    <row r="111" spans="1:6" ht="15" thickBot="1">
      <c r="A111" s="23" t="s">
        <v>22</v>
      </c>
      <c r="B111" s="23" t="s">
        <v>374</v>
      </c>
      <c r="C111" s="24">
        <f t="shared" si="4"/>
        <v>1248</v>
      </c>
      <c r="D111" s="24">
        <f t="shared" si="5"/>
        <v>1498</v>
      </c>
      <c r="E111" s="23">
        <v>670</v>
      </c>
      <c r="F111" s="23">
        <v>32</v>
      </c>
    </row>
    <row r="112" spans="1:6" ht="15" thickBot="1">
      <c r="A112" s="23" t="s">
        <v>1161</v>
      </c>
      <c r="B112" s="42" t="s">
        <v>417</v>
      </c>
      <c r="C112" s="24">
        <f t="shared" si="4"/>
        <v>1578</v>
      </c>
      <c r="D112" s="24">
        <f t="shared" si="5"/>
        <v>1894</v>
      </c>
      <c r="E112" s="23">
        <v>650</v>
      </c>
      <c r="F112" s="23">
        <v>30</v>
      </c>
    </row>
    <row r="113" spans="1:6" ht="15" thickBot="1">
      <c r="A113" s="24" t="s">
        <v>74</v>
      </c>
      <c r="B113" s="24" t="s">
        <v>438</v>
      </c>
      <c r="C113" s="24">
        <f t="shared" si="4"/>
        <v>3014</v>
      </c>
      <c r="D113" s="24">
        <f t="shared" si="5"/>
        <v>3617</v>
      </c>
      <c r="E113" s="24">
        <v>1100</v>
      </c>
      <c r="F113" s="24">
        <v>32</v>
      </c>
    </row>
    <row r="114" spans="1:6" ht="15" thickBot="1">
      <c r="A114" s="23" t="s">
        <v>341</v>
      </c>
      <c r="B114" s="23" t="s">
        <v>438</v>
      </c>
      <c r="C114" s="24">
        <f t="shared" si="4"/>
        <v>3014</v>
      </c>
      <c r="D114" s="24">
        <f t="shared" si="5"/>
        <v>3617</v>
      </c>
      <c r="E114" s="23">
        <v>1068</v>
      </c>
      <c r="F114" s="23">
        <v>32</v>
      </c>
    </row>
    <row r="115" spans="1:6" ht="15" thickBot="1">
      <c r="A115" s="24" t="s">
        <v>211</v>
      </c>
      <c r="B115" s="24" t="s">
        <v>442</v>
      </c>
      <c r="C115" s="24">
        <f t="shared" si="4"/>
        <v>5200</v>
      </c>
      <c r="D115" s="24">
        <f t="shared" si="5"/>
        <v>6518</v>
      </c>
      <c r="E115" s="24">
        <v>1682</v>
      </c>
      <c r="F115" s="24">
        <v>28</v>
      </c>
    </row>
    <row r="116" spans="1:6" ht="15" thickBot="1">
      <c r="A116" s="25" t="s">
        <v>345</v>
      </c>
      <c r="B116" s="25" t="s">
        <v>443</v>
      </c>
      <c r="C116" s="24">
        <f t="shared" si="4"/>
        <v>5322</v>
      </c>
      <c r="D116" s="24">
        <f t="shared" si="5"/>
        <v>6338</v>
      </c>
      <c r="E116" s="25">
        <v>1678</v>
      </c>
      <c r="F116" s="25" t="s">
        <v>203</v>
      </c>
    </row>
    <row r="117" spans="1:6" ht="15" thickBot="1">
      <c r="A117" s="26" t="s">
        <v>347</v>
      </c>
      <c r="B117" s="26" t="s">
        <v>444</v>
      </c>
      <c r="C117" s="24">
        <f t="shared" si="4"/>
        <v>4232</v>
      </c>
      <c r="D117" s="24">
        <f t="shared" si="5"/>
        <v>5260</v>
      </c>
      <c r="E117" s="26">
        <v>1278</v>
      </c>
      <c r="F117" s="26">
        <v>26</v>
      </c>
    </row>
    <row r="118" spans="1:6" ht="15" thickBot="1">
      <c r="A118" s="23" t="s">
        <v>66</v>
      </c>
      <c r="B118" s="23" t="s">
        <v>579</v>
      </c>
      <c r="C118" s="24">
        <f t="shared" si="4"/>
        <v>3062</v>
      </c>
      <c r="D118" s="24">
        <f t="shared" si="5"/>
        <v>3674</v>
      </c>
      <c r="E118" s="23">
        <v>1200</v>
      </c>
      <c r="F118" s="23">
        <v>31</v>
      </c>
    </row>
    <row r="119" spans="1:6" ht="15" thickBot="1">
      <c r="A119" s="23" t="s">
        <v>268</v>
      </c>
      <c r="B119" s="23" t="s">
        <v>445</v>
      </c>
      <c r="C119" s="24">
        <f t="shared" si="4"/>
        <v>100</v>
      </c>
      <c r="D119" s="24">
        <f t="shared" si="5"/>
        <v>200</v>
      </c>
      <c r="E119" s="23">
        <v>200</v>
      </c>
      <c r="F119" s="23">
        <v>125</v>
      </c>
    </row>
    <row r="120" spans="1:6" ht="15" thickBot="1">
      <c r="A120" s="24" t="s">
        <v>192</v>
      </c>
      <c r="B120" s="24" t="s">
        <v>446</v>
      </c>
      <c r="C120" s="24">
        <f t="shared" si="4"/>
        <v>62</v>
      </c>
      <c r="D120" s="24">
        <f t="shared" si="5"/>
        <v>71</v>
      </c>
      <c r="E120" s="24">
        <v>91</v>
      </c>
      <c r="F120" s="24">
        <v>47</v>
      </c>
    </row>
    <row r="121" spans="1:6" ht="15" thickBot="1">
      <c r="A121" s="25" t="s">
        <v>89</v>
      </c>
      <c r="B121" s="25" t="s">
        <v>447</v>
      </c>
      <c r="C121" s="24">
        <f t="shared" si="4"/>
        <v>1090</v>
      </c>
      <c r="D121" s="24">
        <f t="shared" si="5"/>
        <v>1254</v>
      </c>
      <c r="E121" s="25">
        <v>635</v>
      </c>
      <c r="F121" s="25">
        <v>54</v>
      </c>
    </row>
    <row r="122" spans="1:6" ht="15" thickBot="1">
      <c r="A122" s="26" t="s">
        <v>233</v>
      </c>
      <c r="B122" s="26" t="s">
        <v>448</v>
      </c>
      <c r="C122" s="24">
        <f t="shared" si="4"/>
        <v>904</v>
      </c>
      <c r="D122" s="24">
        <f t="shared" si="5"/>
        <v>1040</v>
      </c>
      <c r="E122" s="26">
        <v>530</v>
      </c>
      <c r="F122" s="26">
        <v>49</v>
      </c>
    </row>
    <row r="123" spans="1:6" ht="15" thickBot="1">
      <c r="A123" s="24" t="s">
        <v>314</v>
      </c>
      <c r="B123" s="24" t="s">
        <v>580</v>
      </c>
      <c r="C123" s="24">
        <f t="shared" si="4"/>
        <v>2706</v>
      </c>
      <c r="D123" s="24">
        <f t="shared" si="5"/>
        <v>3247</v>
      </c>
      <c r="E123" s="24">
        <v>1100</v>
      </c>
      <c r="F123" s="24">
        <v>36</v>
      </c>
    </row>
    <row r="124" spans="1:6" ht="15" thickBot="1">
      <c r="A124" s="23" t="s">
        <v>331</v>
      </c>
      <c r="B124" s="23" t="s">
        <v>581</v>
      </c>
      <c r="C124" s="24">
        <f t="shared" si="4"/>
        <v>3668</v>
      </c>
      <c r="D124" s="24">
        <f t="shared" si="5"/>
        <v>4402</v>
      </c>
      <c r="E124" s="23">
        <v>1350</v>
      </c>
      <c r="F124" s="23">
        <v>32</v>
      </c>
    </row>
    <row r="125" spans="1:6" ht="15" thickBot="1">
      <c r="A125" s="23" t="s">
        <v>282</v>
      </c>
      <c r="B125" s="23" t="s">
        <v>452</v>
      </c>
      <c r="C125" s="24">
        <f t="shared" si="4"/>
        <v>2500</v>
      </c>
      <c r="D125" s="24">
        <f t="shared" si="5"/>
        <v>3500</v>
      </c>
      <c r="E125" s="23">
        <v>1458</v>
      </c>
      <c r="F125" s="23">
        <v>37</v>
      </c>
    </row>
    <row r="126" spans="1:6" ht="15" thickBot="1">
      <c r="A126" s="24" t="s">
        <v>281</v>
      </c>
      <c r="B126" s="24" t="s">
        <v>452</v>
      </c>
      <c r="C126" s="24">
        <f t="shared" si="4"/>
        <v>2500</v>
      </c>
      <c r="D126" s="24">
        <f t="shared" si="5"/>
        <v>3500</v>
      </c>
      <c r="E126" s="24">
        <v>1458</v>
      </c>
      <c r="F126" s="24">
        <v>37</v>
      </c>
    </row>
    <row r="127" spans="1:6" ht="15" thickBot="1">
      <c r="A127" s="23" t="s">
        <v>108</v>
      </c>
      <c r="B127" s="23" t="s">
        <v>453</v>
      </c>
      <c r="C127" s="24">
        <f t="shared" si="4"/>
        <v>1754</v>
      </c>
      <c r="D127" s="24">
        <f t="shared" si="5"/>
        <v>2456</v>
      </c>
      <c r="E127" s="23">
        <v>947</v>
      </c>
      <c r="F127" s="23">
        <v>34</v>
      </c>
    </row>
    <row r="128" spans="1:6" ht="15" thickBot="1">
      <c r="A128" s="28" t="s">
        <v>273</v>
      </c>
      <c r="B128" s="28" t="s">
        <v>454</v>
      </c>
      <c r="C128" s="24">
        <f t="shared" si="4"/>
        <v>2476</v>
      </c>
      <c r="D128" s="24">
        <f t="shared" si="5"/>
        <v>3466</v>
      </c>
      <c r="E128" s="28">
        <v>1550</v>
      </c>
      <c r="F128" s="28">
        <v>42</v>
      </c>
    </row>
    <row r="129" spans="1:6" ht="15" thickBot="1">
      <c r="A129" s="27" t="s">
        <v>285</v>
      </c>
      <c r="B129" s="27" t="s">
        <v>453</v>
      </c>
      <c r="C129" s="24">
        <f t="shared" si="4"/>
        <v>1754</v>
      </c>
      <c r="D129" s="24">
        <f t="shared" si="5"/>
        <v>2456</v>
      </c>
      <c r="E129" s="27">
        <v>947</v>
      </c>
      <c r="F129" s="27">
        <v>34</v>
      </c>
    </row>
    <row r="130" spans="1:6" ht="15" thickBot="1">
      <c r="A130" s="23" t="s">
        <v>670</v>
      </c>
      <c r="B130" s="23" t="s">
        <v>506</v>
      </c>
      <c r="C130" s="24">
        <f t="shared" si="4"/>
        <v>50</v>
      </c>
      <c r="D130" s="24">
        <f t="shared" si="5"/>
        <v>100</v>
      </c>
      <c r="E130" s="23">
        <v>68</v>
      </c>
      <c r="F130" s="23">
        <v>81</v>
      </c>
    </row>
    <row r="131" spans="1:6" ht="15" thickBot="1">
      <c r="A131" s="24" t="s">
        <v>322</v>
      </c>
      <c r="B131" s="24" t="s">
        <v>582</v>
      </c>
      <c r="C131" s="24">
        <f t="shared" ref="C131:C195" si="6">IF(ISNUMBER(SEARCH("-",B131)),INT(LEFT(B131,SEARCH("-",B131)-2)),B131)</f>
        <v>3066</v>
      </c>
      <c r="D131" s="24">
        <f t="shared" ref="D131:D195" si="7">IF(ISNUMBER(SEARCH("-",B131)),INT(RIGHT(B131,LEN(B131)-SEARCH("-",B131))),B131)</f>
        <v>3679</v>
      </c>
      <c r="E131" s="24">
        <v>1200</v>
      </c>
      <c r="F131" s="24">
        <v>31</v>
      </c>
    </row>
    <row r="132" spans="1:6" ht="15" thickBot="1">
      <c r="A132" s="28" t="s">
        <v>671</v>
      </c>
      <c r="B132" s="28" t="s">
        <v>506</v>
      </c>
      <c r="C132" s="24">
        <f t="shared" si="6"/>
        <v>50</v>
      </c>
      <c r="D132" s="24">
        <f t="shared" si="7"/>
        <v>100</v>
      </c>
      <c r="E132" s="28">
        <v>68</v>
      </c>
      <c r="F132" s="28">
        <v>81</v>
      </c>
    </row>
    <row r="133" spans="1:6" ht="15" thickBot="1">
      <c r="A133" s="27" t="s">
        <v>624</v>
      </c>
      <c r="B133" s="27" t="s">
        <v>625</v>
      </c>
      <c r="C133" s="24">
        <f t="shared" si="6"/>
        <v>1592</v>
      </c>
      <c r="D133" s="24">
        <f t="shared" si="7"/>
        <v>1910</v>
      </c>
      <c r="E133" s="27">
        <v>671</v>
      </c>
      <c r="F133" s="27">
        <v>25</v>
      </c>
    </row>
    <row r="134" spans="1:6" ht="15" thickBot="1">
      <c r="A134" s="23" t="s">
        <v>236</v>
      </c>
      <c r="B134" s="23" t="s">
        <v>581</v>
      </c>
      <c r="C134" s="24">
        <f t="shared" si="6"/>
        <v>3668</v>
      </c>
      <c r="D134" s="24">
        <f t="shared" si="7"/>
        <v>4402</v>
      </c>
      <c r="E134" s="23">
        <v>1350</v>
      </c>
      <c r="F134" s="23">
        <v>32</v>
      </c>
    </row>
    <row r="135" spans="1:6" ht="15" thickBot="1">
      <c r="A135" s="24" t="s">
        <v>626</v>
      </c>
      <c r="B135" s="24" t="s">
        <v>627</v>
      </c>
      <c r="C135" s="24">
        <f t="shared" si="6"/>
        <v>2288</v>
      </c>
      <c r="D135" s="24">
        <f t="shared" si="7"/>
        <v>2746</v>
      </c>
      <c r="E135" s="24">
        <v>770</v>
      </c>
      <c r="F135" s="24">
        <v>30</v>
      </c>
    </row>
    <row r="136" spans="1:6" ht="15" thickBot="1">
      <c r="A136" s="23" t="s">
        <v>194</v>
      </c>
      <c r="B136" s="23" t="s">
        <v>628</v>
      </c>
      <c r="C136" s="24">
        <f t="shared" si="6"/>
        <v>3282</v>
      </c>
      <c r="D136" s="24">
        <f t="shared" si="7"/>
        <v>3938</v>
      </c>
      <c r="E136" s="23">
        <v>1180</v>
      </c>
      <c r="F136" s="23">
        <v>35</v>
      </c>
    </row>
    <row r="137" spans="1:6" ht="15" thickBot="1">
      <c r="A137" s="24" t="s">
        <v>629</v>
      </c>
      <c r="B137" s="24" t="s">
        <v>630</v>
      </c>
      <c r="C137" s="24">
        <f t="shared" si="6"/>
        <v>3784</v>
      </c>
      <c r="D137" s="24">
        <f t="shared" si="7"/>
        <v>4541</v>
      </c>
      <c r="E137" s="24">
        <v>1360</v>
      </c>
      <c r="F137" s="24">
        <v>34</v>
      </c>
    </row>
    <row r="138" spans="1:6" ht="15" thickBot="1">
      <c r="A138" s="25" t="s">
        <v>698</v>
      </c>
      <c r="B138" s="25" t="s">
        <v>699</v>
      </c>
      <c r="C138" s="24">
        <f t="shared" si="6"/>
        <v>480</v>
      </c>
      <c r="D138" s="24">
        <f t="shared" si="7"/>
        <v>524</v>
      </c>
      <c r="E138" s="25">
        <v>155</v>
      </c>
      <c r="F138" s="25">
        <v>20</v>
      </c>
    </row>
    <row r="139" spans="1:6" ht="15" thickBot="1">
      <c r="A139" s="26" t="s">
        <v>700</v>
      </c>
      <c r="B139" s="26" t="s">
        <v>701</v>
      </c>
      <c r="C139" s="24">
        <f t="shared" si="6"/>
        <v>100</v>
      </c>
      <c r="D139" s="24">
        <f t="shared" si="7"/>
        <v>110</v>
      </c>
      <c r="E139" s="26">
        <v>55</v>
      </c>
      <c r="F139" s="26">
        <v>37</v>
      </c>
    </row>
    <row r="140" spans="1:6" ht="15" thickBot="1">
      <c r="A140" s="23" t="s">
        <v>455</v>
      </c>
      <c r="B140" s="23" t="s">
        <v>456</v>
      </c>
      <c r="C140" s="24">
        <f t="shared" si="6"/>
        <v>3376</v>
      </c>
      <c r="D140" s="24">
        <f t="shared" si="7"/>
        <v>3400</v>
      </c>
      <c r="E140" s="23">
        <v>2000</v>
      </c>
      <c r="F140" s="23">
        <v>45</v>
      </c>
    </row>
    <row r="141" spans="1:6" ht="15" thickBot="1">
      <c r="A141" s="23" t="s">
        <v>702</v>
      </c>
      <c r="B141" s="23" t="s">
        <v>703</v>
      </c>
      <c r="C141" s="24">
        <f t="shared" si="6"/>
        <v>800</v>
      </c>
      <c r="D141" s="24">
        <f t="shared" si="7"/>
        <v>959</v>
      </c>
      <c r="E141" s="23">
        <v>350</v>
      </c>
      <c r="F141" s="23">
        <v>20</v>
      </c>
    </row>
    <row r="142" spans="1:6" ht="15" thickBot="1">
      <c r="A142" s="23" t="s">
        <v>1568</v>
      </c>
      <c r="B142" s="23" t="s">
        <v>1569</v>
      </c>
      <c r="C142" s="24">
        <f t="shared" ref="C142" si="8">IF(ISNUMBER(SEARCH("-",B142)),INT(LEFT(B142,SEARCH("-",B142)-2)),B142)</f>
        <v>272</v>
      </c>
      <c r="D142" s="24">
        <f t="shared" ref="D142" si="9">IF(ISNUMBER(SEARCH("-",B142)),INT(RIGHT(B142,LEN(B142)-SEARCH("-",B142))),B142)</f>
        <v>330</v>
      </c>
      <c r="E142" s="23">
        <v>159</v>
      </c>
      <c r="F142" s="23"/>
    </row>
    <row r="143" spans="1:6" ht="15" thickBot="1">
      <c r="A143" s="24" t="s">
        <v>297</v>
      </c>
      <c r="B143" s="24" t="s">
        <v>583</v>
      </c>
      <c r="C143" s="24">
        <f t="shared" si="6"/>
        <v>2602</v>
      </c>
      <c r="D143" s="24">
        <f t="shared" si="7"/>
        <v>3122</v>
      </c>
      <c r="E143" s="24">
        <v>1150</v>
      </c>
      <c r="F143" s="24">
        <v>34</v>
      </c>
    </row>
    <row r="144" spans="1:6" ht="15" thickBot="1">
      <c r="A144" s="23" t="s">
        <v>631</v>
      </c>
      <c r="B144" s="23" t="s">
        <v>632</v>
      </c>
      <c r="C144" s="24">
        <f t="shared" si="6"/>
        <v>1994</v>
      </c>
      <c r="D144" s="24">
        <f t="shared" si="7"/>
        <v>2393</v>
      </c>
      <c r="E144" s="23">
        <v>770</v>
      </c>
      <c r="F144" s="23">
        <v>31</v>
      </c>
    </row>
    <row r="145" spans="1:6" ht="15" thickBot="1">
      <c r="A145" s="24" t="s">
        <v>704</v>
      </c>
      <c r="B145" s="24" t="s">
        <v>705</v>
      </c>
      <c r="C145" s="24">
        <f t="shared" si="6"/>
        <v>120</v>
      </c>
      <c r="D145" s="24">
        <f t="shared" si="7"/>
        <v>160</v>
      </c>
      <c r="E145" s="24">
        <v>74</v>
      </c>
      <c r="F145" s="24">
        <v>21</v>
      </c>
    </row>
    <row r="146" spans="1:6" ht="15" thickBot="1">
      <c r="A146" s="28" t="s">
        <v>468</v>
      </c>
      <c r="B146" s="28" t="s">
        <v>467</v>
      </c>
      <c r="C146" s="24">
        <f t="shared" si="6"/>
        <v>199</v>
      </c>
      <c r="D146" s="24">
        <f t="shared" si="7"/>
        <v>230</v>
      </c>
      <c r="E146" s="28">
        <v>170</v>
      </c>
      <c r="F146" s="28">
        <v>68</v>
      </c>
    </row>
    <row r="147" spans="1:6" ht="15" thickBot="1">
      <c r="A147" s="27" t="s">
        <v>469</v>
      </c>
      <c r="B147" s="27" t="s">
        <v>467</v>
      </c>
      <c r="C147" s="24">
        <f t="shared" si="6"/>
        <v>199</v>
      </c>
      <c r="D147" s="24">
        <f t="shared" si="7"/>
        <v>230</v>
      </c>
      <c r="E147" s="27">
        <v>170</v>
      </c>
      <c r="F147" s="27">
        <v>68</v>
      </c>
    </row>
    <row r="148" spans="1:6" ht="15" thickBot="1">
      <c r="A148" s="23" t="s">
        <v>466</v>
      </c>
      <c r="B148" s="23" t="s">
        <v>467</v>
      </c>
      <c r="C148" s="24">
        <f t="shared" si="6"/>
        <v>199</v>
      </c>
      <c r="D148" s="24">
        <f t="shared" si="7"/>
        <v>230</v>
      </c>
      <c r="E148" s="23">
        <v>170</v>
      </c>
      <c r="F148" s="23">
        <v>68</v>
      </c>
    </row>
    <row r="149" spans="1:6" ht="15" thickBot="1">
      <c r="A149" s="24" t="s">
        <v>633</v>
      </c>
      <c r="B149" s="24" t="s">
        <v>634</v>
      </c>
      <c r="C149" s="24">
        <f t="shared" si="6"/>
        <v>5475</v>
      </c>
      <c r="D149" s="24">
        <f t="shared" si="7"/>
        <v>6314</v>
      </c>
      <c r="E149" s="24">
        <v>2394</v>
      </c>
      <c r="F149" s="24">
        <v>36</v>
      </c>
    </row>
    <row r="150" spans="1:6" ht="15" thickBot="1">
      <c r="A150" s="23" t="s">
        <v>706</v>
      </c>
      <c r="B150" s="23" t="s">
        <v>707</v>
      </c>
      <c r="C150" s="24">
        <f t="shared" si="6"/>
        <v>114</v>
      </c>
      <c r="D150" s="24">
        <f t="shared" si="7"/>
        <v>120</v>
      </c>
      <c r="E150" s="23">
        <v>72</v>
      </c>
      <c r="F150" s="23">
        <v>36</v>
      </c>
    </row>
    <row r="151" spans="1:6" ht="15" thickBot="1">
      <c r="A151" s="24" t="s">
        <v>152</v>
      </c>
      <c r="B151" s="30" t="s">
        <v>795</v>
      </c>
      <c r="C151" s="24">
        <f t="shared" si="6"/>
        <v>1506</v>
      </c>
      <c r="D151" s="24">
        <f t="shared" si="7"/>
        <v>1828</v>
      </c>
      <c r="E151" s="24">
        <v>620</v>
      </c>
      <c r="F151" s="24">
        <v>34</v>
      </c>
    </row>
    <row r="152" spans="1:6" ht="15" thickBot="1">
      <c r="A152" s="23" t="s">
        <v>635</v>
      </c>
      <c r="B152" s="23" t="s">
        <v>536</v>
      </c>
      <c r="C152" s="24" t="str">
        <f t="shared" si="6"/>
        <v>tba</v>
      </c>
      <c r="D152" s="24" t="str">
        <f t="shared" si="7"/>
        <v>tba</v>
      </c>
      <c r="E152" s="23" t="s">
        <v>536</v>
      </c>
      <c r="F152" s="23" t="s">
        <v>203</v>
      </c>
    </row>
    <row r="153" spans="1:6" ht="15" thickBot="1">
      <c r="A153" s="24" t="s">
        <v>121</v>
      </c>
      <c r="B153" s="24" t="s">
        <v>636</v>
      </c>
      <c r="C153" s="24">
        <f t="shared" si="6"/>
        <v>3630</v>
      </c>
      <c r="D153" s="24">
        <f t="shared" si="7"/>
        <v>4356</v>
      </c>
      <c r="E153" s="24">
        <v>1360</v>
      </c>
      <c r="F153" s="24">
        <v>35</v>
      </c>
    </row>
    <row r="154" spans="1:6" ht="15" thickBot="1">
      <c r="A154" s="24" t="s">
        <v>562</v>
      </c>
      <c r="B154" s="24" t="s">
        <v>560</v>
      </c>
      <c r="C154" s="24">
        <f t="shared" si="6"/>
        <v>5204</v>
      </c>
      <c r="D154" s="24">
        <f t="shared" si="7"/>
        <v>6264</v>
      </c>
      <c r="E154" s="24">
        <v>1762</v>
      </c>
      <c r="F154" s="24">
        <v>29</v>
      </c>
    </row>
    <row r="155" spans="1:6" ht="15" thickBot="1">
      <c r="A155" s="23" t="s">
        <v>258</v>
      </c>
      <c r="B155" s="23" t="s">
        <v>584</v>
      </c>
      <c r="C155" s="24">
        <f t="shared" si="6"/>
        <v>2214</v>
      </c>
      <c r="D155" s="24">
        <f t="shared" si="7"/>
        <v>2657</v>
      </c>
      <c r="E155" s="23">
        <v>900</v>
      </c>
      <c r="F155" s="23">
        <v>35</v>
      </c>
    </row>
    <row r="156" spans="1:6" ht="15" thickBot="1">
      <c r="A156" s="24" t="s">
        <v>591</v>
      </c>
      <c r="B156" s="24" t="s">
        <v>592</v>
      </c>
      <c r="C156" s="24">
        <f t="shared" si="6"/>
        <v>108</v>
      </c>
      <c r="D156" s="24">
        <f t="shared" si="7"/>
        <v>118</v>
      </c>
      <c r="E156" s="24">
        <v>70</v>
      </c>
      <c r="F156" s="24">
        <v>36</v>
      </c>
    </row>
    <row r="157" spans="1:6" ht="15" thickBot="1">
      <c r="A157" s="23" t="s">
        <v>99</v>
      </c>
      <c r="B157" s="23" t="s">
        <v>637</v>
      </c>
      <c r="C157" s="24">
        <f t="shared" si="6"/>
        <v>2144</v>
      </c>
      <c r="D157" s="24">
        <f t="shared" si="7"/>
        <v>2573</v>
      </c>
      <c r="E157" s="23">
        <v>859</v>
      </c>
      <c r="F157" s="23">
        <v>35</v>
      </c>
    </row>
    <row r="158" spans="1:6" ht="15" thickBot="1">
      <c r="A158" s="24" t="s">
        <v>708</v>
      </c>
      <c r="B158" s="24" t="s">
        <v>709</v>
      </c>
      <c r="C158" s="24">
        <f t="shared" si="6"/>
        <v>720</v>
      </c>
      <c r="D158" s="24">
        <f t="shared" si="7"/>
        <v>770</v>
      </c>
      <c r="E158" s="24">
        <v>325</v>
      </c>
      <c r="F158" s="24">
        <v>12</v>
      </c>
    </row>
    <row r="159" spans="1:6" ht="15" thickBot="1">
      <c r="A159" s="23" t="s">
        <v>426</v>
      </c>
      <c r="B159" s="23" t="s">
        <v>427</v>
      </c>
      <c r="C159" s="24">
        <f t="shared" si="6"/>
        <v>224</v>
      </c>
      <c r="D159" s="24">
        <f t="shared" si="7"/>
        <v>264</v>
      </c>
      <c r="E159" s="23">
        <v>136</v>
      </c>
      <c r="F159" s="23">
        <v>54</v>
      </c>
    </row>
    <row r="160" spans="1:6" ht="15" thickBot="1">
      <c r="A160" s="28" t="s">
        <v>276</v>
      </c>
      <c r="B160" s="28" t="s">
        <v>427</v>
      </c>
      <c r="C160" s="24">
        <f t="shared" si="6"/>
        <v>224</v>
      </c>
      <c r="D160" s="24">
        <f t="shared" si="7"/>
        <v>264</v>
      </c>
      <c r="E160" s="28">
        <v>139</v>
      </c>
      <c r="F160" s="28">
        <v>54</v>
      </c>
    </row>
    <row r="161" spans="1:6" ht="15" thickBot="1">
      <c r="A161" s="27" t="s">
        <v>280</v>
      </c>
      <c r="B161" s="27" t="s">
        <v>428</v>
      </c>
      <c r="C161" s="24">
        <f t="shared" si="6"/>
        <v>92</v>
      </c>
      <c r="D161" s="24">
        <f t="shared" si="7"/>
        <v>184</v>
      </c>
      <c r="E161" s="27">
        <v>110</v>
      </c>
      <c r="F161" s="27">
        <v>54</v>
      </c>
    </row>
    <row r="162" spans="1:6" ht="15" thickBot="1">
      <c r="A162" s="24" t="s">
        <v>279</v>
      </c>
      <c r="B162" s="24" t="s">
        <v>428</v>
      </c>
      <c r="C162" s="24">
        <f t="shared" si="6"/>
        <v>92</v>
      </c>
      <c r="D162" s="24">
        <f t="shared" si="7"/>
        <v>184</v>
      </c>
      <c r="E162" s="24">
        <v>110</v>
      </c>
      <c r="F162" s="24">
        <v>54</v>
      </c>
    </row>
    <row r="163" spans="1:6" ht="15" thickBot="1">
      <c r="A163" s="23" t="s">
        <v>429</v>
      </c>
      <c r="B163" s="23" t="s">
        <v>428</v>
      </c>
      <c r="C163" s="24">
        <f t="shared" si="6"/>
        <v>92</v>
      </c>
      <c r="D163" s="24">
        <f t="shared" si="7"/>
        <v>184</v>
      </c>
      <c r="E163" s="23">
        <v>110</v>
      </c>
      <c r="F163" s="23">
        <v>54</v>
      </c>
    </row>
    <row r="164" spans="1:6" ht="15" thickBot="1">
      <c r="A164" s="24" t="s">
        <v>278</v>
      </c>
      <c r="B164" s="24" t="s">
        <v>428</v>
      </c>
      <c r="C164" s="24">
        <f t="shared" si="6"/>
        <v>92</v>
      </c>
      <c r="D164" s="24">
        <f t="shared" si="7"/>
        <v>184</v>
      </c>
      <c r="E164" s="24">
        <v>110</v>
      </c>
      <c r="F164" s="24">
        <v>54</v>
      </c>
    </row>
    <row r="165" spans="1:6" ht="15" thickBot="1">
      <c r="A165" s="23" t="s">
        <v>277</v>
      </c>
      <c r="B165" s="23" t="s">
        <v>427</v>
      </c>
      <c r="C165" s="24">
        <f t="shared" si="6"/>
        <v>224</v>
      </c>
      <c r="D165" s="24">
        <f t="shared" si="7"/>
        <v>264</v>
      </c>
      <c r="E165" s="23">
        <v>139</v>
      </c>
      <c r="F165" s="23">
        <v>54</v>
      </c>
    </row>
    <row r="166" spans="1:6" ht="15" thickBot="1">
      <c r="A166" s="24" t="s">
        <v>430</v>
      </c>
      <c r="B166" s="24" t="s">
        <v>431</v>
      </c>
      <c r="C166" s="24">
        <f t="shared" si="6"/>
        <v>64</v>
      </c>
      <c r="D166" s="24">
        <f t="shared" si="7"/>
        <v>67</v>
      </c>
      <c r="E166" s="24">
        <v>32</v>
      </c>
      <c r="F166" s="24">
        <v>23</v>
      </c>
    </row>
    <row r="167" spans="1:6" ht="15" thickBot="1">
      <c r="A167" s="23" t="s">
        <v>275</v>
      </c>
      <c r="B167" s="23" t="s">
        <v>427</v>
      </c>
      <c r="C167" s="24">
        <f t="shared" si="6"/>
        <v>224</v>
      </c>
      <c r="D167" s="24">
        <f t="shared" si="7"/>
        <v>264</v>
      </c>
      <c r="E167" s="23">
        <v>139</v>
      </c>
      <c r="F167" s="23">
        <v>54</v>
      </c>
    </row>
    <row r="168" spans="1:6" ht="15" thickBot="1">
      <c r="A168" s="23" t="s">
        <v>710</v>
      </c>
      <c r="B168" s="23" t="s">
        <v>711</v>
      </c>
      <c r="C168" s="24">
        <f t="shared" si="6"/>
        <v>580</v>
      </c>
      <c r="D168" s="24">
        <f t="shared" si="7"/>
        <v>850</v>
      </c>
      <c r="E168" s="23">
        <v>250</v>
      </c>
      <c r="F168" s="23">
        <v>18</v>
      </c>
    </row>
    <row r="169" spans="1:6" ht="15" thickBot="1">
      <c r="A169" s="24" t="s">
        <v>638</v>
      </c>
      <c r="B169" s="24" t="s">
        <v>636</v>
      </c>
      <c r="C169" s="24">
        <f t="shared" si="6"/>
        <v>3630</v>
      </c>
      <c r="D169" s="24">
        <f t="shared" si="7"/>
        <v>4356</v>
      </c>
      <c r="E169" s="24">
        <v>1360</v>
      </c>
      <c r="F169" s="24">
        <v>35</v>
      </c>
    </row>
    <row r="170" spans="1:6" ht="15" thickBot="1">
      <c r="A170" s="24" t="s">
        <v>712</v>
      </c>
      <c r="B170" s="24" t="s">
        <v>713</v>
      </c>
      <c r="C170" s="24">
        <f t="shared" si="6"/>
        <v>576</v>
      </c>
      <c r="D170" s="24">
        <f t="shared" si="7"/>
        <v>640</v>
      </c>
      <c r="E170" s="24">
        <v>225</v>
      </c>
      <c r="F170" s="24">
        <v>30</v>
      </c>
    </row>
    <row r="171" spans="1:6" ht="15" thickBot="1">
      <c r="A171" s="23" t="s">
        <v>424</v>
      </c>
      <c r="B171" s="23" t="s">
        <v>425</v>
      </c>
      <c r="C171" s="24">
        <f t="shared" si="6"/>
        <v>828</v>
      </c>
      <c r="D171" s="24">
        <f t="shared" si="7"/>
        <v>895</v>
      </c>
      <c r="E171" s="23">
        <v>400</v>
      </c>
      <c r="F171" s="23">
        <v>17</v>
      </c>
    </row>
    <row r="172" spans="1:6" ht="15" thickBot="1">
      <c r="A172" s="23" t="s">
        <v>130</v>
      </c>
      <c r="B172" s="24">
        <v>1452</v>
      </c>
      <c r="C172" s="24">
        <f t="shared" si="6"/>
        <v>1452</v>
      </c>
      <c r="D172" s="24">
        <f t="shared" si="7"/>
        <v>1452</v>
      </c>
      <c r="E172" s="24">
        <v>660</v>
      </c>
      <c r="F172" s="24"/>
    </row>
    <row r="173" spans="1:6" ht="15" thickBot="1">
      <c r="A173" s="23" t="s">
        <v>714</v>
      </c>
      <c r="B173" s="23">
        <v>100</v>
      </c>
      <c r="C173" s="24">
        <f t="shared" si="6"/>
        <v>100</v>
      </c>
      <c r="D173" s="24">
        <f t="shared" si="7"/>
        <v>100</v>
      </c>
      <c r="E173" s="23">
        <v>60</v>
      </c>
      <c r="F173" s="23" t="s">
        <v>715</v>
      </c>
    </row>
    <row r="174" spans="1:6" ht="15" thickBot="1">
      <c r="A174" s="24" t="s">
        <v>335</v>
      </c>
      <c r="B174" s="24" t="s">
        <v>585</v>
      </c>
      <c r="C174" s="24">
        <f t="shared" si="6"/>
        <v>3560</v>
      </c>
      <c r="D174" s="24">
        <f t="shared" si="7"/>
        <v>4272</v>
      </c>
      <c r="E174" s="24">
        <v>1350</v>
      </c>
      <c r="F174" s="24">
        <v>33</v>
      </c>
    </row>
    <row r="175" spans="1:6" ht="15" thickBot="1">
      <c r="A175" s="23" t="s">
        <v>639</v>
      </c>
      <c r="B175" s="23" t="s">
        <v>640</v>
      </c>
      <c r="C175" s="24">
        <f t="shared" si="6"/>
        <v>2386</v>
      </c>
      <c r="D175" s="24">
        <f t="shared" si="7"/>
        <v>2863</v>
      </c>
      <c r="E175" s="23">
        <v>822</v>
      </c>
      <c r="F175" s="23">
        <v>26</v>
      </c>
    </row>
    <row r="176" spans="1:6" ht="15" thickBot="1">
      <c r="A176" s="24" t="s">
        <v>812</v>
      </c>
      <c r="B176" s="30" t="s">
        <v>813</v>
      </c>
      <c r="C176" s="24">
        <f t="shared" si="6"/>
        <v>800</v>
      </c>
      <c r="D176" s="24">
        <f t="shared" si="7"/>
        <v>850</v>
      </c>
      <c r="E176" s="24">
        <v>356</v>
      </c>
      <c r="F176" s="24">
        <v>28</v>
      </c>
    </row>
    <row r="177" spans="1:6" ht="15" thickBot="1">
      <c r="A177" s="23" t="s">
        <v>136</v>
      </c>
      <c r="B177" s="23" t="s">
        <v>511</v>
      </c>
      <c r="C177" s="24">
        <f t="shared" si="6"/>
        <v>1262</v>
      </c>
      <c r="D177" s="24">
        <f t="shared" si="7"/>
        <v>1350</v>
      </c>
      <c r="E177" s="23">
        <v>520</v>
      </c>
      <c r="F177" s="23">
        <v>27</v>
      </c>
    </row>
    <row r="178" spans="1:6" ht="15" thickBot="1">
      <c r="A178" s="28" t="s">
        <v>142</v>
      </c>
      <c r="B178" s="28" t="s">
        <v>512</v>
      </c>
      <c r="C178" s="24">
        <f t="shared" si="6"/>
        <v>1830</v>
      </c>
      <c r="D178" s="24">
        <f t="shared" si="7"/>
        <v>2074</v>
      </c>
      <c r="E178" s="28">
        <v>760</v>
      </c>
      <c r="F178" s="28">
        <v>36</v>
      </c>
    </row>
    <row r="179" spans="1:6" ht="15" thickBot="1">
      <c r="A179" s="27" t="s">
        <v>176</v>
      </c>
      <c r="B179" s="27" t="s">
        <v>513</v>
      </c>
      <c r="C179" s="24">
        <f t="shared" si="6"/>
        <v>1832</v>
      </c>
      <c r="D179" s="24">
        <f t="shared" si="7"/>
        <v>2198</v>
      </c>
      <c r="E179" s="27">
        <v>735</v>
      </c>
      <c r="F179" s="27">
        <v>31</v>
      </c>
    </row>
    <row r="180" spans="1:6" ht="15" thickBot="1">
      <c r="A180" s="24" t="s">
        <v>83</v>
      </c>
      <c r="B180" s="24" t="s">
        <v>514</v>
      </c>
      <c r="C180" s="24">
        <f t="shared" si="6"/>
        <v>1533</v>
      </c>
      <c r="D180" s="24">
        <f t="shared" si="7"/>
        <v>1773</v>
      </c>
      <c r="E180" s="24">
        <v>600</v>
      </c>
      <c r="F180" s="24">
        <v>36</v>
      </c>
    </row>
    <row r="181" spans="1:6" ht="15" thickBot="1">
      <c r="A181" s="23" t="s">
        <v>111</v>
      </c>
      <c r="B181" s="23" t="s">
        <v>515</v>
      </c>
      <c r="C181" s="24">
        <f t="shared" si="6"/>
        <v>1924</v>
      </c>
      <c r="D181" s="24">
        <f t="shared" si="7"/>
        <v>2681</v>
      </c>
      <c r="E181" s="23">
        <v>900</v>
      </c>
      <c r="F181" s="23">
        <v>40</v>
      </c>
    </row>
    <row r="182" spans="1:6" ht="15" thickBot="1">
      <c r="A182" s="24" t="s">
        <v>155</v>
      </c>
      <c r="B182" s="24" t="s">
        <v>516</v>
      </c>
      <c r="C182" s="24">
        <f t="shared" si="6"/>
        <v>1814</v>
      </c>
      <c r="D182" s="24">
        <f t="shared" si="7"/>
        <v>2177</v>
      </c>
      <c r="E182" s="24">
        <v>780</v>
      </c>
      <c r="F182" s="24">
        <v>40</v>
      </c>
    </row>
    <row r="183" spans="1:6" ht="15" thickBot="1">
      <c r="A183" s="24" t="s">
        <v>641</v>
      </c>
      <c r="B183" s="24" t="s">
        <v>642</v>
      </c>
      <c r="C183" s="24">
        <f t="shared" si="6"/>
        <v>3334</v>
      </c>
      <c r="D183" s="24">
        <f t="shared" si="7"/>
        <v>4001</v>
      </c>
      <c r="E183" s="24">
        <v>1213</v>
      </c>
      <c r="F183" s="24">
        <v>35</v>
      </c>
    </row>
    <row r="184" spans="1:6" ht="15" thickBot="1">
      <c r="A184" s="23" t="s">
        <v>35</v>
      </c>
      <c r="B184" s="23" t="s">
        <v>770</v>
      </c>
      <c r="C184" s="24">
        <f t="shared" si="6"/>
        <v>2534</v>
      </c>
      <c r="D184" s="24">
        <f t="shared" si="7"/>
        <v>2894</v>
      </c>
      <c r="E184" s="23">
        <v>1000</v>
      </c>
      <c r="F184" s="23">
        <v>40</v>
      </c>
    </row>
    <row r="185" spans="1:6" ht="15" thickBot="1">
      <c r="A185" s="24" t="s">
        <v>38</v>
      </c>
      <c r="B185" s="24" t="s">
        <v>770</v>
      </c>
      <c r="C185" s="24">
        <f t="shared" si="6"/>
        <v>2534</v>
      </c>
      <c r="D185" s="24">
        <f t="shared" si="7"/>
        <v>2894</v>
      </c>
      <c r="E185" s="24">
        <v>1000</v>
      </c>
      <c r="F185" s="24">
        <v>40</v>
      </c>
    </row>
    <row r="186" spans="1:6" ht="15" thickBot="1">
      <c r="A186" s="23" t="s">
        <v>177</v>
      </c>
      <c r="B186" s="23" t="s">
        <v>771</v>
      </c>
      <c r="C186" s="24">
        <f t="shared" si="6"/>
        <v>2506</v>
      </c>
      <c r="D186" s="24">
        <f t="shared" si="7"/>
        <v>2700</v>
      </c>
      <c r="E186" s="23">
        <v>1000</v>
      </c>
      <c r="F186" s="23">
        <v>40</v>
      </c>
    </row>
    <row r="187" spans="1:6" ht="15" thickBot="1">
      <c r="A187" s="24" t="s">
        <v>254</v>
      </c>
      <c r="B187" s="24" t="s">
        <v>771</v>
      </c>
      <c r="C187" s="24">
        <f t="shared" si="6"/>
        <v>2506</v>
      </c>
      <c r="D187" s="24">
        <f t="shared" si="7"/>
        <v>2700</v>
      </c>
      <c r="E187" s="24">
        <v>1000</v>
      </c>
      <c r="F187" s="24">
        <v>40</v>
      </c>
    </row>
    <row r="188" spans="1:6" ht="15" thickBot="1">
      <c r="A188" s="23" t="s">
        <v>53</v>
      </c>
      <c r="B188" s="23" t="s">
        <v>772</v>
      </c>
      <c r="C188" s="24">
        <f t="shared" si="6"/>
        <v>2534</v>
      </c>
      <c r="D188" s="24">
        <f t="shared" si="7"/>
        <v>2700</v>
      </c>
      <c r="E188" s="23">
        <v>1000</v>
      </c>
      <c r="F188" s="23">
        <v>40</v>
      </c>
    </row>
    <row r="189" spans="1:6" ht="15" thickBot="1">
      <c r="A189" s="28" t="s">
        <v>75</v>
      </c>
      <c r="B189" s="28" t="s">
        <v>772</v>
      </c>
      <c r="C189" s="24">
        <f t="shared" si="6"/>
        <v>2534</v>
      </c>
      <c r="D189" s="24">
        <f t="shared" si="7"/>
        <v>2700</v>
      </c>
      <c r="E189" s="28">
        <v>1000</v>
      </c>
      <c r="F189" s="28">
        <v>40</v>
      </c>
    </row>
    <row r="190" spans="1:6" ht="15" thickBot="1">
      <c r="A190" s="27" t="s">
        <v>773</v>
      </c>
      <c r="B190" s="27" t="s">
        <v>770</v>
      </c>
      <c r="C190" s="24">
        <f t="shared" si="6"/>
        <v>2534</v>
      </c>
      <c r="D190" s="24">
        <f t="shared" si="7"/>
        <v>2894</v>
      </c>
      <c r="E190" s="27">
        <v>1000</v>
      </c>
      <c r="F190" s="27">
        <v>40</v>
      </c>
    </row>
    <row r="191" spans="1:6" ht="15" thickBot="1">
      <c r="A191" s="24" t="s">
        <v>774</v>
      </c>
      <c r="B191" s="24" t="s">
        <v>775</v>
      </c>
      <c r="C191" s="24" t="e">
        <f t="shared" si="6"/>
        <v>#VALUE!</v>
      </c>
      <c r="D191" s="24">
        <f t="shared" si="7"/>
        <v>4100</v>
      </c>
      <c r="E191" s="24">
        <v>1100</v>
      </c>
      <c r="F191" s="24" t="s">
        <v>536</v>
      </c>
    </row>
    <row r="192" spans="1:6" ht="15" thickBot="1">
      <c r="A192" s="23" t="s">
        <v>776</v>
      </c>
      <c r="B192" s="23" t="s">
        <v>775</v>
      </c>
      <c r="C192" s="24" t="e">
        <f t="shared" si="6"/>
        <v>#VALUE!</v>
      </c>
      <c r="D192" s="24">
        <f t="shared" si="7"/>
        <v>4100</v>
      </c>
      <c r="E192" s="23">
        <v>1100</v>
      </c>
      <c r="F192" s="23" t="s">
        <v>536</v>
      </c>
    </row>
    <row r="193" spans="1:6" ht="15" thickBot="1">
      <c r="A193" s="24" t="s">
        <v>238</v>
      </c>
      <c r="B193" s="24" t="s">
        <v>777</v>
      </c>
      <c r="C193" s="24">
        <f t="shared" si="6"/>
        <v>1912</v>
      </c>
      <c r="D193" s="24">
        <f t="shared" si="7"/>
        <v>2669</v>
      </c>
      <c r="E193" s="24">
        <v>900</v>
      </c>
      <c r="F193" s="24">
        <v>45</v>
      </c>
    </row>
    <row r="194" spans="1:6" ht="15" thickBot="1">
      <c r="A194" s="24" t="s">
        <v>716</v>
      </c>
      <c r="B194" s="24" t="s">
        <v>717</v>
      </c>
      <c r="C194" s="24">
        <f t="shared" si="6"/>
        <v>308</v>
      </c>
      <c r="D194" s="24">
        <f t="shared" si="7"/>
        <v>350</v>
      </c>
      <c r="E194" s="24">
        <v>80</v>
      </c>
      <c r="F194" s="24">
        <v>13</v>
      </c>
    </row>
    <row r="195" spans="1:6" ht="15" thickBot="1">
      <c r="A195" s="23" t="s">
        <v>718</v>
      </c>
      <c r="B195" s="23" t="s">
        <v>719</v>
      </c>
      <c r="C195" s="24">
        <f t="shared" si="6"/>
        <v>412</v>
      </c>
      <c r="D195" s="24">
        <f t="shared" si="7"/>
        <v>420</v>
      </c>
      <c r="E195" s="23">
        <v>180</v>
      </c>
      <c r="F195" s="23">
        <v>23</v>
      </c>
    </row>
    <row r="196" spans="1:6" ht="15" thickBot="1">
      <c r="A196" s="24" t="s">
        <v>720</v>
      </c>
      <c r="B196" s="24" t="s">
        <v>721</v>
      </c>
      <c r="C196" s="24">
        <f t="shared" ref="C196:C259" si="10">IF(ISNUMBER(SEARCH("-",B196)),INT(LEFT(B196,SEARCH("-",B196)-2)),B196)</f>
        <v>1800</v>
      </c>
      <c r="D196" s="24">
        <f t="shared" ref="D196:D259" si="11">IF(ISNUMBER(SEARCH("-",B196)),INT(RIGHT(B196,LEN(B196)-SEARCH("-",B196))),B196)</f>
        <v>2000</v>
      </c>
      <c r="E196" s="24">
        <v>200</v>
      </c>
      <c r="F196" s="24">
        <v>17</v>
      </c>
    </row>
    <row r="197" spans="1:6" ht="15" thickBot="1">
      <c r="A197" s="25" t="s">
        <v>814</v>
      </c>
      <c r="B197" s="32" t="s">
        <v>815</v>
      </c>
      <c r="C197" s="24">
        <f t="shared" si="10"/>
        <v>2014</v>
      </c>
      <c r="D197" s="24">
        <f t="shared" si="11"/>
        <v>2417</v>
      </c>
      <c r="E197" s="25">
        <v>910</v>
      </c>
      <c r="F197" s="25">
        <v>32</v>
      </c>
    </row>
    <row r="198" spans="1:6" ht="15" thickBot="1">
      <c r="A198" s="26" t="s">
        <v>575</v>
      </c>
      <c r="B198" s="26" t="s">
        <v>576</v>
      </c>
      <c r="C198" s="24">
        <f t="shared" si="10"/>
        <v>520</v>
      </c>
      <c r="D198" s="24">
        <f t="shared" si="11"/>
        <v>636</v>
      </c>
      <c r="E198" s="26">
        <v>280</v>
      </c>
      <c r="F198" s="26">
        <v>37</v>
      </c>
    </row>
    <row r="199" spans="1:6" ht="15" thickBot="1">
      <c r="A199" s="23" t="s">
        <v>471</v>
      </c>
      <c r="B199" s="23" t="s">
        <v>472</v>
      </c>
      <c r="C199" s="24">
        <f t="shared" si="10"/>
        <v>2104</v>
      </c>
      <c r="D199" s="24">
        <f t="shared" si="11"/>
        <v>2525</v>
      </c>
      <c r="E199" s="23">
        <v>929</v>
      </c>
      <c r="F199" s="23">
        <v>34</v>
      </c>
    </row>
    <row r="200" spans="1:6" ht="15" thickBot="1">
      <c r="A200" s="24" t="s">
        <v>209</v>
      </c>
      <c r="B200" s="24">
        <v>408</v>
      </c>
      <c r="C200" s="24">
        <f t="shared" si="10"/>
        <v>408</v>
      </c>
      <c r="D200" s="24">
        <f t="shared" si="11"/>
        <v>408</v>
      </c>
      <c r="E200" s="24">
        <v>285</v>
      </c>
      <c r="F200" s="24">
        <v>64</v>
      </c>
    </row>
    <row r="201" spans="1:6" ht="15" thickBot="1">
      <c r="A201" s="23" t="s">
        <v>200</v>
      </c>
      <c r="B201" s="23" t="s">
        <v>470</v>
      </c>
      <c r="C201" s="24">
        <f t="shared" si="10"/>
        <v>251</v>
      </c>
      <c r="D201" s="24">
        <f t="shared" si="11"/>
        <v>516</v>
      </c>
      <c r="E201" s="23">
        <v>370</v>
      </c>
      <c r="F201" s="23">
        <v>77</v>
      </c>
    </row>
    <row r="202" spans="1:6" ht="15" thickBot="1">
      <c r="A202" s="23" t="s">
        <v>489</v>
      </c>
      <c r="B202" s="23">
        <v>1000</v>
      </c>
      <c r="C202" s="24">
        <f t="shared" si="10"/>
        <v>1000</v>
      </c>
      <c r="D202" s="24">
        <f t="shared" si="11"/>
        <v>1000</v>
      </c>
      <c r="E202" s="23">
        <v>150</v>
      </c>
      <c r="F202" s="23">
        <v>24</v>
      </c>
    </row>
    <row r="203" spans="1:6" ht="15" thickBot="1">
      <c r="A203" s="24" t="s">
        <v>349</v>
      </c>
      <c r="B203" s="24">
        <v>318</v>
      </c>
      <c r="C203" s="24">
        <f t="shared" si="10"/>
        <v>318</v>
      </c>
      <c r="D203" s="24">
        <f t="shared" si="11"/>
        <v>318</v>
      </c>
      <c r="E203" s="24">
        <v>75</v>
      </c>
      <c r="F203" s="24">
        <v>44</v>
      </c>
    </row>
    <row r="204" spans="1:6" ht="15" thickBot="1">
      <c r="A204" s="23" t="s">
        <v>490</v>
      </c>
      <c r="B204" s="23" t="s">
        <v>491</v>
      </c>
      <c r="C204" s="24">
        <f t="shared" si="10"/>
        <v>530</v>
      </c>
      <c r="D204" s="24">
        <f t="shared" si="11"/>
        <v>600</v>
      </c>
      <c r="E204" s="23">
        <v>150</v>
      </c>
      <c r="F204" s="23">
        <v>12</v>
      </c>
    </row>
    <row r="205" spans="1:6" ht="15" thickBot="1">
      <c r="A205" s="23" t="s">
        <v>722</v>
      </c>
      <c r="B205" s="23" t="s">
        <v>723</v>
      </c>
      <c r="C205" s="24">
        <f t="shared" si="10"/>
        <v>394</v>
      </c>
      <c r="D205" s="24">
        <f t="shared" si="11"/>
        <v>420</v>
      </c>
      <c r="E205" s="23">
        <v>170</v>
      </c>
      <c r="F205" s="23">
        <v>38</v>
      </c>
    </row>
    <row r="206" spans="1:6" ht="15" thickBot="1">
      <c r="A206" s="24" t="s">
        <v>356</v>
      </c>
      <c r="B206" s="24">
        <v>622</v>
      </c>
      <c r="C206" s="24">
        <f t="shared" si="10"/>
        <v>622</v>
      </c>
      <c r="D206" s="24">
        <f t="shared" si="11"/>
        <v>622</v>
      </c>
      <c r="E206" s="24">
        <v>70</v>
      </c>
      <c r="F206" s="24">
        <v>23</v>
      </c>
    </row>
    <row r="207" spans="1:6" ht="15" thickBot="1">
      <c r="A207" s="24" t="s">
        <v>41</v>
      </c>
      <c r="B207" s="24" t="s">
        <v>473</v>
      </c>
      <c r="C207" s="24">
        <f t="shared" si="10"/>
        <v>2650</v>
      </c>
      <c r="D207" s="24">
        <f t="shared" si="11"/>
        <v>3194</v>
      </c>
      <c r="E207" s="24">
        <v>1025</v>
      </c>
      <c r="F207" s="24">
        <v>31</v>
      </c>
    </row>
    <row r="208" spans="1:6" ht="15" thickBot="1">
      <c r="A208" s="23" t="s">
        <v>492</v>
      </c>
      <c r="B208" s="23">
        <v>340</v>
      </c>
      <c r="C208" s="24">
        <f t="shared" si="10"/>
        <v>340</v>
      </c>
      <c r="D208" s="24">
        <f t="shared" si="11"/>
        <v>340</v>
      </c>
      <c r="E208" s="23">
        <v>40</v>
      </c>
      <c r="F208" s="23">
        <v>18</v>
      </c>
    </row>
    <row r="209" spans="1:6" ht="15" thickBot="1">
      <c r="A209" s="24" t="s">
        <v>493</v>
      </c>
      <c r="B209" s="24">
        <v>1000</v>
      </c>
      <c r="C209" s="24">
        <f t="shared" si="10"/>
        <v>1000</v>
      </c>
      <c r="D209" s="24">
        <f t="shared" si="11"/>
        <v>1000</v>
      </c>
      <c r="E209" s="24">
        <v>75</v>
      </c>
      <c r="F209" s="24">
        <v>24</v>
      </c>
    </row>
    <row r="210" spans="1:6" ht="15" thickBot="1">
      <c r="A210" s="23" t="s">
        <v>474</v>
      </c>
      <c r="B210" s="23" t="s">
        <v>475</v>
      </c>
      <c r="C210" s="24">
        <f t="shared" si="10"/>
        <v>2106</v>
      </c>
      <c r="D210" s="24">
        <f t="shared" si="11"/>
        <v>2527</v>
      </c>
      <c r="E210" s="23">
        <v>929</v>
      </c>
      <c r="F210" s="23">
        <v>34</v>
      </c>
    </row>
    <row r="211" spans="1:6" ht="15" thickBot="1">
      <c r="A211" s="24" t="s">
        <v>476</v>
      </c>
      <c r="B211" s="24" t="s">
        <v>477</v>
      </c>
      <c r="C211" s="24">
        <f t="shared" si="10"/>
        <v>2668</v>
      </c>
      <c r="D211" s="24">
        <f t="shared" si="11"/>
        <v>3210</v>
      </c>
      <c r="E211" s="24">
        <v>1025</v>
      </c>
      <c r="F211" s="24">
        <v>31</v>
      </c>
    </row>
    <row r="212" spans="1:6" ht="15" thickBot="1">
      <c r="A212" s="23" t="s">
        <v>143</v>
      </c>
      <c r="B212" s="23" t="s">
        <v>473</v>
      </c>
      <c r="C212" s="24">
        <f t="shared" si="10"/>
        <v>2650</v>
      </c>
      <c r="D212" s="24">
        <f t="shared" si="11"/>
        <v>3194</v>
      </c>
      <c r="E212" s="23">
        <v>1025</v>
      </c>
      <c r="F212" s="23">
        <v>31</v>
      </c>
    </row>
    <row r="213" spans="1:6" ht="15" thickBot="1">
      <c r="A213" s="24" t="s">
        <v>478</v>
      </c>
      <c r="B213" s="24" t="s">
        <v>479</v>
      </c>
      <c r="C213" s="24">
        <f t="shared" si="10"/>
        <v>1972</v>
      </c>
      <c r="D213" s="24">
        <f t="shared" si="11"/>
        <v>2366</v>
      </c>
      <c r="E213" s="24">
        <v>820</v>
      </c>
      <c r="F213" s="24">
        <v>35</v>
      </c>
    </row>
    <row r="214" spans="1:6" ht="15" thickBot="1">
      <c r="A214" s="23" t="s">
        <v>353</v>
      </c>
      <c r="B214" s="23">
        <v>622</v>
      </c>
      <c r="C214" s="24">
        <f t="shared" si="10"/>
        <v>622</v>
      </c>
      <c r="D214" s="24">
        <f t="shared" si="11"/>
        <v>622</v>
      </c>
      <c r="E214" s="23">
        <v>76</v>
      </c>
      <c r="F214" s="23">
        <v>33</v>
      </c>
    </row>
    <row r="215" spans="1:6" ht="15" thickBot="1">
      <c r="A215" s="24" t="s">
        <v>355</v>
      </c>
      <c r="B215" s="24">
        <v>622</v>
      </c>
      <c r="C215" s="24">
        <f t="shared" si="10"/>
        <v>622</v>
      </c>
      <c r="D215" s="24">
        <f t="shared" si="11"/>
        <v>622</v>
      </c>
      <c r="E215" s="24">
        <v>70</v>
      </c>
      <c r="F215" s="24">
        <v>23</v>
      </c>
    </row>
    <row r="216" spans="1:6" ht="15" thickBot="1">
      <c r="A216" s="23" t="s">
        <v>352</v>
      </c>
      <c r="B216" s="23">
        <v>623</v>
      </c>
      <c r="C216" s="24">
        <f t="shared" si="10"/>
        <v>623</v>
      </c>
      <c r="D216" s="24">
        <f t="shared" si="11"/>
        <v>623</v>
      </c>
      <c r="E216" s="23">
        <v>70</v>
      </c>
      <c r="F216" s="23">
        <v>33</v>
      </c>
    </row>
    <row r="217" spans="1:6" ht="15" thickBot="1">
      <c r="A217" s="24" t="s">
        <v>494</v>
      </c>
      <c r="B217" s="24">
        <v>300</v>
      </c>
      <c r="C217" s="24">
        <f t="shared" si="10"/>
        <v>300</v>
      </c>
      <c r="D217" s="24">
        <f t="shared" si="11"/>
        <v>300</v>
      </c>
      <c r="E217" s="24">
        <v>40</v>
      </c>
      <c r="F217" s="24">
        <v>20</v>
      </c>
    </row>
    <row r="218" spans="1:6" ht="15" thickBot="1">
      <c r="A218" s="23" t="s">
        <v>54</v>
      </c>
      <c r="B218" s="23" t="s">
        <v>480</v>
      </c>
      <c r="C218" s="24">
        <f t="shared" si="10"/>
        <v>2024</v>
      </c>
      <c r="D218" s="24">
        <f t="shared" si="11"/>
        <v>2429</v>
      </c>
      <c r="E218" s="23">
        <v>817</v>
      </c>
      <c r="F218" s="23">
        <v>34</v>
      </c>
    </row>
    <row r="219" spans="1:6" ht="15" thickBot="1">
      <c r="A219" s="23" t="s">
        <v>357</v>
      </c>
      <c r="B219" s="23">
        <v>619</v>
      </c>
      <c r="C219" s="24">
        <f t="shared" si="10"/>
        <v>619</v>
      </c>
      <c r="D219" s="24">
        <f t="shared" si="11"/>
        <v>619</v>
      </c>
      <c r="E219" s="23">
        <v>70</v>
      </c>
      <c r="F219" s="23">
        <v>25</v>
      </c>
    </row>
    <row r="220" spans="1:6" ht="15" thickBot="1">
      <c r="A220" s="24" t="s">
        <v>44</v>
      </c>
      <c r="B220" s="24" t="s">
        <v>481</v>
      </c>
      <c r="C220" s="24">
        <f t="shared" si="10"/>
        <v>838</v>
      </c>
      <c r="D220" s="24">
        <f t="shared" si="11"/>
        <v>1006</v>
      </c>
      <c r="E220" s="24">
        <v>470</v>
      </c>
      <c r="F220" s="24">
        <v>38</v>
      </c>
    </row>
    <row r="221" spans="1:6" ht="15" thickBot="1">
      <c r="A221" s="24" t="s">
        <v>354</v>
      </c>
      <c r="B221" s="24">
        <v>623</v>
      </c>
      <c r="C221" s="24">
        <f t="shared" si="10"/>
        <v>623</v>
      </c>
      <c r="D221" s="24">
        <f t="shared" si="11"/>
        <v>623</v>
      </c>
      <c r="E221" s="24">
        <v>70</v>
      </c>
      <c r="F221" s="24">
        <v>23</v>
      </c>
    </row>
    <row r="222" spans="1:6" ht="15" thickBot="1">
      <c r="A222" s="23" t="s">
        <v>348</v>
      </c>
      <c r="B222" s="23" t="s">
        <v>491</v>
      </c>
      <c r="C222" s="24">
        <f t="shared" si="10"/>
        <v>530</v>
      </c>
      <c r="D222" s="24">
        <f t="shared" si="11"/>
        <v>600</v>
      </c>
      <c r="E222" s="23">
        <v>150</v>
      </c>
      <c r="F222" s="23">
        <v>12</v>
      </c>
    </row>
    <row r="223" spans="1:6" ht="15" thickBot="1">
      <c r="A223" s="28" t="s">
        <v>808</v>
      </c>
      <c r="B223" s="32" t="s">
        <v>809</v>
      </c>
      <c r="C223" s="24">
        <f t="shared" si="10"/>
        <v>2668</v>
      </c>
      <c r="D223" s="24">
        <f t="shared" si="11"/>
        <v>3218</v>
      </c>
      <c r="E223" s="28">
        <v>1025</v>
      </c>
      <c r="F223" s="28">
        <v>31</v>
      </c>
    </row>
    <row r="224" spans="1:6" ht="15" thickBot="1">
      <c r="A224" s="26" t="s">
        <v>724</v>
      </c>
      <c r="B224" s="26" t="s">
        <v>725</v>
      </c>
      <c r="C224" s="24">
        <f t="shared" si="10"/>
        <v>110</v>
      </c>
      <c r="D224" s="24">
        <f t="shared" si="11"/>
        <v>118</v>
      </c>
      <c r="E224" s="26">
        <v>50</v>
      </c>
      <c r="F224" s="26">
        <v>26</v>
      </c>
    </row>
    <row r="225" spans="1:6" ht="15" thickBot="1">
      <c r="A225" s="24" t="s">
        <v>350</v>
      </c>
      <c r="B225" s="24">
        <v>320</v>
      </c>
      <c r="C225" s="24">
        <f t="shared" si="10"/>
        <v>320</v>
      </c>
      <c r="D225" s="24">
        <f t="shared" si="11"/>
        <v>320</v>
      </c>
      <c r="E225" s="24">
        <v>80</v>
      </c>
      <c r="F225" s="24">
        <v>35</v>
      </c>
    </row>
    <row r="226" spans="1:6" ht="15" thickBot="1">
      <c r="A226" s="23" t="s">
        <v>726</v>
      </c>
      <c r="B226" s="23" t="s">
        <v>727</v>
      </c>
      <c r="C226" s="24">
        <f t="shared" si="10"/>
        <v>150</v>
      </c>
      <c r="D226" s="24">
        <f t="shared" si="11"/>
        <v>200</v>
      </c>
      <c r="E226" s="23">
        <v>280</v>
      </c>
      <c r="F226" s="23">
        <v>216</v>
      </c>
    </row>
    <row r="227" spans="1:6" ht="15" thickBot="1">
      <c r="A227" s="23" t="s">
        <v>358</v>
      </c>
      <c r="B227" s="23">
        <v>822</v>
      </c>
      <c r="C227" s="24">
        <f t="shared" si="10"/>
        <v>822</v>
      </c>
      <c r="D227" s="24">
        <f t="shared" si="11"/>
        <v>822</v>
      </c>
      <c r="E227" s="23">
        <v>75</v>
      </c>
      <c r="F227" s="23">
        <v>23</v>
      </c>
    </row>
    <row r="228" spans="1:6" ht="15" thickBot="1">
      <c r="A228" s="23" t="s">
        <v>1119</v>
      </c>
      <c r="B228" s="30" t="s">
        <v>797</v>
      </c>
      <c r="C228" s="24">
        <f t="shared" si="10"/>
        <v>1350</v>
      </c>
      <c r="D228" s="24">
        <f t="shared" si="11"/>
        <v>1620</v>
      </c>
      <c r="E228" s="23">
        <v>588</v>
      </c>
      <c r="F228" s="23">
        <v>35</v>
      </c>
    </row>
    <row r="229" spans="1:6" ht="15" thickBot="1">
      <c r="A229" s="24" t="s">
        <v>351</v>
      </c>
      <c r="B229" s="24">
        <v>510</v>
      </c>
      <c r="C229" s="24">
        <f t="shared" si="10"/>
        <v>510</v>
      </c>
      <c r="D229" s="24">
        <f t="shared" si="11"/>
        <v>510</v>
      </c>
      <c r="E229" s="24">
        <v>50</v>
      </c>
      <c r="F229" s="24">
        <v>20</v>
      </c>
    </row>
    <row r="230" spans="1:6" ht="15" thickBot="1">
      <c r="A230" s="23" t="s">
        <v>482</v>
      </c>
      <c r="B230" s="23" t="s">
        <v>483</v>
      </c>
      <c r="C230" s="24">
        <f t="shared" si="10"/>
        <v>1432</v>
      </c>
      <c r="D230" s="24">
        <f t="shared" si="11"/>
        <v>1718</v>
      </c>
      <c r="E230" s="23">
        <v>647</v>
      </c>
      <c r="F230" s="23">
        <v>36</v>
      </c>
    </row>
    <row r="231" spans="1:6" ht="15" thickBot="1">
      <c r="A231" s="24" t="s">
        <v>484</v>
      </c>
      <c r="B231" s="24" t="s">
        <v>485</v>
      </c>
      <c r="C231" s="24">
        <f t="shared" si="10"/>
        <v>1968</v>
      </c>
      <c r="D231" s="24">
        <f t="shared" si="11"/>
        <v>2362</v>
      </c>
      <c r="E231" s="24">
        <v>817</v>
      </c>
      <c r="F231" s="24">
        <v>35</v>
      </c>
    </row>
    <row r="232" spans="1:6" ht="15" thickBot="1">
      <c r="A232" s="23" t="s">
        <v>486</v>
      </c>
      <c r="B232" s="23" t="s">
        <v>483</v>
      </c>
      <c r="C232" s="24">
        <f t="shared" si="10"/>
        <v>1432</v>
      </c>
      <c r="D232" s="24">
        <f t="shared" si="11"/>
        <v>1718</v>
      </c>
      <c r="E232" s="23">
        <v>647</v>
      </c>
      <c r="F232" s="23">
        <v>36</v>
      </c>
    </row>
    <row r="233" spans="1:6" ht="15" thickBot="1">
      <c r="A233" s="24" t="s">
        <v>487</v>
      </c>
      <c r="B233" s="24" t="s">
        <v>488</v>
      </c>
      <c r="C233" s="24">
        <f t="shared" si="10"/>
        <v>1970</v>
      </c>
      <c r="D233" s="24">
        <f t="shared" si="11"/>
        <v>2364</v>
      </c>
      <c r="E233" s="24">
        <v>817</v>
      </c>
      <c r="F233" s="24">
        <v>35</v>
      </c>
    </row>
    <row r="234" spans="1:6" ht="15" thickBot="1">
      <c r="A234" s="23" t="s">
        <v>321</v>
      </c>
      <c r="B234" s="23" t="s">
        <v>517</v>
      </c>
      <c r="C234" s="24">
        <f t="shared" si="10"/>
        <v>1950</v>
      </c>
      <c r="D234" s="24">
        <f t="shared" si="11"/>
        <v>2340</v>
      </c>
      <c r="E234" s="23">
        <v>721</v>
      </c>
      <c r="F234" s="23">
        <v>28</v>
      </c>
    </row>
    <row r="235" spans="1:6" ht="15" thickBot="1">
      <c r="A235" s="24" t="s">
        <v>215</v>
      </c>
      <c r="B235" s="24" t="s">
        <v>518</v>
      </c>
      <c r="C235" s="24">
        <f t="shared" si="10"/>
        <v>4488</v>
      </c>
      <c r="D235" s="24">
        <f t="shared" si="11"/>
        <v>5386</v>
      </c>
      <c r="E235" s="24">
        <v>1400</v>
      </c>
      <c r="F235" s="24">
        <v>31</v>
      </c>
    </row>
    <row r="236" spans="1:6" ht="15" thickBot="1">
      <c r="A236" s="23" t="s">
        <v>24</v>
      </c>
      <c r="B236" s="23" t="s">
        <v>519</v>
      </c>
      <c r="C236" s="24">
        <f t="shared" si="10"/>
        <v>3502</v>
      </c>
      <c r="D236" s="24">
        <f t="shared" si="11"/>
        <v>4202</v>
      </c>
      <c r="E236" s="23">
        <v>1388</v>
      </c>
      <c r="F236" s="23">
        <v>33</v>
      </c>
    </row>
    <row r="237" spans="1:6" ht="15" thickBot="1">
      <c r="A237" s="24" t="s">
        <v>520</v>
      </c>
      <c r="B237" s="24" t="s">
        <v>521</v>
      </c>
      <c r="C237" s="24">
        <f t="shared" si="10"/>
        <v>4828</v>
      </c>
      <c r="D237" s="24">
        <f t="shared" si="11"/>
        <v>6334</v>
      </c>
      <c r="E237" s="24">
        <v>1704</v>
      </c>
      <c r="F237" s="24">
        <v>31</v>
      </c>
    </row>
    <row r="238" spans="1:6" ht="15" thickBot="1">
      <c r="A238" s="24" t="s">
        <v>535</v>
      </c>
      <c r="B238" s="24" t="s">
        <v>536</v>
      </c>
      <c r="C238" s="24" t="str">
        <f t="shared" si="10"/>
        <v>tba</v>
      </c>
      <c r="D238" s="24" t="str">
        <f t="shared" si="11"/>
        <v>tba</v>
      </c>
      <c r="E238" s="24" t="s">
        <v>536</v>
      </c>
      <c r="F238" s="24" t="s">
        <v>203</v>
      </c>
    </row>
    <row r="239" spans="1:6" ht="15" thickBot="1">
      <c r="A239" s="23" t="s">
        <v>64</v>
      </c>
      <c r="B239" s="23" t="s">
        <v>522</v>
      </c>
      <c r="C239" s="24">
        <f t="shared" si="10"/>
        <v>3274</v>
      </c>
      <c r="D239" s="24">
        <f t="shared" si="11"/>
        <v>3929</v>
      </c>
      <c r="E239" s="23">
        <v>1637</v>
      </c>
      <c r="F239" s="23">
        <v>35</v>
      </c>
    </row>
    <row r="240" spans="1:6" ht="15" thickBot="1">
      <c r="A240" s="24" t="s">
        <v>216</v>
      </c>
      <c r="B240" s="24" t="s">
        <v>523</v>
      </c>
      <c r="C240" s="24">
        <f t="shared" si="10"/>
        <v>4888</v>
      </c>
      <c r="D240" s="24">
        <f t="shared" si="11"/>
        <v>6334</v>
      </c>
      <c r="E240" s="24">
        <v>1700</v>
      </c>
      <c r="F240" s="24">
        <v>28</v>
      </c>
    </row>
    <row r="241" spans="1:6" ht="15" thickBot="1">
      <c r="A241" s="23" t="s">
        <v>336</v>
      </c>
      <c r="B241" s="23" t="s">
        <v>524</v>
      </c>
      <c r="C241" s="24">
        <f t="shared" si="10"/>
        <v>1984</v>
      </c>
      <c r="D241" s="24">
        <f t="shared" si="11"/>
        <v>2548</v>
      </c>
      <c r="E241" s="23">
        <v>721</v>
      </c>
      <c r="F241" s="23">
        <v>28</v>
      </c>
    </row>
    <row r="242" spans="1:6" ht="15" thickBot="1">
      <c r="A242" s="24" t="s">
        <v>141</v>
      </c>
      <c r="B242" s="24" t="s">
        <v>525</v>
      </c>
      <c r="C242" s="24">
        <f t="shared" si="10"/>
        <v>2506</v>
      </c>
      <c r="D242" s="24">
        <f t="shared" si="11"/>
        <v>3007</v>
      </c>
      <c r="E242" s="24">
        <v>1038</v>
      </c>
      <c r="F242" s="24">
        <v>32</v>
      </c>
    </row>
    <row r="243" spans="1:6" ht="15" thickBot="1">
      <c r="A243" s="23" t="s">
        <v>7</v>
      </c>
      <c r="B243" s="23" t="s">
        <v>518</v>
      </c>
      <c r="C243" s="24">
        <f t="shared" si="10"/>
        <v>4488</v>
      </c>
      <c r="D243" s="24">
        <f t="shared" si="11"/>
        <v>5386</v>
      </c>
      <c r="E243" s="23">
        <v>1400</v>
      </c>
      <c r="F243" s="23">
        <v>31</v>
      </c>
    </row>
    <row r="244" spans="1:6" ht="15" thickBot="1">
      <c r="A244" s="28" t="s">
        <v>317</v>
      </c>
      <c r="B244" s="28" t="s">
        <v>526</v>
      </c>
      <c r="C244" s="24">
        <f t="shared" si="10"/>
        <v>2550</v>
      </c>
      <c r="D244" s="24">
        <f t="shared" si="11"/>
        <v>3060</v>
      </c>
      <c r="E244" s="28">
        <v>1014</v>
      </c>
      <c r="F244" s="28">
        <v>30</v>
      </c>
    </row>
    <row r="245" spans="1:6" ht="15" thickBot="1">
      <c r="A245" s="27" t="s">
        <v>212</v>
      </c>
      <c r="B245" s="27" t="s">
        <v>527</v>
      </c>
      <c r="C245" s="24">
        <f t="shared" si="10"/>
        <v>2142</v>
      </c>
      <c r="D245" s="24">
        <f t="shared" si="11"/>
        <v>2570</v>
      </c>
      <c r="E245" s="27">
        <v>728</v>
      </c>
      <c r="F245" s="27">
        <v>26</v>
      </c>
    </row>
    <row r="246" spans="1:6" ht="15" thickBot="1">
      <c r="A246" s="24" t="s">
        <v>16</v>
      </c>
      <c r="B246" s="24" t="s">
        <v>526</v>
      </c>
      <c r="C246" s="24">
        <f t="shared" si="10"/>
        <v>2550</v>
      </c>
      <c r="D246" s="24">
        <f t="shared" si="11"/>
        <v>3060</v>
      </c>
      <c r="E246" s="24">
        <v>1054</v>
      </c>
      <c r="F246" s="24">
        <v>30</v>
      </c>
    </row>
    <row r="247" spans="1:6" ht="15" thickBot="1">
      <c r="A247" s="23" t="s">
        <v>206</v>
      </c>
      <c r="B247" s="23" t="s">
        <v>526</v>
      </c>
      <c r="C247" s="24">
        <f t="shared" si="10"/>
        <v>2550</v>
      </c>
      <c r="D247" s="24">
        <f t="shared" si="11"/>
        <v>3060</v>
      </c>
      <c r="E247" s="23">
        <v>1039</v>
      </c>
      <c r="F247" s="23">
        <v>30</v>
      </c>
    </row>
    <row r="248" spans="1:6" ht="15" thickBot="1">
      <c r="A248" s="24" t="s">
        <v>318</v>
      </c>
      <c r="B248" s="24" t="s">
        <v>528</v>
      </c>
      <c r="C248" s="24">
        <f t="shared" si="10"/>
        <v>3502</v>
      </c>
      <c r="D248" s="24">
        <f t="shared" si="11"/>
        <v>4378</v>
      </c>
      <c r="E248" s="24">
        <v>1388</v>
      </c>
      <c r="F248" s="24">
        <v>32</v>
      </c>
    </row>
    <row r="249" spans="1:6" ht="15" thickBot="1">
      <c r="A249" s="24" t="s">
        <v>530</v>
      </c>
      <c r="B249" s="24" t="s">
        <v>531</v>
      </c>
      <c r="C249" s="24">
        <f t="shared" si="10"/>
        <v>4560</v>
      </c>
      <c r="D249" s="24">
        <f t="shared" si="11"/>
        <v>5877</v>
      </c>
      <c r="E249" s="24">
        <v>1648</v>
      </c>
      <c r="F249" s="24">
        <v>31</v>
      </c>
    </row>
    <row r="250" spans="1:6" ht="15" thickBot="1">
      <c r="A250" s="23" t="s">
        <v>343</v>
      </c>
      <c r="B250" s="23" t="s">
        <v>531</v>
      </c>
      <c r="C250" s="24">
        <f t="shared" si="10"/>
        <v>4560</v>
      </c>
      <c r="D250" s="24">
        <f t="shared" si="11"/>
        <v>5877</v>
      </c>
      <c r="E250" s="23">
        <v>1648</v>
      </c>
      <c r="F250" s="23">
        <v>31</v>
      </c>
    </row>
    <row r="251" spans="1:6" ht="15" thickBot="1">
      <c r="A251" s="23" t="s">
        <v>342</v>
      </c>
      <c r="B251" s="23" t="s">
        <v>529</v>
      </c>
      <c r="C251" s="24">
        <f t="shared" si="10"/>
        <v>4134</v>
      </c>
      <c r="D251" s="24">
        <f t="shared" si="11"/>
        <v>4961</v>
      </c>
      <c r="E251" s="23">
        <v>1413</v>
      </c>
      <c r="F251" s="23">
        <v>31</v>
      </c>
    </row>
    <row r="252" spans="1:6" ht="15" thickBot="1">
      <c r="A252" s="28" t="s">
        <v>159</v>
      </c>
      <c r="B252" s="28" t="s">
        <v>529</v>
      </c>
      <c r="C252" s="24">
        <f t="shared" si="10"/>
        <v>4134</v>
      </c>
      <c r="D252" s="24">
        <f t="shared" si="11"/>
        <v>4961</v>
      </c>
      <c r="E252" s="28">
        <v>1413</v>
      </c>
      <c r="F252" s="28">
        <v>31</v>
      </c>
    </row>
    <row r="253" spans="1:6" ht="15" thickBot="1">
      <c r="A253" s="27" t="s">
        <v>137</v>
      </c>
      <c r="B253" s="27" t="s">
        <v>517</v>
      </c>
      <c r="C253" s="24">
        <f t="shared" si="10"/>
        <v>1950</v>
      </c>
      <c r="D253" s="24">
        <f t="shared" si="11"/>
        <v>2340</v>
      </c>
      <c r="E253" s="27">
        <v>721</v>
      </c>
      <c r="F253" s="27">
        <v>28</v>
      </c>
    </row>
    <row r="254" spans="1:6" ht="15" thickBot="1">
      <c r="A254" s="24" t="s">
        <v>312</v>
      </c>
      <c r="B254" s="24" t="s">
        <v>522</v>
      </c>
      <c r="C254" s="24">
        <f t="shared" si="10"/>
        <v>3274</v>
      </c>
      <c r="D254" s="24">
        <f t="shared" si="11"/>
        <v>3929</v>
      </c>
      <c r="E254" s="24">
        <v>1370</v>
      </c>
      <c r="F254" s="24">
        <v>35</v>
      </c>
    </row>
    <row r="255" spans="1:6" ht="15" thickBot="1">
      <c r="A255" s="24" t="s">
        <v>533</v>
      </c>
      <c r="B255" s="24" t="s">
        <v>523</v>
      </c>
      <c r="C255" s="24">
        <f t="shared" si="10"/>
        <v>4888</v>
      </c>
      <c r="D255" s="24">
        <f t="shared" si="11"/>
        <v>6334</v>
      </c>
      <c r="E255" s="24">
        <v>1700</v>
      </c>
      <c r="F255" s="24">
        <v>28</v>
      </c>
    </row>
    <row r="256" spans="1:6" ht="15" thickBot="1">
      <c r="A256" s="23" t="s">
        <v>315</v>
      </c>
      <c r="B256" s="23" t="s">
        <v>532</v>
      </c>
      <c r="C256" s="24">
        <f t="shared" si="10"/>
        <v>5079</v>
      </c>
      <c r="D256" s="24">
        <f t="shared" si="11"/>
        <v>6314</v>
      </c>
      <c r="E256" s="23">
        <v>1413</v>
      </c>
      <c r="F256" s="23">
        <v>33</v>
      </c>
    </row>
    <row r="257" spans="1:6" ht="15" thickBot="1">
      <c r="A257" s="23" t="s">
        <v>315</v>
      </c>
      <c r="B257" s="23" t="s">
        <v>534</v>
      </c>
      <c r="C257" s="24">
        <f t="shared" si="10"/>
        <v>5264</v>
      </c>
      <c r="D257" s="24">
        <f t="shared" si="11"/>
        <v>6774</v>
      </c>
      <c r="E257" s="23">
        <v>1413</v>
      </c>
      <c r="F257" s="23">
        <v>33</v>
      </c>
    </row>
    <row r="258" spans="1:6" ht="15" thickBot="1">
      <c r="A258" s="24" t="s">
        <v>183</v>
      </c>
      <c r="B258" s="24" t="s">
        <v>728</v>
      </c>
      <c r="C258" s="24">
        <f t="shared" si="10"/>
        <v>378</v>
      </c>
      <c r="D258" s="24">
        <f t="shared" si="11"/>
        <v>396</v>
      </c>
      <c r="E258" s="24">
        <v>180</v>
      </c>
      <c r="F258" s="24">
        <v>31</v>
      </c>
    </row>
    <row r="259" spans="1:6" ht="15" thickBot="1">
      <c r="A259" s="23" t="s">
        <v>729</v>
      </c>
      <c r="B259" s="23">
        <v>838</v>
      </c>
      <c r="C259" s="24">
        <f t="shared" si="10"/>
        <v>838</v>
      </c>
      <c r="D259" s="24">
        <f t="shared" si="11"/>
        <v>838</v>
      </c>
      <c r="E259" s="23">
        <v>230</v>
      </c>
      <c r="F259" s="23">
        <v>30</v>
      </c>
    </row>
    <row r="260" spans="1:6" ht="15" thickBot="1">
      <c r="A260" s="24" t="s">
        <v>730</v>
      </c>
      <c r="B260" s="24" t="s">
        <v>731</v>
      </c>
      <c r="C260" s="24">
        <f t="shared" ref="C260:C323" si="12">IF(ISNUMBER(SEARCH("-",B260)),INT(LEFT(B260,SEARCH("-",B260)-2)),B260)</f>
        <v>180</v>
      </c>
      <c r="D260" s="24">
        <f t="shared" ref="D260:D323" si="13">IF(ISNUMBER(SEARCH("-",B260)),INT(RIGHT(B260,LEN(B260)-SEARCH("-",B260))),B260)</f>
        <v>196</v>
      </c>
      <c r="E260" s="24">
        <v>76</v>
      </c>
      <c r="F260" s="24">
        <v>32</v>
      </c>
    </row>
    <row r="261" spans="1:6" ht="15" thickBot="1">
      <c r="A261" s="23" t="s">
        <v>732</v>
      </c>
      <c r="B261" s="23" t="s">
        <v>733</v>
      </c>
      <c r="C261" s="24">
        <f t="shared" si="12"/>
        <v>100</v>
      </c>
      <c r="D261" s="24">
        <f t="shared" si="13"/>
        <v>116</v>
      </c>
      <c r="E261" s="23">
        <v>52</v>
      </c>
      <c r="F261" s="23">
        <v>46</v>
      </c>
    </row>
    <row r="262" spans="1:6" ht="15" thickBot="1">
      <c r="A262" s="24" t="s">
        <v>734</v>
      </c>
      <c r="B262" s="24" t="s">
        <v>735</v>
      </c>
      <c r="C262" s="24">
        <f t="shared" si="12"/>
        <v>106</v>
      </c>
      <c r="D262" s="24">
        <f t="shared" si="13"/>
        <v>116</v>
      </c>
      <c r="E262" s="24">
        <v>47</v>
      </c>
      <c r="F262" s="24">
        <v>29</v>
      </c>
    </row>
    <row r="263" spans="1:6" ht="15" thickBot="1">
      <c r="A263" s="23" t="s">
        <v>736</v>
      </c>
      <c r="B263" s="23" t="s">
        <v>737</v>
      </c>
      <c r="C263" s="24">
        <f t="shared" si="12"/>
        <v>140</v>
      </c>
      <c r="D263" s="24">
        <f t="shared" si="13"/>
        <v>150</v>
      </c>
      <c r="E263" s="23">
        <v>50</v>
      </c>
      <c r="F263" s="23">
        <v>21</v>
      </c>
    </row>
    <row r="264" spans="1:6" ht="15" thickBot="1">
      <c r="A264" s="25" t="s">
        <v>593</v>
      </c>
      <c r="B264" s="25" t="s">
        <v>594</v>
      </c>
      <c r="C264" s="24">
        <f t="shared" si="12"/>
        <v>60</v>
      </c>
      <c r="D264" s="24">
        <f t="shared" si="13"/>
        <v>120</v>
      </c>
      <c r="E264" s="25">
        <v>72</v>
      </c>
      <c r="F264" s="25">
        <v>35</v>
      </c>
    </row>
    <row r="265" spans="1:6" ht="15" thickBot="1">
      <c r="A265" s="26" t="s">
        <v>738</v>
      </c>
      <c r="B265" s="26" t="s">
        <v>739</v>
      </c>
      <c r="C265" s="24">
        <f t="shared" si="12"/>
        <v>100</v>
      </c>
      <c r="D265" s="24">
        <f t="shared" si="13"/>
        <v>210</v>
      </c>
      <c r="E265" s="26">
        <v>62</v>
      </c>
      <c r="F265" s="26">
        <v>21</v>
      </c>
    </row>
    <row r="266" spans="1:6" ht="15" thickBot="1">
      <c r="A266" s="23" t="s">
        <v>740</v>
      </c>
      <c r="B266" s="23" t="s">
        <v>739</v>
      </c>
      <c r="C266" s="24">
        <f t="shared" si="12"/>
        <v>100</v>
      </c>
      <c r="D266" s="24">
        <f t="shared" si="13"/>
        <v>210</v>
      </c>
      <c r="E266" s="23">
        <v>62</v>
      </c>
      <c r="F266" s="23">
        <v>21</v>
      </c>
    </row>
    <row r="267" spans="1:6" ht="15" thickBot="1">
      <c r="A267" s="23" t="s">
        <v>495</v>
      </c>
      <c r="B267" s="23" t="s">
        <v>496</v>
      </c>
      <c r="C267" s="24">
        <f t="shared" si="12"/>
        <v>96</v>
      </c>
      <c r="D267" s="24">
        <f t="shared" si="13"/>
        <v>112</v>
      </c>
      <c r="E267" s="23">
        <v>64</v>
      </c>
      <c r="F267" s="23">
        <v>24</v>
      </c>
    </row>
    <row r="268" spans="1:6" ht="15" thickBot="1">
      <c r="A268" s="24" t="s">
        <v>497</v>
      </c>
      <c r="B268" s="24" t="s">
        <v>498</v>
      </c>
      <c r="C268" s="24">
        <f t="shared" si="12"/>
        <v>96</v>
      </c>
      <c r="D268" s="24">
        <f t="shared" si="13"/>
        <v>96</v>
      </c>
      <c r="E268" s="24">
        <v>64</v>
      </c>
      <c r="F268" s="24">
        <v>22</v>
      </c>
    </row>
    <row r="269" spans="1:6" ht="15" thickBot="1">
      <c r="A269" s="23" t="s">
        <v>499</v>
      </c>
      <c r="B269" s="23" t="s">
        <v>500</v>
      </c>
      <c r="C269" s="24">
        <f t="shared" si="12"/>
        <v>148</v>
      </c>
      <c r="D269" s="24">
        <f t="shared" si="13"/>
        <v>162</v>
      </c>
      <c r="E269" s="23">
        <v>70</v>
      </c>
      <c r="F269" s="23">
        <v>41</v>
      </c>
    </row>
    <row r="270" spans="1:6" ht="15" thickBot="1">
      <c r="A270" s="28" t="s">
        <v>501</v>
      </c>
      <c r="B270" s="28" t="s">
        <v>502</v>
      </c>
      <c r="C270" s="24">
        <f t="shared" si="12"/>
        <v>48</v>
      </c>
      <c r="D270" s="24">
        <f t="shared" si="13"/>
        <v>50</v>
      </c>
      <c r="E270" s="28">
        <v>27</v>
      </c>
      <c r="F270" s="28">
        <v>25</v>
      </c>
    </row>
    <row r="271" spans="1:6" ht="15" thickBot="1">
      <c r="A271" s="27" t="s">
        <v>503</v>
      </c>
      <c r="B271" s="27" t="s">
        <v>504</v>
      </c>
      <c r="C271" s="24">
        <f t="shared" si="12"/>
        <v>102</v>
      </c>
      <c r="D271" s="24">
        <f t="shared" si="13"/>
        <v>106</v>
      </c>
      <c r="E271" s="27">
        <v>75</v>
      </c>
      <c r="F271" s="27">
        <v>38</v>
      </c>
    </row>
    <row r="272" spans="1:6" ht="15" thickBot="1">
      <c r="A272" s="24" t="s">
        <v>505</v>
      </c>
      <c r="B272" s="24" t="s">
        <v>506</v>
      </c>
      <c r="C272" s="24">
        <f t="shared" si="12"/>
        <v>50</v>
      </c>
      <c r="D272" s="24">
        <f t="shared" si="13"/>
        <v>100</v>
      </c>
      <c r="E272" s="24">
        <v>35</v>
      </c>
      <c r="F272" s="24">
        <v>29</v>
      </c>
    </row>
    <row r="273" spans="1:6" ht="15" thickBot="1">
      <c r="A273" s="23" t="s">
        <v>507</v>
      </c>
      <c r="B273" s="23" t="s">
        <v>508</v>
      </c>
      <c r="C273" s="24">
        <f t="shared" si="12"/>
        <v>62</v>
      </c>
      <c r="D273" s="24">
        <f t="shared" si="13"/>
        <v>70</v>
      </c>
      <c r="E273" s="23">
        <v>24</v>
      </c>
      <c r="F273" s="23">
        <v>9</v>
      </c>
    </row>
    <row r="274" spans="1:6" ht="15" thickBot="1">
      <c r="A274" s="24" t="s">
        <v>509</v>
      </c>
      <c r="B274" s="24" t="s">
        <v>508</v>
      </c>
      <c r="C274" s="24">
        <f t="shared" si="12"/>
        <v>62</v>
      </c>
      <c r="D274" s="24">
        <f t="shared" si="13"/>
        <v>70</v>
      </c>
      <c r="E274" s="24">
        <v>24</v>
      </c>
      <c r="F274" s="24">
        <v>9</v>
      </c>
    </row>
    <row r="275" spans="1:6" ht="15" thickBot="1">
      <c r="A275" s="23" t="s">
        <v>510</v>
      </c>
      <c r="B275" s="23" t="s">
        <v>506</v>
      </c>
      <c r="C275" s="24">
        <f t="shared" si="12"/>
        <v>50</v>
      </c>
      <c r="D275" s="24">
        <f t="shared" si="13"/>
        <v>100</v>
      </c>
      <c r="E275" s="23">
        <v>35</v>
      </c>
      <c r="F275" s="23">
        <v>29</v>
      </c>
    </row>
    <row r="276" spans="1:6" ht="15" thickBot="1">
      <c r="A276" s="23" t="s">
        <v>96</v>
      </c>
      <c r="B276" s="23" t="s">
        <v>643</v>
      </c>
      <c r="C276" s="24">
        <f t="shared" si="12"/>
        <v>3272</v>
      </c>
      <c r="D276" s="24">
        <f t="shared" si="13"/>
        <v>3926</v>
      </c>
      <c r="E276" s="23">
        <v>1213</v>
      </c>
      <c r="F276" s="23">
        <v>36</v>
      </c>
    </row>
    <row r="277" spans="1:6" ht="15" thickBot="1">
      <c r="A277" s="23" t="s">
        <v>249</v>
      </c>
      <c r="B277" s="31" t="s">
        <v>475</v>
      </c>
      <c r="C277" s="24">
        <f t="shared" si="12"/>
        <v>2106</v>
      </c>
      <c r="D277" s="24">
        <f t="shared" si="13"/>
        <v>2527</v>
      </c>
      <c r="E277" s="24">
        <v>929</v>
      </c>
      <c r="F277" s="23">
        <v>34</v>
      </c>
    </row>
    <row r="278" spans="1:6" ht="15" thickBot="1">
      <c r="A278" s="23" t="s">
        <v>244</v>
      </c>
      <c r="B278" s="30" t="s">
        <v>801</v>
      </c>
      <c r="C278" s="24">
        <f t="shared" si="12"/>
        <v>2666</v>
      </c>
      <c r="D278" s="24">
        <f t="shared" si="13"/>
        <v>3214</v>
      </c>
      <c r="E278" s="24">
        <v>1025</v>
      </c>
      <c r="F278" s="23">
        <v>31</v>
      </c>
    </row>
    <row r="279" spans="1:6" ht="15" thickBot="1">
      <c r="A279" s="23" t="s">
        <v>303</v>
      </c>
      <c r="B279" s="23" t="s">
        <v>537</v>
      </c>
      <c r="C279" s="24">
        <f t="shared" si="12"/>
        <v>4004</v>
      </c>
      <c r="D279" s="24">
        <f t="shared" si="13"/>
        <v>4903</v>
      </c>
      <c r="E279" s="23">
        <v>1731</v>
      </c>
      <c r="F279" s="23">
        <v>34</v>
      </c>
    </row>
    <row r="280" spans="1:6" ht="15" thickBot="1">
      <c r="A280" s="24" t="s">
        <v>319</v>
      </c>
      <c r="B280" s="24" t="s">
        <v>538</v>
      </c>
      <c r="C280" s="24">
        <f t="shared" si="12"/>
        <v>3957</v>
      </c>
      <c r="D280" s="24">
        <f t="shared" si="13"/>
        <v>4819</v>
      </c>
      <c r="E280" s="24">
        <v>1595</v>
      </c>
      <c r="F280" s="24">
        <v>30</v>
      </c>
    </row>
    <row r="281" spans="1:6" ht="15" thickBot="1">
      <c r="A281" s="23" t="s">
        <v>260</v>
      </c>
      <c r="B281" s="23" t="s">
        <v>539</v>
      </c>
      <c r="C281" s="24">
        <f t="shared" si="12"/>
        <v>2340</v>
      </c>
      <c r="D281" s="24">
        <f t="shared" si="13"/>
        <v>2808</v>
      </c>
      <c r="E281" s="23">
        <v>1010</v>
      </c>
      <c r="F281" s="23">
        <v>33</v>
      </c>
    </row>
    <row r="282" spans="1:6" ht="15" thickBot="1">
      <c r="A282" s="23" t="s">
        <v>302</v>
      </c>
      <c r="B282" s="23" t="s">
        <v>541</v>
      </c>
      <c r="C282" s="24">
        <f t="shared" si="12"/>
        <v>4266</v>
      </c>
      <c r="D282" s="24">
        <f t="shared" si="13"/>
        <v>5218</v>
      </c>
      <c r="E282" s="23">
        <v>1731</v>
      </c>
      <c r="F282" s="23">
        <v>32</v>
      </c>
    </row>
    <row r="283" spans="1:6" ht="15" thickBot="1">
      <c r="A283" s="24" t="s">
        <v>55</v>
      </c>
      <c r="B283" s="24" t="s">
        <v>540</v>
      </c>
      <c r="C283" s="24">
        <f t="shared" si="12"/>
        <v>4228</v>
      </c>
      <c r="D283" s="24">
        <f t="shared" si="13"/>
        <v>5074</v>
      </c>
      <c r="E283" s="24">
        <v>1404</v>
      </c>
      <c r="F283" s="24">
        <v>31</v>
      </c>
    </row>
    <row r="284" spans="1:6" ht="15" thickBot="1">
      <c r="A284" s="24" t="s">
        <v>316</v>
      </c>
      <c r="B284" s="24" t="s">
        <v>541</v>
      </c>
      <c r="C284" s="24">
        <f t="shared" si="12"/>
        <v>4266</v>
      </c>
      <c r="D284" s="24">
        <f t="shared" si="13"/>
        <v>5218</v>
      </c>
      <c r="E284" s="24">
        <v>1731</v>
      </c>
      <c r="F284" s="24">
        <v>32</v>
      </c>
    </row>
    <row r="285" spans="1:6" ht="15" thickBot="1">
      <c r="A285" s="23" t="s">
        <v>311</v>
      </c>
      <c r="B285" s="23" t="s">
        <v>542</v>
      </c>
      <c r="C285" s="24">
        <f t="shared" si="12"/>
        <v>2394</v>
      </c>
      <c r="D285" s="24">
        <f t="shared" si="13"/>
        <v>2873</v>
      </c>
      <c r="E285" s="23">
        <v>1010</v>
      </c>
      <c r="F285" s="23">
        <v>33</v>
      </c>
    </row>
    <row r="286" spans="1:6" ht="15" thickBot="1">
      <c r="A286" s="24" t="s">
        <v>235</v>
      </c>
      <c r="B286" s="24" t="s">
        <v>538</v>
      </c>
      <c r="C286" s="24">
        <f t="shared" si="12"/>
        <v>3957</v>
      </c>
      <c r="D286" s="24">
        <f t="shared" si="13"/>
        <v>4819</v>
      </c>
      <c r="E286" s="24">
        <v>1640</v>
      </c>
      <c r="F286" s="24">
        <v>30</v>
      </c>
    </row>
    <row r="287" spans="1:6" ht="15" thickBot="1">
      <c r="A287" s="23" t="s">
        <v>174</v>
      </c>
      <c r="B287" s="23" t="s">
        <v>543</v>
      </c>
      <c r="C287" s="24">
        <f t="shared" si="12"/>
        <v>2402</v>
      </c>
      <c r="D287" s="24">
        <f t="shared" si="13"/>
        <v>2882</v>
      </c>
      <c r="E287" s="23">
        <v>1100</v>
      </c>
      <c r="F287" s="23">
        <v>32</v>
      </c>
    </row>
    <row r="288" spans="1:6" ht="15" thickBot="1">
      <c r="A288" s="28" t="s">
        <v>289</v>
      </c>
      <c r="B288" s="28" t="s">
        <v>544</v>
      </c>
      <c r="C288" s="24">
        <f t="shared" si="12"/>
        <v>2388</v>
      </c>
      <c r="D288" s="24">
        <f t="shared" si="13"/>
        <v>2866</v>
      </c>
      <c r="E288" s="28">
        <v>1100</v>
      </c>
      <c r="F288" s="28">
        <v>33</v>
      </c>
    </row>
    <row r="289" spans="1:6" ht="15" thickBot="1">
      <c r="A289" s="27" t="s">
        <v>292</v>
      </c>
      <c r="B289" s="27" t="s">
        <v>545</v>
      </c>
      <c r="C289" s="24">
        <f t="shared" si="12"/>
        <v>3850</v>
      </c>
      <c r="D289" s="24">
        <f t="shared" si="13"/>
        <v>4620</v>
      </c>
      <c r="E289" s="27">
        <v>1731</v>
      </c>
      <c r="F289" s="27">
        <v>36</v>
      </c>
    </row>
    <row r="290" spans="1:6" ht="15" thickBot="1">
      <c r="A290" s="24" t="s">
        <v>198</v>
      </c>
      <c r="B290" s="24" t="s">
        <v>542</v>
      </c>
      <c r="C290" s="24">
        <f t="shared" si="12"/>
        <v>2394</v>
      </c>
      <c r="D290" s="24">
        <f t="shared" si="13"/>
        <v>2873</v>
      </c>
      <c r="E290" s="24">
        <v>1154</v>
      </c>
      <c r="F290" s="24">
        <v>33</v>
      </c>
    </row>
    <row r="291" spans="1:6" ht="15" thickBot="1">
      <c r="A291" s="23" t="s">
        <v>304</v>
      </c>
      <c r="B291" s="23" t="s">
        <v>546</v>
      </c>
      <c r="C291" s="24">
        <f t="shared" si="12"/>
        <v>3215</v>
      </c>
      <c r="D291" s="24">
        <f t="shared" si="13"/>
        <v>3950</v>
      </c>
      <c r="E291" s="23">
        <v>1388</v>
      </c>
      <c r="F291" s="23">
        <v>36</v>
      </c>
    </row>
    <row r="292" spans="1:6" ht="15" thickBot="1">
      <c r="A292" s="24" t="s">
        <v>310</v>
      </c>
      <c r="B292" s="24" t="s">
        <v>547</v>
      </c>
      <c r="C292" s="24">
        <f t="shared" si="12"/>
        <v>2004</v>
      </c>
      <c r="D292" s="24">
        <f t="shared" si="13"/>
        <v>2405</v>
      </c>
      <c r="E292" s="24">
        <v>847</v>
      </c>
      <c r="F292" s="24">
        <v>32</v>
      </c>
    </row>
    <row r="293" spans="1:6" ht="15" thickBot="1">
      <c r="A293" s="23" t="s">
        <v>45</v>
      </c>
      <c r="B293" s="23" t="s">
        <v>548</v>
      </c>
      <c r="C293" s="24">
        <f t="shared" si="12"/>
        <v>2012</v>
      </c>
      <c r="D293" s="24">
        <f t="shared" si="13"/>
        <v>2414</v>
      </c>
      <c r="E293" s="23">
        <v>1125</v>
      </c>
      <c r="F293" s="23">
        <v>31</v>
      </c>
    </row>
    <row r="294" spans="1:6" ht="15" thickBot="1">
      <c r="A294" s="24" t="s">
        <v>106</v>
      </c>
      <c r="B294" s="24" t="s">
        <v>549</v>
      </c>
      <c r="C294" s="24">
        <f t="shared" si="12"/>
        <v>2344</v>
      </c>
      <c r="D294" s="24">
        <f t="shared" si="13"/>
        <v>2813</v>
      </c>
      <c r="E294" s="24">
        <v>1084</v>
      </c>
      <c r="F294" s="24">
        <v>33</v>
      </c>
    </row>
    <row r="295" spans="1:6" ht="15" thickBot="1">
      <c r="A295" s="23" t="s">
        <v>298</v>
      </c>
      <c r="B295" s="23" t="s">
        <v>550</v>
      </c>
      <c r="C295" s="24">
        <f t="shared" si="12"/>
        <v>1936</v>
      </c>
      <c r="D295" s="24">
        <f t="shared" si="13"/>
        <v>2323</v>
      </c>
      <c r="E295" s="23">
        <v>847</v>
      </c>
      <c r="F295" s="23">
        <v>34</v>
      </c>
    </row>
    <row r="296" spans="1:6" ht="15" thickBot="1">
      <c r="A296" s="24" t="s">
        <v>551</v>
      </c>
      <c r="B296" s="24" t="s">
        <v>546</v>
      </c>
      <c r="C296" s="24">
        <f t="shared" si="12"/>
        <v>3215</v>
      </c>
      <c r="D296" s="24">
        <f t="shared" si="13"/>
        <v>3950</v>
      </c>
      <c r="E296" s="24">
        <v>1388</v>
      </c>
      <c r="F296" s="24">
        <v>36</v>
      </c>
    </row>
    <row r="297" spans="1:6" ht="15" thickBot="1">
      <c r="A297" s="24" t="s">
        <v>173</v>
      </c>
      <c r="B297" s="24" t="s">
        <v>644</v>
      </c>
      <c r="C297" s="24">
        <f t="shared" si="12"/>
        <v>5484</v>
      </c>
      <c r="D297" s="24">
        <f t="shared" si="13"/>
        <v>6307</v>
      </c>
      <c r="E297" s="24">
        <v>2150</v>
      </c>
      <c r="F297" s="24">
        <v>36</v>
      </c>
    </row>
    <row r="298" spans="1:6" ht="15" thickBot="1">
      <c r="A298" s="24" t="s">
        <v>595</v>
      </c>
      <c r="B298" s="24" t="s">
        <v>596</v>
      </c>
      <c r="C298" s="24">
        <f t="shared" si="12"/>
        <v>118</v>
      </c>
      <c r="D298" s="24">
        <f t="shared" si="13"/>
        <v>132</v>
      </c>
      <c r="E298" s="24">
        <v>87</v>
      </c>
      <c r="F298" s="24">
        <v>47</v>
      </c>
    </row>
    <row r="299" spans="1:6" ht="15" thickBot="1">
      <c r="A299" s="23" t="s">
        <v>597</v>
      </c>
      <c r="B299" s="23" t="s">
        <v>598</v>
      </c>
      <c r="C299" s="24">
        <f t="shared" si="12"/>
        <v>132</v>
      </c>
      <c r="D299" s="24">
        <f t="shared" si="13"/>
        <v>198</v>
      </c>
      <c r="E299" s="23">
        <v>140</v>
      </c>
      <c r="F299" s="23">
        <v>65</v>
      </c>
    </row>
    <row r="300" spans="1:6" ht="15" thickBot="1">
      <c r="A300" s="24" t="s">
        <v>599</v>
      </c>
      <c r="B300" s="24" t="s">
        <v>600</v>
      </c>
      <c r="C300" s="24">
        <f t="shared" si="12"/>
        <v>113</v>
      </c>
      <c r="D300" s="24">
        <f t="shared" si="13"/>
        <v>251</v>
      </c>
      <c r="E300" s="24">
        <v>106</v>
      </c>
      <c r="F300" s="24">
        <v>37</v>
      </c>
    </row>
    <row r="301" spans="1:6" ht="15" thickBot="1">
      <c r="A301" s="24" t="s">
        <v>741</v>
      </c>
      <c r="B301" s="24" t="s">
        <v>742</v>
      </c>
      <c r="C301" s="24">
        <f t="shared" si="12"/>
        <v>1340</v>
      </c>
      <c r="D301" s="24">
        <f t="shared" si="13"/>
        <v>1422</v>
      </c>
      <c r="E301" s="24">
        <v>550</v>
      </c>
      <c r="F301" s="24">
        <v>26</v>
      </c>
    </row>
    <row r="302" spans="1:6" ht="15" thickBot="1">
      <c r="A302" s="23" t="s">
        <v>601</v>
      </c>
      <c r="B302" s="23" t="s">
        <v>602</v>
      </c>
      <c r="C302" s="24">
        <f t="shared" si="12"/>
        <v>300</v>
      </c>
      <c r="D302" s="24">
        <f t="shared" si="13"/>
        <v>450</v>
      </c>
      <c r="E302" s="23">
        <v>124</v>
      </c>
      <c r="F302" s="23">
        <v>64</v>
      </c>
    </row>
    <row r="303" spans="1:6" ht="15" thickBot="1">
      <c r="A303" s="23" t="s">
        <v>743</v>
      </c>
      <c r="B303" s="23" t="s">
        <v>744</v>
      </c>
      <c r="C303" s="24">
        <f t="shared" si="12"/>
        <v>548</v>
      </c>
      <c r="D303" s="24">
        <f t="shared" si="13"/>
        <v>621</v>
      </c>
      <c r="E303" s="23">
        <v>257</v>
      </c>
      <c r="F303" s="23">
        <v>19</v>
      </c>
    </row>
    <row r="304" spans="1:6" ht="15" thickBot="1">
      <c r="A304" s="24" t="s">
        <v>603</v>
      </c>
      <c r="B304" s="24" t="s">
        <v>604</v>
      </c>
      <c r="C304" s="24">
        <f t="shared" si="12"/>
        <v>68</v>
      </c>
      <c r="D304" s="24">
        <f t="shared" si="13"/>
        <v>78</v>
      </c>
      <c r="E304" s="24">
        <v>38</v>
      </c>
      <c r="F304" s="24">
        <v>22</v>
      </c>
    </row>
    <row r="305" spans="1:6" ht="15" thickBot="1">
      <c r="A305" s="24" t="s">
        <v>162</v>
      </c>
      <c r="B305" s="24" t="s">
        <v>792</v>
      </c>
      <c r="C305" s="24">
        <f t="shared" si="12"/>
        <v>2016</v>
      </c>
      <c r="D305" s="24">
        <f t="shared" si="13"/>
        <v>2272</v>
      </c>
      <c r="E305" s="24">
        <v>900</v>
      </c>
      <c r="F305" s="24"/>
    </row>
    <row r="306" spans="1:6" ht="15" thickBot="1">
      <c r="A306" s="25" t="s">
        <v>191</v>
      </c>
      <c r="B306" s="25" t="s">
        <v>553</v>
      </c>
      <c r="C306" s="24">
        <f t="shared" si="12"/>
        <v>698</v>
      </c>
      <c r="D306" s="24">
        <f t="shared" si="13"/>
        <v>803</v>
      </c>
      <c r="E306" s="25">
        <v>372</v>
      </c>
      <c r="F306" s="25">
        <v>38</v>
      </c>
    </row>
    <row r="307" spans="1:6" ht="15" thickBot="1">
      <c r="A307" s="28" t="s">
        <v>132</v>
      </c>
      <c r="B307" s="28" t="s">
        <v>554</v>
      </c>
      <c r="C307" s="24">
        <f t="shared" si="12"/>
        <v>1258</v>
      </c>
      <c r="D307" s="24">
        <f t="shared" si="13"/>
        <v>1447</v>
      </c>
      <c r="E307" s="28">
        <v>800</v>
      </c>
      <c r="F307" s="28">
        <v>46</v>
      </c>
    </row>
    <row r="308" spans="1:6" ht="15" thickBot="1">
      <c r="A308" s="27" t="s">
        <v>107</v>
      </c>
      <c r="B308" s="27" t="s">
        <v>553</v>
      </c>
      <c r="C308" s="24">
        <f t="shared" si="12"/>
        <v>698</v>
      </c>
      <c r="D308" s="24">
        <f t="shared" si="13"/>
        <v>803</v>
      </c>
      <c r="E308" s="27">
        <v>372</v>
      </c>
      <c r="F308" s="27">
        <v>38</v>
      </c>
    </row>
    <row r="309" spans="1:6" ht="15" thickBot="1">
      <c r="A309" s="24" t="s">
        <v>555</v>
      </c>
      <c r="B309" s="24" t="s">
        <v>553</v>
      </c>
      <c r="C309" s="24">
        <f t="shared" si="12"/>
        <v>698</v>
      </c>
      <c r="D309" s="24">
        <f t="shared" si="13"/>
        <v>803</v>
      </c>
      <c r="E309" s="24">
        <v>372</v>
      </c>
      <c r="F309" s="24">
        <v>38</v>
      </c>
    </row>
    <row r="310" spans="1:6" ht="15" thickBot="1">
      <c r="A310" s="23" t="s">
        <v>93</v>
      </c>
      <c r="B310" s="23" t="s">
        <v>554</v>
      </c>
      <c r="C310" s="24">
        <f t="shared" si="12"/>
        <v>1258</v>
      </c>
      <c r="D310" s="24">
        <f t="shared" si="13"/>
        <v>1447</v>
      </c>
      <c r="E310" s="23">
        <v>800</v>
      </c>
      <c r="F310" s="23">
        <v>46</v>
      </c>
    </row>
    <row r="311" spans="1:6" ht="15" thickBot="1">
      <c r="A311" s="24" t="s">
        <v>122</v>
      </c>
      <c r="B311" s="24" t="s">
        <v>553</v>
      </c>
      <c r="C311" s="24">
        <f t="shared" si="12"/>
        <v>698</v>
      </c>
      <c r="D311" s="24">
        <f t="shared" si="13"/>
        <v>803</v>
      </c>
      <c r="E311" s="24">
        <v>375</v>
      </c>
      <c r="F311" s="24">
        <v>38</v>
      </c>
    </row>
    <row r="312" spans="1:6" ht="15" thickBot="1">
      <c r="A312" s="24" t="s">
        <v>793</v>
      </c>
      <c r="B312" s="24">
        <v>820</v>
      </c>
      <c r="C312" s="24">
        <f t="shared" si="12"/>
        <v>820</v>
      </c>
      <c r="D312" s="24">
        <f t="shared" si="13"/>
        <v>820</v>
      </c>
      <c r="E312" s="38"/>
      <c r="F312" s="38"/>
    </row>
    <row r="313" spans="1:6" ht="15" thickBot="1">
      <c r="A313" s="23" t="s">
        <v>645</v>
      </c>
      <c r="B313" s="23" t="s">
        <v>646</v>
      </c>
      <c r="C313" s="24">
        <f t="shared" si="12"/>
        <v>3844</v>
      </c>
      <c r="D313" s="24">
        <f t="shared" si="13"/>
        <v>4805</v>
      </c>
      <c r="E313" s="23">
        <v>1305</v>
      </c>
      <c r="F313" s="23">
        <v>35</v>
      </c>
    </row>
    <row r="314" spans="1:6" ht="15" thickBot="1">
      <c r="A314" s="23" t="s">
        <v>158</v>
      </c>
      <c r="B314" s="23">
        <v>1976</v>
      </c>
      <c r="C314" s="24">
        <f t="shared" si="12"/>
        <v>1976</v>
      </c>
      <c r="D314" s="24">
        <f t="shared" si="13"/>
        <v>1976</v>
      </c>
      <c r="E314" s="23">
        <v>800</v>
      </c>
      <c r="F314" s="23"/>
    </row>
    <row r="315" spans="1:6" ht="15" thickBot="1">
      <c r="A315" s="28" t="s">
        <v>745</v>
      </c>
      <c r="B315" s="28" t="s">
        <v>746</v>
      </c>
      <c r="C315" s="24">
        <f t="shared" si="12"/>
        <v>542</v>
      </c>
      <c r="D315" s="24">
        <f t="shared" si="13"/>
        <v>600</v>
      </c>
      <c r="E315" s="28">
        <v>350</v>
      </c>
      <c r="F315" s="28">
        <v>23</v>
      </c>
    </row>
    <row r="316" spans="1:6" ht="15" thickBot="1">
      <c r="A316" s="26" t="s">
        <v>647</v>
      </c>
      <c r="B316" s="26" t="s">
        <v>648</v>
      </c>
      <c r="C316" s="24">
        <f t="shared" si="12"/>
        <v>4162</v>
      </c>
      <c r="D316" s="24">
        <f t="shared" si="13"/>
        <v>4819</v>
      </c>
      <c r="E316" s="26">
        <v>1300</v>
      </c>
      <c r="F316" s="26">
        <v>35</v>
      </c>
    </row>
    <row r="317" spans="1:6" ht="15" thickBot="1">
      <c r="A317" s="28" t="s">
        <v>564</v>
      </c>
      <c r="B317" s="28" t="s">
        <v>565</v>
      </c>
      <c r="C317" s="24">
        <f t="shared" si="12"/>
        <v>2632</v>
      </c>
      <c r="D317" s="24">
        <f t="shared" si="13"/>
        <v>3158</v>
      </c>
      <c r="E317" s="26">
        <v>1100</v>
      </c>
      <c r="F317" s="28">
        <v>34</v>
      </c>
    </row>
    <row r="318" spans="1:6" ht="15" thickBot="1">
      <c r="A318" s="23" t="s">
        <v>566</v>
      </c>
      <c r="B318" s="23" t="s">
        <v>567</v>
      </c>
      <c r="C318" s="24">
        <f t="shared" si="12"/>
        <v>2596</v>
      </c>
      <c r="D318" s="24">
        <f t="shared" si="13"/>
        <v>3115</v>
      </c>
      <c r="E318" s="23">
        <v>1100</v>
      </c>
      <c r="F318" s="23">
        <v>35</v>
      </c>
    </row>
    <row r="319" spans="1:6" ht="15" thickBot="1">
      <c r="A319" s="24" t="s">
        <v>568</v>
      </c>
      <c r="B319" s="24" t="s">
        <v>569</v>
      </c>
      <c r="C319" s="24">
        <f t="shared" si="12"/>
        <v>1996</v>
      </c>
      <c r="D319" s="24">
        <f t="shared" si="13"/>
        <v>2395</v>
      </c>
      <c r="E319" s="24">
        <v>924</v>
      </c>
      <c r="F319" s="24">
        <v>32</v>
      </c>
    </row>
    <row r="320" spans="1:6" ht="15" thickBot="1">
      <c r="A320" s="24" t="s">
        <v>39</v>
      </c>
      <c r="B320" s="24" t="s">
        <v>381</v>
      </c>
      <c r="C320" s="24">
        <f t="shared" si="12"/>
        <v>672</v>
      </c>
      <c r="D320" s="24">
        <f t="shared" si="13"/>
        <v>804</v>
      </c>
      <c r="E320" s="24">
        <v>373</v>
      </c>
      <c r="F320" s="24">
        <v>38</v>
      </c>
    </row>
    <row r="321" spans="1:7" ht="15" thickBot="1">
      <c r="A321" s="23" t="s">
        <v>747</v>
      </c>
      <c r="B321" s="23" t="s">
        <v>748</v>
      </c>
      <c r="C321" s="24">
        <f t="shared" si="12"/>
        <v>680</v>
      </c>
      <c r="D321" s="24">
        <f t="shared" si="13"/>
        <v>720</v>
      </c>
      <c r="E321" s="23">
        <v>220</v>
      </c>
      <c r="F321" s="23">
        <v>32</v>
      </c>
    </row>
    <row r="322" spans="1:7" ht="15" thickBot="1">
      <c r="A322" s="24" t="s">
        <v>271</v>
      </c>
      <c r="B322" s="24" t="s">
        <v>749</v>
      </c>
      <c r="C322" s="24">
        <f t="shared" si="12"/>
        <v>320</v>
      </c>
      <c r="D322" s="24">
        <f t="shared" si="13"/>
        <v>352</v>
      </c>
      <c r="E322" s="24">
        <v>199</v>
      </c>
      <c r="F322" s="24">
        <v>54</v>
      </c>
    </row>
    <row r="323" spans="1:7" ht="15" thickBot="1">
      <c r="A323" s="23" t="s">
        <v>750</v>
      </c>
      <c r="B323" s="23" t="s">
        <v>751</v>
      </c>
      <c r="C323" s="24">
        <f t="shared" si="12"/>
        <v>210</v>
      </c>
      <c r="D323" s="24">
        <f t="shared" si="13"/>
        <v>216</v>
      </c>
      <c r="E323" s="23">
        <v>65</v>
      </c>
      <c r="F323" s="23">
        <v>24</v>
      </c>
    </row>
    <row r="324" spans="1:7" ht="15" thickBot="1">
      <c r="A324" s="24" t="s">
        <v>752</v>
      </c>
      <c r="B324" s="24" t="s">
        <v>753</v>
      </c>
      <c r="C324" s="24">
        <f t="shared" ref="C324:C388" si="14">IF(ISNUMBER(SEARCH("-",B324)),INT(LEFT(B324,SEARCH("-",B324)-2)),B324)</f>
        <v>324</v>
      </c>
      <c r="D324" s="24">
        <f t="shared" ref="D324:D388" si="15">IF(ISNUMBER(SEARCH("-",B324)),INT(RIGHT(B324,LEN(B324)-SEARCH("-",B324))),B324)</f>
        <v>372</v>
      </c>
      <c r="E324" s="24">
        <v>200</v>
      </c>
      <c r="F324" s="24">
        <v>16</v>
      </c>
      <c r="G324" s="13"/>
    </row>
    <row r="325" spans="1:7" ht="15" thickBot="1">
      <c r="A325" s="23" t="s">
        <v>306</v>
      </c>
      <c r="B325" s="25" t="s">
        <v>552</v>
      </c>
      <c r="C325" s="24">
        <f t="shared" si="14"/>
        <v>2192</v>
      </c>
      <c r="D325" s="24">
        <f t="shared" si="15"/>
        <v>2630</v>
      </c>
      <c r="E325" s="23">
        <v>800</v>
      </c>
      <c r="F325" s="23">
        <v>31</v>
      </c>
      <c r="G325" s="13"/>
    </row>
    <row r="326" spans="1:7" ht="15" thickBot="1">
      <c r="A326" s="23" t="s">
        <v>862</v>
      </c>
      <c r="B326" s="32" t="s">
        <v>791</v>
      </c>
      <c r="C326" s="24">
        <f t="shared" si="14"/>
        <v>2733</v>
      </c>
      <c r="D326" s="24">
        <f t="shared" si="15"/>
        <v>2852</v>
      </c>
      <c r="E326" s="23">
        <v>801</v>
      </c>
      <c r="F326" s="23">
        <v>31</v>
      </c>
      <c r="G326" s="13"/>
    </row>
    <row r="327" spans="1:7" ht="15" thickBot="1">
      <c r="A327" s="23" t="s">
        <v>1403</v>
      </c>
      <c r="B327" s="31" t="s">
        <v>795</v>
      </c>
      <c r="C327" s="24">
        <f t="shared" si="14"/>
        <v>1506</v>
      </c>
      <c r="D327" s="24">
        <f t="shared" si="15"/>
        <v>1828</v>
      </c>
      <c r="E327" s="23">
        <v>620</v>
      </c>
      <c r="F327" s="23">
        <v>34</v>
      </c>
    </row>
    <row r="328" spans="1:7" ht="15" thickBot="1">
      <c r="A328" s="23" t="s">
        <v>806</v>
      </c>
      <c r="B328" s="30" t="s">
        <v>807</v>
      </c>
      <c r="C328" s="24">
        <f t="shared" si="14"/>
        <v>1440</v>
      </c>
      <c r="D328" s="24">
        <f t="shared" si="15"/>
        <v>1828</v>
      </c>
      <c r="E328" s="23">
        <v>620</v>
      </c>
      <c r="F328" s="23">
        <v>34</v>
      </c>
    </row>
    <row r="329" spans="1:7" ht="15" thickBot="1">
      <c r="A329" s="23" t="s">
        <v>649</v>
      </c>
      <c r="B329" s="23" t="s">
        <v>648</v>
      </c>
      <c r="C329" s="24">
        <f t="shared" si="14"/>
        <v>4162</v>
      </c>
      <c r="D329" s="24">
        <f t="shared" si="15"/>
        <v>4819</v>
      </c>
      <c r="E329" s="23">
        <v>1300</v>
      </c>
      <c r="F329" s="23">
        <v>35</v>
      </c>
    </row>
    <row r="330" spans="1:7" ht="15" thickBot="1">
      <c r="A330" s="23" t="s">
        <v>590</v>
      </c>
      <c r="B330" s="23">
        <v>199</v>
      </c>
      <c r="C330" s="24">
        <f t="shared" si="14"/>
        <v>199</v>
      </c>
      <c r="D330" s="24">
        <f t="shared" si="15"/>
        <v>199</v>
      </c>
      <c r="E330" s="23">
        <v>140</v>
      </c>
      <c r="F330" s="23" t="s">
        <v>203</v>
      </c>
    </row>
    <row r="331" spans="1:7" ht="15" thickBot="1">
      <c r="A331" s="23" t="s">
        <v>129</v>
      </c>
      <c r="B331" s="23" t="s">
        <v>449</v>
      </c>
      <c r="C331" s="24">
        <f t="shared" si="14"/>
        <v>2077</v>
      </c>
      <c r="D331" s="24">
        <f t="shared" si="15"/>
        <v>2503</v>
      </c>
      <c r="E331" s="23">
        <v>900</v>
      </c>
      <c r="F331" s="23">
        <v>36</v>
      </c>
    </row>
    <row r="332" spans="1:7" ht="15" thickBot="1">
      <c r="A332" s="24" t="s">
        <v>77</v>
      </c>
      <c r="B332" s="24" t="s">
        <v>450</v>
      </c>
      <c r="C332" s="24">
        <f t="shared" si="14"/>
        <v>2726</v>
      </c>
      <c r="D332" s="24">
        <f t="shared" si="15"/>
        <v>3271</v>
      </c>
      <c r="E332" s="24">
        <v>1253</v>
      </c>
      <c r="F332" s="24">
        <v>45</v>
      </c>
    </row>
    <row r="333" spans="1:7" ht="15" thickBot="1">
      <c r="A333" s="23" t="s">
        <v>117</v>
      </c>
      <c r="B333" s="23" t="s">
        <v>451</v>
      </c>
      <c r="C333" s="24">
        <f t="shared" si="14"/>
        <v>2074</v>
      </c>
      <c r="D333" s="24">
        <f t="shared" si="15"/>
        <v>2489</v>
      </c>
      <c r="E333" s="23">
        <v>900</v>
      </c>
      <c r="F333" s="23">
        <v>36</v>
      </c>
    </row>
    <row r="334" spans="1:7" ht="15" thickBot="1">
      <c r="A334" s="24" t="s">
        <v>650</v>
      </c>
      <c r="B334" s="24" t="s">
        <v>651</v>
      </c>
      <c r="C334" s="24">
        <f t="shared" si="14"/>
        <v>2122</v>
      </c>
      <c r="D334" s="24">
        <f t="shared" si="15"/>
        <v>2546</v>
      </c>
      <c r="E334" s="24">
        <v>858</v>
      </c>
      <c r="F334" s="24">
        <v>35</v>
      </c>
    </row>
    <row r="335" spans="1:7" ht="15" thickBot="1">
      <c r="A335" s="23" t="s">
        <v>255</v>
      </c>
      <c r="B335" s="23" t="s">
        <v>585</v>
      </c>
      <c r="C335" s="24">
        <f t="shared" si="14"/>
        <v>3560</v>
      </c>
      <c r="D335" s="24">
        <f t="shared" si="15"/>
        <v>4272</v>
      </c>
      <c r="E335" s="23">
        <v>1350</v>
      </c>
      <c r="F335" s="23">
        <v>33</v>
      </c>
    </row>
    <row r="336" spans="1:7" ht="15" thickBot="1">
      <c r="A336" s="23" t="s">
        <v>782</v>
      </c>
      <c r="B336" s="23" t="s">
        <v>780</v>
      </c>
      <c r="C336" s="24">
        <f t="shared" si="14"/>
        <v>277</v>
      </c>
      <c r="D336" s="24">
        <f t="shared" si="15"/>
        <v>2860</v>
      </c>
      <c r="E336" s="23">
        <v>1160</v>
      </c>
      <c r="F336" s="23">
        <v>39</v>
      </c>
    </row>
    <row r="337" spans="1:6" ht="15" thickBot="1">
      <c r="A337" s="23" t="s">
        <v>754</v>
      </c>
      <c r="B337" s="23" t="s">
        <v>755</v>
      </c>
      <c r="C337" s="24">
        <f t="shared" si="14"/>
        <v>460</v>
      </c>
      <c r="D337" s="24">
        <f t="shared" si="15"/>
        <v>512</v>
      </c>
      <c r="E337" s="23">
        <v>200</v>
      </c>
      <c r="F337" s="23">
        <v>19</v>
      </c>
    </row>
    <row r="338" spans="1:6" ht="15" thickBot="1">
      <c r="A338" s="23" t="s">
        <v>102</v>
      </c>
      <c r="B338" s="23" t="s">
        <v>652</v>
      </c>
      <c r="C338" s="24">
        <f t="shared" si="14"/>
        <v>2026</v>
      </c>
      <c r="D338" s="24">
        <f t="shared" si="15"/>
        <v>2431</v>
      </c>
      <c r="E338" s="23">
        <v>765</v>
      </c>
      <c r="F338" s="23">
        <v>32</v>
      </c>
    </row>
    <row r="339" spans="1:6" ht="15" thickBot="1">
      <c r="A339" s="24" t="s">
        <v>756</v>
      </c>
      <c r="B339" s="24" t="s">
        <v>757</v>
      </c>
      <c r="C339" s="24">
        <f t="shared" si="14"/>
        <v>128</v>
      </c>
      <c r="D339" s="24">
        <f t="shared" si="15"/>
        <v>156</v>
      </c>
      <c r="E339" s="24">
        <v>56</v>
      </c>
      <c r="F339" s="24">
        <v>43</v>
      </c>
    </row>
    <row r="340" spans="1:6" ht="15" thickBot="1">
      <c r="A340" s="23" t="s">
        <v>168</v>
      </c>
      <c r="B340" s="23" t="s">
        <v>758</v>
      </c>
      <c r="C340" s="24">
        <f t="shared" si="14"/>
        <v>224</v>
      </c>
      <c r="D340" s="24">
        <f t="shared" si="15"/>
        <v>224</v>
      </c>
      <c r="E340" s="23">
        <v>106</v>
      </c>
      <c r="F340" s="23">
        <v>22</v>
      </c>
    </row>
    <row r="341" spans="1:6" ht="15" thickBot="1">
      <c r="A341" s="24" t="s">
        <v>330</v>
      </c>
      <c r="B341" s="24" t="s">
        <v>585</v>
      </c>
      <c r="C341" s="24">
        <f t="shared" si="14"/>
        <v>3560</v>
      </c>
      <c r="D341" s="24">
        <f t="shared" si="15"/>
        <v>4272</v>
      </c>
      <c r="E341" s="24">
        <v>1350</v>
      </c>
      <c r="F341" s="24">
        <v>33</v>
      </c>
    </row>
    <row r="342" spans="1:6" ht="15" thickBot="1">
      <c r="A342" s="23" t="s">
        <v>324</v>
      </c>
      <c r="B342" s="23" t="s">
        <v>586</v>
      </c>
      <c r="C342" s="24">
        <f t="shared" si="14"/>
        <v>3060</v>
      </c>
      <c r="D342" s="24">
        <f t="shared" si="15"/>
        <v>3672</v>
      </c>
      <c r="E342" s="23">
        <v>1200</v>
      </c>
      <c r="F342" s="23">
        <v>31</v>
      </c>
    </row>
    <row r="343" spans="1:6" ht="15" thickBot="1">
      <c r="A343" s="23" t="s">
        <v>948</v>
      </c>
      <c r="B343" s="30" t="s">
        <v>1120</v>
      </c>
      <c r="C343" s="24">
        <f t="shared" si="14"/>
        <v>446</v>
      </c>
      <c r="D343" s="24">
        <f t="shared" si="15"/>
        <v>512</v>
      </c>
      <c r="E343" s="24">
        <v>252</v>
      </c>
      <c r="F343" s="24">
        <v>36</v>
      </c>
    </row>
    <row r="344" spans="1:6" ht="15" thickBot="1">
      <c r="A344" s="23" t="s">
        <v>798</v>
      </c>
      <c r="B344" s="30">
        <v>748</v>
      </c>
      <c r="C344" s="24">
        <f t="shared" si="14"/>
        <v>748</v>
      </c>
      <c r="D344" s="24">
        <f t="shared" si="15"/>
        <v>748</v>
      </c>
      <c r="E344" s="23">
        <v>415</v>
      </c>
      <c r="F344" s="23">
        <v>45</v>
      </c>
    </row>
    <row r="345" spans="1:6" ht="15" thickBot="1">
      <c r="A345" s="24" t="s">
        <v>57</v>
      </c>
      <c r="B345" s="24" t="s">
        <v>587</v>
      </c>
      <c r="C345" s="24">
        <f t="shared" si="14"/>
        <v>2678</v>
      </c>
      <c r="D345" s="24">
        <f t="shared" si="15"/>
        <v>3214</v>
      </c>
      <c r="E345" s="24">
        <v>1100</v>
      </c>
      <c r="F345" s="24">
        <v>36</v>
      </c>
    </row>
    <row r="346" spans="1:6" ht="15" thickBot="1">
      <c r="A346" s="23" t="s">
        <v>779</v>
      </c>
      <c r="B346" s="23" t="s">
        <v>780</v>
      </c>
      <c r="C346" s="24">
        <f t="shared" si="14"/>
        <v>277</v>
      </c>
      <c r="D346" s="24">
        <f t="shared" si="15"/>
        <v>2860</v>
      </c>
      <c r="E346" s="23">
        <v>1160</v>
      </c>
      <c r="F346" s="23">
        <v>39</v>
      </c>
    </row>
    <row r="347" spans="1:6" ht="15" thickBot="1">
      <c r="A347" s="23" t="s">
        <v>667</v>
      </c>
      <c r="B347" s="23" t="s">
        <v>668</v>
      </c>
      <c r="C347" s="24">
        <f t="shared" si="14"/>
        <v>114</v>
      </c>
      <c r="D347" s="24">
        <f t="shared" si="15"/>
        <v>228</v>
      </c>
      <c r="E347" s="23">
        <v>172</v>
      </c>
      <c r="F347" s="23">
        <v>72</v>
      </c>
    </row>
    <row r="348" spans="1:6" ht="15" thickBot="1">
      <c r="A348" s="24" t="s">
        <v>669</v>
      </c>
      <c r="B348" s="24" t="s">
        <v>668</v>
      </c>
      <c r="C348" s="24">
        <f t="shared" si="14"/>
        <v>114</v>
      </c>
      <c r="D348" s="24">
        <f t="shared" si="15"/>
        <v>228</v>
      </c>
      <c r="E348" s="24">
        <v>172</v>
      </c>
      <c r="F348" s="24">
        <v>72</v>
      </c>
    </row>
    <row r="349" spans="1:6" ht="15" thickBot="1">
      <c r="A349" s="23" t="s">
        <v>957</v>
      </c>
      <c r="B349" s="30" t="s">
        <v>815</v>
      </c>
      <c r="C349" s="24">
        <f t="shared" si="14"/>
        <v>2014</v>
      </c>
      <c r="D349" s="24">
        <f t="shared" si="15"/>
        <v>2417</v>
      </c>
      <c r="E349" s="23">
        <v>910</v>
      </c>
      <c r="F349" s="23">
        <v>32</v>
      </c>
    </row>
    <row r="350" spans="1:6" ht="15" thickBot="1">
      <c r="A350" s="23" t="s">
        <v>104</v>
      </c>
      <c r="B350" s="23" t="s">
        <v>662</v>
      </c>
      <c r="C350" s="24">
        <f t="shared" si="14"/>
        <v>532</v>
      </c>
      <c r="D350" s="24">
        <f t="shared" si="15"/>
        <v>638</v>
      </c>
      <c r="E350" s="23">
        <v>330</v>
      </c>
      <c r="F350" s="23">
        <v>63</v>
      </c>
    </row>
    <row r="351" spans="1:6" ht="15" thickBot="1">
      <c r="A351" s="28" t="s">
        <v>92</v>
      </c>
      <c r="B351" s="28" t="s">
        <v>663</v>
      </c>
      <c r="C351" s="24">
        <f t="shared" si="14"/>
        <v>450</v>
      </c>
      <c r="D351" s="24">
        <f t="shared" si="15"/>
        <v>540</v>
      </c>
      <c r="E351" s="28">
        <v>330</v>
      </c>
      <c r="F351" s="28">
        <v>60</v>
      </c>
    </row>
    <row r="352" spans="1:6" ht="15" thickBot="1">
      <c r="A352" s="27" t="s">
        <v>165</v>
      </c>
      <c r="B352" s="27" t="s">
        <v>662</v>
      </c>
      <c r="C352" s="24">
        <f t="shared" si="14"/>
        <v>532</v>
      </c>
      <c r="D352" s="24">
        <f t="shared" si="15"/>
        <v>638</v>
      </c>
      <c r="E352" s="27">
        <v>330</v>
      </c>
      <c r="F352" s="27">
        <v>63</v>
      </c>
    </row>
    <row r="353" spans="1:6" ht="15" thickBot="1">
      <c r="A353" s="23" t="s">
        <v>665</v>
      </c>
      <c r="B353" s="23" t="s">
        <v>664</v>
      </c>
      <c r="C353" s="24">
        <f t="shared" si="14"/>
        <v>264</v>
      </c>
      <c r="D353" s="24">
        <f t="shared" si="15"/>
        <v>317</v>
      </c>
      <c r="E353" s="23">
        <v>120</v>
      </c>
      <c r="F353" s="23">
        <v>73</v>
      </c>
    </row>
    <row r="354" spans="1:6" ht="15" thickBot="1">
      <c r="A354" s="24" t="s">
        <v>59</v>
      </c>
      <c r="B354" s="24" t="s">
        <v>663</v>
      </c>
      <c r="C354" s="24">
        <f t="shared" si="14"/>
        <v>450</v>
      </c>
      <c r="D354" s="24">
        <f t="shared" si="15"/>
        <v>540</v>
      </c>
      <c r="E354" s="24">
        <v>330</v>
      </c>
      <c r="F354" s="24">
        <v>60</v>
      </c>
    </row>
    <row r="355" spans="1:6" ht="15" thickBot="1">
      <c r="A355" s="25" t="s">
        <v>270</v>
      </c>
      <c r="B355" s="25" t="s">
        <v>663</v>
      </c>
      <c r="C355" s="24">
        <f t="shared" si="14"/>
        <v>450</v>
      </c>
      <c r="D355" s="24">
        <f t="shared" si="15"/>
        <v>540</v>
      </c>
      <c r="E355" s="25">
        <v>330</v>
      </c>
      <c r="F355" s="25">
        <v>60</v>
      </c>
    </row>
    <row r="356" spans="1:6" ht="15" thickBot="1">
      <c r="A356" s="26" t="s">
        <v>291</v>
      </c>
      <c r="B356" s="26" t="s">
        <v>664</v>
      </c>
      <c r="C356" s="24">
        <f t="shared" si="14"/>
        <v>264</v>
      </c>
      <c r="D356" s="24">
        <f t="shared" si="15"/>
        <v>317</v>
      </c>
      <c r="E356" s="26">
        <v>120</v>
      </c>
      <c r="F356" s="26">
        <v>73</v>
      </c>
    </row>
    <row r="357" spans="1:6" ht="15" thickBot="1">
      <c r="A357" s="23" t="s">
        <v>116</v>
      </c>
      <c r="B357" s="23" t="s">
        <v>666</v>
      </c>
      <c r="C357" s="24">
        <f t="shared" si="14"/>
        <v>94</v>
      </c>
      <c r="D357" s="24">
        <f t="shared" si="15"/>
        <v>112</v>
      </c>
      <c r="E357" s="23">
        <v>100</v>
      </c>
      <c r="F357" s="23">
        <v>39</v>
      </c>
    </row>
    <row r="358" spans="1:6" ht="15" thickBot="1">
      <c r="A358" s="24" t="s">
        <v>97</v>
      </c>
      <c r="B358" s="24" t="s">
        <v>666</v>
      </c>
      <c r="C358" s="24">
        <f t="shared" si="14"/>
        <v>94</v>
      </c>
      <c r="D358" s="24">
        <f t="shared" si="15"/>
        <v>112</v>
      </c>
      <c r="E358" s="24">
        <v>100</v>
      </c>
      <c r="F358" s="24">
        <v>39</v>
      </c>
    </row>
    <row r="359" spans="1:6" ht="15" thickBot="1">
      <c r="A359" s="24" t="s">
        <v>653</v>
      </c>
      <c r="B359" s="24" t="s">
        <v>623</v>
      </c>
      <c r="C359" s="24">
        <f t="shared" si="14"/>
        <v>2150</v>
      </c>
      <c r="D359" s="24">
        <f t="shared" si="15"/>
        <v>2580</v>
      </c>
      <c r="E359" s="24">
        <v>859</v>
      </c>
      <c r="F359" s="24">
        <v>35</v>
      </c>
    </row>
    <row r="360" spans="1:6" ht="15" thickBot="1">
      <c r="A360" s="23" t="s">
        <v>50</v>
      </c>
      <c r="B360" s="23" t="s">
        <v>614</v>
      </c>
      <c r="C360" s="24">
        <f t="shared" si="14"/>
        <v>754</v>
      </c>
      <c r="D360" s="24">
        <f t="shared" si="15"/>
        <v>829</v>
      </c>
      <c r="E360" s="23">
        <v>542</v>
      </c>
      <c r="F360" s="23">
        <v>68</v>
      </c>
    </row>
    <row r="361" spans="1:6" ht="15" thickBot="1">
      <c r="A361" s="24" t="s">
        <v>615</v>
      </c>
      <c r="B361" s="24" t="s">
        <v>614</v>
      </c>
      <c r="C361" s="24">
        <f t="shared" si="14"/>
        <v>754</v>
      </c>
      <c r="D361" s="24">
        <f t="shared" si="15"/>
        <v>829</v>
      </c>
      <c r="E361" s="24">
        <v>542</v>
      </c>
      <c r="F361" s="24">
        <v>68</v>
      </c>
    </row>
    <row r="362" spans="1:6" ht="15" thickBot="1">
      <c r="A362" s="23" t="s">
        <v>274</v>
      </c>
      <c r="B362" s="23" t="s">
        <v>616</v>
      </c>
      <c r="C362" s="24">
        <f t="shared" si="14"/>
        <v>708</v>
      </c>
      <c r="D362" s="24">
        <f t="shared" si="15"/>
        <v>779</v>
      </c>
      <c r="E362" s="23">
        <v>440</v>
      </c>
      <c r="F362" s="23">
        <v>60</v>
      </c>
    </row>
    <row r="363" spans="1:6" ht="15" thickBot="1">
      <c r="A363" s="24" t="s">
        <v>164</v>
      </c>
      <c r="B363" s="24" t="s">
        <v>617</v>
      </c>
      <c r="C363" s="24">
        <f t="shared" si="14"/>
        <v>506</v>
      </c>
      <c r="D363" s="24">
        <f t="shared" si="15"/>
        <v>557</v>
      </c>
      <c r="E363" s="24">
        <v>315</v>
      </c>
      <c r="F363" s="24">
        <v>51</v>
      </c>
    </row>
    <row r="364" spans="1:6" ht="15" thickBot="1">
      <c r="A364" s="25" t="s">
        <v>243</v>
      </c>
      <c r="B364" s="25" t="s">
        <v>614</v>
      </c>
      <c r="C364" s="24">
        <f t="shared" si="14"/>
        <v>754</v>
      </c>
      <c r="D364" s="24">
        <f t="shared" si="15"/>
        <v>829</v>
      </c>
      <c r="E364" s="25">
        <v>542</v>
      </c>
      <c r="F364" s="25">
        <v>68</v>
      </c>
    </row>
    <row r="365" spans="1:6" ht="15" thickBot="1">
      <c r="A365" s="26" t="s">
        <v>113</v>
      </c>
      <c r="B365" s="26" t="s">
        <v>618</v>
      </c>
      <c r="C365" s="24">
        <f t="shared" si="14"/>
        <v>706</v>
      </c>
      <c r="D365" s="24">
        <f t="shared" si="15"/>
        <v>777</v>
      </c>
      <c r="E365" s="26">
        <v>447</v>
      </c>
      <c r="F365" s="26">
        <v>63</v>
      </c>
    </row>
    <row r="366" spans="1:6" ht="15" thickBot="1">
      <c r="A366" s="24" t="s">
        <v>1405</v>
      </c>
      <c r="B366" s="24">
        <v>192</v>
      </c>
      <c r="C366" s="24">
        <f t="shared" si="14"/>
        <v>192</v>
      </c>
      <c r="D366" s="24">
        <f t="shared" si="15"/>
        <v>192</v>
      </c>
      <c r="E366" s="24">
        <v>140</v>
      </c>
      <c r="F366" s="24" t="s">
        <v>203</v>
      </c>
    </row>
    <row r="367" spans="1:6" ht="15" thickBot="1">
      <c r="A367" s="23" t="s">
        <v>1406</v>
      </c>
      <c r="B367" s="23">
        <v>152</v>
      </c>
      <c r="C367" s="24">
        <f t="shared" si="14"/>
        <v>152</v>
      </c>
      <c r="D367" s="24">
        <f t="shared" si="15"/>
        <v>152</v>
      </c>
      <c r="E367" s="23">
        <v>120</v>
      </c>
      <c r="F367" s="23" t="s">
        <v>203</v>
      </c>
    </row>
    <row r="368" spans="1:6" ht="15" thickBot="1">
      <c r="A368" s="25" t="s">
        <v>1407</v>
      </c>
      <c r="B368" s="25">
        <v>152</v>
      </c>
      <c r="C368" s="24">
        <f t="shared" si="14"/>
        <v>152</v>
      </c>
      <c r="D368" s="24">
        <f t="shared" si="15"/>
        <v>152</v>
      </c>
      <c r="E368" s="25">
        <v>120</v>
      </c>
      <c r="F368" s="25" t="s">
        <v>203</v>
      </c>
    </row>
    <row r="369" spans="1:6" ht="15" thickBot="1">
      <c r="A369" s="27" t="s">
        <v>672</v>
      </c>
      <c r="B369" s="27" t="s">
        <v>673</v>
      </c>
      <c r="C369" s="24">
        <f t="shared" si="14"/>
        <v>252</v>
      </c>
      <c r="D369" s="24">
        <f t="shared" si="15"/>
        <v>302</v>
      </c>
      <c r="E369" s="27">
        <v>217</v>
      </c>
      <c r="F369" s="27">
        <v>56</v>
      </c>
    </row>
    <row r="370" spans="1:6" ht="15" thickBot="1">
      <c r="A370" s="24" t="s">
        <v>674</v>
      </c>
      <c r="B370" s="24" t="s">
        <v>675</v>
      </c>
      <c r="C370" s="24">
        <f t="shared" si="14"/>
        <v>128</v>
      </c>
      <c r="D370" s="24">
        <f t="shared" si="15"/>
        <v>154</v>
      </c>
      <c r="E370" s="24">
        <v>70</v>
      </c>
      <c r="F370" s="24">
        <v>34</v>
      </c>
    </row>
    <row r="371" spans="1:6" ht="15" thickBot="1">
      <c r="A371" s="24" t="s">
        <v>1562</v>
      </c>
      <c r="B371" s="24" t="s">
        <v>679</v>
      </c>
      <c r="C371" s="24">
        <f t="shared" ref="C371" si="16">IF(ISNUMBER(SEARCH("-",B371)),INT(LEFT(B371,SEARCH("-",B371)-2)),B371)</f>
        <v>576</v>
      </c>
      <c r="D371" s="24">
        <f t="shared" ref="D371" si="17">IF(ISNUMBER(SEARCH("-",B371)),INT(RIGHT(B371,LEN(B371)-SEARCH("-",B371))),B371)</f>
        <v>691</v>
      </c>
      <c r="E371" s="24">
        <v>408</v>
      </c>
      <c r="F371" s="24">
        <v>59</v>
      </c>
    </row>
    <row r="372" spans="1:6" ht="15" thickBot="1">
      <c r="A372" s="23" t="s">
        <v>269</v>
      </c>
      <c r="B372" s="23" t="s">
        <v>676</v>
      </c>
      <c r="C372" s="24">
        <f t="shared" si="14"/>
        <v>144</v>
      </c>
      <c r="D372" s="24">
        <f t="shared" si="15"/>
        <v>173</v>
      </c>
      <c r="E372" s="23">
        <v>111</v>
      </c>
      <c r="F372" s="23">
        <v>35</v>
      </c>
    </row>
    <row r="373" spans="1:6" ht="15" thickBot="1">
      <c r="A373" s="24" t="s">
        <v>677</v>
      </c>
      <c r="B373" s="24" t="s">
        <v>678</v>
      </c>
      <c r="C373" s="24">
        <f t="shared" si="14"/>
        <v>100</v>
      </c>
      <c r="D373" s="24">
        <f t="shared" si="15"/>
        <v>120</v>
      </c>
      <c r="E373" s="24">
        <v>75</v>
      </c>
      <c r="F373" s="24">
        <v>34</v>
      </c>
    </row>
    <row r="374" spans="1:6" ht="15" thickBot="1">
      <c r="A374" s="23" t="s">
        <v>241</v>
      </c>
      <c r="B374" s="23" t="s">
        <v>679</v>
      </c>
      <c r="C374" s="24">
        <f t="shared" si="14"/>
        <v>576</v>
      </c>
      <c r="D374" s="24">
        <f t="shared" si="15"/>
        <v>691</v>
      </c>
      <c r="E374" s="23">
        <v>408</v>
      </c>
      <c r="F374" s="23">
        <v>59</v>
      </c>
    </row>
    <row r="375" spans="1:6" ht="15" thickBot="1">
      <c r="A375" s="28" t="s">
        <v>110</v>
      </c>
      <c r="B375" s="28" t="s">
        <v>679</v>
      </c>
      <c r="C375" s="24">
        <f t="shared" si="14"/>
        <v>576</v>
      </c>
      <c r="D375" s="24">
        <f t="shared" si="15"/>
        <v>691</v>
      </c>
      <c r="E375" s="28">
        <v>408</v>
      </c>
      <c r="F375" s="28">
        <v>59</v>
      </c>
    </row>
    <row r="376" spans="1:6" ht="15" thickBot="1">
      <c r="A376" s="27" t="s">
        <v>680</v>
      </c>
      <c r="B376" s="27" t="s">
        <v>536</v>
      </c>
      <c r="C376" s="24" t="str">
        <f t="shared" si="14"/>
        <v>tba</v>
      </c>
      <c r="D376" s="24" t="str">
        <f t="shared" si="15"/>
        <v>tba</v>
      </c>
      <c r="E376" s="27" t="s">
        <v>536</v>
      </c>
      <c r="F376" s="27" t="s">
        <v>536</v>
      </c>
    </row>
    <row r="377" spans="1:6" ht="15" thickBot="1">
      <c r="A377" s="24" t="s">
        <v>179</v>
      </c>
      <c r="B377" s="24" t="s">
        <v>681</v>
      </c>
      <c r="C377" s="24">
        <f t="shared" si="14"/>
        <v>388</v>
      </c>
      <c r="D377" s="24">
        <f t="shared" si="15"/>
        <v>466</v>
      </c>
      <c r="E377" s="24">
        <v>295</v>
      </c>
      <c r="F377" s="24">
        <v>61</v>
      </c>
    </row>
    <row r="378" spans="1:6" ht="15" thickBot="1">
      <c r="A378" s="23" t="s">
        <v>19</v>
      </c>
      <c r="B378" s="23" t="s">
        <v>682</v>
      </c>
      <c r="C378" s="24">
        <f t="shared" si="14"/>
        <v>540</v>
      </c>
      <c r="D378" s="24">
        <f t="shared" si="15"/>
        <v>648</v>
      </c>
      <c r="E378" s="23">
        <v>376</v>
      </c>
      <c r="F378" s="23">
        <v>56</v>
      </c>
    </row>
    <row r="379" spans="1:6" ht="15" thickBot="1">
      <c r="A379" s="24" t="s">
        <v>87</v>
      </c>
      <c r="B379" s="24" t="s">
        <v>681</v>
      </c>
      <c r="C379" s="24">
        <f t="shared" si="14"/>
        <v>388</v>
      </c>
      <c r="D379" s="24">
        <f t="shared" si="15"/>
        <v>466</v>
      </c>
      <c r="E379" s="24">
        <v>295</v>
      </c>
      <c r="F379" s="24">
        <v>61</v>
      </c>
    </row>
    <row r="380" spans="1:6" ht="15" thickBot="1">
      <c r="A380" s="23" t="s">
        <v>65</v>
      </c>
      <c r="B380" s="23" t="s">
        <v>683</v>
      </c>
      <c r="C380" s="24">
        <f t="shared" si="14"/>
        <v>296</v>
      </c>
      <c r="D380" s="24">
        <f t="shared" si="15"/>
        <v>355</v>
      </c>
      <c r="E380" s="23">
        <v>197</v>
      </c>
      <c r="F380" s="23">
        <v>48</v>
      </c>
    </row>
    <row r="381" spans="1:6" ht="15" thickBot="1">
      <c r="A381" s="23" t="s">
        <v>210</v>
      </c>
      <c r="B381" s="23" t="s">
        <v>581</v>
      </c>
      <c r="C381" s="24">
        <f t="shared" si="14"/>
        <v>3668</v>
      </c>
      <c r="D381" s="24">
        <f t="shared" si="15"/>
        <v>4402</v>
      </c>
      <c r="E381" s="23">
        <v>1350</v>
      </c>
      <c r="F381" s="23">
        <v>32</v>
      </c>
    </row>
    <row r="382" spans="1:6" ht="15" thickBot="1">
      <c r="A382" s="23" t="s">
        <v>154</v>
      </c>
      <c r="B382" s="30" t="s">
        <v>791</v>
      </c>
      <c r="C382" s="24">
        <f t="shared" si="14"/>
        <v>2733</v>
      </c>
      <c r="D382" s="24">
        <f t="shared" si="15"/>
        <v>2852</v>
      </c>
      <c r="E382" s="23">
        <v>801</v>
      </c>
      <c r="F382" s="23">
        <v>31</v>
      </c>
    </row>
    <row r="383" spans="1:6" ht="15" thickBot="1">
      <c r="A383" s="23" t="s">
        <v>161</v>
      </c>
      <c r="B383" s="23" t="s">
        <v>654</v>
      </c>
      <c r="C383" s="24">
        <f t="shared" si="14"/>
        <v>4246</v>
      </c>
      <c r="D383" s="24">
        <f t="shared" si="15"/>
        <v>4819</v>
      </c>
      <c r="E383" s="23">
        <v>1550</v>
      </c>
      <c r="F383" s="23">
        <v>35</v>
      </c>
    </row>
    <row r="384" spans="1:6" ht="15" thickBot="1">
      <c r="A384" s="23" t="s">
        <v>661</v>
      </c>
      <c r="B384" s="23">
        <v>999</v>
      </c>
      <c r="C384" s="24">
        <f t="shared" si="14"/>
        <v>999</v>
      </c>
      <c r="D384" s="24">
        <f t="shared" si="15"/>
        <v>999</v>
      </c>
      <c r="E384" s="23">
        <v>530</v>
      </c>
      <c r="F384" s="23">
        <v>56</v>
      </c>
    </row>
    <row r="385" spans="1:6" ht="15" thickBot="1">
      <c r="A385" s="24" t="s">
        <v>217</v>
      </c>
      <c r="B385" s="24">
        <v>999</v>
      </c>
      <c r="C385" s="24">
        <f t="shared" si="14"/>
        <v>999</v>
      </c>
      <c r="D385" s="24">
        <f t="shared" si="15"/>
        <v>999</v>
      </c>
      <c r="E385" s="24">
        <v>530</v>
      </c>
      <c r="F385" s="24">
        <v>56</v>
      </c>
    </row>
    <row r="386" spans="1:6" ht="15" thickBot="1">
      <c r="A386" s="23" t="s">
        <v>139</v>
      </c>
      <c r="B386" s="23" t="s">
        <v>784</v>
      </c>
      <c r="C386" s="24">
        <f t="shared" si="14"/>
        <v>212</v>
      </c>
      <c r="D386" s="24">
        <f t="shared" si="15"/>
        <v>254</v>
      </c>
      <c r="E386" s="23">
        <v>140</v>
      </c>
      <c r="F386" s="23">
        <v>39</v>
      </c>
    </row>
    <row r="387" spans="1:6" ht="15" thickBot="1">
      <c r="A387" s="24" t="s">
        <v>308</v>
      </c>
      <c r="B387" s="24" t="s">
        <v>759</v>
      </c>
      <c r="C387" s="24">
        <f t="shared" si="14"/>
        <v>170</v>
      </c>
      <c r="D387" s="24">
        <f t="shared" si="15"/>
        <v>170</v>
      </c>
      <c r="E387" s="24">
        <v>72</v>
      </c>
      <c r="F387" s="24">
        <v>14</v>
      </c>
    </row>
    <row r="388" spans="1:6" ht="15" thickBot="1">
      <c r="A388" s="25" t="s">
        <v>309</v>
      </c>
      <c r="B388" s="25" t="s">
        <v>759</v>
      </c>
      <c r="C388" s="24">
        <f t="shared" si="14"/>
        <v>170</v>
      </c>
      <c r="D388" s="24">
        <f t="shared" si="15"/>
        <v>170</v>
      </c>
      <c r="E388" s="25">
        <v>72</v>
      </c>
      <c r="F388" s="25">
        <v>14</v>
      </c>
    </row>
    <row r="389" spans="1:6" ht="15" thickBot="1">
      <c r="A389" s="26" t="s">
        <v>259</v>
      </c>
      <c r="B389" s="26" t="s">
        <v>784</v>
      </c>
      <c r="C389" s="24">
        <f t="shared" ref="C389:C429" si="18">IF(ISNUMBER(SEARCH("-",B389)),INT(LEFT(B389,SEARCH("-",B389)-2)),B389)</f>
        <v>212</v>
      </c>
      <c r="D389" s="24">
        <f t="shared" ref="D389:D429" si="19">IF(ISNUMBER(SEARCH("-",B389)),INT(RIGHT(B389,LEN(B389)-SEARCH("-",B389))),B389)</f>
        <v>254</v>
      </c>
      <c r="E389" s="26">
        <v>140</v>
      </c>
      <c r="F389" s="26">
        <v>39</v>
      </c>
    </row>
    <row r="390" spans="1:6" ht="15" thickBot="1">
      <c r="A390" s="23" t="s">
        <v>761</v>
      </c>
      <c r="B390" s="23" t="s">
        <v>762</v>
      </c>
      <c r="C390" s="24">
        <f t="shared" si="18"/>
        <v>1552</v>
      </c>
      <c r="D390" s="24">
        <f t="shared" si="19"/>
        <v>1900</v>
      </c>
      <c r="E390" s="23">
        <v>750</v>
      </c>
      <c r="F390" s="23">
        <v>40</v>
      </c>
    </row>
    <row r="391" spans="1:6" ht="15" thickBot="1">
      <c r="A391" s="23" t="s">
        <v>85</v>
      </c>
      <c r="B391" s="23" t="s">
        <v>784</v>
      </c>
      <c r="C391" s="24">
        <f t="shared" si="18"/>
        <v>212</v>
      </c>
      <c r="D391" s="24">
        <f t="shared" si="19"/>
        <v>254</v>
      </c>
      <c r="E391" s="23">
        <v>140</v>
      </c>
      <c r="F391" s="23">
        <v>39</v>
      </c>
    </row>
    <row r="392" spans="1:6" ht="15" thickBot="1">
      <c r="A392" s="24" t="s">
        <v>588</v>
      </c>
      <c r="B392" s="24" t="s">
        <v>589</v>
      </c>
      <c r="C392" s="24">
        <f t="shared" si="18"/>
        <v>2016</v>
      </c>
      <c r="D392" s="24">
        <f t="shared" si="19"/>
        <v>2419</v>
      </c>
      <c r="E392" s="24">
        <v>924</v>
      </c>
      <c r="F392" s="24">
        <v>32</v>
      </c>
    </row>
    <row r="393" spans="1:6" ht="15" thickBot="1">
      <c r="A393" s="24" t="s">
        <v>763</v>
      </c>
      <c r="B393" s="24" t="s">
        <v>764</v>
      </c>
      <c r="C393" s="24">
        <f t="shared" si="18"/>
        <v>1750</v>
      </c>
      <c r="D393" s="24">
        <f t="shared" si="19"/>
        <v>2150</v>
      </c>
      <c r="E393" s="24">
        <v>700</v>
      </c>
      <c r="F393" s="24">
        <v>32</v>
      </c>
    </row>
    <row r="394" spans="1:6" ht="15" thickBot="1">
      <c r="A394" s="23" t="s">
        <v>765</v>
      </c>
      <c r="B394" s="23" t="s">
        <v>764</v>
      </c>
      <c r="C394" s="24">
        <f t="shared" si="18"/>
        <v>1750</v>
      </c>
      <c r="D394" s="24">
        <f t="shared" si="19"/>
        <v>2150</v>
      </c>
      <c r="E394" s="23">
        <v>700</v>
      </c>
      <c r="F394" s="23">
        <v>32</v>
      </c>
    </row>
    <row r="395" spans="1:6" ht="15" thickBot="1">
      <c r="A395" s="24" t="s">
        <v>766</v>
      </c>
      <c r="B395" s="24" t="s">
        <v>767</v>
      </c>
      <c r="C395" s="24">
        <f t="shared" si="18"/>
        <v>1480</v>
      </c>
      <c r="D395" s="24">
        <f t="shared" si="19"/>
        <v>1500</v>
      </c>
      <c r="E395" s="24">
        <v>740</v>
      </c>
      <c r="F395" s="24">
        <v>28</v>
      </c>
    </row>
    <row r="396" spans="1:6" ht="15" thickBot="1">
      <c r="A396" s="23" t="s">
        <v>768</v>
      </c>
      <c r="B396" s="23" t="s">
        <v>769</v>
      </c>
      <c r="C396" s="24">
        <f t="shared" si="18"/>
        <v>1974</v>
      </c>
      <c r="D396" s="24">
        <f t="shared" si="19"/>
        <v>2800</v>
      </c>
      <c r="E396" s="23">
        <v>1300</v>
      </c>
      <c r="F396" s="23">
        <v>38</v>
      </c>
    </row>
    <row r="397" spans="1:6" ht="15" thickBot="1">
      <c r="A397" s="24" t="s">
        <v>29</v>
      </c>
      <c r="B397" s="24" t="s">
        <v>655</v>
      </c>
      <c r="C397" s="24">
        <f t="shared" si="18"/>
        <v>5518</v>
      </c>
      <c r="D397" s="24">
        <f t="shared" si="19"/>
        <v>6370</v>
      </c>
      <c r="E397" s="24">
        <v>2394</v>
      </c>
      <c r="F397" s="24">
        <v>36</v>
      </c>
    </row>
    <row r="398" spans="1:6" ht="15" thickBot="1">
      <c r="A398" s="24" t="s">
        <v>660</v>
      </c>
      <c r="B398" s="24" t="s">
        <v>659</v>
      </c>
      <c r="C398" s="24">
        <f t="shared" si="18"/>
        <v>5734</v>
      </c>
      <c r="D398" s="24">
        <f t="shared" si="19"/>
        <v>6988</v>
      </c>
      <c r="E398" s="24">
        <v>2400</v>
      </c>
      <c r="F398" s="24">
        <v>35</v>
      </c>
    </row>
    <row r="399" spans="1:6" ht="15" thickBot="1">
      <c r="A399" s="24" t="s">
        <v>781</v>
      </c>
      <c r="B399" s="24" t="s">
        <v>780</v>
      </c>
      <c r="C399" s="24">
        <f t="shared" si="18"/>
        <v>277</v>
      </c>
      <c r="D399" s="24">
        <f t="shared" si="19"/>
        <v>2860</v>
      </c>
      <c r="E399" s="24">
        <v>1160</v>
      </c>
      <c r="F399" s="24">
        <v>39</v>
      </c>
    </row>
    <row r="400" spans="1:6" ht="15" thickBot="1">
      <c r="A400" s="24" t="s">
        <v>799</v>
      </c>
      <c r="B400" s="31" t="s">
        <v>800</v>
      </c>
      <c r="C400" s="24">
        <f t="shared" si="18"/>
        <v>71</v>
      </c>
      <c r="D400" s="24">
        <f t="shared" si="19"/>
        <v>142</v>
      </c>
      <c r="E400" s="24">
        <v>20</v>
      </c>
      <c r="F400" s="38"/>
    </row>
    <row r="401" spans="1:6" ht="15" thickBot="1">
      <c r="A401" s="23" t="s">
        <v>232</v>
      </c>
      <c r="B401" s="30" t="s">
        <v>797</v>
      </c>
      <c r="C401" s="24">
        <f t="shared" si="18"/>
        <v>1350</v>
      </c>
      <c r="D401" s="24">
        <f t="shared" si="19"/>
        <v>1620</v>
      </c>
      <c r="E401" s="23">
        <v>588</v>
      </c>
      <c r="F401" s="23">
        <v>35</v>
      </c>
    </row>
    <row r="402" spans="1:6" ht="15" thickBot="1">
      <c r="A402" s="23" t="s">
        <v>207</v>
      </c>
      <c r="B402" s="23" t="s">
        <v>563</v>
      </c>
      <c r="C402" s="24">
        <f t="shared" si="18"/>
        <v>3106</v>
      </c>
      <c r="D402" s="24">
        <f t="shared" si="19"/>
        <v>3727</v>
      </c>
      <c r="E402" s="23">
        <v>1226</v>
      </c>
      <c r="F402" s="23">
        <v>31</v>
      </c>
    </row>
    <row r="403" spans="1:6" ht="15" thickBot="1">
      <c r="A403" s="24" t="s">
        <v>760</v>
      </c>
      <c r="B403" s="24">
        <v>298</v>
      </c>
      <c r="C403" s="24">
        <f t="shared" si="18"/>
        <v>298</v>
      </c>
      <c r="D403" s="24">
        <f t="shared" si="19"/>
        <v>298</v>
      </c>
      <c r="E403" s="24">
        <v>252</v>
      </c>
      <c r="F403" s="24">
        <v>19</v>
      </c>
    </row>
    <row r="404" spans="1:6" ht="15" thickBot="1">
      <c r="A404" s="23" t="s">
        <v>147</v>
      </c>
      <c r="B404" s="23">
        <v>928</v>
      </c>
      <c r="C404" s="24">
        <f t="shared" si="18"/>
        <v>928</v>
      </c>
      <c r="D404" s="24">
        <f t="shared" si="19"/>
        <v>928</v>
      </c>
      <c r="E404" s="23">
        <v>465</v>
      </c>
      <c r="F404" s="23">
        <v>52</v>
      </c>
    </row>
    <row r="405" spans="1:6" ht="15" thickBot="1">
      <c r="A405" s="24" t="s">
        <v>267</v>
      </c>
      <c r="B405" s="24">
        <v>928</v>
      </c>
      <c r="C405" s="24">
        <f t="shared" si="18"/>
        <v>928</v>
      </c>
      <c r="D405" s="24">
        <f t="shared" si="19"/>
        <v>928</v>
      </c>
      <c r="E405" s="24">
        <v>465</v>
      </c>
      <c r="F405" s="24">
        <v>52</v>
      </c>
    </row>
    <row r="406" spans="1:6" ht="15" thickBot="1">
      <c r="A406" s="23" t="s">
        <v>118</v>
      </c>
      <c r="B406" s="23">
        <v>928</v>
      </c>
      <c r="C406" s="24">
        <f t="shared" si="18"/>
        <v>928</v>
      </c>
      <c r="D406" s="24">
        <f t="shared" si="19"/>
        <v>928</v>
      </c>
      <c r="E406" s="23">
        <v>465</v>
      </c>
      <c r="F406" s="23">
        <v>52</v>
      </c>
    </row>
    <row r="407" spans="1:6" ht="15" thickBot="1">
      <c r="A407" s="24" t="s">
        <v>778</v>
      </c>
      <c r="B407" s="24">
        <v>928</v>
      </c>
      <c r="C407" s="24">
        <f t="shared" si="18"/>
        <v>928</v>
      </c>
      <c r="D407" s="24">
        <f t="shared" si="19"/>
        <v>928</v>
      </c>
      <c r="E407" s="24">
        <v>465</v>
      </c>
      <c r="F407" s="24">
        <v>52</v>
      </c>
    </row>
    <row r="408" spans="1:6" ht="15" thickBot="1">
      <c r="A408" s="23" t="s">
        <v>227</v>
      </c>
      <c r="B408" s="23">
        <v>928</v>
      </c>
      <c r="C408" s="24">
        <f t="shared" si="18"/>
        <v>928</v>
      </c>
      <c r="D408" s="24">
        <f t="shared" si="19"/>
        <v>928</v>
      </c>
      <c r="E408" s="23">
        <v>465</v>
      </c>
      <c r="F408" s="23">
        <v>52</v>
      </c>
    </row>
    <row r="409" spans="1:6" ht="15" thickBot="1">
      <c r="A409" s="28" t="s">
        <v>21</v>
      </c>
      <c r="B409" s="24">
        <v>928</v>
      </c>
      <c r="C409" s="24">
        <f t="shared" si="18"/>
        <v>928</v>
      </c>
      <c r="D409" s="24">
        <f t="shared" si="19"/>
        <v>928</v>
      </c>
      <c r="E409" s="28">
        <v>465</v>
      </c>
      <c r="F409" s="28">
        <v>52</v>
      </c>
    </row>
    <row r="410" spans="1:6" ht="15" thickBot="1">
      <c r="A410" s="25" t="s">
        <v>13</v>
      </c>
      <c r="B410" s="23">
        <v>928</v>
      </c>
      <c r="C410" s="24">
        <f t="shared" si="18"/>
        <v>928</v>
      </c>
      <c r="D410" s="24">
        <f t="shared" si="19"/>
        <v>928</v>
      </c>
      <c r="E410" s="25">
        <v>465</v>
      </c>
      <c r="F410" s="25">
        <v>52</v>
      </c>
    </row>
    <row r="411" spans="1:6" ht="15" thickBot="1">
      <c r="A411" s="28" t="s">
        <v>133</v>
      </c>
      <c r="B411" s="24">
        <v>928</v>
      </c>
      <c r="C411" s="24">
        <f t="shared" si="18"/>
        <v>928</v>
      </c>
      <c r="D411" s="24">
        <f t="shared" si="19"/>
        <v>928</v>
      </c>
      <c r="E411" s="24">
        <v>465</v>
      </c>
      <c r="F411" s="28">
        <v>52</v>
      </c>
    </row>
    <row r="412" spans="1:6" ht="15" thickBot="1">
      <c r="A412" s="28" t="s">
        <v>1536</v>
      </c>
      <c r="B412" s="24">
        <v>930</v>
      </c>
      <c r="C412" s="24">
        <f t="shared" ref="C412" si="20">IF(ISNUMBER(SEARCH("-",B412)),INT(LEFT(B412,SEARCH("-",B412)-2)),B412)</f>
        <v>930</v>
      </c>
      <c r="D412" s="24">
        <f t="shared" ref="D412" si="21">IF(ISNUMBER(SEARCH("-",B412)),INT(RIGHT(B412,LEN(B412)-SEARCH("-",B412))),B412)</f>
        <v>930</v>
      </c>
      <c r="E412" s="24">
        <v>465</v>
      </c>
      <c r="F412" s="28">
        <v>52</v>
      </c>
    </row>
    <row r="413" spans="1:6" ht="15" thickBot="1">
      <c r="A413" s="25" t="s">
        <v>81</v>
      </c>
      <c r="B413" s="23" t="s">
        <v>656</v>
      </c>
      <c r="C413" s="24">
        <f t="shared" si="18"/>
        <v>2036</v>
      </c>
      <c r="D413" s="24">
        <f t="shared" si="19"/>
        <v>2443</v>
      </c>
      <c r="E413" s="23">
        <v>765</v>
      </c>
      <c r="F413" s="23">
        <v>32</v>
      </c>
    </row>
    <row r="414" spans="1:6" ht="15" thickBot="1">
      <c r="A414" s="28" t="s">
        <v>657</v>
      </c>
      <c r="B414" s="28" t="s">
        <v>628</v>
      </c>
      <c r="C414" s="24">
        <f t="shared" si="18"/>
        <v>3282</v>
      </c>
      <c r="D414" s="24">
        <f t="shared" si="19"/>
        <v>3938</v>
      </c>
      <c r="E414" s="28">
        <v>1180</v>
      </c>
      <c r="F414" s="28">
        <v>35</v>
      </c>
    </row>
    <row r="415" spans="1:6" ht="15" thickBot="1">
      <c r="A415" s="28" t="s">
        <v>283</v>
      </c>
      <c r="B415" s="28" t="s">
        <v>785</v>
      </c>
      <c r="C415" s="24">
        <f t="shared" si="18"/>
        <v>148</v>
      </c>
      <c r="D415" s="24">
        <f t="shared" si="19"/>
        <v>178</v>
      </c>
      <c r="E415" s="28">
        <v>84</v>
      </c>
      <c r="F415" s="28">
        <v>32</v>
      </c>
    </row>
    <row r="416" spans="1:6" ht="15" thickBot="1">
      <c r="A416" s="25" t="s">
        <v>88</v>
      </c>
      <c r="B416" s="25" t="s">
        <v>785</v>
      </c>
      <c r="C416" s="24">
        <f t="shared" si="18"/>
        <v>148</v>
      </c>
      <c r="D416" s="24">
        <f t="shared" si="19"/>
        <v>178</v>
      </c>
      <c r="E416" s="25">
        <v>84</v>
      </c>
      <c r="F416" s="25">
        <v>32</v>
      </c>
    </row>
    <row r="417" spans="1:6" ht="15" thickBot="1">
      <c r="A417" s="37" t="s">
        <v>70</v>
      </c>
      <c r="B417" s="28" t="s">
        <v>786</v>
      </c>
      <c r="C417" s="24">
        <f t="shared" si="18"/>
        <v>312</v>
      </c>
      <c r="D417" s="24">
        <f t="shared" si="19"/>
        <v>374</v>
      </c>
      <c r="E417" s="37">
        <v>178</v>
      </c>
      <c r="F417" s="37">
        <v>39</v>
      </c>
    </row>
    <row r="418" spans="1:6" ht="15" thickBot="1">
      <c r="A418" s="36" t="s">
        <v>658</v>
      </c>
      <c r="B418" s="25" t="s">
        <v>659</v>
      </c>
      <c r="C418" s="24">
        <f t="shared" si="18"/>
        <v>5734</v>
      </c>
      <c r="D418" s="24">
        <f t="shared" si="19"/>
        <v>6988</v>
      </c>
      <c r="E418" s="36">
        <v>2400</v>
      </c>
      <c r="F418" s="36">
        <v>35</v>
      </c>
    </row>
    <row r="419" spans="1:6" ht="15" thickBot="1">
      <c r="A419" s="36" t="s">
        <v>605</v>
      </c>
      <c r="B419" s="25" t="s">
        <v>606</v>
      </c>
      <c r="C419" s="24">
        <f t="shared" si="18"/>
        <v>196</v>
      </c>
      <c r="D419" s="24">
        <f t="shared" si="19"/>
        <v>200</v>
      </c>
      <c r="E419" s="25">
        <v>130</v>
      </c>
      <c r="F419" s="36">
        <v>21</v>
      </c>
    </row>
    <row r="420" spans="1:6" ht="15" thickBot="1">
      <c r="A420" s="37" t="s">
        <v>607</v>
      </c>
      <c r="B420" s="28" t="s">
        <v>606</v>
      </c>
      <c r="C420" s="24">
        <f t="shared" si="18"/>
        <v>196</v>
      </c>
      <c r="D420" s="24">
        <f t="shared" si="19"/>
        <v>200</v>
      </c>
      <c r="E420" s="28">
        <v>130</v>
      </c>
      <c r="F420" s="28">
        <v>21</v>
      </c>
    </row>
    <row r="421" spans="1:6" ht="15" thickBot="1">
      <c r="A421" s="37" t="s">
        <v>457</v>
      </c>
      <c r="B421" s="37" t="s">
        <v>456</v>
      </c>
      <c r="C421" s="24">
        <f t="shared" si="18"/>
        <v>3376</v>
      </c>
      <c r="D421" s="24">
        <f t="shared" si="19"/>
        <v>3400</v>
      </c>
      <c r="E421" s="37">
        <v>2000</v>
      </c>
      <c r="F421" s="37">
        <v>45</v>
      </c>
    </row>
    <row r="422" spans="1:6" ht="15" thickBot="1">
      <c r="A422" s="36" t="s">
        <v>608</v>
      </c>
      <c r="B422" s="36" t="s">
        <v>609</v>
      </c>
      <c r="C422" s="24">
        <f t="shared" si="18"/>
        <v>86</v>
      </c>
      <c r="D422" s="24">
        <f t="shared" si="19"/>
        <v>176</v>
      </c>
      <c r="E422" s="36">
        <v>125</v>
      </c>
      <c r="F422" s="36">
        <v>53</v>
      </c>
    </row>
    <row r="423" spans="1:6" ht="15" thickBot="1">
      <c r="A423" s="37" t="s">
        <v>610</v>
      </c>
      <c r="B423" s="37" t="s">
        <v>606</v>
      </c>
      <c r="C423" s="24">
        <f t="shared" si="18"/>
        <v>196</v>
      </c>
      <c r="D423" s="24">
        <f t="shared" si="19"/>
        <v>200</v>
      </c>
      <c r="E423" s="37">
        <v>130</v>
      </c>
      <c r="F423" s="37">
        <v>21</v>
      </c>
    </row>
    <row r="424" spans="1:6" ht="15" thickBot="1">
      <c r="A424" s="36" t="s">
        <v>611</v>
      </c>
      <c r="B424" s="36" t="s">
        <v>606</v>
      </c>
      <c r="C424" s="24">
        <f t="shared" si="18"/>
        <v>196</v>
      </c>
      <c r="D424" s="24">
        <f t="shared" si="19"/>
        <v>200</v>
      </c>
      <c r="E424" s="36">
        <v>130</v>
      </c>
      <c r="F424" s="36">
        <v>21</v>
      </c>
    </row>
    <row r="425" spans="1:6" ht="15" thickBot="1">
      <c r="A425" s="37" t="s">
        <v>612</v>
      </c>
      <c r="B425" s="37" t="s">
        <v>606</v>
      </c>
      <c r="C425" s="24">
        <f t="shared" si="18"/>
        <v>196</v>
      </c>
      <c r="D425" s="24">
        <f t="shared" si="19"/>
        <v>200</v>
      </c>
      <c r="E425" s="37">
        <v>130</v>
      </c>
      <c r="F425" s="37">
        <v>21</v>
      </c>
    </row>
    <row r="426" spans="1:6" ht="15" thickBot="1">
      <c r="A426" s="23" t="s">
        <v>613</v>
      </c>
      <c r="B426" s="23" t="s">
        <v>606</v>
      </c>
      <c r="C426" s="24">
        <f t="shared" si="18"/>
        <v>196</v>
      </c>
      <c r="D426" s="24">
        <f t="shared" si="19"/>
        <v>200</v>
      </c>
      <c r="E426" s="23">
        <v>130</v>
      </c>
      <c r="F426" s="23">
        <v>21</v>
      </c>
    </row>
    <row r="427" spans="1:6" ht="15" thickBot="1">
      <c r="A427" s="37" t="s">
        <v>1409</v>
      </c>
      <c r="B427" s="23">
        <v>1460</v>
      </c>
      <c r="C427" s="24">
        <f t="shared" si="18"/>
        <v>1460</v>
      </c>
      <c r="D427" s="24">
        <f t="shared" si="19"/>
        <v>1460</v>
      </c>
      <c r="E427" s="37">
        <v>620</v>
      </c>
    </row>
    <row r="428" spans="1:6" ht="15" thickBot="1">
      <c r="A428" s="25" t="s">
        <v>1411</v>
      </c>
      <c r="B428" s="25" t="s">
        <v>792</v>
      </c>
      <c r="C428" s="24">
        <f t="shared" si="18"/>
        <v>2016</v>
      </c>
      <c r="D428" s="24">
        <f t="shared" si="19"/>
        <v>2272</v>
      </c>
      <c r="E428" s="25">
        <v>889</v>
      </c>
    </row>
    <row r="429" spans="1:6" ht="15" thickBot="1">
      <c r="A429" s="25" t="s">
        <v>1408</v>
      </c>
      <c r="B429" s="25" t="s">
        <v>792</v>
      </c>
      <c r="C429" s="24">
        <f t="shared" si="18"/>
        <v>2016</v>
      </c>
      <c r="D429" s="24">
        <f t="shared" si="19"/>
        <v>2272</v>
      </c>
      <c r="E429" s="25">
        <v>889</v>
      </c>
    </row>
    <row r="430" spans="1:6" ht="15" thickBot="1">
      <c r="A430" s="25" t="s">
        <v>1565</v>
      </c>
      <c r="B430">
        <v>96</v>
      </c>
      <c r="C430" s="24">
        <f t="shared" ref="C430" si="22">IF(ISNUMBER(SEARCH("-",B430)),INT(LEFT(B430,SEARCH("-",B430)-2)),B430)</f>
        <v>96</v>
      </c>
      <c r="D430" s="24">
        <f t="shared" ref="D430" si="23">IF(ISNUMBER(SEARCH("-",B430)),INT(RIGHT(B430,LEN(B430)-SEARCH("-",B430))),B430)</f>
        <v>96</v>
      </c>
      <c r="E430" s="25">
        <v>65</v>
      </c>
      <c r="F430">
        <v>40</v>
      </c>
    </row>
    <row r="431" spans="1:6">
      <c r="A431" s="25" t="s">
        <v>1567</v>
      </c>
      <c r="B431" t="s">
        <v>1566</v>
      </c>
      <c r="C431" s="24">
        <f t="shared" ref="C431" si="24">IF(ISNUMBER(SEARCH("-",B431)),INT(LEFT(B431,SEARCH("-",B431)-2)),B431)</f>
        <v>64</v>
      </c>
      <c r="D431" s="24">
        <f t="shared" ref="D431" si="25">IF(ISNUMBER(SEARCH("-",B431)),INT(RIGHT(B431,LEN(B431)-SEARCH("-",B431))),B431)</f>
        <v>69</v>
      </c>
      <c r="E431" s="25">
        <v>60</v>
      </c>
      <c r="F431">
        <v>39</v>
      </c>
    </row>
  </sheetData>
  <sortState xmlns:xlrd2="http://schemas.microsoft.com/office/spreadsheetml/2017/richdata2" ref="A2:F426">
    <sortCondition ref="A1:A426"/>
  </sortState>
  <hyperlinks>
    <hyperlink ref="I2" r:id="rId1" xr:uid="{1CB6FFA2-D595-4E3A-846F-97CF0AD6FAD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D6F3-AA5B-4C4F-9F90-C6DFA86A5277}">
  <dimension ref="A2:D21"/>
  <sheetViews>
    <sheetView tabSelected="1" workbookViewId="0">
      <selection activeCell="C15" sqref="C15"/>
    </sheetView>
  </sheetViews>
  <sheetFormatPr defaultRowHeight="14.4"/>
  <cols>
    <col min="1" max="1" width="8" bestFit="1" customWidth="1"/>
    <col min="2" max="2" width="10.44140625" bestFit="1" customWidth="1"/>
    <col min="3" max="3" width="25.77734375" bestFit="1" customWidth="1"/>
    <col min="4" max="4" width="14.21875" bestFit="1" customWidth="1"/>
  </cols>
  <sheetData>
    <row r="2" spans="1:4">
      <c r="A2" s="43" t="s">
        <v>1561</v>
      </c>
      <c r="B2" s="43" t="s">
        <v>802</v>
      </c>
      <c r="C2" s="43" t="s">
        <v>1570</v>
      </c>
      <c r="D2" s="45" t="s">
        <v>1560</v>
      </c>
    </row>
    <row r="3" spans="1:4">
      <c r="A3" s="43">
        <v>2009</v>
      </c>
      <c r="B3" s="46">
        <v>1802938</v>
      </c>
      <c r="C3" s="44">
        <v>279000</v>
      </c>
      <c r="D3" s="45"/>
    </row>
    <row r="4" spans="1:4">
      <c r="A4" s="43">
        <v>2010</v>
      </c>
      <c r="B4" s="46">
        <v>1898233</v>
      </c>
      <c r="C4" s="44">
        <v>204000</v>
      </c>
      <c r="D4" s="45"/>
    </row>
    <row r="5" spans="1:4">
      <c r="A5" s="43">
        <v>2011</v>
      </c>
      <c r="B5" s="46">
        <v>2577438</v>
      </c>
      <c r="C5" s="44">
        <v>305000</v>
      </c>
      <c r="D5" s="45"/>
    </row>
    <row r="6" spans="1:4">
      <c r="A6" s="43">
        <v>2012</v>
      </c>
      <c r="B6" s="46">
        <v>2398063</v>
      </c>
      <c r="C6" s="44">
        <v>779000</v>
      </c>
      <c r="D6" s="45"/>
    </row>
    <row r="7" spans="1:4">
      <c r="A7" s="43">
        <v>2013</v>
      </c>
      <c r="B7" s="46">
        <v>2538259</v>
      </c>
      <c r="C7" s="44">
        <v>1069000</v>
      </c>
      <c r="D7" s="45"/>
    </row>
    <row r="8" spans="1:4">
      <c r="A8" s="43">
        <v>2014</v>
      </c>
      <c r="B8" s="46">
        <v>2140039</v>
      </c>
      <c r="C8" s="44">
        <v>603000</v>
      </c>
      <c r="D8" s="45"/>
    </row>
    <row r="9" spans="1:4">
      <c r="A9" s="43">
        <v>2015</v>
      </c>
      <c r="B9" s="46">
        <v>2271652</v>
      </c>
      <c r="C9" s="44">
        <v>686000</v>
      </c>
      <c r="D9" s="45"/>
    </row>
    <row r="10" spans="1:4">
      <c r="A10" s="43">
        <v>2016</v>
      </c>
      <c r="B10" s="44">
        <v>2339676</v>
      </c>
      <c r="C10" s="47">
        <v>574000</v>
      </c>
      <c r="D10" s="44">
        <v>1903503</v>
      </c>
    </row>
    <row r="11" spans="1:4">
      <c r="A11" s="43">
        <v>2017</v>
      </c>
      <c r="B11" s="44">
        <v>2204336</v>
      </c>
      <c r="C11" s="47">
        <v>765000</v>
      </c>
      <c r="D11" s="44">
        <v>1931147</v>
      </c>
    </row>
    <row r="12" spans="1:4">
      <c r="A12" s="43">
        <v>2018</v>
      </c>
      <c r="B12" s="44">
        <v>2441335</v>
      </c>
      <c r="C12" s="47">
        <v>1135000</v>
      </c>
      <c r="D12" s="44">
        <v>2087806</v>
      </c>
    </row>
    <row r="13" spans="1:4">
      <c r="A13" s="43">
        <v>2019</v>
      </c>
      <c r="B13" s="44">
        <v>2652403</v>
      </c>
      <c r="C13" s="47">
        <v>960000</v>
      </c>
      <c r="D13" s="44">
        <v>2382647</v>
      </c>
    </row>
    <row r="14" spans="1:4">
      <c r="A14" s="43">
        <v>2020</v>
      </c>
      <c r="B14" s="44">
        <v>206967</v>
      </c>
      <c r="C14" s="47">
        <v>117000</v>
      </c>
      <c r="D14" s="44">
        <v>974856</v>
      </c>
    </row>
    <row r="15" spans="1:4">
      <c r="A15" s="43">
        <v>2021</v>
      </c>
      <c r="B15" s="46">
        <v>519060</v>
      </c>
      <c r="C15" s="47">
        <v>198000</v>
      </c>
      <c r="D15" s="44">
        <v>1497978</v>
      </c>
    </row>
    <row r="18" spans="3:4">
      <c r="C18" s="49" t="s">
        <v>1574</v>
      </c>
      <c r="D18" s="49"/>
    </row>
    <row r="19" spans="3:4">
      <c r="C19" t="s">
        <v>1571</v>
      </c>
      <c r="D19" s="48">
        <f>CORREL(Tabella132[Assoporti],Tabella132[Eurostat])</f>
        <v>0.69848968273901713</v>
      </c>
    </row>
    <row r="20" spans="3:4">
      <c r="C20" t="s">
        <v>1572</v>
      </c>
      <c r="D20" s="48">
        <f>CORREL(B10:B15,D10:D15)</f>
        <v>0.94007930159320674</v>
      </c>
    </row>
    <row r="21" spans="3:4">
      <c r="C21" t="s">
        <v>1573</v>
      </c>
      <c r="D21" s="48">
        <f>CORREL(C10:C15,D10:D15)</f>
        <v>0.89408449172269266</v>
      </c>
    </row>
  </sheetData>
  <mergeCells count="1">
    <mergeCell ref="C18:D18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2016</vt:lpstr>
      <vt:lpstr>2017</vt:lpstr>
      <vt:lpstr>2018</vt:lpstr>
      <vt:lpstr>2019</vt:lpstr>
      <vt:lpstr>2020</vt:lpstr>
      <vt:lpstr>2021</vt:lpstr>
      <vt:lpstr>cruises</vt:lpstr>
      <vt:lpstr>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Cimbelli</dc:creator>
  <cp:lastModifiedBy>Alessandro Cimbelli</cp:lastModifiedBy>
  <dcterms:created xsi:type="dcterms:W3CDTF">2022-06-25T15:36:25Z</dcterms:created>
  <dcterms:modified xsi:type="dcterms:W3CDTF">2022-09-25T17:40:28Z</dcterms:modified>
</cp:coreProperties>
</file>