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usebius\Desktop\Self-Initiated Projects\"/>
    </mc:Choice>
  </mc:AlternateContent>
  <xr:revisionPtr revIDLastSave="0" documentId="13_ncr:1_{8FFE66EF-97B8-4C3B-AFF0-ED558E484F78}" xr6:coauthVersionLast="47" xr6:coauthVersionMax="47" xr10:uidLastSave="{00000000-0000-0000-0000-000000000000}"/>
  <bookViews>
    <workbookView xWindow="-120" yWindow="-120" windowWidth="29040" windowHeight="15720" xr2:uid="{2B5219E2-E073-49F9-9151-B0DBF14E9E05}"/>
  </bookViews>
  <sheets>
    <sheet name="Working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R9" i="1" s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N15" i="1" l="1"/>
  <c r="N3" i="1"/>
  <c r="N16" i="1"/>
  <c r="M2" i="1"/>
  <c r="M23" i="1"/>
  <c r="M15" i="1"/>
  <c r="M7" i="1"/>
  <c r="N26" i="1"/>
  <c r="N18" i="1"/>
  <c r="N10" i="1"/>
  <c r="M22" i="1"/>
  <c r="M14" i="1"/>
  <c r="M6" i="1"/>
  <c r="N25" i="1"/>
  <c r="N17" i="1"/>
  <c r="N9" i="1"/>
  <c r="M13" i="1"/>
  <c r="N8" i="1"/>
  <c r="M20" i="1"/>
  <c r="M4" i="1"/>
  <c r="M27" i="1"/>
  <c r="M19" i="1"/>
  <c r="M11" i="1"/>
  <c r="M3" i="1"/>
  <c r="N22" i="1"/>
  <c r="N14" i="1"/>
  <c r="N6" i="1"/>
  <c r="M5" i="1"/>
  <c r="M28" i="1"/>
  <c r="N23" i="1"/>
  <c r="M26" i="1"/>
  <c r="M18" i="1"/>
  <c r="M10" i="1"/>
  <c r="N2" i="1"/>
  <c r="N21" i="1"/>
  <c r="N13" i="1"/>
  <c r="N5" i="1"/>
  <c r="M21" i="1"/>
  <c r="N24" i="1"/>
  <c r="M12" i="1"/>
  <c r="N7" i="1"/>
  <c r="M25" i="1"/>
  <c r="M17" i="1"/>
  <c r="M9" i="1"/>
  <c r="N28" i="1"/>
  <c r="N20" i="1"/>
  <c r="N12" i="1"/>
  <c r="N4" i="1"/>
  <c r="M24" i="1"/>
  <c r="M16" i="1"/>
  <c r="M8" i="1"/>
  <c r="N27" i="1"/>
  <c r="N19" i="1"/>
  <c r="N11" i="1"/>
</calcChain>
</file>

<file path=xl/sharedStrings.xml><?xml version="1.0" encoding="utf-8"?>
<sst xmlns="http://schemas.openxmlformats.org/spreadsheetml/2006/main" count="275" uniqueCount="92">
  <si>
    <t>Name</t>
  </si>
  <si>
    <t>Adm.</t>
  </si>
  <si>
    <t>Population</t>
  </si>
  <si>
    <t>Ang Mo Kio</t>
  </si>
  <si>
    <t>NE</t>
  </si>
  <si>
    <t>Bedok</t>
  </si>
  <si>
    <t>E</t>
  </si>
  <si>
    <t>Bishan</t>
  </si>
  <si>
    <t>C</t>
  </si>
  <si>
    <t>Bukit Batok</t>
  </si>
  <si>
    <t>W</t>
  </si>
  <si>
    <t>Bukit Merah</t>
  </si>
  <si>
    <t>Bukit Panjang</t>
  </si>
  <si>
    <t>Bukit Timah</t>
  </si>
  <si>
    <t>Changi</t>
  </si>
  <si>
    <t>Choa Chu Kang</t>
  </si>
  <si>
    <t>Clementi</t>
  </si>
  <si>
    <t>Geylang</t>
  </si>
  <si>
    <t>Hougang</t>
  </si>
  <si>
    <t>Jurong East</t>
  </si>
  <si>
    <t>Jurong West</t>
  </si>
  <si>
    <t>Kallang</t>
  </si>
  <si>
    <t>Marine Parade</t>
  </si>
  <si>
    <t>Newton</t>
  </si>
  <si>
    <t>Novena</t>
  </si>
  <si>
    <t>Outram</t>
  </si>
  <si>
    <t>Pasir Ris</t>
  </si>
  <si>
    <t>Punggol</t>
  </si>
  <si>
    <t>Queenstown</t>
  </si>
  <si>
    <t>River Valley</t>
  </si>
  <si>
    <t>Rochor</t>
  </si>
  <si>
    <t>Sembawang</t>
  </si>
  <si>
    <t>N</t>
  </si>
  <si>
    <t>Sengkang</t>
  </si>
  <si>
    <t>Serangoon</t>
  </si>
  <si>
    <t>Singapore (Downtown Core)</t>
  </si>
  <si>
    <t>Singapore River</t>
  </si>
  <si>
    <t>Tampines</t>
  </si>
  <si>
    <t>Tanglin</t>
  </si>
  <si>
    <t>Toa Payoh</t>
  </si>
  <si>
    <t>Woodlands</t>
  </si>
  <si>
    <t>Yishun</t>
  </si>
  <si>
    <t>NORTH-EAST</t>
  </si>
  <si>
    <t>ANG MO KIO</t>
  </si>
  <si>
    <t>BEDOK</t>
  </si>
  <si>
    <t>BISHAN</t>
  </si>
  <si>
    <t>BUKIT BATOK</t>
  </si>
  <si>
    <t>BUKIT MERAH</t>
  </si>
  <si>
    <t>BUKIT PANJANG</t>
  </si>
  <si>
    <t>BUKIT TIMAH</t>
  </si>
  <si>
    <t>CENTRAL AREA</t>
  </si>
  <si>
    <t>CHOA CHU KANG</t>
  </si>
  <si>
    <t>CLEMENTI</t>
  </si>
  <si>
    <t>GEYLANG</t>
  </si>
  <si>
    <t>HOUGANG</t>
  </si>
  <si>
    <t>JURONG EAST</t>
  </si>
  <si>
    <t>JURONG WEST</t>
  </si>
  <si>
    <t>KALLANG/WHAMPOA</t>
  </si>
  <si>
    <t>LIM CHU KANG</t>
  </si>
  <si>
    <t>MARINE PARADE</t>
  </si>
  <si>
    <t>PASIR RIS</t>
  </si>
  <si>
    <t>PUNGGOL</t>
  </si>
  <si>
    <t>QUEENSTOWN</t>
  </si>
  <si>
    <t>SEMBAWANG</t>
  </si>
  <si>
    <t>SENGKANG</t>
  </si>
  <si>
    <t>SERANGOON</t>
  </si>
  <si>
    <t>TAMPINES</t>
  </si>
  <si>
    <t>TOA PAYOH</t>
  </si>
  <si>
    <t>WOODLANDS</t>
  </si>
  <si>
    <t>YISHUN</t>
  </si>
  <si>
    <t>CHANGI</t>
  </si>
  <si>
    <t>KALLANG</t>
  </si>
  <si>
    <t>NEWTON</t>
  </si>
  <si>
    <t>NOVENA</t>
  </si>
  <si>
    <t>OUTRAM</t>
  </si>
  <si>
    <t>RIVER VALLEY</t>
  </si>
  <si>
    <t>ROCHOR</t>
  </si>
  <si>
    <t>SINGAPORE (DOWNTOWN CORE)</t>
  </si>
  <si>
    <t>SINGAPORE RIVER</t>
  </si>
  <si>
    <t>TANGLIN</t>
  </si>
  <si>
    <t>EAST</t>
  </si>
  <si>
    <t>CENTRAL</t>
  </si>
  <si>
    <t>WEST</t>
  </si>
  <si>
    <t>NORTH</t>
  </si>
  <si>
    <t>town</t>
  </si>
  <si>
    <t>region</t>
  </si>
  <si>
    <t>population</t>
  </si>
  <si>
    <t>Raw Dataset</t>
  </si>
  <si>
    <t>Uppercase</t>
  </si>
  <si>
    <t>Conditional Formatting</t>
  </si>
  <si>
    <t>VLOOKUP</t>
  </si>
  <si>
    <t>Final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</si>
</sst>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6CA963-75B8-4D33-AA78-6F8A92AD3881}" name="town_population" displayName="town_population" ref="A1:C28" totalsRowShown="0">
  <autoFilter ref="A1:C28" xr:uid="{1D6CA963-75B8-4D33-AA78-6F8A92AD3881}"/>
  <tableColumns count="3">
    <tableColumn id="1" xr3:uid="{F5157591-54E9-46EA-A7E8-FCD40128EDC7}" name="town"/>
    <tableColumn id="2" xr3:uid="{6A88CD36-2FCE-44F8-8E2D-201604DB87ED}" name="region"/>
    <tableColumn id="3" xr3:uid="{8898DF99-0DC8-4041-8EE9-A3B16CF09364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053D-19E7-48DF-87D1-64E04F19A74A}">
  <dimension ref="A1:R36"/>
  <sheetViews>
    <sheetView tabSelected="1" workbookViewId="0">
      <selection activeCell="N17" sqref="N17:N18"/>
    </sheetView>
  </sheetViews>
  <sheetFormatPr defaultRowHeight="15" x14ac:dyDescent="0.25"/>
  <cols>
    <col min="1" max="1" width="21.28515625" customWidth="1"/>
    <col min="2" max="2" width="20" customWidth="1"/>
    <col min="5" max="5" width="24.28515625" customWidth="1"/>
    <col min="6" max="6" width="13.7109375" customWidth="1"/>
    <col min="9" max="10" width="18.7109375" customWidth="1"/>
    <col min="11" max="11" width="12.140625" customWidth="1"/>
    <col min="12" max="12" width="26.28515625" customWidth="1"/>
    <col min="13" max="13" width="24.7109375" customWidth="1"/>
    <col min="15" max="15" width="15.85546875" customWidth="1"/>
    <col min="16" max="16" width="19.5703125" customWidth="1"/>
    <col min="17" max="17" width="13.42578125" customWidth="1"/>
    <col min="18" max="18" width="15" customWidth="1"/>
  </cols>
  <sheetData>
    <row r="1" spans="1:18" s="3" customFormat="1" x14ac:dyDescent="0.25">
      <c r="A1" s="2" t="s">
        <v>87</v>
      </c>
      <c r="B1" s="2"/>
      <c r="C1" s="2"/>
      <c r="E1" s="2" t="s">
        <v>88</v>
      </c>
      <c r="F1" s="2"/>
      <c r="G1" s="2"/>
      <c r="I1" s="2" t="s">
        <v>89</v>
      </c>
      <c r="J1" s="2"/>
      <c r="L1" s="2" t="s">
        <v>90</v>
      </c>
      <c r="M1" s="2"/>
      <c r="N1" s="2"/>
      <c r="P1" s="2" t="s">
        <v>91</v>
      </c>
      <c r="Q1" s="2"/>
      <c r="R1" s="2"/>
    </row>
    <row r="2" spans="1:18" x14ac:dyDescent="0.25">
      <c r="A2" t="s">
        <v>0</v>
      </c>
      <c r="B2" t="s">
        <v>1</v>
      </c>
      <c r="C2" t="s">
        <v>2</v>
      </c>
      <c r="E2" t="str">
        <f>UPPER(A3)</f>
        <v>ANG MO KIO</v>
      </c>
      <c r="F2" t="str">
        <f>IF(B3="NE","NORTH-EAST", IF(B3="E","EAST", IF(B3="C","CENTRAL", IF(B3="W","WEST", IF(B3="N","NORTH", "")))))</f>
        <v>NORTH-EAST</v>
      </c>
      <c r="G2" s="1">
        <f>C3</f>
        <v>162280</v>
      </c>
      <c r="H2" s="1"/>
      <c r="I2" t="s">
        <v>43</v>
      </c>
      <c r="J2" t="s">
        <v>43</v>
      </c>
      <c r="L2" t="s">
        <v>43</v>
      </c>
      <c r="M2" t="str">
        <f>VLOOKUP(L2,$E$2:$G$35,2,FALSE)</f>
        <v>NORTH-EAST</v>
      </c>
      <c r="N2">
        <f>VLOOKUP(L2,$E$2:$G$35,3,FALSE)</f>
        <v>162280</v>
      </c>
      <c r="P2" t="s">
        <v>43</v>
      </c>
      <c r="Q2" t="s">
        <v>42</v>
      </c>
      <c r="R2">
        <v>162280</v>
      </c>
    </row>
    <row r="3" spans="1:18" x14ac:dyDescent="0.25">
      <c r="A3" t="s">
        <v>3</v>
      </c>
      <c r="B3" t="s">
        <v>4</v>
      </c>
      <c r="C3" s="1">
        <v>162280</v>
      </c>
      <c r="E3" t="str">
        <f>UPPER(A4)</f>
        <v>BEDOK</v>
      </c>
      <c r="F3" t="str">
        <f>IF(B4="NE","NORTH-EAST", IF(B4="E","EAST", IF(B4="C","CENTRAL", IF(B4="W","WEST", IF(B4="N","NORTH", "")))))</f>
        <v>EAST</v>
      </c>
      <c r="G3" s="1">
        <f>C4</f>
        <v>276990</v>
      </c>
      <c r="H3" s="1"/>
      <c r="I3" t="s">
        <v>44</v>
      </c>
      <c r="J3" t="s">
        <v>44</v>
      </c>
      <c r="L3" t="s">
        <v>44</v>
      </c>
      <c r="M3" t="str">
        <f t="shared" ref="M3:M28" si="0">VLOOKUP(L3,$E$2:$G$35,2,FALSE)</f>
        <v>EAST</v>
      </c>
      <c r="N3">
        <f t="shared" ref="N3:N28" si="1">VLOOKUP(L3,$E$2:$G$35,3,FALSE)</f>
        <v>276990</v>
      </c>
      <c r="P3" t="s">
        <v>44</v>
      </c>
      <c r="Q3" t="s">
        <v>80</v>
      </c>
      <c r="R3">
        <v>276990</v>
      </c>
    </row>
    <row r="4" spans="1:18" x14ac:dyDescent="0.25">
      <c r="A4" t="s">
        <v>5</v>
      </c>
      <c r="B4" t="s">
        <v>6</v>
      </c>
      <c r="C4" s="1">
        <v>276990</v>
      </c>
      <c r="E4" t="str">
        <f>UPPER(A5)</f>
        <v>BISHAN</v>
      </c>
      <c r="F4" t="str">
        <f>IF(B5="NE","NORTH-EAST", IF(B5="E","EAST", IF(B5="C","CENTRAL", IF(B5="W","WEST", IF(B5="N","NORTH", "")))))</f>
        <v>CENTRAL</v>
      </c>
      <c r="G4" s="1">
        <f>C5</f>
        <v>87320</v>
      </c>
      <c r="H4" s="1"/>
      <c r="I4" t="s">
        <v>45</v>
      </c>
      <c r="J4" t="s">
        <v>45</v>
      </c>
      <c r="L4" t="s">
        <v>45</v>
      </c>
      <c r="M4" t="str">
        <f t="shared" si="0"/>
        <v>CENTRAL</v>
      </c>
      <c r="N4">
        <f t="shared" si="1"/>
        <v>87320</v>
      </c>
      <c r="P4" t="s">
        <v>45</v>
      </c>
      <c r="Q4" t="s">
        <v>81</v>
      </c>
      <c r="R4">
        <v>87320</v>
      </c>
    </row>
    <row r="5" spans="1:18" x14ac:dyDescent="0.25">
      <c r="A5" t="s">
        <v>7</v>
      </c>
      <c r="B5" t="s">
        <v>8</v>
      </c>
      <c r="C5" s="1">
        <v>87320</v>
      </c>
      <c r="E5" t="str">
        <f>UPPER(A6)</f>
        <v>BUKIT BATOK</v>
      </c>
      <c r="F5" t="str">
        <f>IF(B6="NE","NORTH-EAST", IF(B6="E","EAST", IF(B6="C","CENTRAL", IF(B6="W","WEST", IF(B6="N","NORTH", "")))))</f>
        <v>WEST</v>
      </c>
      <c r="G5" s="1">
        <f>C6</f>
        <v>158030</v>
      </c>
      <c r="H5" s="1"/>
      <c r="I5" t="s">
        <v>46</v>
      </c>
      <c r="J5" t="s">
        <v>46</v>
      </c>
      <c r="L5" t="s">
        <v>46</v>
      </c>
      <c r="M5" t="str">
        <f t="shared" si="0"/>
        <v>WEST</v>
      </c>
      <c r="N5">
        <f t="shared" si="1"/>
        <v>158030</v>
      </c>
      <c r="P5" t="s">
        <v>46</v>
      </c>
      <c r="Q5" t="s">
        <v>82</v>
      </c>
      <c r="R5">
        <v>158030</v>
      </c>
    </row>
    <row r="6" spans="1:18" x14ac:dyDescent="0.25">
      <c r="A6" t="s">
        <v>9</v>
      </c>
      <c r="B6" t="s">
        <v>10</v>
      </c>
      <c r="C6" s="1">
        <v>158030</v>
      </c>
      <c r="E6" t="str">
        <f>UPPER(A7)</f>
        <v>BUKIT MERAH</v>
      </c>
      <c r="F6" t="str">
        <f>IF(B7="NE","NORTH-EAST", IF(B7="E","EAST", IF(B7="C","CENTRAL", IF(B7="W","WEST", IF(B7="N","NORTH", "")))))</f>
        <v>CENTRAL</v>
      </c>
      <c r="G6" s="1">
        <f>C7</f>
        <v>151250</v>
      </c>
      <c r="H6" s="1"/>
      <c r="I6" t="s">
        <v>47</v>
      </c>
      <c r="J6" t="s">
        <v>47</v>
      </c>
      <c r="L6" t="s">
        <v>47</v>
      </c>
      <c r="M6" t="str">
        <f t="shared" si="0"/>
        <v>CENTRAL</v>
      </c>
      <c r="N6">
        <f t="shared" si="1"/>
        <v>151250</v>
      </c>
      <c r="P6" t="s">
        <v>47</v>
      </c>
      <c r="Q6" t="s">
        <v>81</v>
      </c>
      <c r="R6">
        <v>151250</v>
      </c>
    </row>
    <row r="7" spans="1:18" x14ac:dyDescent="0.25">
      <c r="A7" t="s">
        <v>11</v>
      </c>
      <c r="B7" t="s">
        <v>8</v>
      </c>
      <c r="C7" s="1">
        <v>151250</v>
      </c>
      <c r="E7" t="str">
        <f>UPPER(A8)</f>
        <v>BUKIT PANJANG</v>
      </c>
      <c r="F7" t="str">
        <f>IF(B8="NE","NORTH-EAST", IF(B8="E","EAST", IF(B8="C","CENTRAL", IF(B8="W","WEST", IF(B8="N","NORTH", "")))))</f>
        <v>WEST</v>
      </c>
      <c r="G7" s="1">
        <f>C8</f>
        <v>138270</v>
      </c>
      <c r="H7" s="1"/>
      <c r="I7" t="s">
        <v>48</v>
      </c>
      <c r="J7" t="s">
        <v>48</v>
      </c>
      <c r="L7" t="s">
        <v>48</v>
      </c>
      <c r="M7" t="str">
        <f t="shared" si="0"/>
        <v>WEST</v>
      </c>
      <c r="N7">
        <f t="shared" si="1"/>
        <v>138270</v>
      </c>
      <c r="P7" t="s">
        <v>48</v>
      </c>
      <c r="Q7" t="s">
        <v>82</v>
      </c>
      <c r="R7">
        <v>138270</v>
      </c>
    </row>
    <row r="8" spans="1:18" x14ac:dyDescent="0.25">
      <c r="A8" t="s">
        <v>12</v>
      </c>
      <c r="B8" t="s">
        <v>10</v>
      </c>
      <c r="C8" s="1">
        <v>138270</v>
      </c>
      <c r="E8" t="str">
        <f>UPPER(A9)</f>
        <v>BUKIT TIMAH</v>
      </c>
      <c r="F8" t="str">
        <f>IF(B9="NE","NORTH-EAST", IF(B9="E","EAST", IF(B9="C","CENTRAL", IF(B9="W","WEST", IF(B9="N","NORTH", "")))))</f>
        <v>CENTRAL</v>
      </c>
      <c r="G8" s="1">
        <f>C9</f>
        <v>77860</v>
      </c>
      <c r="H8" s="1"/>
      <c r="I8" t="s">
        <v>49</v>
      </c>
      <c r="J8" t="s">
        <v>49</v>
      </c>
      <c r="L8" t="s">
        <v>49</v>
      </c>
      <c r="M8" t="str">
        <f t="shared" si="0"/>
        <v>CENTRAL</v>
      </c>
      <c r="N8">
        <f t="shared" si="1"/>
        <v>77860</v>
      </c>
      <c r="P8" t="s">
        <v>49</v>
      </c>
      <c r="Q8" t="s">
        <v>81</v>
      </c>
      <c r="R8">
        <v>77860</v>
      </c>
    </row>
    <row r="9" spans="1:18" x14ac:dyDescent="0.25">
      <c r="A9" t="s">
        <v>13</v>
      </c>
      <c r="B9" t="s">
        <v>8</v>
      </c>
      <c r="C9" s="1">
        <v>77860</v>
      </c>
      <c r="E9" t="str">
        <f>UPPER(A10)</f>
        <v>CHANGI</v>
      </c>
      <c r="F9" t="str">
        <f>IF(B10="NE","NORTH-EAST", IF(B10="E","EAST", IF(B10="C","CENTRAL", IF(B10="W","WEST", IF(B10="N","NORTH", "")))))</f>
        <v>EAST</v>
      </c>
      <c r="G9" s="1">
        <f>C10</f>
        <v>1850</v>
      </c>
      <c r="H9" s="1"/>
      <c r="I9" t="s">
        <v>70</v>
      </c>
      <c r="J9" t="s">
        <v>50</v>
      </c>
      <c r="L9" t="s">
        <v>50</v>
      </c>
      <c r="M9" t="e">
        <f t="shared" si="0"/>
        <v>#N/A</v>
      </c>
      <c r="N9" t="e">
        <f t="shared" si="1"/>
        <v>#N/A</v>
      </c>
      <c r="P9" t="s">
        <v>50</v>
      </c>
      <c r="Q9" t="s">
        <v>81</v>
      </c>
      <c r="R9" s="1">
        <f>G19+G18+G32+G25+G29+G30</f>
        <v>98970</v>
      </c>
    </row>
    <row r="10" spans="1:18" x14ac:dyDescent="0.25">
      <c r="A10" t="s">
        <v>14</v>
      </c>
      <c r="B10" t="s">
        <v>6</v>
      </c>
      <c r="C10" s="1">
        <v>1850</v>
      </c>
      <c r="E10" t="str">
        <f>UPPER(A11)</f>
        <v>CHOA CHU KANG</v>
      </c>
      <c r="F10" t="str">
        <f>IF(B11="NE","NORTH-EAST", IF(B11="E","EAST", IF(B11="C","CENTRAL", IF(B11="W","WEST", IF(B11="N","NORTH", "")))))</f>
        <v>WEST</v>
      </c>
      <c r="G10" s="1">
        <f>C11</f>
        <v>192070</v>
      </c>
      <c r="H10" s="1"/>
      <c r="I10" t="s">
        <v>51</v>
      </c>
      <c r="J10" t="s">
        <v>51</v>
      </c>
      <c r="L10" t="s">
        <v>51</v>
      </c>
      <c r="M10" t="str">
        <f t="shared" si="0"/>
        <v>WEST</v>
      </c>
      <c r="N10">
        <f t="shared" si="1"/>
        <v>192070</v>
      </c>
      <c r="P10" t="s">
        <v>51</v>
      </c>
      <c r="Q10" t="s">
        <v>82</v>
      </c>
      <c r="R10">
        <v>192070</v>
      </c>
    </row>
    <row r="11" spans="1:18" x14ac:dyDescent="0.25">
      <c r="A11" t="s">
        <v>15</v>
      </c>
      <c r="B11" t="s">
        <v>10</v>
      </c>
      <c r="C11" s="1">
        <v>192070</v>
      </c>
      <c r="E11" t="str">
        <f>UPPER(A12)</f>
        <v>CLEMENTI</v>
      </c>
      <c r="F11" t="str">
        <f>IF(B12="NE","NORTH-EAST", IF(B12="E","EAST", IF(B12="C","CENTRAL", IF(B12="W","WEST", IF(B12="N","NORTH", "")))))</f>
        <v>WEST</v>
      </c>
      <c r="G11" s="1">
        <f>C12</f>
        <v>91990</v>
      </c>
      <c r="H11" s="1"/>
      <c r="I11" t="s">
        <v>52</v>
      </c>
      <c r="J11" t="s">
        <v>52</v>
      </c>
      <c r="L11" t="s">
        <v>52</v>
      </c>
      <c r="M11" t="str">
        <f t="shared" si="0"/>
        <v>WEST</v>
      </c>
      <c r="N11">
        <f t="shared" si="1"/>
        <v>91990</v>
      </c>
      <c r="P11" t="s">
        <v>52</v>
      </c>
      <c r="Q11" t="s">
        <v>82</v>
      </c>
      <c r="R11">
        <v>91990</v>
      </c>
    </row>
    <row r="12" spans="1:18" x14ac:dyDescent="0.25">
      <c r="A12" t="s">
        <v>16</v>
      </c>
      <c r="B12" t="s">
        <v>10</v>
      </c>
      <c r="C12" s="1">
        <v>91990</v>
      </c>
      <c r="E12" t="str">
        <f>UPPER(A13)</f>
        <v>GEYLANG</v>
      </c>
      <c r="F12" t="str">
        <f>IF(B13="NE","NORTH-EAST", IF(B13="E","EAST", IF(B13="C","CENTRAL", IF(B13="W","WEST", IF(B13="N","NORTH", "")))))</f>
        <v>CENTRAL</v>
      </c>
      <c r="G12" s="1">
        <f>C13</f>
        <v>110110</v>
      </c>
      <c r="H12" s="1"/>
      <c r="I12" t="s">
        <v>53</v>
      </c>
      <c r="J12" t="s">
        <v>53</v>
      </c>
      <c r="L12" t="s">
        <v>53</v>
      </c>
      <c r="M12" t="str">
        <f t="shared" si="0"/>
        <v>CENTRAL</v>
      </c>
      <c r="N12">
        <f t="shared" si="1"/>
        <v>110110</v>
      </c>
      <c r="P12" t="s">
        <v>53</v>
      </c>
      <c r="Q12" t="s">
        <v>81</v>
      </c>
      <c r="R12">
        <v>110110</v>
      </c>
    </row>
    <row r="13" spans="1:18" x14ac:dyDescent="0.25">
      <c r="A13" t="s">
        <v>17</v>
      </c>
      <c r="B13" t="s">
        <v>8</v>
      </c>
      <c r="C13" s="1">
        <v>110110</v>
      </c>
      <c r="E13" t="str">
        <f>UPPER(A14)</f>
        <v>HOUGANG</v>
      </c>
      <c r="F13" t="str">
        <f>IF(B14="NE","NORTH-EAST", IF(B14="E","EAST", IF(B14="C","CENTRAL", IF(B14="W","WEST", IF(B14="N","NORTH", "")))))</f>
        <v>NORTH-EAST</v>
      </c>
      <c r="G13" s="1">
        <f>C14</f>
        <v>227560</v>
      </c>
      <c r="H13" s="1"/>
      <c r="I13" t="s">
        <v>54</v>
      </c>
      <c r="J13" t="s">
        <v>54</v>
      </c>
      <c r="L13" t="s">
        <v>54</v>
      </c>
      <c r="M13" t="str">
        <f t="shared" si="0"/>
        <v>NORTH-EAST</v>
      </c>
      <c r="N13">
        <f t="shared" si="1"/>
        <v>227560</v>
      </c>
      <c r="P13" t="s">
        <v>54</v>
      </c>
      <c r="Q13" t="s">
        <v>42</v>
      </c>
      <c r="R13">
        <v>227560</v>
      </c>
    </row>
    <row r="14" spans="1:18" x14ac:dyDescent="0.25">
      <c r="A14" t="s">
        <v>18</v>
      </c>
      <c r="B14" t="s">
        <v>4</v>
      </c>
      <c r="C14" s="1">
        <v>227560</v>
      </c>
      <c r="E14" t="str">
        <f>UPPER(A15)</f>
        <v>JURONG EAST</v>
      </c>
      <c r="F14" t="str">
        <f>IF(B15="NE","NORTH-EAST", IF(B15="E","EAST", IF(B15="C","CENTRAL", IF(B15="W","WEST", IF(B15="N","NORTH", "")))))</f>
        <v>WEST</v>
      </c>
      <c r="G14" s="1">
        <f>C15</f>
        <v>78600</v>
      </c>
      <c r="H14" s="1"/>
      <c r="I14" t="s">
        <v>55</v>
      </c>
      <c r="J14" t="s">
        <v>55</v>
      </c>
      <c r="L14" t="s">
        <v>55</v>
      </c>
      <c r="M14" t="str">
        <f t="shared" si="0"/>
        <v>WEST</v>
      </c>
      <c r="N14">
        <f t="shared" si="1"/>
        <v>78600</v>
      </c>
      <c r="P14" t="s">
        <v>55</v>
      </c>
      <c r="Q14" t="s">
        <v>82</v>
      </c>
      <c r="R14">
        <v>78600</v>
      </c>
    </row>
    <row r="15" spans="1:18" x14ac:dyDescent="0.25">
      <c r="A15" t="s">
        <v>19</v>
      </c>
      <c r="B15" t="s">
        <v>10</v>
      </c>
      <c r="C15" s="1">
        <v>78600</v>
      </c>
      <c r="E15" t="str">
        <f>UPPER(A16)</f>
        <v>JURONG WEST</v>
      </c>
      <c r="F15" t="str">
        <f>IF(B16="NE","NORTH-EAST", IF(B16="E","EAST", IF(B16="C","CENTRAL", IF(B16="W","WEST", IF(B16="N","NORTH", "")))))</f>
        <v>WEST</v>
      </c>
      <c r="G15" s="1">
        <f>C16</f>
        <v>262730</v>
      </c>
      <c r="H15" s="1"/>
      <c r="I15" t="s">
        <v>56</v>
      </c>
      <c r="J15" t="s">
        <v>56</v>
      </c>
      <c r="L15" t="s">
        <v>56</v>
      </c>
      <c r="M15" t="str">
        <f t="shared" si="0"/>
        <v>WEST</v>
      </c>
      <c r="N15">
        <f t="shared" si="1"/>
        <v>262730</v>
      </c>
      <c r="P15" t="s">
        <v>56</v>
      </c>
      <c r="Q15" t="s">
        <v>82</v>
      </c>
      <c r="R15">
        <v>262730</v>
      </c>
    </row>
    <row r="16" spans="1:18" x14ac:dyDescent="0.25">
      <c r="A16" t="s">
        <v>20</v>
      </c>
      <c r="B16" t="s">
        <v>10</v>
      </c>
      <c r="C16" s="1">
        <v>262730</v>
      </c>
      <c r="E16" t="str">
        <f>UPPER(A17)</f>
        <v>KALLANG</v>
      </c>
      <c r="F16" t="str">
        <f>IF(B17="NE","NORTH-EAST", IF(B17="E","EAST", IF(B17="C","CENTRAL", IF(B17="W","WEST", IF(B17="N","NORTH", "")))))</f>
        <v>CENTRAL</v>
      </c>
      <c r="G16" s="1">
        <f>C17</f>
        <v>101290</v>
      </c>
      <c r="H16" s="1"/>
      <c r="I16" t="s">
        <v>71</v>
      </c>
      <c r="J16" t="s">
        <v>57</v>
      </c>
      <c r="L16" t="s">
        <v>57</v>
      </c>
      <c r="M16" t="e">
        <f t="shared" si="0"/>
        <v>#N/A</v>
      </c>
      <c r="N16" t="e">
        <f t="shared" si="1"/>
        <v>#N/A</v>
      </c>
      <c r="P16" t="s">
        <v>57</v>
      </c>
      <c r="Q16" t="s">
        <v>81</v>
      </c>
      <c r="R16">
        <v>101290</v>
      </c>
    </row>
    <row r="17" spans="1:18" x14ac:dyDescent="0.25">
      <c r="A17" t="s">
        <v>21</v>
      </c>
      <c r="B17" t="s">
        <v>8</v>
      </c>
      <c r="C17" s="1">
        <v>101290</v>
      </c>
      <c r="E17" t="str">
        <f>UPPER(A18)</f>
        <v>MARINE PARADE</v>
      </c>
      <c r="F17" t="str">
        <f>IF(B18="NE","NORTH-EAST", IF(B18="E","EAST", IF(B18="C","CENTRAL", IF(B18="W","WEST", IF(B18="N","NORTH", "")))))</f>
        <v>CENTRAL</v>
      </c>
      <c r="G17" s="1">
        <f>C18</f>
        <v>46220</v>
      </c>
      <c r="H17" s="1"/>
      <c r="I17" t="s">
        <v>59</v>
      </c>
      <c r="J17" t="s">
        <v>58</v>
      </c>
      <c r="L17" t="s">
        <v>58</v>
      </c>
      <c r="M17" t="e">
        <f t="shared" si="0"/>
        <v>#N/A</v>
      </c>
      <c r="N17" t="e">
        <f t="shared" si="1"/>
        <v>#N/A</v>
      </c>
      <c r="P17" t="s">
        <v>58</v>
      </c>
      <c r="Q17" t="s">
        <v>83</v>
      </c>
      <c r="R17">
        <v>101</v>
      </c>
    </row>
    <row r="18" spans="1:18" x14ac:dyDescent="0.25">
      <c r="A18" t="s">
        <v>22</v>
      </c>
      <c r="B18" t="s">
        <v>8</v>
      </c>
      <c r="C18" s="1">
        <v>46220</v>
      </c>
      <c r="E18" t="str">
        <f>UPPER(A19)</f>
        <v>NEWTON</v>
      </c>
      <c r="F18" t="str">
        <f>IF(B19="NE","NORTH-EAST", IF(B19="E","EAST", IF(B19="C","CENTRAL", IF(B19="W","WEST", IF(B19="N","NORTH", "")))))</f>
        <v>CENTRAL</v>
      </c>
      <c r="G18" s="1">
        <f>C19</f>
        <v>8260</v>
      </c>
      <c r="H18" s="1"/>
      <c r="I18" t="s">
        <v>72</v>
      </c>
      <c r="J18" t="s">
        <v>59</v>
      </c>
      <c r="L18" t="s">
        <v>59</v>
      </c>
      <c r="M18" t="str">
        <f t="shared" si="0"/>
        <v>CENTRAL</v>
      </c>
      <c r="N18">
        <f t="shared" si="1"/>
        <v>46220</v>
      </c>
      <c r="P18" t="s">
        <v>59</v>
      </c>
      <c r="Q18" t="s">
        <v>81</v>
      </c>
      <c r="R18">
        <v>46220</v>
      </c>
    </row>
    <row r="19" spans="1:18" x14ac:dyDescent="0.25">
      <c r="A19" t="s">
        <v>23</v>
      </c>
      <c r="B19" t="s">
        <v>8</v>
      </c>
      <c r="C19" s="1">
        <v>8260</v>
      </c>
      <c r="E19" t="str">
        <f>UPPER(A20)</f>
        <v>NOVENA</v>
      </c>
      <c r="F19" t="str">
        <f>IF(B20="NE","NORTH-EAST", IF(B20="E","EAST", IF(B20="C","CENTRAL", IF(B20="W","WEST", IF(B20="N","NORTH", "")))))</f>
        <v>CENTRAL</v>
      </c>
      <c r="G19" s="1">
        <f>C20</f>
        <v>49330</v>
      </c>
      <c r="H19" s="1"/>
      <c r="I19" t="s">
        <v>73</v>
      </c>
      <c r="J19" t="s">
        <v>60</v>
      </c>
      <c r="L19" t="s">
        <v>60</v>
      </c>
      <c r="M19" t="str">
        <f t="shared" si="0"/>
        <v>EAST</v>
      </c>
      <c r="N19">
        <f t="shared" si="1"/>
        <v>147110</v>
      </c>
      <c r="P19" t="s">
        <v>60</v>
      </c>
      <c r="Q19" t="s">
        <v>80</v>
      </c>
      <c r="R19">
        <v>147110</v>
      </c>
    </row>
    <row r="20" spans="1:18" x14ac:dyDescent="0.25">
      <c r="A20" t="s">
        <v>24</v>
      </c>
      <c r="B20" t="s">
        <v>8</v>
      </c>
      <c r="C20" s="1">
        <v>49330</v>
      </c>
      <c r="E20" t="str">
        <f>UPPER(A21)</f>
        <v>OUTRAM</v>
      </c>
      <c r="F20" t="str">
        <f>IF(B21="NE","NORTH-EAST", IF(B21="E","EAST", IF(B21="C","CENTRAL", IF(B21="W","WEST", IF(B21="N","NORTH", "")))))</f>
        <v>CENTRAL</v>
      </c>
      <c r="G20" s="1">
        <f>C21</f>
        <v>18340</v>
      </c>
      <c r="H20" s="1"/>
      <c r="I20" t="s">
        <v>74</v>
      </c>
      <c r="J20" t="s">
        <v>61</v>
      </c>
      <c r="L20" t="s">
        <v>61</v>
      </c>
      <c r="M20" t="str">
        <f t="shared" si="0"/>
        <v>NORTH-EAST</v>
      </c>
      <c r="N20">
        <f t="shared" si="1"/>
        <v>174450</v>
      </c>
      <c r="P20" t="s">
        <v>61</v>
      </c>
      <c r="Q20" t="s">
        <v>42</v>
      </c>
      <c r="R20">
        <v>174450</v>
      </c>
    </row>
    <row r="21" spans="1:18" x14ac:dyDescent="0.25">
      <c r="A21" t="s">
        <v>25</v>
      </c>
      <c r="B21" t="s">
        <v>8</v>
      </c>
      <c r="C21" s="1">
        <v>18340</v>
      </c>
      <c r="E21" t="str">
        <f>UPPER(A22)</f>
        <v>PASIR RIS</v>
      </c>
      <c r="F21" t="str">
        <f>IF(B22="NE","NORTH-EAST", IF(B22="E","EAST", IF(B22="C","CENTRAL", IF(B22="W","WEST", IF(B22="N","NORTH", "")))))</f>
        <v>EAST</v>
      </c>
      <c r="G21" s="1">
        <f>C22</f>
        <v>147110</v>
      </c>
      <c r="H21" s="1"/>
      <c r="I21" t="s">
        <v>60</v>
      </c>
      <c r="J21" t="s">
        <v>62</v>
      </c>
      <c r="L21" t="s">
        <v>62</v>
      </c>
      <c r="M21" t="str">
        <f t="shared" si="0"/>
        <v>CENTRAL</v>
      </c>
      <c r="N21">
        <f t="shared" si="1"/>
        <v>95930</v>
      </c>
      <c r="P21" t="s">
        <v>62</v>
      </c>
      <c r="Q21" t="s">
        <v>81</v>
      </c>
      <c r="R21">
        <v>95930</v>
      </c>
    </row>
    <row r="22" spans="1:18" x14ac:dyDescent="0.25">
      <c r="A22" t="s">
        <v>26</v>
      </c>
      <c r="B22" t="s">
        <v>6</v>
      </c>
      <c r="C22" s="1">
        <v>147110</v>
      </c>
      <c r="E22" t="str">
        <f>UPPER(A23)</f>
        <v>PUNGGOL</v>
      </c>
      <c r="F22" t="str">
        <f>IF(B23="NE","NORTH-EAST", IF(B23="E","EAST", IF(B23="C","CENTRAL", IF(B23="W","WEST", IF(B23="N","NORTH", "")))))</f>
        <v>NORTH-EAST</v>
      </c>
      <c r="G22" s="1">
        <f>C23</f>
        <v>174450</v>
      </c>
      <c r="H22" s="1"/>
      <c r="I22" t="s">
        <v>61</v>
      </c>
      <c r="J22" t="s">
        <v>63</v>
      </c>
      <c r="L22" t="s">
        <v>63</v>
      </c>
      <c r="M22" t="str">
        <f t="shared" si="0"/>
        <v>NORTH</v>
      </c>
      <c r="N22">
        <f t="shared" si="1"/>
        <v>102640</v>
      </c>
      <c r="P22" t="s">
        <v>63</v>
      </c>
      <c r="Q22" t="s">
        <v>83</v>
      </c>
      <c r="R22">
        <v>102640</v>
      </c>
    </row>
    <row r="23" spans="1:18" x14ac:dyDescent="0.25">
      <c r="A23" t="s">
        <v>27</v>
      </c>
      <c r="B23" t="s">
        <v>4</v>
      </c>
      <c r="C23" s="1">
        <v>174450</v>
      </c>
      <c r="E23" t="str">
        <f>UPPER(A24)</f>
        <v>QUEENSTOWN</v>
      </c>
      <c r="F23" t="str">
        <f>IF(B24="NE","NORTH-EAST", IF(B24="E","EAST", IF(B24="C","CENTRAL", IF(B24="W","WEST", IF(B24="N","NORTH", "")))))</f>
        <v>CENTRAL</v>
      </c>
      <c r="G23" s="1">
        <f>C24</f>
        <v>95930</v>
      </c>
      <c r="H23" s="1"/>
      <c r="I23" t="s">
        <v>62</v>
      </c>
      <c r="J23" t="s">
        <v>64</v>
      </c>
      <c r="L23" t="s">
        <v>64</v>
      </c>
      <c r="M23" t="str">
        <f t="shared" si="0"/>
        <v>NORTH-EAST</v>
      </c>
      <c r="N23">
        <f t="shared" si="1"/>
        <v>249370</v>
      </c>
      <c r="P23" t="s">
        <v>64</v>
      </c>
      <c r="Q23" t="s">
        <v>42</v>
      </c>
      <c r="R23">
        <v>249370</v>
      </c>
    </row>
    <row r="24" spans="1:18" x14ac:dyDescent="0.25">
      <c r="A24" t="s">
        <v>28</v>
      </c>
      <c r="B24" t="s">
        <v>8</v>
      </c>
      <c r="C24" s="1">
        <v>95930</v>
      </c>
      <c r="E24" t="str">
        <f>UPPER(A25)</f>
        <v>RIVER VALLEY</v>
      </c>
      <c r="F24" t="str">
        <f>IF(B25="NE","NORTH-EAST", IF(B25="E","EAST", IF(B25="C","CENTRAL", IF(B25="W","WEST", IF(B25="N","NORTH", "")))))</f>
        <v>CENTRAL</v>
      </c>
      <c r="G24" s="1">
        <f>C25</f>
        <v>10070</v>
      </c>
      <c r="H24" s="1"/>
      <c r="I24" t="s">
        <v>75</v>
      </c>
      <c r="J24" t="s">
        <v>65</v>
      </c>
      <c r="L24" t="s">
        <v>65</v>
      </c>
      <c r="M24" t="str">
        <f t="shared" si="0"/>
        <v>NORTH-EAST</v>
      </c>
      <c r="N24">
        <f t="shared" si="1"/>
        <v>116900</v>
      </c>
      <c r="P24" t="s">
        <v>65</v>
      </c>
      <c r="Q24" t="s">
        <v>42</v>
      </c>
      <c r="R24">
        <v>116900</v>
      </c>
    </row>
    <row r="25" spans="1:18" x14ac:dyDescent="0.25">
      <c r="A25" t="s">
        <v>29</v>
      </c>
      <c r="B25" t="s">
        <v>8</v>
      </c>
      <c r="C25" s="1">
        <v>10070</v>
      </c>
      <c r="E25" t="str">
        <f>UPPER(A26)</f>
        <v>ROCHOR</v>
      </c>
      <c r="F25" t="str">
        <f>IF(B26="NE","NORTH-EAST", IF(B26="E","EAST", IF(B26="C","CENTRAL", IF(B26="W","WEST", IF(B26="N","NORTH", "")))))</f>
        <v>CENTRAL</v>
      </c>
      <c r="G25" s="1">
        <f>C26</f>
        <v>13120</v>
      </c>
      <c r="H25" s="1"/>
      <c r="I25" t="s">
        <v>76</v>
      </c>
      <c r="J25" t="s">
        <v>66</v>
      </c>
      <c r="L25" t="s">
        <v>66</v>
      </c>
      <c r="M25" t="str">
        <f t="shared" si="0"/>
        <v>EAST</v>
      </c>
      <c r="N25">
        <f t="shared" si="1"/>
        <v>259900</v>
      </c>
      <c r="P25" t="s">
        <v>66</v>
      </c>
      <c r="Q25" t="s">
        <v>80</v>
      </c>
      <c r="R25">
        <v>259900</v>
      </c>
    </row>
    <row r="26" spans="1:18" x14ac:dyDescent="0.25">
      <c r="A26" t="s">
        <v>30</v>
      </c>
      <c r="B26" t="s">
        <v>8</v>
      </c>
      <c r="C26" s="1">
        <v>13120</v>
      </c>
      <c r="E26" t="str">
        <f>UPPER(A27)</f>
        <v>SEMBAWANG</v>
      </c>
      <c r="F26" t="str">
        <f>IF(B27="NE","NORTH-EAST", IF(B27="E","EAST", IF(B27="C","CENTRAL", IF(B27="W","WEST", IF(B27="N","NORTH", "")))))</f>
        <v>NORTH</v>
      </c>
      <c r="G26" s="1">
        <f>C27</f>
        <v>102640</v>
      </c>
      <c r="H26" s="1"/>
      <c r="I26" t="s">
        <v>63</v>
      </c>
      <c r="J26" t="s">
        <v>67</v>
      </c>
      <c r="L26" t="s">
        <v>67</v>
      </c>
      <c r="M26" t="str">
        <f t="shared" si="0"/>
        <v>CENTRAL</v>
      </c>
      <c r="N26">
        <f t="shared" si="1"/>
        <v>121850</v>
      </c>
      <c r="P26" t="s">
        <v>67</v>
      </c>
      <c r="Q26" t="s">
        <v>81</v>
      </c>
      <c r="R26">
        <v>121850</v>
      </c>
    </row>
    <row r="27" spans="1:18" x14ac:dyDescent="0.25">
      <c r="A27" t="s">
        <v>31</v>
      </c>
      <c r="B27" t="s">
        <v>32</v>
      </c>
      <c r="C27" s="1">
        <v>102640</v>
      </c>
      <c r="E27" t="str">
        <f>UPPER(A28)</f>
        <v>SENGKANG</v>
      </c>
      <c r="F27" t="str">
        <f>IF(B28="NE","NORTH-EAST", IF(B28="E","EAST", IF(B28="C","CENTRAL", IF(B28="W","WEST", IF(B28="N","NORTH", "")))))</f>
        <v>NORTH-EAST</v>
      </c>
      <c r="G27" s="1">
        <f>C28</f>
        <v>249370</v>
      </c>
      <c r="H27" s="1"/>
      <c r="I27" t="s">
        <v>64</v>
      </c>
      <c r="J27" t="s">
        <v>68</v>
      </c>
      <c r="L27" t="s">
        <v>68</v>
      </c>
      <c r="M27" t="str">
        <f t="shared" si="0"/>
        <v>NORTH</v>
      </c>
      <c r="N27">
        <f t="shared" si="1"/>
        <v>255130</v>
      </c>
      <c r="P27" t="s">
        <v>68</v>
      </c>
      <c r="Q27" t="s">
        <v>83</v>
      </c>
      <c r="R27">
        <v>255130</v>
      </c>
    </row>
    <row r="28" spans="1:18" x14ac:dyDescent="0.25">
      <c r="A28" t="s">
        <v>33</v>
      </c>
      <c r="B28" t="s">
        <v>4</v>
      </c>
      <c r="C28" s="1">
        <v>249370</v>
      </c>
      <c r="E28" t="str">
        <f>UPPER(A29)</f>
        <v>SERANGOON</v>
      </c>
      <c r="F28" t="str">
        <f>IF(B29="NE","NORTH-EAST", IF(B29="E","EAST", IF(B29="C","CENTRAL", IF(B29="W","WEST", IF(B29="N","NORTH", "")))))</f>
        <v>NORTH-EAST</v>
      </c>
      <c r="G28" s="1">
        <f>C29</f>
        <v>116900</v>
      </c>
      <c r="H28" s="1"/>
      <c r="I28" t="s">
        <v>65</v>
      </c>
      <c r="J28" t="s">
        <v>69</v>
      </c>
      <c r="L28" t="s">
        <v>69</v>
      </c>
      <c r="M28" t="str">
        <f t="shared" si="0"/>
        <v>NORTH</v>
      </c>
      <c r="N28">
        <f t="shared" si="1"/>
        <v>221610</v>
      </c>
      <c r="P28" t="s">
        <v>69</v>
      </c>
      <c r="Q28" t="s">
        <v>83</v>
      </c>
      <c r="R28">
        <v>221610</v>
      </c>
    </row>
    <row r="29" spans="1:18" x14ac:dyDescent="0.25">
      <c r="A29" t="s">
        <v>34</v>
      </c>
      <c r="B29" t="s">
        <v>4</v>
      </c>
      <c r="C29" s="1">
        <v>116900</v>
      </c>
      <c r="E29" t="str">
        <f>UPPER(A30)</f>
        <v>SINGAPORE (DOWNTOWN CORE)</v>
      </c>
      <c r="F29" t="str">
        <f>IF(B30="NE","NORTH-EAST", IF(B30="E","EAST", IF(B30="C","CENTRAL", IF(B30="W","WEST", IF(B30="N","NORTH", "")))))</f>
        <v>CENTRAL</v>
      </c>
      <c r="G29" s="1">
        <f>C30</f>
        <v>3190</v>
      </c>
      <c r="H29" s="1"/>
      <c r="I29" t="s">
        <v>77</v>
      </c>
    </row>
    <row r="30" spans="1:18" x14ac:dyDescent="0.25">
      <c r="A30" t="s">
        <v>35</v>
      </c>
      <c r="B30" t="s">
        <v>8</v>
      </c>
      <c r="C30" s="1">
        <v>3190</v>
      </c>
      <c r="E30" t="str">
        <f>UPPER(A31)</f>
        <v>SINGAPORE RIVER</v>
      </c>
      <c r="F30" t="str">
        <f>IF(B31="NE","NORTH-EAST", IF(B31="E","EAST", IF(B31="C","CENTRAL", IF(B31="W","WEST", IF(B31="N","NORTH", "")))))</f>
        <v>CENTRAL</v>
      </c>
      <c r="G30" s="1">
        <f>C31</f>
        <v>3260</v>
      </c>
      <c r="H30" s="1"/>
      <c r="I30" t="s">
        <v>78</v>
      </c>
    </row>
    <row r="31" spans="1:18" x14ac:dyDescent="0.25">
      <c r="A31" t="s">
        <v>36</v>
      </c>
      <c r="B31" t="s">
        <v>8</v>
      </c>
      <c r="C31" s="1">
        <v>3260</v>
      </c>
      <c r="E31" t="str">
        <f>UPPER(A32)</f>
        <v>TAMPINES</v>
      </c>
      <c r="F31" t="str">
        <f>IF(B32="NE","NORTH-EAST", IF(B32="E","EAST", IF(B32="C","CENTRAL", IF(B32="W","WEST", IF(B32="N","NORTH", "")))))</f>
        <v>EAST</v>
      </c>
      <c r="G31" s="1">
        <f>C32</f>
        <v>259900</v>
      </c>
      <c r="H31" s="1"/>
      <c r="I31" t="s">
        <v>66</v>
      </c>
    </row>
    <row r="32" spans="1:18" x14ac:dyDescent="0.25">
      <c r="A32" t="s">
        <v>37</v>
      </c>
      <c r="B32" t="s">
        <v>6</v>
      </c>
      <c r="C32" s="1">
        <v>259900</v>
      </c>
      <c r="E32" t="str">
        <f>UPPER(A33)</f>
        <v>TANGLIN</v>
      </c>
      <c r="F32" t="str">
        <f>IF(B33="NE","NORTH-EAST", IF(B33="E","EAST", IF(B33="C","CENTRAL", IF(B33="W","WEST", IF(B33="N","NORTH", "")))))</f>
        <v>CENTRAL</v>
      </c>
      <c r="G32" s="1">
        <f>C33</f>
        <v>21810</v>
      </c>
      <c r="H32" s="1"/>
      <c r="I32" t="s">
        <v>79</v>
      </c>
    </row>
    <row r="33" spans="1:9" x14ac:dyDescent="0.25">
      <c r="A33" t="s">
        <v>38</v>
      </c>
      <c r="B33" t="s">
        <v>8</v>
      </c>
      <c r="C33" s="1">
        <v>21810</v>
      </c>
      <c r="E33" t="str">
        <f>UPPER(A34)</f>
        <v>TOA PAYOH</v>
      </c>
      <c r="F33" t="str">
        <f>IF(B34="NE","NORTH-EAST", IF(B34="E","EAST", IF(B34="C","CENTRAL", IF(B34="W","WEST", IF(B34="N","NORTH", "")))))</f>
        <v>CENTRAL</v>
      </c>
      <c r="G33" s="1">
        <f>C34</f>
        <v>121850</v>
      </c>
      <c r="H33" s="1"/>
      <c r="I33" t="s">
        <v>67</v>
      </c>
    </row>
    <row r="34" spans="1:9" x14ac:dyDescent="0.25">
      <c r="A34" t="s">
        <v>39</v>
      </c>
      <c r="B34" t="s">
        <v>8</v>
      </c>
      <c r="C34" s="1">
        <v>121850</v>
      </c>
      <c r="E34" t="str">
        <f>UPPER(A35)</f>
        <v>WOODLANDS</v>
      </c>
      <c r="F34" t="str">
        <f>IF(B35="NE","NORTH-EAST", IF(B35="E","EAST", IF(B35="C","CENTRAL", IF(B35="W","WEST", IF(B35="N","NORTH", "")))))</f>
        <v>NORTH</v>
      </c>
      <c r="G34" s="1">
        <f>C35</f>
        <v>255130</v>
      </c>
      <c r="H34" s="1"/>
      <c r="I34" t="s">
        <v>68</v>
      </c>
    </row>
    <row r="35" spans="1:9" x14ac:dyDescent="0.25">
      <c r="A35" t="s">
        <v>40</v>
      </c>
      <c r="B35" t="s">
        <v>32</v>
      </c>
      <c r="C35" s="1">
        <v>255130</v>
      </c>
      <c r="E35" t="str">
        <f>UPPER(A36)</f>
        <v>YISHUN</v>
      </c>
      <c r="F35" t="str">
        <f>IF(B36="NE","NORTH-EAST", IF(B36="E","EAST", IF(B36="C","CENTRAL", IF(B36="W","WEST", IF(B36="N","NORTH", "")))))</f>
        <v>NORTH</v>
      </c>
      <c r="G35" s="1">
        <f>C36</f>
        <v>221610</v>
      </c>
      <c r="H35" s="1"/>
      <c r="I35" t="s">
        <v>69</v>
      </c>
    </row>
    <row r="36" spans="1:9" x14ac:dyDescent="0.25">
      <c r="A36" t="s">
        <v>41</v>
      </c>
      <c r="B36" t="s">
        <v>32</v>
      </c>
      <c r="C36" s="1">
        <v>221610</v>
      </c>
    </row>
  </sheetData>
  <mergeCells count="5">
    <mergeCell ref="A1:C1"/>
    <mergeCell ref="E1:G1"/>
    <mergeCell ref="I1:J1"/>
    <mergeCell ref="L1:N1"/>
    <mergeCell ref="P1:R1"/>
  </mergeCells>
  <conditionalFormatting sqref="E2:E35">
    <cfRule type="duplicateValues" dxfId="1" priority="2"/>
  </conditionalFormatting>
  <conditionalFormatting sqref="I2:K35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BA8C-EA97-4B46-AD3C-0FB110C5CBD5}">
  <dimension ref="A1:C28"/>
  <sheetViews>
    <sheetView workbookViewId="0">
      <selection activeCell="I11" sqref="I11"/>
    </sheetView>
  </sheetViews>
  <sheetFormatPr defaultRowHeight="15" x14ac:dyDescent="0.25"/>
  <cols>
    <col min="1" max="3" width="11.28515625" customWidth="1"/>
  </cols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 t="s">
        <v>43</v>
      </c>
      <c r="B2" t="s">
        <v>42</v>
      </c>
      <c r="C2">
        <v>162280</v>
      </c>
    </row>
    <row r="3" spans="1:3" x14ac:dyDescent="0.25">
      <c r="A3" t="s">
        <v>44</v>
      </c>
      <c r="B3" t="s">
        <v>80</v>
      </c>
      <c r="C3">
        <v>276990</v>
      </c>
    </row>
    <row r="4" spans="1:3" x14ac:dyDescent="0.25">
      <c r="A4" t="s">
        <v>45</v>
      </c>
      <c r="B4" t="s">
        <v>81</v>
      </c>
      <c r="C4">
        <v>87320</v>
      </c>
    </row>
    <row r="5" spans="1:3" x14ac:dyDescent="0.25">
      <c r="A5" t="s">
        <v>46</v>
      </c>
      <c r="B5" t="s">
        <v>82</v>
      </c>
      <c r="C5">
        <v>158030</v>
      </c>
    </row>
    <row r="6" spans="1:3" x14ac:dyDescent="0.25">
      <c r="A6" t="s">
        <v>47</v>
      </c>
      <c r="B6" t="s">
        <v>81</v>
      </c>
      <c r="C6">
        <v>151250</v>
      </c>
    </row>
    <row r="7" spans="1:3" x14ac:dyDescent="0.25">
      <c r="A7" t="s">
        <v>48</v>
      </c>
      <c r="B7" t="s">
        <v>82</v>
      </c>
      <c r="C7">
        <v>138270</v>
      </c>
    </row>
    <row r="8" spans="1:3" x14ac:dyDescent="0.25">
      <c r="A8" t="s">
        <v>49</v>
      </c>
      <c r="B8" t="s">
        <v>81</v>
      </c>
      <c r="C8">
        <v>77860</v>
      </c>
    </row>
    <row r="9" spans="1:3" x14ac:dyDescent="0.25">
      <c r="A9" t="s">
        <v>50</v>
      </c>
      <c r="B9" t="s">
        <v>81</v>
      </c>
      <c r="C9">
        <v>98970</v>
      </c>
    </row>
    <row r="10" spans="1:3" x14ac:dyDescent="0.25">
      <c r="A10" t="s">
        <v>51</v>
      </c>
      <c r="B10" t="s">
        <v>82</v>
      </c>
      <c r="C10">
        <v>192070</v>
      </c>
    </row>
    <row r="11" spans="1:3" x14ac:dyDescent="0.25">
      <c r="A11" t="s">
        <v>52</v>
      </c>
      <c r="B11" t="s">
        <v>82</v>
      </c>
      <c r="C11">
        <v>91990</v>
      </c>
    </row>
    <row r="12" spans="1:3" x14ac:dyDescent="0.25">
      <c r="A12" t="s">
        <v>53</v>
      </c>
      <c r="B12" t="s">
        <v>81</v>
      </c>
      <c r="C12">
        <v>110110</v>
      </c>
    </row>
    <row r="13" spans="1:3" x14ac:dyDescent="0.25">
      <c r="A13" t="s">
        <v>54</v>
      </c>
      <c r="B13" t="s">
        <v>42</v>
      </c>
      <c r="C13">
        <v>227560</v>
      </c>
    </row>
    <row r="14" spans="1:3" x14ac:dyDescent="0.25">
      <c r="A14" t="s">
        <v>55</v>
      </c>
      <c r="B14" t="s">
        <v>82</v>
      </c>
      <c r="C14">
        <v>78600</v>
      </c>
    </row>
    <row r="15" spans="1:3" x14ac:dyDescent="0.25">
      <c r="A15" t="s">
        <v>56</v>
      </c>
      <c r="B15" t="s">
        <v>82</v>
      </c>
      <c r="C15">
        <v>262730</v>
      </c>
    </row>
    <row r="16" spans="1:3" x14ac:dyDescent="0.25">
      <c r="A16" t="s">
        <v>57</v>
      </c>
      <c r="B16" t="s">
        <v>81</v>
      </c>
      <c r="C16">
        <v>101290</v>
      </c>
    </row>
    <row r="17" spans="1:3" x14ac:dyDescent="0.25">
      <c r="A17" t="s">
        <v>58</v>
      </c>
      <c r="B17" t="s">
        <v>83</v>
      </c>
      <c r="C17">
        <v>101</v>
      </c>
    </row>
    <row r="18" spans="1:3" x14ac:dyDescent="0.25">
      <c r="A18" t="s">
        <v>59</v>
      </c>
      <c r="B18" t="s">
        <v>81</v>
      </c>
      <c r="C18">
        <v>46220</v>
      </c>
    </row>
    <row r="19" spans="1:3" x14ac:dyDescent="0.25">
      <c r="A19" t="s">
        <v>60</v>
      </c>
      <c r="B19" t="s">
        <v>80</v>
      </c>
      <c r="C19">
        <v>147110</v>
      </c>
    </row>
    <row r="20" spans="1:3" x14ac:dyDescent="0.25">
      <c r="A20" t="s">
        <v>61</v>
      </c>
      <c r="B20" t="s">
        <v>42</v>
      </c>
      <c r="C20">
        <v>174450</v>
      </c>
    </row>
    <row r="21" spans="1:3" x14ac:dyDescent="0.25">
      <c r="A21" t="s">
        <v>62</v>
      </c>
      <c r="B21" t="s">
        <v>81</v>
      </c>
      <c r="C21">
        <v>95930</v>
      </c>
    </row>
    <row r="22" spans="1:3" x14ac:dyDescent="0.25">
      <c r="A22" t="s">
        <v>63</v>
      </c>
      <c r="B22" t="s">
        <v>83</v>
      </c>
      <c r="C22">
        <v>102640</v>
      </c>
    </row>
    <row r="23" spans="1:3" x14ac:dyDescent="0.25">
      <c r="A23" t="s">
        <v>64</v>
      </c>
      <c r="B23" t="s">
        <v>42</v>
      </c>
      <c r="C23">
        <v>249370</v>
      </c>
    </row>
    <row r="24" spans="1:3" x14ac:dyDescent="0.25">
      <c r="A24" t="s">
        <v>65</v>
      </c>
      <c r="B24" t="s">
        <v>42</v>
      </c>
      <c r="C24">
        <v>116900</v>
      </c>
    </row>
    <row r="25" spans="1:3" x14ac:dyDescent="0.25">
      <c r="A25" t="s">
        <v>66</v>
      </c>
      <c r="B25" t="s">
        <v>80</v>
      </c>
      <c r="C25">
        <v>259900</v>
      </c>
    </row>
    <row r="26" spans="1:3" x14ac:dyDescent="0.25">
      <c r="A26" t="s">
        <v>67</v>
      </c>
      <c r="B26" t="s">
        <v>81</v>
      </c>
      <c r="C26">
        <v>121850</v>
      </c>
    </row>
    <row r="27" spans="1:3" x14ac:dyDescent="0.25">
      <c r="A27" t="s">
        <v>68</v>
      </c>
      <c r="B27" t="s">
        <v>83</v>
      </c>
      <c r="C27">
        <v>255130</v>
      </c>
    </row>
    <row r="28" spans="1:3" x14ac:dyDescent="0.25">
      <c r="A28" t="s">
        <v>69</v>
      </c>
      <c r="B28" t="s">
        <v>83</v>
      </c>
      <c r="C28">
        <v>221610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#TOH YI SHENG EUSEBIUS#</dc:creator>
  <cp:lastModifiedBy>#TOH YI SHENG EUSEBIUS#</cp:lastModifiedBy>
  <dcterms:created xsi:type="dcterms:W3CDTF">2024-08-26T10:25:53Z</dcterms:created>
  <dcterms:modified xsi:type="dcterms:W3CDTF">2024-08-27T06:21:16Z</dcterms:modified>
</cp:coreProperties>
</file>