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sa Neef\Dropbox\EUTO\Studies\2_tax_deficit\4_analysis\data\"/>
    </mc:Choice>
  </mc:AlternateContent>
  <xr:revisionPtr revIDLastSave="0" documentId="8_{837D0EBB-80BC-4AD4-B662-231D0E206230}" xr6:coauthVersionLast="47" xr6:coauthVersionMax="47" xr10:uidLastSave="{00000000-0000-0000-0000-000000000000}"/>
  <bookViews>
    <workbookView xWindow="-110" yWindow="-110" windowWidth="19420" windowHeight="10420" tabRatio="715" xr2:uid="{FD0C4708-00CA-4F7F-AA64-2C4F4FFF6EBE}"/>
  </bookViews>
  <sheets>
    <sheet name="MNE" sheetId="3" r:id="rId1"/>
    <sheet name="th list" sheetId="2" r:id="rId2"/>
    <sheet name="stat rate" sheetId="5" r:id="rId3"/>
    <sheet name="remarks" sheetId="4" r:id="rId4"/>
    <sheet name="descriptives" sheetId="6" r:id="rId5"/>
  </sheets>
  <definedNames>
    <definedName name="_xlnm._FilterDatabase" localSheetId="4" hidden="1">descriptives!$A$18:$D$55</definedName>
    <definedName name="_xlnm._FilterDatabase" localSheetId="0" hidden="1">MNE!$A$1:$Q$560</definedName>
    <definedName name="_xlnm._FilterDatabase" localSheetId="2" hidden="1">'stat rate'!$L$1:$N$149</definedName>
    <definedName name="avgetrbk">'stat rate'!$H$1:$J$149</definedName>
    <definedName name="etr6yr">'stat rate'!$L$1:$N$149</definedName>
    <definedName name="etr6yrnew">'stat rate'!$Q$1:$T$144</definedName>
    <definedName name="statrate">'stat rate'!$A$1:$D$139</definedName>
    <definedName name="thtwz">'th list'!$A$1:$C$42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1" i="3" l="1"/>
  <c r="K308" i="3" l="1"/>
  <c r="Q3" i="3" l="1"/>
  <c r="Q4" i="3"/>
  <c r="Q5" i="3"/>
  <c r="Q6" i="3"/>
  <c r="Q10" i="3"/>
  <c r="Q11" i="3"/>
  <c r="Q12" i="3"/>
  <c r="Q13" i="3"/>
  <c r="Q14" i="3"/>
  <c r="Q15" i="3"/>
  <c r="Q16" i="3"/>
  <c r="Q17" i="3"/>
  <c r="Q18" i="3"/>
  <c r="Q19" i="3"/>
  <c r="Q20" i="3"/>
  <c r="Q21" i="3"/>
  <c r="Q23" i="3"/>
  <c r="Q24" i="3"/>
  <c r="Q25" i="3"/>
  <c r="Q27" i="3"/>
  <c r="Q28" i="3"/>
  <c r="Q29" i="3"/>
  <c r="Q30" i="3"/>
  <c r="Q31" i="3"/>
  <c r="Q32" i="3"/>
  <c r="Q34" i="3"/>
  <c r="Q35" i="3"/>
  <c r="Q36" i="3"/>
  <c r="Q37" i="3"/>
  <c r="Q38" i="3"/>
  <c r="Q39" i="3"/>
  <c r="Q41" i="3"/>
  <c r="Q44" i="3"/>
  <c r="Q45" i="3"/>
  <c r="Q46" i="3"/>
  <c r="Q47" i="3"/>
  <c r="Q49" i="3"/>
  <c r="Q50" i="3"/>
  <c r="Q54" i="3"/>
  <c r="Q55" i="3"/>
  <c r="Q56" i="3"/>
  <c r="Q58" i="3"/>
  <c r="Q59" i="3"/>
  <c r="Q60" i="3"/>
  <c r="Q61" i="3"/>
  <c r="Q62" i="3"/>
  <c r="Q63" i="3"/>
  <c r="Q64" i="3"/>
  <c r="Q65" i="3"/>
  <c r="Q66" i="3"/>
  <c r="Q67" i="3"/>
  <c r="Q69" i="3"/>
  <c r="Q70" i="3"/>
  <c r="Q71" i="3"/>
  <c r="Q73" i="3"/>
  <c r="Q74" i="3"/>
  <c r="Q75" i="3"/>
  <c r="Q76" i="3"/>
  <c r="Q77" i="3"/>
  <c r="Q78" i="3"/>
  <c r="Q79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8" i="3"/>
  <c r="Q120" i="3"/>
  <c r="Q121" i="3"/>
  <c r="Q122" i="3"/>
  <c r="Q124" i="3"/>
  <c r="Q126" i="3"/>
  <c r="Q127" i="3"/>
  <c r="Q128" i="3"/>
  <c r="Q129" i="3"/>
  <c r="Q130" i="3"/>
  <c r="Q131" i="3"/>
  <c r="Q132" i="3"/>
  <c r="Q133" i="3"/>
  <c r="Q135" i="3"/>
  <c r="Q137" i="3"/>
  <c r="Q139" i="3"/>
  <c r="Q140" i="3"/>
  <c r="Q141" i="3"/>
  <c r="Q142" i="3"/>
  <c r="Q143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8" i="3"/>
  <c r="Q169" i="3"/>
  <c r="Q170" i="3"/>
  <c r="Q171" i="3"/>
  <c r="Q172" i="3"/>
  <c r="Q173" i="3"/>
  <c r="Q174" i="3"/>
  <c r="Q175" i="3"/>
  <c r="Q176" i="3"/>
  <c r="Q177" i="3"/>
  <c r="Q178" i="3"/>
  <c r="Q181" i="3"/>
  <c r="Q182" i="3"/>
  <c r="Q183" i="3"/>
  <c r="Q184" i="3"/>
  <c r="Q185" i="3"/>
  <c r="Q187" i="3"/>
  <c r="Q188" i="3"/>
  <c r="Q189" i="3"/>
  <c r="Q191" i="3"/>
  <c r="Q193" i="3"/>
  <c r="Q195" i="3"/>
  <c r="Q196" i="3"/>
  <c r="Q197" i="3"/>
  <c r="Q198" i="3"/>
  <c r="Q199" i="3"/>
  <c r="Q201" i="3"/>
  <c r="Q203" i="3"/>
  <c r="Q204" i="3"/>
  <c r="Q205" i="3"/>
  <c r="Q207" i="3"/>
  <c r="Q208" i="3"/>
  <c r="Q209" i="3"/>
  <c r="Q210" i="3"/>
  <c r="Q211" i="3"/>
  <c r="Q212" i="3"/>
  <c r="Q214" i="3"/>
  <c r="Q215" i="3"/>
  <c r="Q216" i="3"/>
  <c r="Q218" i="3"/>
  <c r="Q219" i="3"/>
  <c r="Q220" i="3"/>
  <c r="Q221" i="3"/>
  <c r="Q222" i="3"/>
  <c r="Q223" i="3"/>
  <c r="Q224" i="3"/>
  <c r="Q226" i="3"/>
  <c r="Q227" i="3"/>
  <c r="Q228" i="3"/>
  <c r="Q229" i="3"/>
  <c r="Q231" i="3"/>
  <c r="Q232" i="3"/>
  <c r="Q233" i="3"/>
  <c r="Q234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9" i="3"/>
  <c r="Q250" i="3"/>
  <c r="Q252" i="3"/>
  <c r="Q254" i="3"/>
  <c r="Q255" i="3"/>
  <c r="Q256" i="3"/>
  <c r="Q257" i="3"/>
  <c r="Q258" i="3"/>
  <c r="Q259" i="3"/>
  <c r="Q260" i="3"/>
  <c r="Q261" i="3"/>
  <c r="Q262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1" i="3"/>
  <c r="Q282" i="3"/>
  <c r="Q283" i="3"/>
  <c r="Q284" i="3"/>
  <c r="Q285" i="3"/>
  <c r="Q286" i="3"/>
  <c r="Q288" i="3"/>
  <c r="Q289" i="3"/>
  <c r="Q290" i="3"/>
  <c r="Q291" i="3"/>
  <c r="Q292" i="3"/>
  <c r="Q293" i="3"/>
  <c r="Q295" i="3"/>
  <c r="Q296" i="3"/>
  <c r="Q297" i="3"/>
  <c r="Q298" i="3"/>
  <c r="Q299" i="3"/>
  <c r="Q300" i="3"/>
  <c r="Q302" i="3"/>
  <c r="Q303" i="3"/>
  <c r="Q304" i="3"/>
  <c r="Q308" i="3"/>
  <c r="Q309" i="3"/>
  <c r="Q310" i="3"/>
  <c r="Q311" i="3"/>
  <c r="Q312" i="3"/>
  <c r="Q313" i="3"/>
  <c r="Q314" i="3"/>
  <c r="Q315" i="3"/>
  <c r="Q316" i="3"/>
  <c r="Q317" i="3"/>
  <c r="Q318" i="3"/>
  <c r="Q321" i="3"/>
  <c r="Q322" i="3"/>
  <c r="Q323" i="3"/>
  <c r="Q324" i="3"/>
  <c r="Q325" i="3"/>
  <c r="Q326" i="3"/>
  <c r="Q327" i="3"/>
  <c r="Q328" i="3"/>
  <c r="Q329" i="3"/>
  <c r="Q330" i="3"/>
  <c r="Q331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7" i="3"/>
  <c r="Q379" i="3"/>
  <c r="Q381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9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2" i="3"/>
  <c r="Q483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2" i="3"/>
  <c r="L472" i="3" l="1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P8" i="3" l="1"/>
  <c r="P10" i="3"/>
  <c r="P13" i="3"/>
  <c r="P19" i="3"/>
  <c r="P29" i="3"/>
  <c r="P31" i="3"/>
  <c r="P36" i="3"/>
  <c r="P37" i="3"/>
  <c r="P44" i="3"/>
  <c r="P47" i="3"/>
  <c r="P49" i="3"/>
  <c r="P54" i="3"/>
  <c r="P60" i="3"/>
  <c r="P65" i="3"/>
  <c r="P70" i="3"/>
  <c r="P77" i="3"/>
  <c r="P88" i="3"/>
  <c r="P89" i="3"/>
  <c r="P97" i="3"/>
  <c r="P99" i="3"/>
  <c r="P100" i="3"/>
  <c r="P102" i="3"/>
  <c r="P110" i="3"/>
  <c r="P130" i="3"/>
  <c r="P137" i="3"/>
  <c r="P143" i="3"/>
  <c r="P149" i="3"/>
  <c r="P150" i="3"/>
  <c r="P152" i="3"/>
  <c r="P154" i="3"/>
  <c r="P164" i="3"/>
  <c r="P172" i="3"/>
  <c r="P176" i="3"/>
  <c r="P180" i="3"/>
  <c r="P191" i="3"/>
  <c r="P197" i="3"/>
  <c r="P200" i="3"/>
  <c r="P201" i="3"/>
  <c r="P208" i="3"/>
  <c r="P209" i="3"/>
  <c r="P225" i="3"/>
  <c r="P226" i="3"/>
  <c r="P228" i="3"/>
  <c r="P233" i="3"/>
  <c r="P236" i="3"/>
  <c r="P237" i="3"/>
  <c r="P242" i="3"/>
  <c r="P243" i="3"/>
  <c r="P245" i="3"/>
  <c r="P262" i="3"/>
  <c r="P263" i="3"/>
  <c r="P264" i="3"/>
  <c r="P265" i="3"/>
  <c r="P271" i="3"/>
  <c r="P274" i="3"/>
  <c r="P282" i="3"/>
  <c r="P283" i="3"/>
  <c r="P289" i="3"/>
  <c r="P290" i="3"/>
  <c r="P298" i="3"/>
  <c r="P299" i="3"/>
  <c r="P302" i="3"/>
  <c r="P308" i="3"/>
  <c r="P317" i="3"/>
  <c r="P319" i="3"/>
  <c r="P322" i="3"/>
  <c r="P328" i="3"/>
  <c r="P348" i="3"/>
  <c r="P355" i="3"/>
  <c r="P359" i="3"/>
  <c r="P362" i="3"/>
  <c r="P383" i="3"/>
  <c r="P392" i="3"/>
  <c r="P393" i="3"/>
  <c r="P405" i="3"/>
  <c r="P408" i="3"/>
  <c r="P409" i="3"/>
  <c r="P413" i="3"/>
  <c r="P414" i="3"/>
  <c r="P419" i="3"/>
  <c r="P424" i="3"/>
  <c r="P427" i="3"/>
  <c r="P434" i="3"/>
  <c r="P441" i="3"/>
  <c r="P442" i="3"/>
  <c r="P445" i="3"/>
  <c r="P446" i="3"/>
  <c r="P450" i="3"/>
  <c r="P459" i="3"/>
  <c r="P461" i="3"/>
  <c r="P462" i="3"/>
  <c r="P467" i="3"/>
  <c r="P482" i="3"/>
  <c r="P483" i="3"/>
  <c r="P487" i="3"/>
  <c r="P490" i="3"/>
  <c r="P495" i="3"/>
  <c r="P497" i="3"/>
  <c r="P501" i="3"/>
  <c r="P509" i="3"/>
  <c r="P513" i="3"/>
  <c r="P515" i="3"/>
  <c r="P516" i="3"/>
  <c r="P517" i="3"/>
  <c r="P518" i="3"/>
  <c r="P523" i="3"/>
  <c r="P525" i="3"/>
  <c r="P534" i="3"/>
  <c r="P535" i="3"/>
</calcChain>
</file>

<file path=xl/sharedStrings.xml><?xml version="1.0" encoding="utf-8"?>
<sst xmlns="http://schemas.openxmlformats.org/spreadsheetml/2006/main" count="4600" uniqueCount="632">
  <si>
    <t>code</t>
  </si>
  <si>
    <t>Country</t>
  </si>
  <si>
    <t>year</t>
  </si>
  <si>
    <t>statutoryrate</t>
  </si>
  <si>
    <t>AUS</t>
  </si>
  <si>
    <t>Australia</t>
  </si>
  <si>
    <t>ABN AMRO</t>
  </si>
  <si>
    <t>NLD</t>
  </si>
  <si>
    <t>netherlands</t>
  </si>
  <si>
    <t>BEL</t>
  </si>
  <si>
    <t>Belgium</t>
  </si>
  <si>
    <t>BRA</t>
  </si>
  <si>
    <t>Brazil</t>
  </si>
  <si>
    <t>DEU</t>
  </si>
  <si>
    <t>Germany</t>
  </si>
  <si>
    <t>DNK</t>
  </si>
  <si>
    <t>Denmark</t>
  </si>
  <si>
    <t>FRA</t>
  </si>
  <si>
    <t>France</t>
  </si>
  <si>
    <t>GBR</t>
  </si>
  <si>
    <t>United Kingdom</t>
  </si>
  <si>
    <t>GGY</t>
  </si>
  <si>
    <t>Guernsey</t>
  </si>
  <si>
    <t>HKG</t>
  </si>
  <si>
    <t>Hong Kong</t>
  </si>
  <si>
    <t>JPN</t>
  </si>
  <si>
    <t>Japan</t>
  </si>
  <si>
    <t>Netherlands</t>
  </si>
  <si>
    <t>NOR</t>
  </si>
  <si>
    <t>Norway</t>
  </si>
  <si>
    <t>OTHER</t>
  </si>
  <si>
    <t>SGP</t>
  </si>
  <si>
    <t>Singapore</t>
  </si>
  <si>
    <t>USA</t>
  </si>
  <si>
    <t>United States</t>
  </si>
  <si>
    <t>AIB</t>
  </si>
  <si>
    <t>IRL</t>
  </si>
  <si>
    <t>ireland</t>
  </si>
  <si>
    <t>Other</t>
  </si>
  <si>
    <t>Banco de Sabadell SA</t>
  </si>
  <si>
    <t>ESP</t>
  </si>
  <si>
    <t>Spain</t>
  </si>
  <si>
    <t>MEX</t>
  </si>
  <si>
    <t>Mexico</t>
  </si>
  <si>
    <t>BANKIA BFA</t>
  </si>
  <si>
    <t>ARE</t>
  </si>
  <si>
    <t>UAE</t>
  </si>
  <si>
    <t>BARCLAYS</t>
  </si>
  <si>
    <t>CAN</t>
  </si>
  <si>
    <t>CANADA</t>
  </si>
  <si>
    <t>CHE</t>
  </si>
  <si>
    <t>SWITZERLAND</t>
  </si>
  <si>
    <t>CHN</t>
  </si>
  <si>
    <t>CHINA</t>
  </si>
  <si>
    <t>CZE</t>
  </si>
  <si>
    <t>CZECH REPUBLIC</t>
  </si>
  <si>
    <t>IMN</t>
  </si>
  <si>
    <t>ISLE OF MAN</t>
  </si>
  <si>
    <t>IND</t>
  </si>
  <si>
    <t>INDIA</t>
  </si>
  <si>
    <t>ISR</t>
  </si>
  <si>
    <t>ISRAEL</t>
  </si>
  <si>
    <t>ITA</t>
  </si>
  <si>
    <t>ITALY</t>
  </si>
  <si>
    <t>JEY</t>
  </si>
  <si>
    <t>JERSEY</t>
  </si>
  <si>
    <t>LTU</t>
  </si>
  <si>
    <t>LITHUANIA</t>
  </si>
  <si>
    <t>LUX</t>
  </si>
  <si>
    <t>Luxembourg</t>
  </si>
  <si>
    <t>MCO</t>
  </si>
  <si>
    <t>MONACO</t>
  </si>
  <si>
    <t>PRT</t>
  </si>
  <si>
    <t>Portugal</t>
  </si>
  <si>
    <t>SWE</t>
  </si>
  <si>
    <t>SWEDEN</t>
  </si>
  <si>
    <t>BAYERN LB</t>
  </si>
  <si>
    <t>Italy</t>
  </si>
  <si>
    <t>ARG</t>
  </si>
  <si>
    <t>Argentina</t>
  </si>
  <si>
    <t>BBVA</t>
  </si>
  <si>
    <t>BOL</t>
  </si>
  <si>
    <t>Bolivia</t>
  </si>
  <si>
    <t>Switzerland</t>
  </si>
  <si>
    <t>CHL</t>
  </si>
  <si>
    <t>Chile</t>
  </si>
  <si>
    <t>China</t>
  </si>
  <si>
    <t>COL</t>
  </si>
  <si>
    <t>Colombia</t>
  </si>
  <si>
    <t>CUW</t>
  </si>
  <si>
    <t>CuraCAO</t>
  </si>
  <si>
    <t>CYP</t>
  </si>
  <si>
    <t>Cyprus</t>
  </si>
  <si>
    <t>FIN</t>
  </si>
  <si>
    <t>Finland</t>
  </si>
  <si>
    <t>Ireland</t>
  </si>
  <si>
    <t>MLT</t>
  </si>
  <si>
    <t>Malta</t>
  </si>
  <si>
    <t>PER</t>
  </si>
  <si>
    <t>Peru</t>
  </si>
  <si>
    <t>PRY</t>
  </si>
  <si>
    <t>Paraguay</t>
  </si>
  <si>
    <t>ROU</t>
  </si>
  <si>
    <t>Romania</t>
  </si>
  <si>
    <t>TUR</t>
  </si>
  <si>
    <t>Turkey</t>
  </si>
  <si>
    <t>TWN</t>
  </si>
  <si>
    <t>Taiwan</t>
  </si>
  <si>
    <t>URY</t>
  </si>
  <si>
    <t>Uruguay</t>
  </si>
  <si>
    <t>VEN</t>
  </si>
  <si>
    <t>Venezuela</t>
  </si>
  <si>
    <t>belfius</t>
  </si>
  <si>
    <t>United Arab Emirates</t>
  </si>
  <si>
    <t>BNP PARIBAS</t>
  </si>
  <si>
    <t>AUT</t>
  </si>
  <si>
    <t>Austria</t>
  </si>
  <si>
    <t>BFA</t>
  </si>
  <si>
    <t>Burkina Faso</t>
  </si>
  <si>
    <t>BGR</t>
  </si>
  <si>
    <t>Bulgaria</t>
  </si>
  <si>
    <t>BHR</t>
  </si>
  <si>
    <t>Bahrain</t>
  </si>
  <si>
    <t>BMU</t>
  </si>
  <si>
    <t>Bermuda</t>
  </si>
  <si>
    <t>Canada</t>
  </si>
  <si>
    <t>CIV</t>
  </si>
  <si>
    <t>Ivory Coast</t>
  </si>
  <si>
    <t>COM</t>
  </si>
  <si>
    <t>Comoros</t>
  </si>
  <si>
    <t>CYM</t>
  </si>
  <si>
    <t>Cayman IslandS</t>
  </si>
  <si>
    <t>Czech Republic</t>
  </si>
  <si>
    <t>DZA</t>
  </si>
  <si>
    <t>Algeria</t>
  </si>
  <si>
    <t>GIN</t>
  </si>
  <si>
    <t>Guinea</t>
  </si>
  <si>
    <t>GRC</t>
  </si>
  <si>
    <t>Greece</t>
  </si>
  <si>
    <t>HUN</t>
  </si>
  <si>
    <t>Hungary</t>
  </si>
  <si>
    <t>IDN</t>
  </si>
  <si>
    <t>Indonesia</t>
  </si>
  <si>
    <t>India</t>
  </si>
  <si>
    <t>Jersey</t>
  </si>
  <si>
    <t>KOR</t>
  </si>
  <si>
    <t>Republic of Korea</t>
  </si>
  <si>
    <t>KWT</t>
  </si>
  <si>
    <t>Kuwait</t>
  </si>
  <si>
    <t>MAR</t>
  </si>
  <si>
    <t>Morocco</t>
  </si>
  <si>
    <t>Monaco</t>
  </si>
  <si>
    <t>MLI</t>
  </si>
  <si>
    <t>Mali</t>
  </si>
  <si>
    <t>MYS</t>
  </si>
  <si>
    <t>Malaysia</t>
  </si>
  <si>
    <t>NZL</t>
  </si>
  <si>
    <t>New Zealand</t>
  </si>
  <si>
    <t>PAN</t>
  </si>
  <si>
    <t>Panama</t>
  </si>
  <si>
    <t>PHL</t>
  </si>
  <si>
    <t>Philippines</t>
  </si>
  <si>
    <t>POL</t>
  </si>
  <si>
    <t>Poland</t>
  </si>
  <si>
    <t>QAT</t>
  </si>
  <si>
    <t>Qatar</t>
  </si>
  <si>
    <t>RUS</t>
  </si>
  <si>
    <t>Russia</t>
  </si>
  <si>
    <t>SAU</t>
  </si>
  <si>
    <t>Saudi Arabia</t>
  </si>
  <si>
    <t>SEN</t>
  </si>
  <si>
    <t>Senegal</t>
  </si>
  <si>
    <t>SRB</t>
  </si>
  <si>
    <t>Serbia</t>
  </si>
  <si>
    <t>SVK</t>
  </si>
  <si>
    <t>Slovakia</t>
  </si>
  <si>
    <t>Sweden</t>
  </si>
  <si>
    <t>THA</t>
  </si>
  <si>
    <t>Thailand</t>
  </si>
  <si>
    <t>TUN</t>
  </si>
  <si>
    <t>Tunisia</t>
  </si>
  <si>
    <t>UKR</t>
  </si>
  <si>
    <t>Ukraine</t>
  </si>
  <si>
    <t>VNM</t>
  </si>
  <si>
    <t>Viet Nam</t>
  </si>
  <si>
    <t>ZAF</t>
  </si>
  <si>
    <t>South Africa</t>
  </si>
  <si>
    <t>BPCE</t>
  </si>
  <si>
    <t>CMR</t>
  </si>
  <si>
    <t>Cameroon</t>
  </si>
  <si>
    <t>COG</t>
  </si>
  <si>
    <t>Congo</t>
  </si>
  <si>
    <t>Cayman Islands</t>
  </si>
  <si>
    <t>DJI</t>
  </si>
  <si>
    <t>Djibouti</t>
  </si>
  <si>
    <t>ECU</t>
  </si>
  <si>
    <t>Ecuador</t>
  </si>
  <si>
    <t>FJI</t>
  </si>
  <si>
    <t>Fiji</t>
  </si>
  <si>
    <t>Israel</t>
  </si>
  <si>
    <t>KHM</t>
  </si>
  <si>
    <t>Cambodia</t>
  </si>
  <si>
    <t>South Korea</t>
  </si>
  <si>
    <t>LAO</t>
  </si>
  <si>
    <t>Laos</t>
  </si>
  <si>
    <t>MDG</t>
  </si>
  <si>
    <t>Madagascar</t>
  </si>
  <si>
    <t>NCL</t>
  </si>
  <si>
    <t>New Caledonia</t>
  </si>
  <si>
    <t>PYF</t>
  </si>
  <si>
    <t>French Polynesia</t>
  </si>
  <si>
    <t>SLB</t>
  </si>
  <si>
    <t>Solomon Islands</t>
  </si>
  <si>
    <t>SVN</t>
  </si>
  <si>
    <t>Slovenia</t>
  </si>
  <si>
    <t>VUT</t>
  </si>
  <si>
    <t>Vanuatu</t>
  </si>
  <si>
    <t>COMMERZBANK</t>
  </si>
  <si>
    <t>CREDIT AGRICOLE</t>
  </si>
  <si>
    <t>EGY</t>
  </si>
  <si>
    <t>Egypt</t>
  </si>
  <si>
    <t>MUS</t>
  </si>
  <si>
    <t>Mauritius</t>
  </si>
  <si>
    <t>CREDIT MUTUEL</t>
  </si>
  <si>
    <t>SXM</t>
  </si>
  <si>
    <t>Saint-Martin (partie neerlandaise)</t>
  </si>
  <si>
    <t>DANSKE</t>
  </si>
  <si>
    <t>EST</t>
  </si>
  <si>
    <t>Estonia</t>
  </si>
  <si>
    <t>LVA</t>
  </si>
  <si>
    <t>Latvia</t>
  </si>
  <si>
    <t>DEUTSCHE BANK</t>
  </si>
  <si>
    <t>LKA</t>
  </si>
  <si>
    <t>Sri Lanka</t>
  </si>
  <si>
    <t>PAK</t>
  </si>
  <si>
    <t>Pakistan</t>
  </si>
  <si>
    <t>austria</t>
  </si>
  <si>
    <t>DZ BANK</t>
  </si>
  <si>
    <t>germany</t>
  </si>
  <si>
    <t>switzerland</t>
  </si>
  <si>
    <t>Curacao</t>
  </si>
  <si>
    <t>hong kong</t>
  </si>
  <si>
    <t>hungary</t>
  </si>
  <si>
    <t>italy</t>
  </si>
  <si>
    <t>MHL</t>
  </si>
  <si>
    <t>marshall islands</t>
  </si>
  <si>
    <t>norway</t>
  </si>
  <si>
    <t>poland</t>
  </si>
  <si>
    <t>singapore</t>
  </si>
  <si>
    <t>ERSTE</t>
  </si>
  <si>
    <t>HRV</t>
  </si>
  <si>
    <t>Croatia</t>
  </si>
  <si>
    <t>HANDELSBANKEN</t>
  </si>
  <si>
    <t>sweden</t>
  </si>
  <si>
    <t>HELABA</t>
  </si>
  <si>
    <t>United kingdom</t>
  </si>
  <si>
    <t>united kingdom</t>
  </si>
  <si>
    <t>HSBC</t>
  </si>
  <si>
    <t>jersey</t>
  </si>
  <si>
    <t>malta</t>
  </si>
  <si>
    <t>guernsey</t>
  </si>
  <si>
    <t>spain</t>
  </si>
  <si>
    <t>greece</t>
  </si>
  <si>
    <t>russia</t>
  </si>
  <si>
    <t>ARM</t>
  </si>
  <si>
    <t>armenia</t>
  </si>
  <si>
    <t>isle of man</t>
  </si>
  <si>
    <t>belgium</t>
  </si>
  <si>
    <t>monaco</t>
  </si>
  <si>
    <t>china</t>
  </si>
  <si>
    <t>india</t>
  </si>
  <si>
    <t>australia</t>
  </si>
  <si>
    <t>malaysia</t>
  </si>
  <si>
    <t>indonesia</t>
  </si>
  <si>
    <t>taiwan</t>
  </si>
  <si>
    <t>philippines</t>
  </si>
  <si>
    <t>japan</t>
  </si>
  <si>
    <t>viet nam</t>
  </si>
  <si>
    <t>thailand</t>
  </si>
  <si>
    <t>BGD</t>
  </si>
  <si>
    <t>bangladesh</t>
  </si>
  <si>
    <t>sri lanka</t>
  </si>
  <si>
    <t>mauritius</t>
  </si>
  <si>
    <t>MAC</t>
  </si>
  <si>
    <t>macau</t>
  </si>
  <si>
    <t>new zealand</t>
  </si>
  <si>
    <t>MDV</t>
  </si>
  <si>
    <t>maldives</t>
  </si>
  <si>
    <t>saudi arabia</t>
  </si>
  <si>
    <t>egypt</t>
  </si>
  <si>
    <t>turkey</t>
  </si>
  <si>
    <t>OMN</t>
  </si>
  <si>
    <t>oman</t>
  </si>
  <si>
    <t>qatar</t>
  </si>
  <si>
    <t>south africa</t>
  </si>
  <si>
    <t>bahrain</t>
  </si>
  <si>
    <t>israel</t>
  </si>
  <si>
    <t>kuwait</t>
  </si>
  <si>
    <t>algeria</t>
  </si>
  <si>
    <t>other</t>
  </si>
  <si>
    <t>canada</t>
  </si>
  <si>
    <t>bermuda</t>
  </si>
  <si>
    <t>cayman islands</t>
  </si>
  <si>
    <t>british virgin islands</t>
  </si>
  <si>
    <t>mexico</t>
  </si>
  <si>
    <t>argentina</t>
  </si>
  <si>
    <t>uruguay</t>
  </si>
  <si>
    <t>brazil</t>
  </si>
  <si>
    <t>chile</t>
  </si>
  <si>
    <t>united arab emirates</t>
  </si>
  <si>
    <t>ING</t>
  </si>
  <si>
    <t>bulgaria</t>
  </si>
  <si>
    <t>colombia</t>
  </si>
  <si>
    <t>romania</t>
  </si>
  <si>
    <t>slovakia</t>
  </si>
  <si>
    <t>ukraine</t>
  </si>
  <si>
    <t>ALB</t>
  </si>
  <si>
    <t>ALBANIA</t>
  </si>
  <si>
    <t>INTESA SANPAOLO</t>
  </si>
  <si>
    <t>BIH</t>
  </si>
  <si>
    <t>BOSNIA AND HERCEGOVINA</t>
  </si>
  <si>
    <t>FRANCE</t>
  </si>
  <si>
    <t>CROATIA</t>
  </si>
  <si>
    <t>MDA</t>
  </si>
  <si>
    <t>MOLDOVA</t>
  </si>
  <si>
    <t>QATAR</t>
  </si>
  <si>
    <t>SLOVENIA</t>
  </si>
  <si>
    <t>KBC</t>
  </si>
  <si>
    <t>LBBW</t>
  </si>
  <si>
    <t>LLOYDS</t>
  </si>
  <si>
    <t>Isle of Man</t>
  </si>
  <si>
    <t>MONTE DI PASCHI</t>
  </si>
  <si>
    <t>NATIONWIDE</t>
  </si>
  <si>
    <t>NORD LB</t>
  </si>
  <si>
    <t>NORDEA</t>
  </si>
  <si>
    <t>Nykredit Realkredit</t>
  </si>
  <si>
    <t>denmark</t>
  </si>
  <si>
    <t>RABOBANK</t>
  </si>
  <si>
    <t>KEN</t>
  </si>
  <si>
    <t>KENYA</t>
  </si>
  <si>
    <t>RBS</t>
  </si>
  <si>
    <t>GIB</t>
  </si>
  <si>
    <t>Gibraltar</t>
  </si>
  <si>
    <t>SANTANDER</t>
  </si>
  <si>
    <t>BHS</t>
  </si>
  <si>
    <t>Bahamas</t>
  </si>
  <si>
    <t>PRI</t>
  </si>
  <si>
    <t>Puerto Rico</t>
  </si>
  <si>
    <t>SEB BANK</t>
  </si>
  <si>
    <t>Albania</t>
  </si>
  <si>
    <t>SOCIETE GENERALE</t>
  </si>
  <si>
    <t>BEN</t>
  </si>
  <si>
    <t>Benin</t>
  </si>
  <si>
    <t>TCD</t>
  </si>
  <si>
    <t>Chad</t>
  </si>
  <si>
    <t>GNQ</t>
  </si>
  <si>
    <t>Equatorial Guinea</t>
  </si>
  <si>
    <t>GHA</t>
  </si>
  <si>
    <t>Ghana</t>
  </si>
  <si>
    <t>LBN</t>
  </si>
  <si>
    <t>Lebanon</t>
  </si>
  <si>
    <t>MKD</t>
  </si>
  <si>
    <t>Macedonia</t>
  </si>
  <si>
    <t>Moldova</t>
  </si>
  <si>
    <t>MNE</t>
  </si>
  <si>
    <t>Montenegro</t>
  </si>
  <si>
    <t>TGO</t>
  </si>
  <si>
    <t>Togo</t>
  </si>
  <si>
    <t>British Virgin Islands</t>
  </si>
  <si>
    <t>AGO</t>
  </si>
  <si>
    <t>Angola</t>
  </si>
  <si>
    <t>STANDARD CHARTERED</t>
  </si>
  <si>
    <t>BWA</t>
  </si>
  <si>
    <t>Botswana</t>
  </si>
  <si>
    <t>BRN</t>
  </si>
  <si>
    <t>Brunei</t>
  </si>
  <si>
    <t>FLK</t>
  </si>
  <si>
    <t>Falkland Islands</t>
  </si>
  <si>
    <t>GMB</t>
  </si>
  <si>
    <t>Gambia</t>
  </si>
  <si>
    <t>IRQ</t>
  </si>
  <si>
    <t>Iraq</t>
  </si>
  <si>
    <t>JOR</t>
  </si>
  <si>
    <t>Jordan</t>
  </si>
  <si>
    <t>Kenya</t>
  </si>
  <si>
    <t>Macao</t>
  </si>
  <si>
    <t>NPL</t>
  </si>
  <si>
    <t>Nepal</t>
  </si>
  <si>
    <t>NGA</t>
  </si>
  <si>
    <t>Nigeria</t>
  </si>
  <si>
    <t>Oman</t>
  </si>
  <si>
    <t>SLE</t>
  </si>
  <si>
    <t>Sierra Leone</t>
  </si>
  <si>
    <t>TZA</t>
  </si>
  <si>
    <t>Tanzania</t>
  </si>
  <si>
    <t>UGA</t>
  </si>
  <si>
    <t>Uganda</t>
  </si>
  <si>
    <t>ZMB</t>
  </si>
  <si>
    <t>Zambia</t>
  </si>
  <si>
    <t>ZWE</t>
  </si>
  <si>
    <t>Zimbabwe</t>
  </si>
  <si>
    <t>estonia</t>
  </si>
  <si>
    <t>SWEDBANK</t>
  </si>
  <si>
    <t>lithuania</t>
  </si>
  <si>
    <t>latvia</t>
  </si>
  <si>
    <t>UNICREDIT</t>
  </si>
  <si>
    <t>List of tax havens TWZ</t>
  </si>
  <si>
    <t>TH</t>
  </si>
  <si>
    <t>AND</t>
  </si>
  <si>
    <t>Andorra</t>
  </si>
  <si>
    <t>AIA</t>
  </si>
  <si>
    <t>Anguilla</t>
  </si>
  <si>
    <t>ATG</t>
  </si>
  <si>
    <t>Antigua and Barbuda</t>
  </si>
  <si>
    <t>ABW</t>
  </si>
  <si>
    <t>Aruba</t>
  </si>
  <si>
    <t>Bahamas, The</t>
  </si>
  <si>
    <t>BRB</t>
  </si>
  <si>
    <t>Barbados</t>
  </si>
  <si>
    <t>BLZ</t>
  </si>
  <si>
    <t>Belize</t>
  </si>
  <si>
    <t>ANT</t>
  </si>
  <si>
    <t>Bonaire</t>
  </si>
  <si>
    <t>VGB</t>
  </si>
  <si>
    <t>GRD</t>
  </si>
  <si>
    <t>Grenada</t>
  </si>
  <si>
    <t>Isle of man</t>
  </si>
  <si>
    <t>LIE</t>
  </si>
  <si>
    <t>Liechtenstein</t>
  </si>
  <si>
    <t>Macau</t>
  </si>
  <si>
    <t>Marshall Islands</t>
  </si>
  <si>
    <t>SYC</t>
  </si>
  <si>
    <t>Seychelles</t>
  </si>
  <si>
    <t>Sint Maarten</t>
  </si>
  <si>
    <t>KNA</t>
  </si>
  <si>
    <t>St. Kitts and Nevis</t>
  </si>
  <si>
    <t>LCA</t>
  </si>
  <si>
    <t>St. Lucia</t>
  </si>
  <si>
    <t>VCT</t>
  </si>
  <si>
    <t>St. Vincent and the Grenadines</t>
  </si>
  <si>
    <t>TCA</t>
  </si>
  <si>
    <t>Turks and Caicos</t>
  </si>
  <si>
    <t>Company</t>
  </si>
  <si>
    <t>Headquarter country</t>
  </si>
  <si>
    <t>Headquarter country code</t>
  </si>
  <si>
    <t>Year</t>
  </si>
  <si>
    <t>Partner country</t>
  </si>
  <si>
    <t>Partner country code</t>
  </si>
  <si>
    <t>Exchange to EUR</t>
  </si>
  <si>
    <t>Total revenues</t>
  </si>
  <si>
    <t>Number of employees</t>
  </si>
  <si>
    <t>Tangible assets</t>
  </si>
  <si>
    <t>Allianz</t>
  </si>
  <si>
    <t>NA</t>
  </si>
  <si>
    <t>Czech Republic</t>
  </si>
  <si>
    <t>AXA</t>
  </si>
  <si>
    <t>Enel</t>
  </si>
  <si>
    <t>US &amp; Canada</t>
  </si>
  <si>
    <t>Costa Rica</t>
  </si>
  <si>
    <t>CRI</t>
  </si>
  <si>
    <t>Guatemala</t>
  </si>
  <si>
    <t>GTM</t>
  </si>
  <si>
    <t>Equinor</t>
  </si>
  <si>
    <t>Grupo ACS</t>
  </si>
  <si>
    <t>BT Group</t>
  </si>
  <si>
    <t>Prudential</t>
  </si>
  <si>
    <t>Vietnam</t>
  </si>
  <si>
    <t>Legal&amp;General</t>
  </si>
  <si>
    <t>data are in million of euros</t>
  </si>
  <si>
    <t>Third-party revenue</t>
  </si>
  <si>
    <t>Related-party revenue</t>
  </si>
  <si>
    <t>Profit (loss) before tax</t>
  </si>
  <si>
    <t>Corporate income taxes paid/(refunded)</t>
  </si>
  <si>
    <t>Corporate income taxes accrued</t>
  </si>
  <si>
    <t>BP</t>
  </si>
  <si>
    <t>Azerbaijan</t>
  </si>
  <si>
    <t>AZE</t>
  </si>
  <si>
    <t>Belarus</t>
  </si>
  <si>
    <t>BLR</t>
  </si>
  <si>
    <t>Faroe Islands</t>
  </si>
  <si>
    <t>FRO</t>
  </si>
  <si>
    <t>Georgia</t>
  </si>
  <si>
    <t>GEO</t>
  </si>
  <si>
    <t>Iceland</t>
  </si>
  <si>
    <t>ISL</t>
  </si>
  <si>
    <t>Isle Of Man</t>
  </si>
  <si>
    <t>Jamaica</t>
  </si>
  <si>
    <t>JAM</t>
  </si>
  <si>
    <t>Kazakhstan</t>
  </si>
  <si>
    <t>KAZ</t>
  </si>
  <si>
    <t>Kosovo</t>
  </si>
  <si>
    <t>XXK</t>
  </si>
  <si>
    <t>Mauritania</t>
  </si>
  <si>
    <t>MRT</t>
  </si>
  <si>
    <t>Middle-East region</t>
  </si>
  <si>
    <t>Mozambique</t>
  </si>
  <si>
    <t>MOZ</t>
  </si>
  <si>
    <t>Namibia</t>
  </si>
  <si>
    <t>NAM</t>
  </si>
  <si>
    <t>North Africa region</t>
  </si>
  <si>
    <t>Sao Tome and Principe</t>
  </si>
  <si>
    <t>STP</t>
  </si>
  <si>
    <t>Somalia</t>
  </si>
  <si>
    <t>SOM</t>
  </si>
  <si>
    <t>Trinidad and Tobago</t>
  </si>
  <si>
    <t>TTO</t>
  </si>
  <si>
    <t>ENI</t>
  </si>
  <si>
    <t>Greenland</t>
  </si>
  <si>
    <t>GRL</t>
  </si>
  <si>
    <t>Congo, the Democratic Republic of the</t>
  </si>
  <si>
    <t>COD</t>
  </si>
  <si>
    <t>Gabon</t>
  </si>
  <si>
    <t>GAB</t>
  </si>
  <si>
    <t>Libya</t>
  </si>
  <si>
    <t>LBY</t>
  </si>
  <si>
    <t>Iran</t>
  </si>
  <si>
    <t>IRN</t>
  </si>
  <si>
    <t>Myanmar</t>
  </si>
  <si>
    <t>MMR</t>
  </si>
  <si>
    <t>East Timor</t>
  </si>
  <si>
    <t>TLS</t>
  </si>
  <si>
    <t>Turkmenistan</t>
  </si>
  <si>
    <t>TKM</t>
  </si>
  <si>
    <t>Repsol</t>
  </si>
  <si>
    <t>Guyana</t>
  </si>
  <si>
    <t>GUY</t>
  </si>
  <si>
    <t>Papua New Guinea</t>
  </si>
  <si>
    <t>PNG</t>
  </si>
  <si>
    <t>Rio Tinto</t>
  </si>
  <si>
    <t>Mongolia</t>
  </si>
  <si>
    <t>MNG</t>
  </si>
  <si>
    <t>Korea, Republic of</t>
  </si>
  <si>
    <t>Lao People's Democratic Republic</t>
  </si>
  <si>
    <t>Taiwan, Province of China</t>
  </si>
  <si>
    <t>Bolivia, Plurinational State of</t>
  </si>
  <si>
    <t>Shell</t>
  </si>
  <si>
    <t>Hong Kong</t>
  </si>
  <si>
    <t>New Zealand</t>
  </si>
  <si>
    <t>Saint Lucia</t>
  </si>
  <si>
    <t>Iberdrola</t>
  </si>
  <si>
    <t>Telefonica</t>
  </si>
  <si>
    <t>El Salvador</t>
  </si>
  <si>
    <t>SLV</t>
  </si>
  <si>
    <t>Nicaragua</t>
  </si>
  <si>
    <t>NIC</t>
  </si>
  <si>
    <t>Anglo-American</t>
  </si>
  <si>
    <t>Thlist</t>
  </si>
  <si>
    <t>NAFRICA</t>
  </si>
  <si>
    <t>MIDDLE EAST</t>
  </si>
  <si>
    <t>NAMERICA</t>
  </si>
  <si>
    <t>stat rate</t>
  </si>
  <si>
    <t>albania</t>
  </si>
  <si>
    <t>BOSNIA AND HERZEGOVINA</t>
  </si>
  <si>
    <t>bolivia</t>
  </si>
  <si>
    <t>BVI</t>
  </si>
  <si>
    <t>DOMTOM</t>
  </si>
  <si>
    <t>France overseas departments and territories</t>
  </si>
  <si>
    <t>lebanon</t>
  </si>
  <si>
    <t>LIECHTENSTEIN</t>
  </si>
  <si>
    <t>mali</t>
  </si>
  <si>
    <t>namibia</t>
  </si>
  <si>
    <t>pakistan</t>
  </si>
  <si>
    <t>senegal</t>
  </si>
  <si>
    <t>tanzania</t>
  </si>
  <si>
    <t>uganda</t>
  </si>
  <si>
    <t>XKX</t>
  </si>
  <si>
    <t>ETRw5 BANK average 14-19</t>
  </si>
  <si>
    <t>Armenia</t>
  </si>
  <si>
    <t>benin</t>
  </si>
  <si>
    <t>burkina faso</t>
  </si>
  <si>
    <t>BULGARIA</t>
  </si>
  <si>
    <t>botswana</t>
  </si>
  <si>
    <t>Côte d'Ivoire</t>
  </si>
  <si>
    <t>djibouti</t>
  </si>
  <si>
    <t>ghana</t>
  </si>
  <si>
    <t>guinea</t>
  </si>
  <si>
    <t>kazakhstan</t>
  </si>
  <si>
    <t>Lao</t>
  </si>
  <si>
    <t>Others(netherlands, curacao, branches in asia except hong kong, garanti group and cifh)</t>
  </si>
  <si>
    <t>PERU</t>
  </si>
  <si>
    <t>paraguay</t>
  </si>
  <si>
    <t>French Polenesia</t>
  </si>
  <si>
    <t>Russian Federation</t>
  </si>
  <si>
    <t>serbia</t>
  </si>
  <si>
    <t>seychelles</t>
  </si>
  <si>
    <t>.</t>
  </si>
  <si>
    <t>count</t>
  </si>
  <si>
    <t>Industry</t>
  </si>
  <si>
    <t>Bank</t>
  </si>
  <si>
    <t>Financial services</t>
  </si>
  <si>
    <t>Insurance</t>
  </si>
  <si>
    <t>Oil and gaz</t>
  </si>
  <si>
    <t>Electric utility</t>
  </si>
  <si>
    <t>Telecommunications</t>
  </si>
  <si>
    <t>Mining</t>
  </si>
  <si>
    <t>Engineering</t>
  </si>
  <si>
    <t>etr6yr</t>
  </si>
  <si>
    <t>united states of america</t>
  </si>
  <si>
    <t>kenya</t>
  </si>
  <si>
    <t>zambia</t>
  </si>
  <si>
    <t>ivory coast</t>
  </si>
  <si>
    <t>czechia</t>
  </si>
  <si>
    <t>korean republic</t>
  </si>
  <si>
    <t>morocco</t>
  </si>
  <si>
    <t>panama</t>
  </si>
  <si>
    <t>tunisia</t>
  </si>
  <si>
    <t>cameroon</t>
  </si>
  <si>
    <t>congo</t>
  </si>
  <si>
    <t>madagascar</t>
  </si>
  <si>
    <t>finland</t>
  </si>
  <si>
    <t>BAHAMAS</t>
  </si>
  <si>
    <t>netherlands antilles</t>
  </si>
  <si>
    <t>curacao</t>
  </si>
  <si>
    <t>croatia</t>
  </si>
  <si>
    <t>brunei darussalam</t>
  </si>
  <si>
    <t>jordan</t>
  </si>
  <si>
    <t>macao</t>
  </si>
  <si>
    <t>puerto rico</t>
  </si>
  <si>
    <t>cyprus</t>
  </si>
  <si>
    <t>georgia</t>
  </si>
  <si>
    <t>gibraltar</t>
  </si>
  <si>
    <t>equatorial guinea</t>
  </si>
  <si>
    <t>moldova</t>
  </si>
  <si>
    <t>macedonia</t>
  </si>
  <si>
    <t>montenegro</t>
  </si>
  <si>
    <t>new caledonia</t>
  </si>
  <si>
    <t>french polynesia</t>
  </si>
  <si>
    <t>chad</t>
  </si>
  <si>
    <t>Fidji</t>
  </si>
  <si>
    <t>angola</t>
  </si>
  <si>
    <t>etr6yr_w_neg profits dropped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</si>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</sst>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B145-007D-4C7A-94A3-EFA7CB861995}">
  <dimension ref="A1:Q560"/>
  <sheetViews>
    <sheetView tabSelected="1" zoomScale="70" zoomScaleNormal="70" workbookViewId="0">
      <pane ySplit="1" topLeftCell="A2" activePane="bottomLeft" state="frozen"/>
      <selection pane="bottomLeft" activeCell="F1" sqref="F1"/>
    </sheetView>
  </sheetViews>
  <sheetFormatPr baseColWidth="10" defaultColWidth="11.54296875" defaultRowHeight="14.5" x14ac:dyDescent="0.35"/>
  <sheetData>
    <row r="1" spans="1:17" s="1" customFormat="1" x14ac:dyDescent="0.35">
      <c r="A1" s="1" t="s">
        <v>442</v>
      </c>
      <c r="B1" s="1" t="s">
        <v>443</v>
      </c>
      <c r="C1" s="1" t="s">
        <v>444</v>
      </c>
      <c r="D1" s="1" t="s">
        <v>445</v>
      </c>
      <c r="E1" s="1" t="s">
        <v>446</v>
      </c>
      <c r="F1" s="1" t="s">
        <v>447</v>
      </c>
      <c r="G1" s="1" t="s">
        <v>448</v>
      </c>
      <c r="H1" s="1" t="s">
        <v>469</v>
      </c>
      <c r="I1" s="1" t="s">
        <v>470</v>
      </c>
      <c r="J1" s="1" t="s">
        <v>449</v>
      </c>
      <c r="K1" s="1" t="s">
        <v>471</v>
      </c>
      <c r="L1" s="1" t="s">
        <v>472</v>
      </c>
      <c r="M1" s="1" t="s">
        <v>473</v>
      </c>
      <c r="N1" s="1" t="s">
        <v>450</v>
      </c>
      <c r="O1" s="1" t="s">
        <v>451</v>
      </c>
      <c r="P1" s="1" t="s">
        <v>546</v>
      </c>
      <c r="Q1" s="1" t="s">
        <v>550</v>
      </c>
    </row>
    <row r="2" spans="1:17" x14ac:dyDescent="0.35">
      <c r="A2" t="s">
        <v>474</v>
      </c>
      <c r="B2" t="s">
        <v>20</v>
      </c>
      <c r="C2" t="s">
        <v>19</v>
      </c>
      <c r="D2">
        <v>2019</v>
      </c>
      <c r="E2" t="s">
        <v>349</v>
      </c>
      <c r="F2" t="s">
        <v>316</v>
      </c>
      <c r="G2">
        <v>0.89339999999999997</v>
      </c>
      <c r="H2">
        <v>16.880623254</v>
      </c>
      <c r="I2">
        <v>1.3014381150000001</v>
      </c>
      <c r="J2">
        <v>18.182061368999999</v>
      </c>
      <c r="K2">
        <v>3.7209913451999999</v>
      </c>
      <c r="L2">
        <v>0.14170306739999999</v>
      </c>
      <c r="M2">
        <v>0.55822580220000007</v>
      </c>
      <c r="N2">
        <v>13</v>
      </c>
      <c r="O2">
        <v>0.85629352439999995</v>
      </c>
      <c r="P2">
        <v>0</v>
      </c>
      <c r="Q2">
        <f>VLOOKUP(F2,statrate,4,FALSE)/100</f>
        <v>0.15</v>
      </c>
    </row>
    <row r="3" spans="1:17" x14ac:dyDescent="0.35">
      <c r="A3" t="s">
        <v>474</v>
      </c>
      <c r="B3" t="s">
        <v>20</v>
      </c>
      <c r="C3" t="s">
        <v>19</v>
      </c>
      <c r="D3">
        <v>2019</v>
      </c>
      <c r="E3" t="s">
        <v>370</v>
      </c>
      <c r="F3" t="s">
        <v>369</v>
      </c>
      <c r="G3">
        <v>0.89339999999999997</v>
      </c>
      <c r="H3">
        <v>45.798530372400002</v>
      </c>
      <c r="I3">
        <v>2461.8992171658001</v>
      </c>
      <c r="J3">
        <v>2507.6977475382</v>
      </c>
      <c r="K3">
        <v>853.12489904639995</v>
      </c>
      <c r="L3">
        <v>370.12030712400002</v>
      </c>
      <c r="M3">
        <v>371.56038930479997</v>
      </c>
      <c r="N3">
        <v>609</v>
      </c>
      <c r="O3">
        <v>3625.1065853681998</v>
      </c>
      <c r="P3">
        <v>0</v>
      </c>
      <c r="Q3">
        <f>VLOOKUP(F3,statrate,4,FALSE)/100</f>
        <v>0</v>
      </c>
    </row>
    <row r="4" spans="1:17" x14ac:dyDescent="0.35">
      <c r="A4" t="s">
        <v>474</v>
      </c>
      <c r="B4" t="s">
        <v>20</v>
      </c>
      <c r="C4" t="s">
        <v>19</v>
      </c>
      <c r="D4">
        <v>2019</v>
      </c>
      <c r="E4" t="s">
        <v>79</v>
      </c>
      <c r="F4" t="s">
        <v>78</v>
      </c>
      <c r="G4">
        <v>0.89339999999999997</v>
      </c>
      <c r="H4">
        <v>1.9616848367999999</v>
      </c>
      <c r="I4">
        <v>0</v>
      </c>
      <c r="J4">
        <v>1.9616848367999999</v>
      </c>
      <c r="K4">
        <v>-1.4333111021999998</v>
      </c>
      <c r="L4">
        <v>0.40356843479999999</v>
      </c>
      <c r="M4">
        <v>0.22184819459999999</v>
      </c>
      <c r="N4">
        <v>8</v>
      </c>
      <c r="O4">
        <v>6.3558262800000001E-2</v>
      </c>
      <c r="P4">
        <v>0</v>
      </c>
      <c r="Q4">
        <f>VLOOKUP(F4,statrate,4,FALSE)/100</f>
        <v>0.3</v>
      </c>
    </row>
    <row r="5" spans="1:17" x14ac:dyDescent="0.35">
      <c r="A5" t="s">
        <v>474</v>
      </c>
      <c r="B5" t="s">
        <v>20</v>
      </c>
      <c r="C5" t="s">
        <v>19</v>
      </c>
      <c r="D5">
        <v>2019</v>
      </c>
      <c r="E5" t="s">
        <v>5</v>
      </c>
      <c r="F5" t="s">
        <v>4</v>
      </c>
      <c r="G5">
        <v>0.89339999999999997</v>
      </c>
      <c r="H5">
        <v>10715.7196871538</v>
      </c>
      <c r="I5">
        <v>871.03954971420001</v>
      </c>
      <c r="J5">
        <v>11586.759236868</v>
      </c>
      <c r="K5">
        <v>610.71041488319997</v>
      </c>
      <c r="L5">
        <v>287.84826879780002</v>
      </c>
      <c r="M5">
        <v>213.38062355219998</v>
      </c>
      <c r="N5">
        <v>5756</v>
      </c>
      <c r="O5">
        <v>2779.0885627128</v>
      </c>
      <c r="P5">
        <v>0</v>
      </c>
      <c r="Q5">
        <f>VLOOKUP(F5,statrate,4,FALSE)/100</f>
        <v>0.3</v>
      </c>
    </row>
    <row r="6" spans="1:17" x14ac:dyDescent="0.35">
      <c r="A6" t="s">
        <v>474</v>
      </c>
      <c r="B6" t="s">
        <v>20</v>
      </c>
      <c r="C6" t="s">
        <v>19</v>
      </c>
      <c r="D6">
        <v>2019</v>
      </c>
      <c r="E6" t="s">
        <v>116</v>
      </c>
      <c r="F6" t="s">
        <v>115</v>
      </c>
      <c r="G6">
        <v>0.89339999999999997</v>
      </c>
      <c r="H6">
        <v>912.28112274720002</v>
      </c>
      <c r="I6">
        <v>222.25168620240001</v>
      </c>
      <c r="J6">
        <v>1134.532809843</v>
      </c>
      <c r="K6">
        <v>65.811524808000001</v>
      </c>
      <c r="L6">
        <v>1.609661115</v>
      </c>
      <c r="M6">
        <v>2.5183266407999998</v>
      </c>
      <c r="N6">
        <v>149</v>
      </c>
      <c r="O6">
        <v>182.55426036899999</v>
      </c>
      <c r="P6">
        <v>0</v>
      </c>
      <c r="Q6">
        <f>VLOOKUP(F6,statrate,4,FALSE)/100</f>
        <v>0.25</v>
      </c>
    </row>
    <row r="7" spans="1:17" x14ac:dyDescent="0.35">
      <c r="A7" t="s">
        <v>474</v>
      </c>
      <c r="B7" t="s">
        <v>20</v>
      </c>
      <c r="C7" t="s">
        <v>19</v>
      </c>
      <c r="D7">
        <v>2019</v>
      </c>
      <c r="E7" t="s">
        <v>475</v>
      </c>
      <c r="F7" t="s">
        <v>476</v>
      </c>
      <c r="G7">
        <v>0.89339999999999997</v>
      </c>
      <c r="H7">
        <v>705.68190192539998</v>
      </c>
      <c r="I7">
        <v>1699.8857543195998</v>
      </c>
      <c r="J7">
        <v>2405.5676562449999</v>
      </c>
      <c r="K7">
        <v>856.8331442537999</v>
      </c>
      <c r="L7">
        <v>153.23626639559998</v>
      </c>
      <c r="M7">
        <v>190.47194461019998</v>
      </c>
      <c r="N7">
        <v>2724</v>
      </c>
      <c r="O7">
        <v>10998.274426941598</v>
      </c>
      <c r="P7">
        <v>0</v>
      </c>
    </row>
    <row r="8" spans="1:17" x14ac:dyDescent="0.35">
      <c r="A8" t="s">
        <v>474</v>
      </c>
      <c r="B8" t="s">
        <v>20</v>
      </c>
      <c r="C8" t="s">
        <v>19</v>
      </c>
      <c r="D8">
        <v>2019</v>
      </c>
      <c r="E8" t="s">
        <v>418</v>
      </c>
      <c r="F8" t="s">
        <v>417</v>
      </c>
      <c r="G8">
        <v>0.89339999999999997</v>
      </c>
      <c r="H8">
        <v>4.3496965799999995E-2</v>
      </c>
      <c r="I8">
        <v>0</v>
      </c>
      <c r="J8">
        <v>4.3496965799999995E-2</v>
      </c>
      <c r="K8">
        <v>-7.8754996799999991E-2</v>
      </c>
      <c r="L8">
        <v>0</v>
      </c>
      <c r="M8">
        <v>0</v>
      </c>
      <c r="N8">
        <v>0</v>
      </c>
      <c r="O8">
        <v>0</v>
      </c>
      <c r="P8">
        <f>VLOOKUP(F8,thtwz,3,FALSE)</f>
        <v>1</v>
      </c>
    </row>
    <row r="9" spans="1:17" x14ac:dyDescent="0.35">
      <c r="A9" t="s">
        <v>474</v>
      </c>
      <c r="B9" t="s">
        <v>20</v>
      </c>
      <c r="C9" t="s">
        <v>19</v>
      </c>
      <c r="D9">
        <v>2019</v>
      </c>
      <c r="E9" t="s">
        <v>477</v>
      </c>
      <c r="F9" t="s">
        <v>478</v>
      </c>
      <c r="G9">
        <v>0.89339999999999997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 x14ac:dyDescent="0.35">
      <c r="A10" t="s">
        <v>474</v>
      </c>
      <c r="B10" t="s">
        <v>20</v>
      </c>
      <c r="C10" t="s">
        <v>19</v>
      </c>
      <c r="D10">
        <v>2019</v>
      </c>
      <c r="E10" t="s">
        <v>10</v>
      </c>
      <c r="F10" t="s">
        <v>9</v>
      </c>
      <c r="G10">
        <v>0.89339999999999997</v>
      </c>
      <c r="H10">
        <v>1053.9333762353999</v>
      </c>
      <c r="I10">
        <v>613.71280351199994</v>
      </c>
      <c r="J10">
        <v>1667.6461797474001</v>
      </c>
      <c r="K10">
        <v>33.562916174999998</v>
      </c>
      <c r="L10">
        <v>14.294249908799999</v>
      </c>
      <c r="M10">
        <v>0.97866520260000001</v>
      </c>
      <c r="N10">
        <v>628</v>
      </c>
      <c r="O10">
        <v>531.63387180899997</v>
      </c>
      <c r="P10">
        <f>VLOOKUP(F10,thtwz,3,FALSE)</f>
        <v>1</v>
      </c>
      <c r="Q10">
        <f t="shared" ref="Q10:Q21" si="0">VLOOKUP(F10,statrate,4,FALSE)/100</f>
        <v>0.28999999999999998</v>
      </c>
    </row>
    <row r="11" spans="1:17" x14ac:dyDescent="0.35">
      <c r="A11" t="s">
        <v>474</v>
      </c>
      <c r="B11" t="s">
        <v>20</v>
      </c>
      <c r="C11" t="s">
        <v>19</v>
      </c>
      <c r="D11">
        <v>2019</v>
      </c>
      <c r="E11" t="s">
        <v>82</v>
      </c>
      <c r="F11" t="s">
        <v>81</v>
      </c>
      <c r="G11">
        <v>0.89339999999999997</v>
      </c>
      <c r="H11">
        <v>2.2477943999999997E-3</v>
      </c>
      <c r="I11">
        <v>0</v>
      </c>
      <c r="J11">
        <v>2.2477943999999997E-3</v>
      </c>
      <c r="K11">
        <v>-0.1367723928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0.25</v>
      </c>
    </row>
    <row r="12" spans="1:17" x14ac:dyDescent="0.35">
      <c r="A12" t="s">
        <v>474</v>
      </c>
      <c r="B12" t="s">
        <v>20</v>
      </c>
      <c r="C12" t="s">
        <v>19</v>
      </c>
      <c r="D12">
        <v>2019</v>
      </c>
      <c r="E12" t="s">
        <v>12</v>
      </c>
      <c r="F12" t="s">
        <v>11</v>
      </c>
      <c r="G12">
        <v>0.89339999999999997</v>
      </c>
      <c r="H12">
        <v>912.59072962379992</v>
      </c>
      <c r="I12">
        <v>0.32610708120000004</v>
      </c>
      <c r="J12">
        <v>912.91683759839998</v>
      </c>
      <c r="K12">
        <v>101.74143817139999</v>
      </c>
      <c r="L12">
        <v>-2.6214178536000001</v>
      </c>
      <c r="M12">
        <v>1.6804112478</v>
      </c>
      <c r="N12">
        <v>279</v>
      </c>
      <c r="O12">
        <v>15.9566260908</v>
      </c>
      <c r="P12">
        <v>0</v>
      </c>
      <c r="Q12">
        <f t="shared" si="0"/>
        <v>0.34</v>
      </c>
    </row>
    <row r="13" spans="1:17" x14ac:dyDescent="0.35">
      <c r="A13" t="s">
        <v>474</v>
      </c>
      <c r="B13" t="s">
        <v>20</v>
      </c>
      <c r="C13" t="s">
        <v>19</v>
      </c>
      <c r="D13">
        <v>2019</v>
      </c>
      <c r="E13" t="s">
        <v>368</v>
      </c>
      <c r="F13" t="s">
        <v>423</v>
      </c>
      <c r="G13">
        <v>0.89339999999999997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>VLOOKUP(F13,thtwz,3,FALSE)</f>
        <v>1</v>
      </c>
      <c r="Q13">
        <f t="shared" si="0"/>
        <v>0</v>
      </c>
    </row>
    <row r="14" spans="1:17" x14ac:dyDescent="0.35">
      <c r="A14" t="s">
        <v>474</v>
      </c>
      <c r="B14" t="s">
        <v>20</v>
      </c>
      <c r="C14" t="s">
        <v>19</v>
      </c>
      <c r="D14">
        <v>2019</v>
      </c>
      <c r="E14" t="s">
        <v>125</v>
      </c>
      <c r="F14" t="s">
        <v>48</v>
      </c>
      <c r="G14">
        <v>0.89339999999999997</v>
      </c>
      <c r="H14">
        <v>10900.7781423624</v>
      </c>
      <c r="I14">
        <v>3234.8477950577999</v>
      </c>
      <c r="J14">
        <v>14135.625938313598</v>
      </c>
      <c r="K14">
        <v>373.05398703899999</v>
      </c>
      <c r="L14">
        <v>54.315273262799998</v>
      </c>
      <c r="M14">
        <v>5.0277862866000005</v>
      </c>
      <c r="N14">
        <v>168</v>
      </c>
      <c r="O14">
        <v>2888.8519520525997</v>
      </c>
      <c r="P14">
        <v>0</v>
      </c>
      <c r="Q14">
        <f t="shared" si="0"/>
        <v>0.26500000000000001</v>
      </c>
    </row>
    <row r="15" spans="1:17" x14ac:dyDescent="0.35">
      <c r="A15" t="s">
        <v>474</v>
      </c>
      <c r="B15" t="s">
        <v>20</v>
      </c>
      <c r="C15" t="s">
        <v>19</v>
      </c>
      <c r="D15">
        <v>2019</v>
      </c>
      <c r="E15" t="s">
        <v>85</v>
      </c>
      <c r="F15" t="s">
        <v>84</v>
      </c>
      <c r="G15">
        <v>0.89339999999999997</v>
      </c>
      <c r="H15">
        <v>0</v>
      </c>
      <c r="I15">
        <v>0</v>
      </c>
      <c r="J15">
        <v>0</v>
      </c>
      <c r="K15">
        <v>4.8260574600000002E-2</v>
      </c>
      <c r="L15">
        <v>0</v>
      </c>
      <c r="M15">
        <v>0</v>
      </c>
      <c r="N15">
        <v>1</v>
      </c>
      <c r="O15">
        <v>0</v>
      </c>
      <c r="P15">
        <v>0</v>
      </c>
      <c r="Q15">
        <f t="shared" si="0"/>
        <v>0.26</v>
      </c>
    </row>
    <row r="16" spans="1:17" x14ac:dyDescent="0.35">
      <c r="A16" t="s">
        <v>474</v>
      </c>
      <c r="B16" t="s">
        <v>20</v>
      </c>
      <c r="C16" t="s">
        <v>19</v>
      </c>
      <c r="D16">
        <v>2019</v>
      </c>
      <c r="E16" t="s">
        <v>86</v>
      </c>
      <c r="F16" t="s">
        <v>52</v>
      </c>
      <c r="G16">
        <v>0.89339999999999997</v>
      </c>
      <c r="H16">
        <v>2737.5124185270001</v>
      </c>
      <c r="I16">
        <v>416.65272449999998</v>
      </c>
      <c r="J16">
        <v>3154.1651430269999</v>
      </c>
      <c r="K16">
        <v>170.80627371899999</v>
      </c>
      <c r="L16">
        <v>66.051627844799995</v>
      </c>
      <c r="M16">
        <v>61.667571994199996</v>
      </c>
      <c r="N16">
        <v>1205</v>
      </c>
      <c r="O16">
        <v>681.99365375759999</v>
      </c>
      <c r="P16">
        <v>0</v>
      </c>
      <c r="Q16">
        <f t="shared" si="0"/>
        <v>0.25</v>
      </c>
    </row>
    <row r="17" spans="1:17" x14ac:dyDescent="0.35">
      <c r="A17" t="s">
        <v>474</v>
      </c>
      <c r="B17" t="s">
        <v>20</v>
      </c>
      <c r="C17" t="s">
        <v>19</v>
      </c>
      <c r="D17">
        <v>2019</v>
      </c>
      <c r="E17" t="s">
        <v>88</v>
      </c>
      <c r="F17" t="s">
        <v>87</v>
      </c>
      <c r="G17">
        <v>0.89339999999999997</v>
      </c>
      <c r="H17">
        <v>13.516710487800001</v>
      </c>
      <c r="I17">
        <v>159.0363487386</v>
      </c>
      <c r="J17">
        <v>172.55305922639999</v>
      </c>
      <c r="K17">
        <v>0.60880564319999997</v>
      </c>
      <c r="L17">
        <v>1.3406476542000001</v>
      </c>
      <c r="M17">
        <v>0.12633390720000001</v>
      </c>
      <c r="N17">
        <v>8</v>
      </c>
      <c r="O17">
        <v>1.7063939999999999E-4</v>
      </c>
      <c r="P17">
        <v>0</v>
      </c>
      <c r="Q17">
        <f t="shared" si="0"/>
        <v>0.33</v>
      </c>
    </row>
    <row r="18" spans="1:17" x14ac:dyDescent="0.35">
      <c r="A18" t="s">
        <v>474</v>
      </c>
      <c r="B18" t="s">
        <v>20</v>
      </c>
      <c r="C18" t="s">
        <v>19</v>
      </c>
      <c r="D18">
        <v>2019</v>
      </c>
      <c r="E18" t="s">
        <v>251</v>
      </c>
      <c r="F18" t="s">
        <v>250</v>
      </c>
      <c r="G18">
        <v>0.89339999999999997</v>
      </c>
      <c r="H18">
        <v>33.964575413999995</v>
      </c>
      <c r="I18">
        <v>-1.1676737999999999E-2</v>
      </c>
      <c r="J18">
        <v>33.952898675999997</v>
      </c>
      <c r="K18">
        <v>-8.8831655400000001E-2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0.18</v>
      </c>
    </row>
    <row r="19" spans="1:17" x14ac:dyDescent="0.35">
      <c r="A19" t="s">
        <v>474</v>
      </c>
      <c r="B19" t="s">
        <v>20</v>
      </c>
      <c r="C19" t="s">
        <v>19</v>
      </c>
      <c r="D19">
        <v>2019</v>
      </c>
      <c r="E19" t="s">
        <v>92</v>
      </c>
      <c r="F19" t="s">
        <v>91</v>
      </c>
      <c r="G19">
        <v>0.89339999999999997</v>
      </c>
      <c r="H19">
        <v>84.17557801080001</v>
      </c>
      <c r="I19">
        <v>0.6227203482</v>
      </c>
      <c r="J19">
        <v>84.798298359</v>
      </c>
      <c r="K19">
        <v>3.6399537114</v>
      </c>
      <c r="L19">
        <v>0.20862676799999999</v>
      </c>
      <c r="M19">
        <v>0.41628062339999999</v>
      </c>
      <c r="N19">
        <v>27</v>
      </c>
      <c r="O19">
        <v>4.1309127474</v>
      </c>
      <c r="P19">
        <f>VLOOKUP(F19,thtwz,3,FALSE)</f>
        <v>1</v>
      </c>
      <c r="Q19">
        <f t="shared" si="0"/>
        <v>0.125</v>
      </c>
    </row>
    <row r="20" spans="1:17" x14ac:dyDescent="0.35">
      <c r="A20" t="s">
        <v>474</v>
      </c>
      <c r="B20" t="s">
        <v>20</v>
      </c>
      <c r="C20" t="s">
        <v>19</v>
      </c>
      <c r="D20">
        <v>2019</v>
      </c>
      <c r="E20" t="s">
        <v>16</v>
      </c>
      <c r="F20" t="s">
        <v>15</v>
      </c>
      <c r="G20">
        <v>0.89339999999999997</v>
      </c>
      <c r="H20">
        <v>158.8122464958</v>
      </c>
      <c r="I20">
        <v>1.3523270724000001</v>
      </c>
      <c r="J20">
        <v>160.16457356819998</v>
      </c>
      <c r="K20">
        <v>5.4009558929999999</v>
      </c>
      <c r="L20">
        <v>2.0049477317999997</v>
      </c>
      <c r="M20">
        <v>1.2904126655999999</v>
      </c>
      <c r="N20">
        <v>13</v>
      </c>
      <c r="O20">
        <v>6.5298561329999991</v>
      </c>
      <c r="P20">
        <v>0</v>
      </c>
      <c r="Q20">
        <f t="shared" si="0"/>
        <v>0.22</v>
      </c>
    </row>
    <row r="21" spans="1:17" x14ac:dyDescent="0.35">
      <c r="A21" t="s">
        <v>474</v>
      </c>
      <c r="B21" t="s">
        <v>20</v>
      </c>
      <c r="C21" t="s">
        <v>19</v>
      </c>
      <c r="D21">
        <v>2019</v>
      </c>
      <c r="E21" t="s">
        <v>228</v>
      </c>
      <c r="F21" t="s">
        <v>227</v>
      </c>
      <c r="G21">
        <v>0.89339999999999997</v>
      </c>
      <c r="H21">
        <v>1.0068546528</v>
      </c>
      <c r="I21">
        <v>7.7350893624000001</v>
      </c>
      <c r="J21">
        <v>8.7419440151999996</v>
      </c>
      <c r="K21">
        <v>0.49803565739999994</v>
      </c>
      <c r="L21">
        <v>9.8595623999999989E-3</v>
      </c>
      <c r="M21">
        <v>0</v>
      </c>
      <c r="N21">
        <v>0</v>
      </c>
      <c r="O21">
        <v>0</v>
      </c>
      <c r="P21">
        <v>0</v>
      </c>
      <c r="Q21">
        <f t="shared" si="0"/>
        <v>0.2</v>
      </c>
    </row>
    <row r="22" spans="1:17" x14ac:dyDescent="0.35">
      <c r="A22" t="s">
        <v>474</v>
      </c>
      <c r="B22" t="s">
        <v>20</v>
      </c>
      <c r="C22" t="s">
        <v>19</v>
      </c>
      <c r="D22">
        <v>2019</v>
      </c>
      <c r="E22" t="s">
        <v>479</v>
      </c>
      <c r="F22" t="s">
        <v>480</v>
      </c>
      <c r="G22">
        <v>0.89339999999999997</v>
      </c>
      <c r="H22">
        <v>0.28338111959999995</v>
      </c>
      <c r="I22">
        <v>0</v>
      </c>
      <c r="J22">
        <v>0.28338111959999995</v>
      </c>
      <c r="K22">
        <v>-4.3818160967999997</v>
      </c>
      <c r="L22">
        <v>0</v>
      </c>
      <c r="M22">
        <v>-0.78872657579999994</v>
      </c>
      <c r="N22">
        <v>0</v>
      </c>
      <c r="O22">
        <v>1.3874502E-3</v>
      </c>
      <c r="P22">
        <v>0</v>
      </c>
    </row>
    <row r="23" spans="1:17" x14ac:dyDescent="0.35">
      <c r="A23" t="s">
        <v>474</v>
      </c>
      <c r="B23" t="s">
        <v>20</v>
      </c>
      <c r="C23" t="s">
        <v>19</v>
      </c>
      <c r="D23">
        <v>2019</v>
      </c>
      <c r="E23" t="s">
        <v>94</v>
      </c>
      <c r="F23" t="s">
        <v>93</v>
      </c>
      <c r="G23">
        <v>0.89339999999999997</v>
      </c>
      <c r="H23">
        <v>132.94113266639999</v>
      </c>
      <c r="I23">
        <v>1.1015622E-3</v>
      </c>
      <c r="J23">
        <v>132.9422333352</v>
      </c>
      <c r="K23">
        <v>0.66959704619999993</v>
      </c>
      <c r="L23">
        <v>0.21405417299999999</v>
      </c>
      <c r="M23">
        <v>0.1260614202</v>
      </c>
      <c r="N23">
        <v>22</v>
      </c>
      <c r="O23">
        <v>1.0934519147999999</v>
      </c>
      <c r="P23">
        <v>0</v>
      </c>
      <c r="Q23">
        <f>VLOOKUP(F23,statrate,4,FALSE)/100</f>
        <v>0.2</v>
      </c>
    </row>
    <row r="24" spans="1:17" x14ac:dyDescent="0.35">
      <c r="A24" t="s">
        <v>474</v>
      </c>
      <c r="B24" t="s">
        <v>20</v>
      </c>
      <c r="C24" t="s">
        <v>19</v>
      </c>
      <c r="D24">
        <v>2019</v>
      </c>
      <c r="E24" t="s">
        <v>18</v>
      </c>
      <c r="F24" t="s">
        <v>17</v>
      </c>
      <c r="G24">
        <v>0.89339999999999997</v>
      </c>
      <c r="H24">
        <v>1756.1755103741998</v>
      </c>
      <c r="I24">
        <v>175.80525232260001</v>
      </c>
      <c r="J24">
        <v>1931.9807626968</v>
      </c>
      <c r="K24">
        <v>21.152912084399997</v>
      </c>
      <c r="L24">
        <v>0.72643872779999996</v>
      </c>
      <c r="M24">
        <v>10.6596682116</v>
      </c>
      <c r="N24">
        <v>311</v>
      </c>
      <c r="O24">
        <v>213.93057915059998</v>
      </c>
      <c r="P24">
        <v>0</v>
      </c>
      <c r="Q24">
        <f>VLOOKUP(F24,statrate,4,FALSE)/100</f>
        <v>0.33</v>
      </c>
    </row>
    <row r="25" spans="1:17" x14ac:dyDescent="0.35">
      <c r="A25" t="s">
        <v>474</v>
      </c>
      <c r="B25" t="s">
        <v>20</v>
      </c>
      <c r="C25" t="s">
        <v>19</v>
      </c>
      <c r="D25">
        <v>2019</v>
      </c>
      <c r="E25" t="s">
        <v>379</v>
      </c>
      <c r="F25" t="s">
        <v>378</v>
      </c>
      <c r="G25">
        <v>0.89339999999999997</v>
      </c>
      <c r="H25">
        <v>0</v>
      </c>
      <c r="I25">
        <v>0</v>
      </c>
      <c r="J25">
        <v>0</v>
      </c>
      <c r="K25">
        <v>-5.9916853740000002</v>
      </c>
      <c r="L25">
        <v>0</v>
      </c>
      <c r="M25">
        <v>0</v>
      </c>
      <c r="N25">
        <v>0</v>
      </c>
      <c r="O25">
        <v>0</v>
      </c>
      <c r="P25">
        <v>0</v>
      </c>
      <c r="Q25">
        <f>VLOOKUP(F25,statrate,4,FALSE)/100</f>
        <v>0</v>
      </c>
    </row>
    <row r="26" spans="1:17" x14ac:dyDescent="0.35">
      <c r="A26" t="s">
        <v>474</v>
      </c>
      <c r="B26" t="s">
        <v>20</v>
      </c>
      <c r="C26" t="s">
        <v>19</v>
      </c>
      <c r="D26">
        <v>2019</v>
      </c>
      <c r="E26" t="s">
        <v>481</v>
      </c>
      <c r="F26" t="s">
        <v>482</v>
      </c>
      <c r="G26">
        <v>0.89339999999999997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431</v>
      </c>
      <c r="O26">
        <v>0</v>
      </c>
      <c r="P26">
        <v>0</v>
      </c>
    </row>
    <row r="27" spans="1:17" x14ac:dyDescent="0.35">
      <c r="A27" t="s">
        <v>474</v>
      </c>
      <c r="B27" t="s">
        <v>20</v>
      </c>
      <c r="C27" t="s">
        <v>19</v>
      </c>
      <c r="D27">
        <v>2019</v>
      </c>
      <c r="E27" t="s">
        <v>14</v>
      </c>
      <c r="F27" t="s">
        <v>13</v>
      </c>
      <c r="G27">
        <v>0.89339999999999997</v>
      </c>
      <c r="H27">
        <v>17489.537441726399</v>
      </c>
      <c r="I27">
        <v>7073.0534793437992</v>
      </c>
      <c r="J27">
        <v>24562.590921070198</v>
      </c>
      <c r="K27">
        <v>116.412517053</v>
      </c>
      <c r="L27">
        <v>-69.292266598799998</v>
      </c>
      <c r="M27">
        <v>11.303557672799998</v>
      </c>
      <c r="N27">
        <v>4676</v>
      </c>
      <c r="O27">
        <v>4203.6269932979994</v>
      </c>
      <c r="P27">
        <v>0</v>
      </c>
      <c r="Q27">
        <f t="shared" ref="Q27:Q32" si="1">VLOOKUP(F27,statrate,4,FALSE)/100</f>
        <v>0.3</v>
      </c>
    </row>
    <row r="28" spans="1:17" x14ac:dyDescent="0.35">
      <c r="A28" t="s">
        <v>474</v>
      </c>
      <c r="B28" t="s">
        <v>20</v>
      </c>
      <c r="C28" t="s">
        <v>19</v>
      </c>
      <c r="D28">
        <v>2019</v>
      </c>
      <c r="E28" t="s">
        <v>358</v>
      </c>
      <c r="F28" t="s">
        <v>357</v>
      </c>
      <c r="G28">
        <v>0.89339999999999997</v>
      </c>
      <c r="H28">
        <v>0</v>
      </c>
      <c r="I28">
        <v>0</v>
      </c>
      <c r="J28">
        <v>0</v>
      </c>
      <c r="K28">
        <v>8.5490339400000004E-2</v>
      </c>
      <c r="L28">
        <v>4.3370102999999993E-2</v>
      </c>
      <c r="M28">
        <v>2.4901738199999999E-2</v>
      </c>
      <c r="N28">
        <v>2</v>
      </c>
      <c r="O28">
        <v>0.27030174359999998</v>
      </c>
      <c r="P28">
        <v>0</v>
      </c>
      <c r="Q28">
        <f t="shared" si="1"/>
        <v>0</v>
      </c>
    </row>
    <row r="29" spans="1:17" x14ac:dyDescent="0.35">
      <c r="A29" t="s">
        <v>474</v>
      </c>
      <c r="B29" t="s">
        <v>20</v>
      </c>
      <c r="C29" t="s">
        <v>19</v>
      </c>
      <c r="D29">
        <v>2019</v>
      </c>
      <c r="E29" t="s">
        <v>342</v>
      </c>
      <c r="F29" t="s">
        <v>341</v>
      </c>
      <c r="G29">
        <v>0.89339999999999997</v>
      </c>
      <c r="H29">
        <v>0</v>
      </c>
      <c r="I29">
        <v>2.5835251859999997</v>
      </c>
      <c r="J29">
        <v>2.5835251859999997</v>
      </c>
      <c r="K29">
        <v>5.4911044199999995E-2</v>
      </c>
      <c r="L29">
        <v>0</v>
      </c>
      <c r="M29">
        <v>-8.2702037999999988E-3</v>
      </c>
      <c r="N29">
        <v>0</v>
      </c>
      <c r="O29">
        <v>0</v>
      </c>
      <c r="P29">
        <f>VLOOKUP(F29,thtwz,3,FALSE)</f>
        <v>1</v>
      </c>
      <c r="Q29">
        <f t="shared" si="1"/>
        <v>0.1</v>
      </c>
    </row>
    <row r="30" spans="1:17" x14ac:dyDescent="0.35">
      <c r="A30" t="s">
        <v>474</v>
      </c>
      <c r="B30" t="s">
        <v>20</v>
      </c>
      <c r="C30" t="s">
        <v>19</v>
      </c>
      <c r="D30">
        <v>2019</v>
      </c>
      <c r="E30" t="s">
        <v>138</v>
      </c>
      <c r="F30" t="s">
        <v>137</v>
      </c>
      <c r="G30">
        <v>0.89339999999999997</v>
      </c>
      <c r="H30">
        <v>289.66555607279997</v>
      </c>
      <c r="I30">
        <v>7.8840119951999998</v>
      </c>
      <c r="J30">
        <v>297.54956806800004</v>
      </c>
      <c r="K30">
        <v>17.317318960799998</v>
      </c>
      <c r="L30">
        <v>6.7810980810000006</v>
      </c>
      <c r="M30">
        <v>2.128498698</v>
      </c>
      <c r="N30">
        <v>86</v>
      </c>
      <c r="O30">
        <v>9.0662017584000001</v>
      </c>
      <c r="P30">
        <v>0</v>
      </c>
      <c r="Q30">
        <f t="shared" si="1"/>
        <v>0.28999999999999998</v>
      </c>
    </row>
    <row r="31" spans="1:17" x14ac:dyDescent="0.35">
      <c r="A31" t="s">
        <v>474</v>
      </c>
      <c r="B31" t="s">
        <v>20</v>
      </c>
      <c r="C31" t="s">
        <v>19</v>
      </c>
      <c r="D31">
        <v>2019</v>
      </c>
      <c r="E31" t="s">
        <v>24</v>
      </c>
      <c r="F31" t="s">
        <v>23</v>
      </c>
      <c r="G31">
        <v>0.89339999999999997</v>
      </c>
      <c r="H31">
        <v>182.74623148079999</v>
      </c>
      <c r="I31">
        <v>1275.9300253266001</v>
      </c>
      <c r="J31">
        <v>1458.676255914</v>
      </c>
      <c r="K31">
        <v>15.194898956399999</v>
      </c>
      <c r="L31">
        <v>0</v>
      </c>
      <c r="M31">
        <v>1.7349059675999998</v>
      </c>
      <c r="N31">
        <v>5</v>
      </c>
      <c r="O31">
        <v>3.8608280999999994E-2</v>
      </c>
      <c r="P31">
        <f>VLOOKUP(F31,thtwz,3,FALSE)</f>
        <v>1</v>
      </c>
      <c r="Q31">
        <f t="shared" si="1"/>
        <v>0.16500000000000001</v>
      </c>
    </row>
    <row r="32" spans="1:17" x14ac:dyDescent="0.35">
      <c r="A32" t="s">
        <v>474</v>
      </c>
      <c r="B32" t="s">
        <v>20</v>
      </c>
      <c r="C32" t="s">
        <v>19</v>
      </c>
      <c r="D32">
        <v>2019</v>
      </c>
      <c r="E32" t="s">
        <v>140</v>
      </c>
      <c r="F32" t="s">
        <v>139</v>
      </c>
      <c r="G32">
        <v>0.89339999999999997</v>
      </c>
      <c r="H32">
        <v>64.272396729600004</v>
      </c>
      <c r="I32">
        <v>74.362892308799999</v>
      </c>
      <c r="J32">
        <v>138.6352890384</v>
      </c>
      <c r="K32">
        <v>12.410461511399999</v>
      </c>
      <c r="L32">
        <v>2.6383147278000001</v>
      </c>
      <c r="M32">
        <v>2.7054367631999998</v>
      </c>
      <c r="N32">
        <v>2586</v>
      </c>
      <c r="O32">
        <v>10.364093968799999</v>
      </c>
      <c r="P32">
        <v>0</v>
      </c>
      <c r="Q32">
        <f t="shared" si="1"/>
        <v>0.09</v>
      </c>
    </row>
    <row r="33" spans="1:17" x14ac:dyDescent="0.35">
      <c r="A33" t="s">
        <v>474</v>
      </c>
      <c r="B33" t="s">
        <v>20</v>
      </c>
      <c r="C33" t="s">
        <v>19</v>
      </c>
      <c r="D33">
        <v>2019</v>
      </c>
      <c r="E33" t="s">
        <v>483</v>
      </c>
      <c r="F33" t="s">
        <v>484</v>
      </c>
      <c r="G33">
        <v>0.89339999999999997</v>
      </c>
      <c r="H33">
        <v>140.71594705979999</v>
      </c>
      <c r="I33">
        <v>0.36300628800000001</v>
      </c>
      <c r="J33">
        <v>141.0789533478</v>
      </c>
      <c r="K33">
        <v>-1.4694410916</v>
      </c>
      <c r="L33">
        <v>0</v>
      </c>
      <c r="M33">
        <v>-0.29388839700000002</v>
      </c>
      <c r="N33">
        <v>0</v>
      </c>
      <c r="O33">
        <v>0</v>
      </c>
      <c r="P33">
        <v>0</v>
      </c>
    </row>
    <row r="34" spans="1:17" x14ac:dyDescent="0.35">
      <c r="A34" t="s">
        <v>474</v>
      </c>
      <c r="B34" t="s">
        <v>20</v>
      </c>
      <c r="C34" t="s">
        <v>19</v>
      </c>
      <c r="D34">
        <v>2019</v>
      </c>
      <c r="E34" t="s">
        <v>143</v>
      </c>
      <c r="F34" t="s">
        <v>58</v>
      </c>
      <c r="G34">
        <v>0.89339999999999997</v>
      </c>
      <c r="H34">
        <v>573.82565882819995</v>
      </c>
      <c r="I34">
        <v>4.3011117012</v>
      </c>
      <c r="J34">
        <v>578.12677052940001</v>
      </c>
      <c r="K34">
        <v>218.18509378799999</v>
      </c>
      <c r="L34">
        <v>53.069118739799997</v>
      </c>
      <c r="M34">
        <v>52.546883556599994</v>
      </c>
      <c r="N34">
        <v>811</v>
      </c>
      <c r="O34">
        <v>2641.0375947971997</v>
      </c>
      <c r="P34">
        <v>0</v>
      </c>
      <c r="Q34">
        <f t="shared" ref="Q34:Q39" si="2">VLOOKUP(F34,statrate,4,FALSE)/100</f>
        <v>0.35</v>
      </c>
    </row>
    <row r="35" spans="1:17" x14ac:dyDescent="0.35">
      <c r="A35" t="s">
        <v>474</v>
      </c>
      <c r="B35" t="s">
        <v>20</v>
      </c>
      <c r="C35" t="s">
        <v>19</v>
      </c>
      <c r="D35">
        <v>2019</v>
      </c>
      <c r="E35" t="s">
        <v>142</v>
      </c>
      <c r="F35" t="s">
        <v>141</v>
      </c>
      <c r="G35">
        <v>0.89339999999999997</v>
      </c>
      <c r="H35">
        <v>1519.7411161463999</v>
      </c>
      <c r="I35">
        <v>33.538604080799999</v>
      </c>
      <c r="J35">
        <v>1553.2797202272</v>
      </c>
      <c r="K35">
        <v>478.99311335399995</v>
      </c>
      <c r="L35">
        <v>208.59884120940001</v>
      </c>
      <c r="M35">
        <v>189.43082092019998</v>
      </c>
      <c r="N35">
        <v>1289</v>
      </c>
      <c r="O35">
        <v>3468.3278066123999</v>
      </c>
      <c r="P35">
        <v>0</v>
      </c>
      <c r="Q35">
        <f t="shared" si="2"/>
        <v>0.25</v>
      </c>
    </row>
    <row r="36" spans="1:17" x14ac:dyDescent="0.35">
      <c r="A36" t="s">
        <v>474</v>
      </c>
      <c r="B36" t="s">
        <v>20</v>
      </c>
      <c r="C36" t="s">
        <v>19</v>
      </c>
      <c r="D36">
        <v>2019</v>
      </c>
      <c r="E36" t="s">
        <v>95</v>
      </c>
      <c r="F36" t="s">
        <v>36</v>
      </c>
      <c r="G36">
        <v>0.89339999999999997</v>
      </c>
      <c r="H36">
        <v>0</v>
      </c>
      <c r="I36">
        <v>0</v>
      </c>
      <c r="J36">
        <v>0</v>
      </c>
      <c r="K36">
        <v>0.40022622539999997</v>
      </c>
      <c r="L36">
        <v>0</v>
      </c>
      <c r="M36">
        <v>-3.84260274E-2</v>
      </c>
      <c r="N36">
        <v>0</v>
      </c>
      <c r="O36">
        <v>0</v>
      </c>
      <c r="P36">
        <f>VLOOKUP(F36,thtwz,3,FALSE)</f>
        <v>1</v>
      </c>
      <c r="Q36">
        <f t="shared" si="2"/>
        <v>0.125</v>
      </c>
    </row>
    <row r="37" spans="1:17" x14ac:dyDescent="0.35">
      <c r="A37" t="s">
        <v>474</v>
      </c>
      <c r="B37" t="s">
        <v>20</v>
      </c>
      <c r="C37" t="s">
        <v>19</v>
      </c>
      <c r="D37">
        <v>2019</v>
      </c>
      <c r="E37" t="s">
        <v>485</v>
      </c>
      <c r="F37" t="s">
        <v>56</v>
      </c>
      <c r="G37">
        <v>0.89339999999999997</v>
      </c>
      <c r="H37">
        <v>0</v>
      </c>
      <c r="I37">
        <v>0</v>
      </c>
      <c r="J37">
        <v>0</v>
      </c>
      <c r="K37">
        <v>-9.0260201999999984E-3</v>
      </c>
      <c r="L37">
        <v>0</v>
      </c>
      <c r="M37">
        <v>0</v>
      </c>
      <c r="N37">
        <v>0</v>
      </c>
      <c r="O37">
        <v>0</v>
      </c>
      <c r="P37">
        <f>VLOOKUP(F37,thtwz,3,FALSE)</f>
        <v>1</v>
      </c>
      <c r="Q37">
        <f t="shared" si="2"/>
        <v>0</v>
      </c>
    </row>
    <row r="38" spans="1:17" x14ac:dyDescent="0.35">
      <c r="A38" t="s">
        <v>474</v>
      </c>
      <c r="B38" t="s">
        <v>20</v>
      </c>
      <c r="C38" t="s">
        <v>19</v>
      </c>
      <c r="D38">
        <v>2019</v>
      </c>
      <c r="E38" t="s">
        <v>77</v>
      </c>
      <c r="F38" t="s">
        <v>62</v>
      </c>
      <c r="G38">
        <v>0.89339999999999997</v>
      </c>
      <c r="H38">
        <v>509.52161697719998</v>
      </c>
      <c r="I38">
        <v>86.00580350460001</v>
      </c>
      <c r="J38">
        <v>595.52742048179994</v>
      </c>
      <c r="K38">
        <v>31.162817623199999</v>
      </c>
      <c r="L38">
        <v>6.0882619140000003</v>
      </c>
      <c r="M38">
        <v>7.5542169588000005</v>
      </c>
      <c r="N38">
        <v>114</v>
      </c>
      <c r="O38">
        <v>12.458905232999999</v>
      </c>
      <c r="P38">
        <v>0</v>
      </c>
      <c r="Q38">
        <f t="shared" si="2"/>
        <v>0.24</v>
      </c>
    </row>
    <row r="39" spans="1:17" x14ac:dyDescent="0.35">
      <c r="A39" t="s">
        <v>474</v>
      </c>
      <c r="B39" t="s">
        <v>20</v>
      </c>
      <c r="C39" t="s">
        <v>19</v>
      </c>
      <c r="D39">
        <v>2019</v>
      </c>
      <c r="E39" t="s">
        <v>127</v>
      </c>
      <c r="F39" t="s">
        <v>126</v>
      </c>
      <c r="G39">
        <v>0.89339999999999997</v>
      </c>
      <c r="H39">
        <v>0</v>
      </c>
      <c r="I39">
        <v>0</v>
      </c>
      <c r="J39">
        <v>0</v>
      </c>
      <c r="K39">
        <v>-6.5461267337999995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2"/>
        <v>0.25</v>
      </c>
    </row>
    <row r="40" spans="1:17" x14ac:dyDescent="0.35">
      <c r="A40" t="s">
        <v>474</v>
      </c>
      <c r="B40" t="s">
        <v>20</v>
      </c>
      <c r="C40" t="s">
        <v>19</v>
      </c>
      <c r="D40">
        <v>2019</v>
      </c>
      <c r="E40" t="s">
        <v>486</v>
      </c>
      <c r="F40" t="s">
        <v>487</v>
      </c>
      <c r="G40">
        <v>0.89339999999999997</v>
      </c>
      <c r="H40">
        <v>37.079446676399996</v>
      </c>
      <c r="I40">
        <v>0.13458892319999999</v>
      </c>
      <c r="J40">
        <v>37.214035599600003</v>
      </c>
      <c r="K40">
        <v>0.49273690199999998</v>
      </c>
      <c r="L40">
        <v>0.10762521779999999</v>
      </c>
      <c r="M40">
        <v>0.12389492519999999</v>
      </c>
      <c r="N40">
        <v>0</v>
      </c>
      <c r="O40">
        <v>0</v>
      </c>
      <c r="P40">
        <v>0</v>
      </c>
    </row>
    <row r="41" spans="1:17" x14ac:dyDescent="0.35">
      <c r="A41" t="s">
        <v>474</v>
      </c>
      <c r="B41" t="s">
        <v>20</v>
      </c>
      <c r="C41" t="s">
        <v>19</v>
      </c>
      <c r="D41">
        <v>2019</v>
      </c>
      <c r="E41" t="s">
        <v>26</v>
      </c>
      <c r="F41" t="s">
        <v>25</v>
      </c>
      <c r="G41">
        <v>0.89339999999999997</v>
      </c>
      <c r="H41">
        <v>166.2129398118</v>
      </c>
      <c r="I41">
        <v>6.0599858039999992</v>
      </c>
      <c r="J41">
        <v>172.27292561580001</v>
      </c>
      <c r="K41">
        <v>26.688979539599998</v>
      </c>
      <c r="L41">
        <v>8.656871787</v>
      </c>
      <c r="M41">
        <v>9.7843765361999999</v>
      </c>
      <c r="N41">
        <v>177</v>
      </c>
      <c r="O41">
        <v>6.4136471279999991</v>
      </c>
      <c r="P41">
        <v>0</v>
      </c>
      <c r="Q41">
        <f>VLOOKUP(F41,statrate,4,FALSE)/100</f>
        <v>0.30859999999999999</v>
      </c>
    </row>
    <row r="42" spans="1:17" x14ac:dyDescent="0.35">
      <c r="A42" t="s">
        <v>474</v>
      </c>
      <c r="B42" t="s">
        <v>20</v>
      </c>
      <c r="C42" t="s">
        <v>19</v>
      </c>
      <c r="D42">
        <v>2019</v>
      </c>
      <c r="E42" t="s">
        <v>488</v>
      </c>
      <c r="F42" t="s">
        <v>489</v>
      </c>
      <c r="G42">
        <v>0.89339999999999997</v>
      </c>
      <c r="H42">
        <v>0</v>
      </c>
      <c r="I42">
        <v>0</v>
      </c>
      <c r="J42">
        <v>0</v>
      </c>
      <c r="K42">
        <v>-3.8885234999999997E-2</v>
      </c>
      <c r="L42">
        <v>-6.5039519999999997E-4</v>
      </c>
      <c r="M42">
        <v>0</v>
      </c>
      <c r="N42">
        <v>0</v>
      </c>
      <c r="O42">
        <v>0</v>
      </c>
      <c r="P42">
        <v>0</v>
      </c>
    </row>
    <row r="43" spans="1:17" x14ac:dyDescent="0.35">
      <c r="A43" t="s">
        <v>474</v>
      </c>
      <c r="B43" t="s">
        <v>20</v>
      </c>
      <c r="C43" t="s">
        <v>19</v>
      </c>
      <c r="D43">
        <v>2019</v>
      </c>
      <c r="E43" t="s">
        <v>490</v>
      </c>
      <c r="F43" t="s">
        <v>491</v>
      </c>
      <c r="G43">
        <v>0.89339999999999997</v>
      </c>
      <c r="H43">
        <v>0</v>
      </c>
      <c r="I43">
        <v>0</v>
      </c>
      <c r="J43">
        <v>0</v>
      </c>
      <c r="K43">
        <v>-6.2475462000000002E-2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7" x14ac:dyDescent="0.35">
      <c r="A44" t="s">
        <v>474</v>
      </c>
      <c r="B44" t="s">
        <v>20</v>
      </c>
      <c r="C44" t="s">
        <v>19</v>
      </c>
      <c r="D44">
        <v>2019</v>
      </c>
      <c r="E44" t="s">
        <v>69</v>
      </c>
      <c r="F44" t="s">
        <v>68</v>
      </c>
      <c r="G44">
        <v>0.89339999999999997</v>
      </c>
      <c r="H44">
        <v>458.61221858520003</v>
      </c>
      <c r="I44">
        <v>55.824040035599999</v>
      </c>
      <c r="J44">
        <v>514.4362586208</v>
      </c>
      <c r="K44">
        <v>20.618579371799999</v>
      </c>
      <c r="L44">
        <v>9.6663092591999984</v>
      </c>
      <c r="M44">
        <v>5.8100339256</v>
      </c>
      <c r="N44">
        <v>28</v>
      </c>
      <c r="O44">
        <v>119.009376234</v>
      </c>
      <c r="P44">
        <f>VLOOKUP(F44,thtwz,3,FALSE)</f>
        <v>1</v>
      </c>
      <c r="Q44">
        <f>VLOOKUP(F44,statrate,4,FALSE)/100</f>
        <v>0.2601</v>
      </c>
    </row>
    <row r="45" spans="1:17" x14ac:dyDescent="0.35">
      <c r="A45" t="s">
        <v>474</v>
      </c>
      <c r="B45" t="s">
        <v>20</v>
      </c>
      <c r="C45" t="s">
        <v>19</v>
      </c>
      <c r="D45">
        <v>2019</v>
      </c>
      <c r="E45" t="s">
        <v>206</v>
      </c>
      <c r="F45" t="s">
        <v>205</v>
      </c>
      <c r="G45">
        <v>0.89339999999999997</v>
      </c>
      <c r="H45">
        <v>0</v>
      </c>
      <c r="I45">
        <v>0</v>
      </c>
      <c r="J45">
        <v>0</v>
      </c>
      <c r="K45">
        <v>-3.2823676811999998</v>
      </c>
      <c r="L45">
        <v>0</v>
      </c>
      <c r="M45">
        <v>0</v>
      </c>
      <c r="N45">
        <v>0</v>
      </c>
      <c r="O45">
        <v>0</v>
      </c>
      <c r="P45">
        <v>0</v>
      </c>
      <c r="Q45">
        <f>VLOOKUP(F45,statrate,4,FALSE)/100</f>
        <v>0.2</v>
      </c>
    </row>
    <row r="46" spans="1:17" x14ac:dyDescent="0.35">
      <c r="A46" t="s">
        <v>474</v>
      </c>
      <c r="B46" t="s">
        <v>20</v>
      </c>
      <c r="C46" t="s">
        <v>19</v>
      </c>
      <c r="D46">
        <v>2019</v>
      </c>
      <c r="E46" t="s">
        <v>155</v>
      </c>
      <c r="F46" t="s">
        <v>154</v>
      </c>
      <c r="G46">
        <v>0.89339999999999997</v>
      </c>
      <c r="H46">
        <v>266.56882893839997</v>
      </c>
      <c r="I46">
        <v>145.0621861818</v>
      </c>
      <c r="J46">
        <v>411.6310151202</v>
      </c>
      <c r="K46">
        <v>29.3527320456</v>
      </c>
      <c r="L46">
        <v>6.8248568130000002</v>
      </c>
      <c r="M46">
        <v>6.6199599899999999</v>
      </c>
      <c r="N46">
        <v>1063</v>
      </c>
      <c r="O46">
        <v>17.198846973599998</v>
      </c>
      <c r="P46">
        <v>0</v>
      </c>
      <c r="Q46">
        <f>VLOOKUP(F46,statrate,4,FALSE)/100</f>
        <v>0.24</v>
      </c>
    </row>
    <row r="47" spans="1:17" x14ac:dyDescent="0.35">
      <c r="A47" t="s">
        <v>474</v>
      </c>
      <c r="B47" t="s">
        <v>20</v>
      </c>
      <c r="C47" t="s">
        <v>19</v>
      </c>
      <c r="D47">
        <v>2019</v>
      </c>
      <c r="E47" t="s">
        <v>97</v>
      </c>
      <c r="F47" t="s">
        <v>96</v>
      </c>
      <c r="G47">
        <v>0.89339999999999997</v>
      </c>
      <c r="H47">
        <v>4.0292339999999996E-3</v>
      </c>
      <c r="I47">
        <v>0</v>
      </c>
      <c r="J47">
        <v>4.0292339999999996E-3</v>
      </c>
      <c r="K47">
        <v>-1.8100283999999999E-3</v>
      </c>
      <c r="L47">
        <v>0</v>
      </c>
      <c r="M47">
        <v>0</v>
      </c>
      <c r="N47">
        <v>0</v>
      </c>
      <c r="O47">
        <v>0</v>
      </c>
      <c r="P47">
        <f>VLOOKUP(F47,thtwz,3,FALSE)</f>
        <v>1</v>
      </c>
      <c r="Q47">
        <f>VLOOKUP(F47,statrate,4,FALSE)/100</f>
        <v>0.35</v>
      </c>
    </row>
    <row r="48" spans="1:17" x14ac:dyDescent="0.35">
      <c r="A48" t="s">
        <v>474</v>
      </c>
      <c r="B48" t="s">
        <v>20</v>
      </c>
      <c r="C48" t="s">
        <v>19</v>
      </c>
      <c r="D48">
        <v>2019</v>
      </c>
      <c r="E48" t="s">
        <v>492</v>
      </c>
      <c r="F48" t="s">
        <v>493</v>
      </c>
      <c r="G48">
        <v>0.89339999999999997</v>
      </c>
      <c r="H48">
        <v>0</v>
      </c>
      <c r="I48">
        <v>-0.21817810739999999</v>
      </c>
      <c r="J48">
        <v>-0.21817810739999999</v>
      </c>
      <c r="K48">
        <v>-12.2652447018</v>
      </c>
      <c r="L48">
        <v>0</v>
      </c>
      <c r="M48">
        <v>0</v>
      </c>
      <c r="N48">
        <v>25</v>
      </c>
      <c r="O48">
        <v>559.55950902960001</v>
      </c>
      <c r="P48">
        <v>0</v>
      </c>
    </row>
    <row r="49" spans="1:17" x14ac:dyDescent="0.35">
      <c r="A49" t="s">
        <v>474</v>
      </c>
      <c r="B49" t="s">
        <v>20</v>
      </c>
      <c r="C49" t="s">
        <v>19</v>
      </c>
      <c r="D49">
        <v>2019</v>
      </c>
      <c r="E49" t="s">
        <v>222</v>
      </c>
      <c r="F49" t="s">
        <v>221</v>
      </c>
      <c r="G49">
        <v>0.89339999999999997</v>
      </c>
      <c r="H49">
        <v>0</v>
      </c>
      <c r="I49">
        <v>4.4852253599999996E-2</v>
      </c>
      <c r="J49">
        <v>4.4852253599999996E-2</v>
      </c>
      <c r="K49">
        <v>4.4852253599999996E-2</v>
      </c>
      <c r="L49">
        <v>0</v>
      </c>
      <c r="M49">
        <v>0</v>
      </c>
      <c r="N49">
        <v>0</v>
      </c>
      <c r="O49">
        <v>0</v>
      </c>
      <c r="P49">
        <f>VLOOKUP(F49,thtwz,3,FALSE)</f>
        <v>1</v>
      </c>
      <c r="Q49">
        <f>VLOOKUP(F49,statrate,4,FALSE)/100</f>
        <v>0.15</v>
      </c>
    </row>
    <row r="50" spans="1:17" x14ac:dyDescent="0.35">
      <c r="A50" t="s">
        <v>474</v>
      </c>
      <c r="B50" t="s">
        <v>20</v>
      </c>
      <c r="C50" t="s">
        <v>19</v>
      </c>
      <c r="D50">
        <v>2019</v>
      </c>
      <c r="E50" t="s">
        <v>43</v>
      </c>
      <c r="F50" t="s">
        <v>42</v>
      </c>
      <c r="G50">
        <v>0.89339999999999997</v>
      </c>
      <c r="H50">
        <v>2808.5694592422001</v>
      </c>
      <c r="I50">
        <v>7.6731535139999991</v>
      </c>
      <c r="J50">
        <v>2816.2426136496001</v>
      </c>
      <c r="K50">
        <v>19.112516920800001</v>
      </c>
      <c r="L50">
        <v>12.942222125399999</v>
      </c>
      <c r="M50">
        <v>9.5042313113999999</v>
      </c>
      <c r="N50">
        <v>248</v>
      </c>
      <c r="O50">
        <v>239.81722027199999</v>
      </c>
      <c r="P50">
        <v>0</v>
      </c>
      <c r="Q50">
        <f>VLOOKUP(F50,statrate,4,FALSE)/100</f>
        <v>0.3</v>
      </c>
    </row>
    <row r="51" spans="1:17" x14ac:dyDescent="0.35">
      <c r="A51" t="s">
        <v>474</v>
      </c>
      <c r="B51" t="s">
        <v>20</v>
      </c>
      <c r="C51" t="s">
        <v>19</v>
      </c>
      <c r="D51">
        <v>2019</v>
      </c>
      <c r="E51" t="s">
        <v>494</v>
      </c>
      <c r="F51" t="s">
        <v>548</v>
      </c>
      <c r="G51">
        <v>0.89339999999999997</v>
      </c>
      <c r="H51">
        <v>1989.4575945191998</v>
      </c>
      <c r="I51">
        <v>5618.5529607354001</v>
      </c>
      <c r="J51">
        <v>7608.0105561479995</v>
      </c>
      <c r="K51">
        <v>3649.6101977262001</v>
      </c>
      <c r="L51">
        <v>2510.750421186</v>
      </c>
      <c r="M51">
        <v>2638.9989069210001</v>
      </c>
      <c r="N51">
        <v>1054</v>
      </c>
      <c r="O51">
        <v>5045.0848298663996</v>
      </c>
      <c r="P51">
        <v>0</v>
      </c>
    </row>
    <row r="52" spans="1:17" x14ac:dyDescent="0.35">
      <c r="A52" t="s">
        <v>474</v>
      </c>
      <c r="B52" t="s">
        <v>20</v>
      </c>
      <c r="C52" t="s">
        <v>19</v>
      </c>
      <c r="D52">
        <v>2019</v>
      </c>
      <c r="E52" t="s">
        <v>495</v>
      </c>
      <c r="F52" t="s">
        <v>496</v>
      </c>
      <c r="G52">
        <v>0.89339999999999997</v>
      </c>
      <c r="H52">
        <v>104.44218011759999</v>
      </c>
      <c r="I52">
        <v>0</v>
      </c>
      <c r="J52">
        <v>104.44218011759999</v>
      </c>
      <c r="K52">
        <v>-8.949377200799999</v>
      </c>
      <c r="L52">
        <v>0</v>
      </c>
      <c r="M52">
        <v>-2.8638008471999998</v>
      </c>
      <c r="N52">
        <v>102</v>
      </c>
      <c r="O52">
        <v>20.607451181400002</v>
      </c>
      <c r="P52">
        <v>0</v>
      </c>
    </row>
    <row r="53" spans="1:17" x14ac:dyDescent="0.35">
      <c r="A53" t="s">
        <v>474</v>
      </c>
      <c r="B53" t="s">
        <v>20</v>
      </c>
      <c r="C53" t="s">
        <v>19</v>
      </c>
      <c r="D53">
        <v>2019</v>
      </c>
      <c r="E53" t="s">
        <v>497</v>
      </c>
      <c r="F53" t="s">
        <v>498</v>
      </c>
      <c r="G53">
        <v>0.89339999999999997</v>
      </c>
      <c r="H53">
        <v>0</v>
      </c>
      <c r="I53">
        <v>0</v>
      </c>
      <c r="J53">
        <v>0</v>
      </c>
      <c r="K53">
        <v>-8.3711579999999988E-4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7" x14ac:dyDescent="0.35">
      <c r="A54" t="s">
        <v>474</v>
      </c>
      <c r="B54" t="s">
        <v>20</v>
      </c>
      <c r="C54" t="s">
        <v>19</v>
      </c>
      <c r="D54">
        <v>2019</v>
      </c>
      <c r="E54" t="s">
        <v>27</v>
      </c>
      <c r="F54" t="s">
        <v>7</v>
      </c>
      <c r="G54">
        <v>0.89339999999999997</v>
      </c>
      <c r="H54">
        <v>2840.9093554871997</v>
      </c>
      <c r="I54">
        <v>8422.0431416886004</v>
      </c>
      <c r="J54">
        <v>11262.9524971758</v>
      </c>
      <c r="K54">
        <v>285.95913876179998</v>
      </c>
      <c r="L54">
        <v>216.1068104238</v>
      </c>
      <c r="M54">
        <v>80.410313335200001</v>
      </c>
      <c r="N54">
        <v>2061</v>
      </c>
      <c r="O54">
        <v>2046.8179064333999</v>
      </c>
      <c r="P54">
        <f>VLOOKUP(F54,thtwz,3,FALSE)</f>
        <v>1</v>
      </c>
      <c r="Q54">
        <f>VLOOKUP(F54,statrate,4,FALSE)/100</f>
        <v>0.25</v>
      </c>
    </row>
    <row r="55" spans="1:17" x14ac:dyDescent="0.35">
      <c r="A55" t="s">
        <v>474</v>
      </c>
      <c r="B55" t="s">
        <v>20</v>
      </c>
      <c r="C55" t="s">
        <v>19</v>
      </c>
      <c r="D55">
        <v>2019</v>
      </c>
      <c r="E55" t="s">
        <v>157</v>
      </c>
      <c r="F55" t="s">
        <v>156</v>
      </c>
      <c r="G55">
        <v>0.89339999999999997</v>
      </c>
      <c r="H55">
        <v>1810.2925846338001</v>
      </c>
      <c r="I55">
        <v>22.101443798399998</v>
      </c>
      <c r="J55">
        <v>1832.3940284322</v>
      </c>
      <c r="K55">
        <v>106.34676061319999</v>
      </c>
      <c r="L55">
        <v>35.4401434428</v>
      </c>
      <c r="M55">
        <v>22.988170100400001</v>
      </c>
      <c r="N55">
        <v>2294</v>
      </c>
      <c r="O55">
        <v>369.26989574519996</v>
      </c>
      <c r="P55">
        <v>0</v>
      </c>
      <c r="Q55">
        <f>VLOOKUP(F55,statrate,4,FALSE)/100</f>
        <v>0.28000000000000003</v>
      </c>
    </row>
    <row r="56" spans="1:17" x14ac:dyDescent="0.35">
      <c r="A56" t="s">
        <v>474</v>
      </c>
      <c r="B56" t="s">
        <v>20</v>
      </c>
      <c r="C56" t="s">
        <v>19</v>
      </c>
      <c r="D56">
        <v>2019</v>
      </c>
      <c r="E56" t="s">
        <v>389</v>
      </c>
      <c r="F56" t="s">
        <v>388</v>
      </c>
      <c r="G56">
        <v>0.89339999999999997</v>
      </c>
      <c r="H56">
        <v>6.5575559999999993E-4</v>
      </c>
      <c r="I56">
        <v>0</v>
      </c>
      <c r="J56">
        <v>6.5575559999999993E-4</v>
      </c>
      <c r="K56">
        <v>-5.2417564800000004E-2</v>
      </c>
      <c r="L56">
        <v>8.0042386199999996E-2</v>
      </c>
      <c r="M56">
        <v>0.16044927960000002</v>
      </c>
      <c r="N56">
        <v>8</v>
      </c>
      <c r="O56">
        <v>0.59888354279999989</v>
      </c>
      <c r="P56">
        <v>0</v>
      </c>
      <c r="Q56">
        <f>VLOOKUP(F56,statrate,4,FALSE)/100</f>
        <v>0</v>
      </c>
    </row>
    <row r="57" spans="1:17" x14ac:dyDescent="0.35">
      <c r="A57" t="s">
        <v>474</v>
      </c>
      <c r="B57" t="s">
        <v>20</v>
      </c>
      <c r="C57" t="s">
        <v>19</v>
      </c>
      <c r="D57">
        <v>2019</v>
      </c>
      <c r="E57" t="s">
        <v>499</v>
      </c>
      <c r="F57" t="s">
        <v>547</v>
      </c>
      <c r="G57">
        <v>0.89339999999999997</v>
      </c>
      <c r="H57">
        <v>3218.1765481344</v>
      </c>
      <c r="I57">
        <v>456.04710994679999</v>
      </c>
      <c r="J57">
        <v>3674.2236580812</v>
      </c>
      <c r="K57">
        <v>-252.57132898679998</v>
      </c>
      <c r="L57">
        <v>521.39825501400003</v>
      </c>
      <c r="M57">
        <v>385.98243919019995</v>
      </c>
      <c r="N57">
        <v>374</v>
      </c>
      <c r="O57">
        <v>7121.8152558107995</v>
      </c>
      <c r="P57">
        <v>0</v>
      </c>
    </row>
    <row r="58" spans="1:17" x14ac:dyDescent="0.35">
      <c r="A58" t="s">
        <v>474</v>
      </c>
      <c r="B58" t="s">
        <v>20</v>
      </c>
      <c r="C58" t="s">
        <v>19</v>
      </c>
      <c r="D58">
        <v>2019</v>
      </c>
      <c r="E58" t="s">
        <v>29</v>
      </c>
      <c r="F58" t="s">
        <v>28</v>
      </c>
      <c r="G58">
        <v>0.89339999999999997</v>
      </c>
      <c r="H58">
        <v>345.47134215959994</v>
      </c>
      <c r="I58">
        <v>3.8284128677999996</v>
      </c>
      <c r="J58">
        <v>349.29975592079995</v>
      </c>
      <c r="K58">
        <v>7.4191482797999999</v>
      </c>
      <c r="L58">
        <v>4.7726785967999996</v>
      </c>
      <c r="M58">
        <v>2.7914470614</v>
      </c>
      <c r="N58">
        <v>40</v>
      </c>
      <c r="O58">
        <v>33.783649406400002</v>
      </c>
      <c r="P58">
        <v>0</v>
      </c>
      <c r="Q58">
        <f t="shared" ref="Q58:Q67" si="3">VLOOKUP(F58,statrate,4,FALSE)/100</f>
        <v>0.23</v>
      </c>
    </row>
    <row r="59" spans="1:17" x14ac:dyDescent="0.35">
      <c r="A59" t="s">
        <v>474</v>
      </c>
      <c r="B59" t="s">
        <v>20</v>
      </c>
      <c r="C59" t="s">
        <v>19</v>
      </c>
      <c r="D59">
        <v>2019</v>
      </c>
      <c r="E59" t="s">
        <v>235</v>
      </c>
      <c r="F59" t="s">
        <v>234</v>
      </c>
      <c r="G59">
        <v>0.89339999999999997</v>
      </c>
      <c r="H59">
        <v>12.8716980228</v>
      </c>
      <c r="I59">
        <v>0</v>
      </c>
      <c r="J59">
        <v>12.8716980228</v>
      </c>
      <c r="K59">
        <v>6.1507900865999998</v>
      </c>
      <c r="L59">
        <v>0.85928641439999998</v>
      </c>
      <c r="M59">
        <v>0.97469493299999999</v>
      </c>
      <c r="N59">
        <v>0</v>
      </c>
      <c r="O59">
        <v>1.2221711999999999E-2</v>
      </c>
      <c r="P59">
        <v>0</v>
      </c>
      <c r="Q59">
        <f t="shared" si="3"/>
        <v>0.3</v>
      </c>
    </row>
    <row r="60" spans="1:17" x14ac:dyDescent="0.35">
      <c r="A60" t="s">
        <v>474</v>
      </c>
      <c r="B60" t="s">
        <v>20</v>
      </c>
      <c r="C60" t="s">
        <v>19</v>
      </c>
      <c r="D60">
        <v>2019</v>
      </c>
      <c r="E60" t="s">
        <v>159</v>
      </c>
      <c r="F60" t="s">
        <v>158</v>
      </c>
      <c r="G60">
        <v>0.89339999999999997</v>
      </c>
      <c r="H60">
        <v>2618.2661304809999</v>
      </c>
      <c r="I60">
        <v>41.882264122199999</v>
      </c>
      <c r="J60">
        <v>2660.1483946031999</v>
      </c>
      <c r="K60">
        <v>-29.156894298600001</v>
      </c>
      <c r="L60">
        <v>0</v>
      </c>
      <c r="M60">
        <v>0</v>
      </c>
      <c r="N60">
        <v>0</v>
      </c>
      <c r="O60">
        <v>0</v>
      </c>
      <c r="P60">
        <f>VLOOKUP(F60,thtwz,3,FALSE)</f>
        <v>1</v>
      </c>
      <c r="Q60">
        <f t="shared" si="3"/>
        <v>0.25</v>
      </c>
    </row>
    <row r="61" spans="1:17" x14ac:dyDescent="0.35">
      <c r="A61" t="s">
        <v>474</v>
      </c>
      <c r="B61" t="s">
        <v>20</v>
      </c>
      <c r="C61" t="s">
        <v>19</v>
      </c>
      <c r="D61">
        <v>2019</v>
      </c>
      <c r="E61" t="s">
        <v>99</v>
      </c>
      <c r="F61" t="s">
        <v>98</v>
      </c>
      <c r="G61">
        <v>0.89339999999999997</v>
      </c>
      <c r="H61">
        <v>0</v>
      </c>
      <c r="I61">
        <v>0</v>
      </c>
      <c r="J61">
        <v>0</v>
      </c>
      <c r="K61">
        <v>5.4452729999999998E-2</v>
      </c>
      <c r="L61">
        <v>1.7483837999999999E-3</v>
      </c>
      <c r="M61">
        <v>1.7483837999999999E-3</v>
      </c>
      <c r="N61">
        <v>9</v>
      </c>
      <c r="O61">
        <v>2.1441599999999999E-4</v>
      </c>
      <c r="P61">
        <v>0</v>
      </c>
      <c r="Q61">
        <f t="shared" si="3"/>
        <v>0.29499999999999998</v>
      </c>
    </row>
    <row r="62" spans="1:17" x14ac:dyDescent="0.35">
      <c r="A62" t="s">
        <v>474</v>
      </c>
      <c r="B62" t="s">
        <v>20</v>
      </c>
      <c r="C62" t="s">
        <v>19</v>
      </c>
      <c r="D62">
        <v>2019</v>
      </c>
      <c r="E62" t="s">
        <v>161</v>
      </c>
      <c r="F62" t="s">
        <v>160</v>
      </c>
      <c r="G62">
        <v>0.89339999999999997</v>
      </c>
      <c r="H62">
        <v>35.795909617200003</v>
      </c>
      <c r="I62">
        <v>0.54565298399999995</v>
      </c>
      <c r="J62">
        <v>36.341562601199996</v>
      </c>
      <c r="K62">
        <v>2.0823358266000001</v>
      </c>
      <c r="L62">
        <v>0.98597946840000006</v>
      </c>
      <c r="M62">
        <v>0.67141243499999992</v>
      </c>
      <c r="N62">
        <v>44</v>
      </c>
      <c r="O62">
        <v>0.7350966672</v>
      </c>
      <c r="P62">
        <v>0</v>
      </c>
      <c r="Q62">
        <f t="shared" si="3"/>
        <v>0.3</v>
      </c>
    </row>
    <row r="63" spans="1:17" x14ac:dyDescent="0.35">
      <c r="A63" t="s">
        <v>474</v>
      </c>
      <c r="B63" t="s">
        <v>20</v>
      </c>
      <c r="C63" t="s">
        <v>19</v>
      </c>
      <c r="D63">
        <v>2019</v>
      </c>
      <c r="E63" t="s">
        <v>163</v>
      </c>
      <c r="F63" t="s">
        <v>162</v>
      </c>
      <c r="G63">
        <v>0.89339999999999997</v>
      </c>
      <c r="H63">
        <v>2065.0599613991999</v>
      </c>
      <c r="I63">
        <v>68.103364721399998</v>
      </c>
      <c r="J63">
        <v>2133.1633261205998</v>
      </c>
      <c r="K63">
        <v>126.75796844399999</v>
      </c>
      <c r="L63">
        <v>22.920169852800001</v>
      </c>
      <c r="M63">
        <v>23.705168270399998</v>
      </c>
      <c r="N63">
        <v>4767</v>
      </c>
      <c r="O63">
        <v>570.9320353956</v>
      </c>
      <c r="P63">
        <v>0</v>
      </c>
      <c r="Q63">
        <f t="shared" si="3"/>
        <v>0.19</v>
      </c>
    </row>
    <row r="64" spans="1:17" x14ac:dyDescent="0.35">
      <c r="A64" t="s">
        <v>474</v>
      </c>
      <c r="B64" t="s">
        <v>20</v>
      </c>
      <c r="C64" t="s">
        <v>19</v>
      </c>
      <c r="D64">
        <v>2019</v>
      </c>
      <c r="E64" t="s">
        <v>73</v>
      </c>
      <c r="F64" t="s">
        <v>72</v>
      </c>
      <c r="G64">
        <v>0.89339999999999997</v>
      </c>
      <c r="H64">
        <v>887.60293556219995</v>
      </c>
      <c r="I64">
        <v>4.1315622491999999</v>
      </c>
      <c r="J64">
        <v>891.73449781139993</v>
      </c>
      <c r="K64">
        <v>27.9511384302</v>
      </c>
      <c r="L64">
        <v>5.7087053909999996</v>
      </c>
      <c r="M64">
        <v>4.6742732670000002</v>
      </c>
      <c r="N64">
        <v>148</v>
      </c>
      <c r="O64">
        <v>233.6696133696</v>
      </c>
      <c r="P64">
        <v>0</v>
      </c>
      <c r="Q64">
        <f t="shared" si="3"/>
        <v>0.21</v>
      </c>
    </row>
    <row r="65" spans="1:17" x14ac:dyDescent="0.35">
      <c r="A65" t="s">
        <v>474</v>
      </c>
      <c r="B65" t="s">
        <v>20</v>
      </c>
      <c r="C65" t="s">
        <v>19</v>
      </c>
      <c r="D65">
        <v>2019</v>
      </c>
      <c r="E65" t="s">
        <v>347</v>
      </c>
      <c r="F65" t="s">
        <v>346</v>
      </c>
      <c r="G65">
        <v>0.89339999999999997</v>
      </c>
      <c r="H65">
        <v>122.56670116619999</v>
      </c>
      <c r="I65">
        <v>20.496521276999999</v>
      </c>
      <c r="J65">
        <v>143.0632224432</v>
      </c>
      <c r="K65">
        <v>-1.4388448218000001</v>
      </c>
      <c r="L65">
        <v>5.4773380193999994</v>
      </c>
      <c r="M65">
        <v>-0.64537161179999991</v>
      </c>
      <c r="N65">
        <v>0</v>
      </c>
      <c r="O65">
        <v>0</v>
      </c>
      <c r="P65">
        <f>VLOOKUP(F65,thtwz,3,FALSE)</f>
        <v>1</v>
      </c>
      <c r="Q65">
        <f t="shared" si="3"/>
        <v>0.375</v>
      </c>
    </row>
    <row r="66" spans="1:17" x14ac:dyDescent="0.35">
      <c r="A66" t="s">
        <v>474</v>
      </c>
      <c r="B66" t="s">
        <v>20</v>
      </c>
      <c r="C66" t="s">
        <v>19</v>
      </c>
      <c r="D66">
        <v>2019</v>
      </c>
      <c r="E66" t="s">
        <v>103</v>
      </c>
      <c r="F66" t="s">
        <v>102</v>
      </c>
      <c r="G66">
        <v>0.89339999999999997</v>
      </c>
      <c r="H66">
        <v>154.12717112939998</v>
      </c>
      <c r="I66">
        <v>0.1128194454</v>
      </c>
      <c r="J66">
        <v>154.2399914682</v>
      </c>
      <c r="K66">
        <v>18.364138969199999</v>
      </c>
      <c r="L66">
        <v>3.6191875217999998</v>
      </c>
      <c r="M66">
        <v>2.660125302</v>
      </c>
      <c r="N66">
        <v>16</v>
      </c>
      <c r="O66">
        <v>1.8535262591999999</v>
      </c>
      <c r="P66">
        <v>0</v>
      </c>
      <c r="Q66">
        <f t="shared" si="3"/>
        <v>0.16</v>
      </c>
    </row>
    <row r="67" spans="1:17" x14ac:dyDescent="0.35">
      <c r="A67" t="s">
        <v>474</v>
      </c>
      <c r="B67" t="s">
        <v>20</v>
      </c>
      <c r="C67" t="s">
        <v>19</v>
      </c>
      <c r="D67">
        <v>2019</v>
      </c>
      <c r="E67" t="s">
        <v>167</v>
      </c>
      <c r="F67" t="s">
        <v>166</v>
      </c>
      <c r="G67">
        <v>0.89339999999999997</v>
      </c>
      <c r="H67">
        <v>252.11169791519998</v>
      </c>
      <c r="I67">
        <v>75.938276345999995</v>
      </c>
      <c r="J67">
        <v>328.04997515459996</v>
      </c>
      <c r="K67">
        <v>173.7925471986</v>
      </c>
      <c r="L67">
        <v>3.9805419131999997</v>
      </c>
      <c r="M67">
        <v>17.133609118799999</v>
      </c>
      <c r="N67">
        <v>254</v>
      </c>
      <c r="O67">
        <v>6.6745270751999994</v>
      </c>
      <c r="P67">
        <v>0</v>
      </c>
      <c r="Q67">
        <f t="shared" si="3"/>
        <v>0.2</v>
      </c>
    </row>
    <row r="68" spans="1:17" x14ac:dyDescent="0.35">
      <c r="A68" t="s">
        <v>474</v>
      </c>
      <c r="B68" t="s">
        <v>20</v>
      </c>
      <c r="C68" t="s">
        <v>19</v>
      </c>
      <c r="D68">
        <v>2019</v>
      </c>
      <c r="E68" t="s">
        <v>500</v>
      </c>
      <c r="F68" t="s">
        <v>501</v>
      </c>
      <c r="G68">
        <v>0.89339999999999997</v>
      </c>
      <c r="H68">
        <v>0</v>
      </c>
      <c r="I68">
        <v>0</v>
      </c>
      <c r="J68">
        <v>0</v>
      </c>
      <c r="K68">
        <v>-6.8209285331999991</v>
      </c>
      <c r="L68">
        <v>0</v>
      </c>
      <c r="M68">
        <v>0</v>
      </c>
      <c r="N68">
        <v>0</v>
      </c>
      <c r="O68">
        <v>0.36991405679999995</v>
      </c>
      <c r="P68">
        <v>0</v>
      </c>
    </row>
    <row r="69" spans="1:17" x14ac:dyDescent="0.35">
      <c r="A69" t="s">
        <v>474</v>
      </c>
      <c r="B69" t="s">
        <v>20</v>
      </c>
      <c r="C69" t="s">
        <v>19</v>
      </c>
      <c r="D69">
        <v>2019</v>
      </c>
      <c r="E69" t="s">
        <v>171</v>
      </c>
      <c r="F69" t="s">
        <v>170</v>
      </c>
      <c r="G69">
        <v>0.89339999999999997</v>
      </c>
      <c r="H69">
        <v>0</v>
      </c>
      <c r="I69">
        <v>0</v>
      </c>
      <c r="J69">
        <v>0</v>
      </c>
      <c r="K69">
        <v>-19.991717221200002</v>
      </c>
      <c r="L69">
        <v>0</v>
      </c>
      <c r="M69">
        <v>0</v>
      </c>
      <c r="N69">
        <v>24</v>
      </c>
      <c r="O69">
        <v>547.33509717480001</v>
      </c>
      <c r="P69">
        <v>0</v>
      </c>
      <c r="Q69">
        <f>VLOOKUP(F69,statrate,4,FALSE)/100</f>
        <v>0.3</v>
      </c>
    </row>
    <row r="70" spans="1:17" x14ac:dyDescent="0.35">
      <c r="A70" t="s">
        <v>474</v>
      </c>
      <c r="B70" t="s">
        <v>20</v>
      </c>
      <c r="C70" t="s">
        <v>19</v>
      </c>
      <c r="D70">
        <v>2019</v>
      </c>
      <c r="E70" t="s">
        <v>32</v>
      </c>
      <c r="F70" t="s">
        <v>31</v>
      </c>
      <c r="G70">
        <v>0.89339999999999997</v>
      </c>
      <c r="H70">
        <v>35817.063837221998</v>
      </c>
      <c r="I70">
        <v>15857.855801739599</v>
      </c>
      <c r="J70">
        <v>51674.919638961605</v>
      </c>
      <c r="K70">
        <v>1034.0901027846</v>
      </c>
      <c r="L70">
        <v>46.2375140766</v>
      </c>
      <c r="M70">
        <v>66.116629841999995</v>
      </c>
      <c r="N70">
        <v>1521</v>
      </c>
      <c r="O70">
        <v>89.692956431400006</v>
      </c>
      <c r="P70">
        <f>VLOOKUP(F70,thtwz,3,FALSE)</f>
        <v>1</v>
      </c>
      <c r="Q70">
        <f>VLOOKUP(F70,statrate,4,FALSE)/100</f>
        <v>0.17</v>
      </c>
    </row>
    <row r="71" spans="1:17" x14ac:dyDescent="0.35">
      <c r="A71" t="s">
        <v>474</v>
      </c>
      <c r="B71" t="s">
        <v>20</v>
      </c>
      <c r="C71" t="s">
        <v>19</v>
      </c>
      <c r="D71">
        <v>2019</v>
      </c>
      <c r="E71" t="s">
        <v>175</v>
      </c>
      <c r="F71" t="s">
        <v>174</v>
      </c>
      <c r="G71">
        <v>0.89339999999999997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>VLOOKUP(F71,statrate,4,FALSE)/100</f>
        <v>0.21</v>
      </c>
    </row>
    <row r="72" spans="1:17" x14ac:dyDescent="0.35">
      <c r="A72" t="s">
        <v>474</v>
      </c>
      <c r="B72" t="s">
        <v>20</v>
      </c>
      <c r="C72" t="s">
        <v>19</v>
      </c>
      <c r="D72">
        <v>2019</v>
      </c>
      <c r="E72" t="s">
        <v>502</v>
      </c>
      <c r="F72" t="s">
        <v>503</v>
      </c>
      <c r="G72">
        <v>0.89339999999999997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7" x14ac:dyDescent="0.35">
      <c r="A73" t="s">
        <v>474</v>
      </c>
      <c r="B73" t="s">
        <v>20</v>
      </c>
      <c r="C73" t="s">
        <v>19</v>
      </c>
      <c r="D73">
        <v>2019</v>
      </c>
      <c r="E73" t="s">
        <v>186</v>
      </c>
      <c r="F73" t="s">
        <v>185</v>
      </c>
      <c r="G73">
        <v>0.89339999999999997</v>
      </c>
      <c r="H73">
        <v>3286.8254809667997</v>
      </c>
      <c r="I73">
        <v>602.09993914500001</v>
      </c>
      <c r="J73">
        <v>3888.9254210052</v>
      </c>
      <c r="K73">
        <v>-36.144935982</v>
      </c>
      <c r="L73">
        <v>5.7315469487999993</v>
      </c>
      <c r="M73">
        <v>3.2694982541999997</v>
      </c>
      <c r="N73">
        <v>1004</v>
      </c>
      <c r="O73">
        <v>634.72560724800007</v>
      </c>
      <c r="P73">
        <v>0</v>
      </c>
      <c r="Q73">
        <f t="shared" ref="Q73:Q79" si="4">VLOOKUP(F73,statrate,4,FALSE)/100</f>
        <v>0.28000000000000003</v>
      </c>
    </row>
    <row r="74" spans="1:17" x14ac:dyDescent="0.35">
      <c r="A74" t="s">
        <v>474</v>
      </c>
      <c r="B74" t="s">
        <v>20</v>
      </c>
      <c r="C74" t="s">
        <v>19</v>
      </c>
      <c r="D74">
        <v>2019</v>
      </c>
      <c r="E74" t="s">
        <v>202</v>
      </c>
      <c r="F74" t="s">
        <v>145</v>
      </c>
      <c r="G74">
        <v>0.89339999999999997</v>
      </c>
      <c r="H74">
        <v>43.594669810799999</v>
      </c>
      <c r="I74">
        <v>26.562651886200001</v>
      </c>
      <c r="J74">
        <v>70.157321697</v>
      </c>
      <c r="K74">
        <v>2.2142016666000002</v>
      </c>
      <c r="L74">
        <v>0.41798612400000001</v>
      </c>
      <c r="M74">
        <v>0.82898139299999996</v>
      </c>
      <c r="N74">
        <v>129</v>
      </c>
      <c r="O74">
        <v>1.3965807479999999</v>
      </c>
      <c r="P74">
        <v>0</v>
      </c>
      <c r="Q74">
        <f t="shared" si="4"/>
        <v>0.25</v>
      </c>
    </row>
    <row r="75" spans="1:17" x14ac:dyDescent="0.35">
      <c r="A75" t="s">
        <v>474</v>
      </c>
      <c r="B75" t="s">
        <v>20</v>
      </c>
      <c r="C75" t="s">
        <v>19</v>
      </c>
      <c r="D75">
        <v>2019</v>
      </c>
      <c r="E75" t="s">
        <v>41</v>
      </c>
      <c r="F75" t="s">
        <v>40</v>
      </c>
      <c r="G75">
        <v>0.89339999999999997</v>
      </c>
      <c r="H75">
        <v>4616.9608717013998</v>
      </c>
      <c r="I75">
        <v>1344.832299597</v>
      </c>
      <c r="J75">
        <v>5961.7931721918003</v>
      </c>
      <c r="K75">
        <v>166.6468695522</v>
      </c>
      <c r="L75">
        <v>95.303807720399988</v>
      </c>
      <c r="M75">
        <v>30.56285664</v>
      </c>
      <c r="N75">
        <v>1876</v>
      </c>
      <c r="O75">
        <v>1502.0901712499999</v>
      </c>
      <c r="P75">
        <v>0</v>
      </c>
      <c r="Q75">
        <f t="shared" si="4"/>
        <v>0.25</v>
      </c>
    </row>
    <row r="76" spans="1:17" x14ac:dyDescent="0.35">
      <c r="A76" t="s">
        <v>474</v>
      </c>
      <c r="B76" t="s">
        <v>20</v>
      </c>
      <c r="C76" t="s">
        <v>19</v>
      </c>
      <c r="D76">
        <v>2019</v>
      </c>
      <c r="E76" t="s">
        <v>176</v>
      </c>
      <c r="F76" t="s">
        <v>74</v>
      </c>
      <c r="G76">
        <v>0.89339999999999997</v>
      </c>
      <c r="H76">
        <v>325.8227932794</v>
      </c>
      <c r="I76">
        <v>10.774560344999999</v>
      </c>
      <c r="J76">
        <v>336.59735362439994</v>
      </c>
      <c r="K76">
        <v>4.5982904903999993</v>
      </c>
      <c r="L76">
        <v>1.6072060518</v>
      </c>
      <c r="M76">
        <v>1.1669483592000001</v>
      </c>
      <c r="N76">
        <v>57</v>
      </c>
      <c r="O76">
        <v>11.3388889626</v>
      </c>
      <c r="P76">
        <v>0</v>
      </c>
      <c r="Q76">
        <f t="shared" si="4"/>
        <v>0.22</v>
      </c>
    </row>
    <row r="77" spans="1:17" x14ac:dyDescent="0.35">
      <c r="A77" t="s">
        <v>474</v>
      </c>
      <c r="B77" t="s">
        <v>20</v>
      </c>
      <c r="C77" t="s">
        <v>19</v>
      </c>
      <c r="D77">
        <v>2019</v>
      </c>
      <c r="E77" t="s">
        <v>83</v>
      </c>
      <c r="F77" t="s">
        <v>50</v>
      </c>
      <c r="G77">
        <v>0.89339999999999997</v>
      </c>
      <c r="H77">
        <v>603.91893728100001</v>
      </c>
      <c r="I77">
        <v>8.0521677432000001</v>
      </c>
      <c r="J77">
        <v>611.97110502419991</v>
      </c>
      <c r="K77">
        <v>64.5518558232</v>
      </c>
      <c r="L77">
        <v>4.3117145723999997</v>
      </c>
      <c r="M77">
        <v>7.5825913427999998</v>
      </c>
      <c r="N77">
        <v>60</v>
      </c>
      <c r="O77">
        <v>136.48150265340001</v>
      </c>
      <c r="P77">
        <f>VLOOKUP(F77,thtwz,3,FALSE)</f>
        <v>1</v>
      </c>
      <c r="Q77">
        <f t="shared" si="4"/>
        <v>0.18</v>
      </c>
    </row>
    <row r="78" spans="1:17" x14ac:dyDescent="0.35">
      <c r="A78" t="s">
        <v>474</v>
      </c>
      <c r="B78" t="s">
        <v>20</v>
      </c>
      <c r="C78" t="s">
        <v>19</v>
      </c>
      <c r="D78">
        <v>2019</v>
      </c>
      <c r="E78" t="s">
        <v>107</v>
      </c>
      <c r="F78" t="s">
        <v>106</v>
      </c>
      <c r="G78">
        <v>0.89339999999999997</v>
      </c>
      <c r="H78">
        <v>25.840840076999999</v>
      </c>
      <c r="I78">
        <v>2.1866733323999998</v>
      </c>
      <c r="J78">
        <v>28.0275143028</v>
      </c>
      <c r="K78">
        <v>4.7642815301999999</v>
      </c>
      <c r="L78">
        <v>0.87492895500000001</v>
      </c>
      <c r="M78">
        <v>0.96259382999999998</v>
      </c>
      <c r="N78">
        <v>23</v>
      </c>
      <c r="O78">
        <v>0.1281466158</v>
      </c>
      <c r="P78">
        <v>0</v>
      </c>
      <c r="Q78">
        <f t="shared" si="4"/>
        <v>0.2</v>
      </c>
    </row>
    <row r="79" spans="1:17" x14ac:dyDescent="0.35">
      <c r="A79" t="s">
        <v>474</v>
      </c>
      <c r="B79" t="s">
        <v>20</v>
      </c>
      <c r="C79" t="s">
        <v>19</v>
      </c>
      <c r="D79">
        <v>2019</v>
      </c>
      <c r="E79" t="s">
        <v>178</v>
      </c>
      <c r="F79" t="s">
        <v>177</v>
      </c>
      <c r="G79">
        <v>0.89339999999999997</v>
      </c>
      <c r="H79">
        <v>132.49766856119999</v>
      </c>
      <c r="I79">
        <v>22.894616825999996</v>
      </c>
      <c r="J79">
        <v>155.39228538719999</v>
      </c>
      <c r="K79">
        <v>39.6962849616</v>
      </c>
      <c r="L79">
        <v>7.7496455285999994</v>
      </c>
      <c r="M79">
        <v>8.2228437725999992</v>
      </c>
      <c r="N79">
        <v>171</v>
      </c>
      <c r="O79">
        <v>13.556823254399999</v>
      </c>
      <c r="P79">
        <v>0</v>
      </c>
      <c r="Q79">
        <f t="shared" si="4"/>
        <v>0.2</v>
      </c>
    </row>
    <row r="80" spans="1:17" x14ac:dyDescent="0.35">
      <c r="A80" t="s">
        <v>474</v>
      </c>
      <c r="B80" t="s">
        <v>20</v>
      </c>
      <c r="C80" t="s">
        <v>19</v>
      </c>
      <c r="D80">
        <v>2019</v>
      </c>
      <c r="E80" t="s">
        <v>504</v>
      </c>
      <c r="F80" t="s">
        <v>505</v>
      </c>
      <c r="G80">
        <v>0.89339999999999997</v>
      </c>
      <c r="H80">
        <v>1989.7306872444001</v>
      </c>
      <c r="I80">
        <v>460.64338135319997</v>
      </c>
      <c r="J80">
        <v>2450.3740685975999</v>
      </c>
      <c r="K80">
        <v>-186.1052966586</v>
      </c>
      <c r="L80">
        <v>70.934740509000008</v>
      </c>
      <c r="M80">
        <v>78.079189730400003</v>
      </c>
      <c r="N80">
        <v>788</v>
      </c>
      <c r="O80">
        <v>5536.8597428682006</v>
      </c>
      <c r="P80">
        <v>0</v>
      </c>
    </row>
    <row r="81" spans="1:17" x14ac:dyDescent="0.35">
      <c r="A81" t="s">
        <v>474</v>
      </c>
      <c r="B81" t="s">
        <v>20</v>
      </c>
      <c r="C81" t="s">
        <v>19</v>
      </c>
      <c r="D81">
        <v>2019</v>
      </c>
      <c r="E81" t="s">
        <v>105</v>
      </c>
      <c r="F81" t="s">
        <v>104</v>
      </c>
      <c r="G81">
        <v>0.89339999999999997</v>
      </c>
      <c r="H81">
        <v>2373.5846420309999</v>
      </c>
      <c r="I81">
        <v>11.240775774599999</v>
      </c>
      <c r="J81">
        <v>2384.8254178055995</v>
      </c>
      <c r="K81">
        <v>35.911192166399999</v>
      </c>
      <c r="L81">
        <v>0.42305438219999997</v>
      </c>
      <c r="M81">
        <v>3.4269064002</v>
      </c>
      <c r="N81">
        <v>583</v>
      </c>
      <c r="O81">
        <v>183.0047055018</v>
      </c>
      <c r="P81">
        <v>0</v>
      </c>
      <c r="Q81">
        <f t="shared" ref="Q81:Q94" si="5">VLOOKUP(F81,statrate,4,FALSE)/100</f>
        <v>0.22</v>
      </c>
    </row>
    <row r="82" spans="1:17" x14ac:dyDescent="0.35">
      <c r="A82" t="s">
        <v>474</v>
      </c>
      <c r="B82" t="s">
        <v>20</v>
      </c>
      <c r="C82" t="s">
        <v>19</v>
      </c>
      <c r="D82">
        <v>2019</v>
      </c>
      <c r="E82" t="s">
        <v>182</v>
      </c>
      <c r="F82" t="s">
        <v>181</v>
      </c>
      <c r="G82">
        <v>0.89339999999999997</v>
      </c>
      <c r="H82">
        <v>13.784236437600001</v>
      </c>
      <c r="I82">
        <v>0</v>
      </c>
      <c r="J82">
        <v>13.784236437600001</v>
      </c>
      <c r="K82">
        <v>2.6413013640000003</v>
      </c>
      <c r="L82">
        <v>0.44686170539999998</v>
      </c>
      <c r="M82">
        <v>0.52817182620000003</v>
      </c>
      <c r="N82">
        <v>13</v>
      </c>
      <c r="O82">
        <v>4.2875159399999994E-2</v>
      </c>
      <c r="P82">
        <v>0</v>
      </c>
      <c r="Q82">
        <f t="shared" si="5"/>
        <v>0.18</v>
      </c>
    </row>
    <row r="83" spans="1:17" x14ac:dyDescent="0.35">
      <c r="A83" t="s">
        <v>474</v>
      </c>
      <c r="B83" t="s">
        <v>20</v>
      </c>
      <c r="C83" t="s">
        <v>19</v>
      </c>
      <c r="D83">
        <v>2019</v>
      </c>
      <c r="E83" t="s">
        <v>20</v>
      </c>
      <c r="F83" t="s">
        <v>19</v>
      </c>
      <c r="G83">
        <v>0.89339999999999997</v>
      </c>
      <c r="H83">
        <v>58490.293725681593</v>
      </c>
      <c r="I83">
        <v>50251.009822484397</v>
      </c>
      <c r="J83">
        <v>108741.303548166</v>
      </c>
      <c r="K83">
        <v>-552.04743374880002</v>
      </c>
      <c r="L83">
        <v>54.196998717</v>
      </c>
      <c r="M83">
        <v>299.92396528859996</v>
      </c>
      <c r="N83">
        <v>15346</v>
      </c>
      <c r="O83">
        <v>16513.590967894801</v>
      </c>
      <c r="P83">
        <v>0</v>
      </c>
      <c r="Q83">
        <f t="shared" si="5"/>
        <v>0.19</v>
      </c>
    </row>
    <row r="84" spans="1:17" x14ac:dyDescent="0.35">
      <c r="A84" t="s">
        <v>474</v>
      </c>
      <c r="B84" t="s">
        <v>20</v>
      </c>
      <c r="C84" t="s">
        <v>19</v>
      </c>
      <c r="D84">
        <v>2019</v>
      </c>
      <c r="E84" t="s">
        <v>34</v>
      </c>
      <c r="F84" t="s">
        <v>33</v>
      </c>
      <c r="G84">
        <v>0.89339999999999997</v>
      </c>
      <c r="H84">
        <v>74089.773056767197</v>
      </c>
      <c r="I84">
        <v>32688.3710925384</v>
      </c>
      <c r="J84">
        <v>106778.1441484122</v>
      </c>
      <c r="K84">
        <v>-2655.8868783899998</v>
      </c>
      <c r="L84">
        <v>29.069720793600002</v>
      </c>
      <c r="M84">
        <v>-161.28239118119998</v>
      </c>
      <c r="N84">
        <v>13681</v>
      </c>
      <c r="O84">
        <v>44654.650535696397</v>
      </c>
      <c r="P84">
        <v>0</v>
      </c>
      <c r="Q84">
        <f t="shared" si="5"/>
        <v>0.27</v>
      </c>
    </row>
    <row r="85" spans="1:17" x14ac:dyDescent="0.35">
      <c r="A85" t="s">
        <v>474</v>
      </c>
      <c r="B85" t="s">
        <v>20</v>
      </c>
      <c r="C85" t="s">
        <v>19</v>
      </c>
      <c r="D85">
        <v>2019</v>
      </c>
      <c r="E85" t="s">
        <v>111</v>
      </c>
      <c r="F85" t="s">
        <v>110</v>
      </c>
      <c r="G85">
        <v>0.89339999999999997</v>
      </c>
      <c r="H85">
        <v>5.2085219999999999E-4</v>
      </c>
      <c r="I85">
        <v>0</v>
      </c>
      <c r="J85">
        <v>5.2085219999999999E-4</v>
      </c>
      <c r="K85">
        <v>-3.8941590671999999</v>
      </c>
      <c r="L85">
        <v>-9.7112579999999993E-4</v>
      </c>
      <c r="M85">
        <v>0</v>
      </c>
      <c r="N85">
        <v>0</v>
      </c>
      <c r="O85">
        <v>0</v>
      </c>
      <c r="P85">
        <v>0</v>
      </c>
      <c r="Q85">
        <f t="shared" si="5"/>
        <v>0.34</v>
      </c>
    </row>
    <row r="86" spans="1:17" x14ac:dyDescent="0.35">
      <c r="A86" t="s">
        <v>474</v>
      </c>
      <c r="B86" t="s">
        <v>20</v>
      </c>
      <c r="C86" t="s">
        <v>19</v>
      </c>
      <c r="D86">
        <v>2019</v>
      </c>
      <c r="E86" t="s">
        <v>466</v>
      </c>
      <c r="F86" t="s">
        <v>183</v>
      </c>
      <c r="G86">
        <v>0.89339999999999997</v>
      </c>
      <c r="H86">
        <v>167.66124127259999</v>
      </c>
      <c r="I86">
        <v>0.77089163159999996</v>
      </c>
      <c r="J86">
        <v>168.43213290419999</v>
      </c>
      <c r="K86">
        <v>69.920352707399999</v>
      </c>
      <c r="L86">
        <v>11.578832080799998</v>
      </c>
      <c r="M86">
        <v>12.6137609352</v>
      </c>
      <c r="N86">
        <v>191</v>
      </c>
      <c r="O86">
        <v>8.0601788609999989</v>
      </c>
      <c r="P86">
        <v>0</v>
      </c>
      <c r="Q86">
        <f t="shared" si="5"/>
        <v>0.2</v>
      </c>
    </row>
    <row r="87" spans="1:17" x14ac:dyDescent="0.35">
      <c r="A87" t="s">
        <v>506</v>
      </c>
      <c r="B87" t="s">
        <v>77</v>
      </c>
      <c r="C87" t="s">
        <v>62</v>
      </c>
      <c r="D87">
        <v>2019</v>
      </c>
      <c r="E87" t="s">
        <v>116</v>
      </c>
      <c r="F87" t="s">
        <v>115</v>
      </c>
      <c r="G87">
        <v>1</v>
      </c>
      <c r="H87" t="s">
        <v>453</v>
      </c>
      <c r="I87" t="s">
        <v>453</v>
      </c>
      <c r="J87">
        <v>1235.7819999999999</v>
      </c>
      <c r="K87">
        <v>42.256</v>
      </c>
      <c r="L87">
        <v>9.14</v>
      </c>
      <c r="M87">
        <v>7.3019999999999996</v>
      </c>
      <c r="N87">
        <v>129</v>
      </c>
      <c r="O87">
        <v>130.083</v>
      </c>
      <c r="P87">
        <v>0</v>
      </c>
      <c r="Q87">
        <f t="shared" si="5"/>
        <v>0.25</v>
      </c>
    </row>
    <row r="88" spans="1:17" x14ac:dyDescent="0.35">
      <c r="A88" t="s">
        <v>506</v>
      </c>
      <c r="B88" t="s">
        <v>77</v>
      </c>
      <c r="C88" t="s">
        <v>62</v>
      </c>
      <c r="D88">
        <v>2019</v>
      </c>
      <c r="E88" t="s">
        <v>10</v>
      </c>
      <c r="F88" t="s">
        <v>9</v>
      </c>
      <c r="G88">
        <v>1</v>
      </c>
      <c r="H88" t="s">
        <v>453</v>
      </c>
      <c r="I88" t="s">
        <v>453</v>
      </c>
      <c r="J88">
        <v>1634.4159999999999</v>
      </c>
      <c r="K88">
        <v>296.94099999999997</v>
      </c>
      <c r="L88">
        <v>93.454999999999998</v>
      </c>
      <c r="M88">
        <v>127.08</v>
      </c>
      <c r="N88">
        <v>236</v>
      </c>
      <c r="O88">
        <v>3.12</v>
      </c>
      <c r="P88">
        <f>VLOOKUP(F88,thtwz,3,FALSE)</f>
        <v>1</v>
      </c>
      <c r="Q88">
        <f t="shared" si="5"/>
        <v>0.28999999999999998</v>
      </c>
    </row>
    <row r="89" spans="1:17" x14ac:dyDescent="0.35">
      <c r="A89" t="s">
        <v>506</v>
      </c>
      <c r="B89" t="s">
        <v>77</v>
      </c>
      <c r="C89" t="s">
        <v>62</v>
      </c>
      <c r="D89">
        <v>2019</v>
      </c>
      <c r="E89" t="s">
        <v>92</v>
      </c>
      <c r="F89" t="s">
        <v>91</v>
      </c>
      <c r="G89">
        <v>1</v>
      </c>
      <c r="H89" t="s">
        <v>453</v>
      </c>
      <c r="I89" t="s">
        <v>453</v>
      </c>
      <c r="J89">
        <v>7.7990000000000004</v>
      </c>
      <c r="K89">
        <v>-8.5760000000000005</v>
      </c>
      <c r="L89">
        <v>0</v>
      </c>
      <c r="M89">
        <v>0</v>
      </c>
      <c r="N89">
        <v>34</v>
      </c>
      <c r="O89">
        <v>15.907</v>
      </c>
      <c r="P89">
        <f>VLOOKUP(F89,thtwz,3,FALSE)</f>
        <v>1</v>
      </c>
      <c r="Q89">
        <f t="shared" si="5"/>
        <v>0.125</v>
      </c>
    </row>
    <row r="90" spans="1:17" x14ac:dyDescent="0.35">
      <c r="A90" t="s">
        <v>506</v>
      </c>
      <c r="B90" t="s">
        <v>77</v>
      </c>
      <c r="C90" t="s">
        <v>62</v>
      </c>
      <c r="D90">
        <v>2019</v>
      </c>
      <c r="E90" t="s">
        <v>132</v>
      </c>
      <c r="F90" t="s">
        <v>54</v>
      </c>
      <c r="G90">
        <v>1</v>
      </c>
      <c r="H90" t="s">
        <v>453</v>
      </c>
      <c r="I90" t="s">
        <v>453</v>
      </c>
      <c r="J90">
        <v>5.9290000000000003</v>
      </c>
      <c r="K90">
        <v>-0.27400000000000002</v>
      </c>
      <c r="L90">
        <v>8.7999999999999995E-2</v>
      </c>
      <c r="M90">
        <v>9.2999999999999999E-2</v>
      </c>
      <c r="N90">
        <v>15</v>
      </c>
      <c r="O90">
        <v>0.71499999999999997</v>
      </c>
      <c r="P90">
        <v>0</v>
      </c>
      <c r="Q90">
        <f t="shared" si="5"/>
        <v>0.19</v>
      </c>
    </row>
    <row r="91" spans="1:17" x14ac:dyDescent="0.35">
      <c r="A91" t="s">
        <v>506</v>
      </c>
      <c r="B91" t="s">
        <v>77</v>
      </c>
      <c r="C91" t="s">
        <v>62</v>
      </c>
      <c r="D91">
        <v>2019</v>
      </c>
      <c r="E91" t="s">
        <v>16</v>
      </c>
      <c r="F91" t="s">
        <v>15</v>
      </c>
      <c r="G91">
        <v>1</v>
      </c>
      <c r="H91" t="s">
        <v>453</v>
      </c>
      <c r="I91" t="s">
        <v>453</v>
      </c>
      <c r="J91">
        <v>0.64200000000000002</v>
      </c>
      <c r="K91">
        <v>0.27800000000000002</v>
      </c>
      <c r="L91">
        <v>0.06</v>
      </c>
      <c r="M91">
        <v>6.0999999999999999E-2</v>
      </c>
      <c r="N91">
        <v>2</v>
      </c>
      <c r="O91">
        <v>0</v>
      </c>
      <c r="P91">
        <v>0</v>
      </c>
      <c r="Q91">
        <f t="shared" si="5"/>
        <v>0.22</v>
      </c>
    </row>
    <row r="92" spans="1:17" x14ac:dyDescent="0.35">
      <c r="A92" t="s">
        <v>506</v>
      </c>
      <c r="B92" t="s">
        <v>77</v>
      </c>
      <c r="C92" t="s">
        <v>62</v>
      </c>
      <c r="D92">
        <v>2019</v>
      </c>
      <c r="E92" t="s">
        <v>18</v>
      </c>
      <c r="F92" t="s">
        <v>17</v>
      </c>
      <c r="G92">
        <v>1</v>
      </c>
      <c r="H92" t="s">
        <v>453</v>
      </c>
      <c r="I92" t="s">
        <v>453</v>
      </c>
      <c r="J92">
        <v>4189.125</v>
      </c>
      <c r="K92">
        <v>21.251000000000001</v>
      </c>
      <c r="L92">
        <v>7.3449999999999998</v>
      </c>
      <c r="M92">
        <v>13.180999999999999</v>
      </c>
      <c r="N92">
        <v>760</v>
      </c>
      <c r="O92">
        <v>347.74400000000003</v>
      </c>
      <c r="P92">
        <v>0</v>
      </c>
      <c r="Q92">
        <f t="shared" si="5"/>
        <v>0.33</v>
      </c>
    </row>
    <row r="93" spans="1:17" x14ac:dyDescent="0.35">
      <c r="A93" t="s">
        <v>506</v>
      </c>
      <c r="B93" t="s">
        <v>77</v>
      </c>
      <c r="C93" t="s">
        <v>62</v>
      </c>
      <c r="D93">
        <v>2019</v>
      </c>
      <c r="E93" t="s">
        <v>14</v>
      </c>
      <c r="F93" t="s">
        <v>13</v>
      </c>
      <c r="G93">
        <v>1</v>
      </c>
      <c r="H93" t="s">
        <v>453</v>
      </c>
      <c r="I93" t="s">
        <v>453</v>
      </c>
      <c r="J93">
        <v>2134.5059999999999</v>
      </c>
      <c r="K93">
        <v>58.052</v>
      </c>
      <c r="L93">
        <v>37.875999999999998</v>
      </c>
      <c r="M93">
        <v>19.811</v>
      </c>
      <c r="N93">
        <v>534</v>
      </c>
      <c r="O93">
        <v>389.32799999999997</v>
      </c>
      <c r="P93">
        <v>0</v>
      </c>
      <c r="Q93">
        <f t="shared" si="5"/>
        <v>0.3</v>
      </c>
    </row>
    <row r="94" spans="1:17" x14ac:dyDescent="0.35">
      <c r="A94" t="s">
        <v>506</v>
      </c>
      <c r="B94" t="s">
        <v>77</v>
      </c>
      <c r="C94" t="s">
        <v>62</v>
      </c>
      <c r="D94">
        <v>2019</v>
      </c>
      <c r="E94" t="s">
        <v>138</v>
      </c>
      <c r="F94" t="s">
        <v>137</v>
      </c>
      <c r="G94">
        <v>1</v>
      </c>
      <c r="H94" t="s">
        <v>453</v>
      </c>
      <c r="I94" t="s">
        <v>453</v>
      </c>
      <c r="J94">
        <v>242.20599999999999</v>
      </c>
      <c r="K94">
        <v>13.037000000000001</v>
      </c>
      <c r="L94">
        <v>3.0030000000000001</v>
      </c>
      <c r="M94">
        <v>3.343</v>
      </c>
      <c r="N94">
        <v>102</v>
      </c>
      <c r="O94">
        <v>1.821</v>
      </c>
      <c r="P94">
        <v>0</v>
      </c>
      <c r="Q94">
        <f t="shared" si="5"/>
        <v>0.28999999999999998</v>
      </c>
    </row>
    <row r="95" spans="1:17" x14ac:dyDescent="0.35">
      <c r="A95" t="s">
        <v>506</v>
      </c>
      <c r="B95" t="s">
        <v>77</v>
      </c>
      <c r="C95" t="s">
        <v>62</v>
      </c>
      <c r="D95">
        <v>2019</v>
      </c>
      <c r="E95" t="s">
        <v>507</v>
      </c>
      <c r="F95" t="s">
        <v>508</v>
      </c>
      <c r="G95">
        <v>1</v>
      </c>
      <c r="H95" t="s">
        <v>453</v>
      </c>
      <c r="I95" t="s">
        <v>453</v>
      </c>
      <c r="J95">
        <v>3.4000000000000002E-2</v>
      </c>
      <c r="K95">
        <v>-0.20599999999999999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7" x14ac:dyDescent="0.35">
      <c r="A96" t="s">
        <v>506</v>
      </c>
      <c r="B96" t="s">
        <v>77</v>
      </c>
      <c r="C96" t="s">
        <v>62</v>
      </c>
      <c r="D96">
        <v>2019</v>
      </c>
      <c r="E96" t="s">
        <v>140</v>
      </c>
      <c r="F96" t="s">
        <v>139</v>
      </c>
      <c r="G96">
        <v>1</v>
      </c>
      <c r="H96" t="s">
        <v>453</v>
      </c>
      <c r="I96" t="s">
        <v>453</v>
      </c>
      <c r="J96">
        <v>152.386</v>
      </c>
      <c r="K96">
        <v>-9.3140000000000001</v>
      </c>
      <c r="L96">
        <v>5.5E-2</v>
      </c>
      <c r="M96">
        <v>4.3999999999999997E-2</v>
      </c>
      <c r="N96">
        <v>159</v>
      </c>
      <c r="O96">
        <v>37.901000000000003</v>
      </c>
      <c r="P96">
        <v>0</v>
      </c>
      <c r="Q96">
        <f t="shared" ref="Q96:Q116" si="6">VLOOKUP(F96,statrate,4,FALSE)/100</f>
        <v>0.09</v>
      </c>
    </row>
    <row r="97" spans="1:17" x14ac:dyDescent="0.35">
      <c r="A97" t="s">
        <v>506</v>
      </c>
      <c r="B97" t="s">
        <v>77</v>
      </c>
      <c r="C97" t="s">
        <v>62</v>
      </c>
      <c r="D97">
        <v>2019</v>
      </c>
      <c r="E97" t="s">
        <v>95</v>
      </c>
      <c r="F97" t="s">
        <v>36</v>
      </c>
      <c r="G97">
        <v>1</v>
      </c>
      <c r="H97" t="s">
        <v>453</v>
      </c>
      <c r="I97" t="s">
        <v>453</v>
      </c>
      <c r="J97">
        <v>97.162999999999997</v>
      </c>
      <c r="K97">
        <v>72.593999999999994</v>
      </c>
      <c r="L97">
        <v>14.97</v>
      </c>
      <c r="M97">
        <v>9.3480000000000008</v>
      </c>
      <c r="N97">
        <v>16</v>
      </c>
      <c r="O97">
        <v>0</v>
      </c>
      <c r="P97">
        <f>VLOOKUP(F97,thtwz,3,FALSE)</f>
        <v>1</v>
      </c>
      <c r="Q97">
        <f t="shared" si="6"/>
        <v>0.125</v>
      </c>
    </row>
    <row r="98" spans="1:17" x14ac:dyDescent="0.35">
      <c r="A98" t="s">
        <v>506</v>
      </c>
      <c r="B98" t="s">
        <v>77</v>
      </c>
      <c r="C98" t="s">
        <v>62</v>
      </c>
      <c r="D98">
        <v>2019</v>
      </c>
      <c r="E98" t="s">
        <v>77</v>
      </c>
      <c r="F98" t="s">
        <v>62</v>
      </c>
      <c r="G98">
        <v>1</v>
      </c>
      <c r="H98" t="s">
        <v>453</v>
      </c>
      <c r="I98" t="s">
        <v>453</v>
      </c>
      <c r="J98">
        <v>40193.667999999998</v>
      </c>
      <c r="K98">
        <v>-3472.7289999999998</v>
      </c>
      <c r="L98">
        <v>57.81</v>
      </c>
      <c r="M98">
        <v>63.539000000000001</v>
      </c>
      <c r="N98">
        <v>21558</v>
      </c>
      <c r="O98">
        <v>13742.085999999999</v>
      </c>
      <c r="P98">
        <v>0</v>
      </c>
      <c r="Q98">
        <f t="shared" si="6"/>
        <v>0.24</v>
      </c>
    </row>
    <row r="99" spans="1:17" x14ac:dyDescent="0.35">
      <c r="A99" t="s">
        <v>506</v>
      </c>
      <c r="B99" t="s">
        <v>77</v>
      </c>
      <c r="C99" t="s">
        <v>62</v>
      </c>
      <c r="D99">
        <v>2019</v>
      </c>
      <c r="E99" t="s">
        <v>144</v>
      </c>
      <c r="F99" t="s">
        <v>64</v>
      </c>
      <c r="G99">
        <v>1</v>
      </c>
      <c r="H99" t="s">
        <v>453</v>
      </c>
      <c r="I99" t="s">
        <v>453</v>
      </c>
      <c r="J99">
        <v>20.097000000000001</v>
      </c>
      <c r="K99">
        <v>16.245999999999999</v>
      </c>
      <c r="L99">
        <v>0</v>
      </c>
      <c r="M99">
        <v>0</v>
      </c>
      <c r="N99">
        <v>0</v>
      </c>
      <c r="O99">
        <v>8.2910000000000004</v>
      </c>
      <c r="P99">
        <f>VLOOKUP(F99,thtwz,3,FALSE)</f>
        <v>1</v>
      </c>
      <c r="Q99">
        <f t="shared" si="6"/>
        <v>0</v>
      </c>
    </row>
    <row r="100" spans="1:17" x14ac:dyDescent="0.35">
      <c r="A100" t="s">
        <v>506</v>
      </c>
      <c r="B100" t="s">
        <v>77</v>
      </c>
      <c r="C100" t="s">
        <v>62</v>
      </c>
      <c r="D100">
        <v>2019</v>
      </c>
      <c r="E100" t="s">
        <v>97</v>
      </c>
      <c r="F100" t="s">
        <v>96</v>
      </c>
      <c r="G100">
        <v>1</v>
      </c>
      <c r="H100" t="s">
        <v>453</v>
      </c>
      <c r="I100" t="s">
        <v>453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>VLOOKUP(F100,thtwz,3,FALSE)</f>
        <v>1</v>
      </c>
      <c r="Q100">
        <f t="shared" si="6"/>
        <v>0.35</v>
      </c>
    </row>
    <row r="101" spans="1:17" x14ac:dyDescent="0.35">
      <c r="A101" t="s">
        <v>506</v>
      </c>
      <c r="B101" t="s">
        <v>77</v>
      </c>
      <c r="C101" t="s">
        <v>62</v>
      </c>
      <c r="D101">
        <v>2019</v>
      </c>
      <c r="E101" t="s">
        <v>365</v>
      </c>
      <c r="F101" t="s">
        <v>364</v>
      </c>
      <c r="G101">
        <v>1</v>
      </c>
      <c r="H101" t="s">
        <v>453</v>
      </c>
      <c r="I101" t="s">
        <v>453</v>
      </c>
      <c r="J101">
        <v>6.3E-2</v>
      </c>
      <c r="K101">
        <v>-3.472</v>
      </c>
      <c r="L101">
        <v>0</v>
      </c>
      <c r="M101">
        <v>0</v>
      </c>
      <c r="N101">
        <v>11</v>
      </c>
      <c r="O101">
        <v>2.573</v>
      </c>
      <c r="P101">
        <v>0</v>
      </c>
      <c r="Q101">
        <f t="shared" si="6"/>
        <v>0</v>
      </c>
    </row>
    <row r="102" spans="1:17" x14ac:dyDescent="0.35">
      <c r="A102" t="s">
        <v>506</v>
      </c>
      <c r="B102" t="s">
        <v>77</v>
      </c>
      <c r="C102" t="s">
        <v>62</v>
      </c>
      <c r="D102">
        <v>2019</v>
      </c>
      <c r="E102" t="s">
        <v>27</v>
      </c>
      <c r="F102" t="s">
        <v>7</v>
      </c>
      <c r="G102">
        <v>1</v>
      </c>
      <c r="H102" t="s">
        <v>453</v>
      </c>
      <c r="I102" t="s">
        <v>453</v>
      </c>
      <c r="J102">
        <v>1475.355</v>
      </c>
      <c r="K102">
        <v>-271.851</v>
      </c>
      <c r="L102">
        <v>10.119999999999999</v>
      </c>
      <c r="M102">
        <v>10.388</v>
      </c>
      <c r="N102">
        <v>68</v>
      </c>
      <c r="O102">
        <v>35.511000000000003</v>
      </c>
      <c r="P102">
        <f>VLOOKUP(F102,thtwz,3,FALSE)</f>
        <v>1</v>
      </c>
      <c r="Q102">
        <f t="shared" si="6"/>
        <v>0.25</v>
      </c>
    </row>
    <row r="103" spans="1:17" x14ac:dyDescent="0.35">
      <c r="A103" t="s">
        <v>506</v>
      </c>
      <c r="B103" t="s">
        <v>77</v>
      </c>
      <c r="C103" t="s">
        <v>62</v>
      </c>
      <c r="D103">
        <v>2019</v>
      </c>
      <c r="E103" t="s">
        <v>163</v>
      </c>
      <c r="F103" t="s">
        <v>162</v>
      </c>
      <c r="G103">
        <v>1</v>
      </c>
      <c r="H103" t="s">
        <v>453</v>
      </c>
      <c r="I103" t="s">
        <v>453</v>
      </c>
      <c r="J103">
        <v>3.22</v>
      </c>
      <c r="K103">
        <v>0.76600000000000001</v>
      </c>
      <c r="L103">
        <v>0.17899999999999999</v>
      </c>
      <c r="M103">
        <v>4.0000000000000001E-3</v>
      </c>
      <c r="N103">
        <v>5</v>
      </c>
      <c r="O103">
        <v>0.33500000000000002</v>
      </c>
      <c r="P103">
        <v>0</v>
      </c>
      <c r="Q103">
        <f t="shared" si="6"/>
        <v>0.19</v>
      </c>
    </row>
    <row r="104" spans="1:17" x14ac:dyDescent="0.35">
      <c r="A104" t="s">
        <v>506</v>
      </c>
      <c r="B104" t="s">
        <v>77</v>
      </c>
      <c r="C104" t="s">
        <v>62</v>
      </c>
      <c r="D104">
        <v>2019</v>
      </c>
      <c r="E104" t="s">
        <v>73</v>
      </c>
      <c r="F104" t="s">
        <v>72</v>
      </c>
      <c r="G104">
        <v>1</v>
      </c>
      <c r="H104" t="s">
        <v>453</v>
      </c>
      <c r="I104" t="s">
        <v>453</v>
      </c>
      <c r="J104">
        <v>3.4060000000000001</v>
      </c>
      <c r="K104">
        <v>-1.833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6"/>
        <v>0.21</v>
      </c>
    </row>
    <row r="105" spans="1:17" x14ac:dyDescent="0.35">
      <c r="A105" t="s">
        <v>506</v>
      </c>
      <c r="B105" t="s">
        <v>77</v>
      </c>
      <c r="C105" t="s">
        <v>62</v>
      </c>
      <c r="D105">
        <v>2019</v>
      </c>
      <c r="E105" t="s">
        <v>103</v>
      </c>
      <c r="F105" t="s">
        <v>102</v>
      </c>
      <c r="G105">
        <v>1</v>
      </c>
      <c r="H105" t="s">
        <v>453</v>
      </c>
      <c r="I105" t="s">
        <v>453</v>
      </c>
      <c r="J105">
        <v>2.3639999999999999</v>
      </c>
      <c r="K105">
        <v>3.5999999999999997E-2</v>
      </c>
      <c r="L105">
        <v>5.8999999999999997E-2</v>
      </c>
      <c r="M105">
        <v>4.7E-2</v>
      </c>
      <c r="N105">
        <v>12</v>
      </c>
      <c r="O105">
        <v>0.51100000000000001</v>
      </c>
      <c r="P105">
        <v>0</v>
      </c>
      <c r="Q105">
        <f t="shared" si="6"/>
        <v>0.16</v>
      </c>
    </row>
    <row r="106" spans="1:17" x14ac:dyDescent="0.35">
      <c r="A106" t="s">
        <v>506</v>
      </c>
      <c r="B106" t="s">
        <v>77</v>
      </c>
      <c r="C106" t="s">
        <v>62</v>
      </c>
      <c r="D106">
        <v>2019</v>
      </c>
      <c r="E106" t="s">
        <v>175</v>
      </c>
      <c r="F106" t="s">
        <v>174</v>
      </c>
      <c r="G106">
        <v>1</v>
      </c>
      <c r="H106" t="s">
        <v>453</v>
      </c>
      <c r="I106" t="s">
        <v>453</v>
      </c>
      <c r="J106">
        <v>0.97799999999999998</v>
      </c>
      <c r="K106">
        <v>-0.23300000000000001</v>
      </c>
      <c r="L106">
        <v>0</v>
      </c>
      <c r="M106">
        <v>4.0000000000000001E-3</v>
      </c>
      <c r="N106">
        <v>5</v>
      </c>
      <c r="O106">
        <v>5.0000000000000001E-3</v>
      </c>
      <c r="P106">
        <v>0</v>
      </c>
      <c r="Q106">
        <f t="shared" si="6"/>
        <v>0.21</v>
      </c>
    </row>
    <row r="107" spans="1:17" x14ac:dyDescent="0.35">
      <c r="A107" t="s">
        <v>506</v>
      </c>
      <c r="B107" t="s">
        <v>77</v>
      </c>
      <c r="C107" t="s">
        <v>62</v>
      </c>
      <c r="D107">
        <v>2019</v>
      </c>
      <c r="E107" t="s">
        <v>214</v>
      </c>
      <c r="F107" t="s">
        <v>213</v>
      </c>
      <c r="G107">
        <v>1</v>
      </c>
      <c r="H107" t="s">
        <v>453</v>
      </c>
      <c r="I107" t="s">
        <v>453</v>
      </c>
      <c r="J107">
        <v>39.970999999999997</v>
      </c>
      <c r="K107">
        <v>4.1790000000000003</v>
      </c>
      <c r="L107">
        <v>0.60699999999999998</v>
      </c>
      <c r="M107">
        <v>0.64600000000000002</v>
      </c>
      <c r="N107">
        <v>36</v>
      </c>
      <c r="O107">
        <v>1.75</v>
      </c>
      <c r="P107">
        <v>0</v>
      </c>
      <c r="Q107">
        <f t="shared" si="6"/>
        <v>0.19</v>
      </c>
    </row>
    <row r="108" spans="1:17" x14ac:dyDescent="0.35">
      <c r="A108" t="s">
        <v>506</v>
      </c>
      <c r="B108" t="s">
        <v>77</v>
      </c>
      <c r="C108" t="s">
        <v>62</v>
      </c>
      <c r="D108">
        <v>2019</v>
      </c>
      <c r="E108" t="s">
        <v>41</v>
      </c>
      <c r="F108" t="s">
        <v>40</v>
      </c>
      <c r="G108">
        <v>1</v>
      </c>
      <c r="H108" t="s">
        <v>453</v>
      </c>
      <c r="I108" t="s">
        <v>453</v>
      </c>
      <c r="J108">
        <v>398.358</v>
      </c>
      <c r="K108">
        <v>2.5470000000000002</v>
      </c>
      <c r="L108">
        <v>0.71</v>
      </c>
      <c r="M108">
        <v>0.626</v>
      </c>
      <c r="N108">
        <v>98</v>
      </c>
      <c r="O108">
        <v>16.844000000000001</v>
      </c>
      <c r="P108">
        <v>0</v>
      </c>
      <c r="Q108">
        <f t="shared" si="6"/>
        <v>0.25</v>
      </c>
    </row>
    <row r="109" spans="1:17" x14ac:dyDescent="0.35">
      <c r="A109" t="s">
        <v>506</v>
      </c>
      <c r="B109" t="s">
        <v>77</v>
      </c>
      <c r="C109" t="s">
        <v>62</v>
      </c>
      <c r="D109">
        <v>2019</v>
      </c>
      <c r="E109" t="s">
        <v>176</v>
      </c>
      <c r="F109" t="s">
        <v>74</v>
      </c>
      <c r="G109">
        <v>1</v>
      </c>
      <c r="H109" t="s">
        <v>453</v>
      </c>
      <c r="I109" t="s">
        <v>453</v>
      </c>
      <c r="J109">
        <v>1.901</v>
      </c>
      <c r="K109">
        <v>0.34899999999999998</v>
      </c>
      <c r="L109">
        <v>9.6000000000000002E-2</v>
      </c>
      <c r="M109">
        <v>7.5999999999999998E-2</v>
      </c>
      <c r="N109">
        <v>1</v>
      </c>
      <c r="O109">
        <v>0.374</v>
      </c>
      <c r="P109">
        <v>0</v>
      </c>
      <c r="Q109">
        <f t="shared" si="6"/>
        <v>0.22</v>
      </c>
    </row>
    <row r="110" spans="1:17" x14ac:dyDescent="0.35">
      <c r="A110" t="s">
        <v>506</v>
      </c>
      <c r="B110" t="s">
        <v>77</v>
      </c>
      <c r="C110" t="s">
        <v>62</v>
      </c>
      <c r="D110">
        <v>2019</v>
      </c>
      <c r="E110" t="s">
        <v>83</v>
      </c>
      <c r="F110" t="s">
        <v>50</v>
      </c>
      <c r="G110">
        <v>1</v>
      </c>
      <c r="H110" t="s">
        <v>453</v>
      </c>
      <c r="I110" t="s">
        <v>453</v>
      </c>
      <c r="J110">
        <v>857.20399999999995</v>
      </c>
      <c r="K110">
        <v>34.018999999999998</v>
      </c>
      <c r="L110">
        <v>5.0549999999999997</v>
      </c>
      <c r="M110">
        <v>6.6740000000000004</v>
      </c>
      <c r="N110">
        <v>82</v>
      </c>
      <c r="O110">
        <v>84.072000000000003</v>
      </c>
      <c r="P110">
        <f>VLOOKUP(F110,thtwz,3,FALSE)</f>
        <v>1</v>
      </c>
      <c r="Q110">
        <f t="shared" si="6"/>
        <v>0.18</v>
      </c>
    </row>
    <row r="111" spans="1:17" x14ac:dyDescent="0.35">
      <c r="A111" t="s">
        <v>506</v>
      </c>
      <c r="B111" t="s">
        <v>77</v>
      </c>
      <c r="C111" t="s">
        <v>62</v>
      </c>
      <c r="D111">
        <v>2019</v>
      </c>
      <c r="E111" t="s">
        <v>105</v>
      </c>
      <c r="F111" t="s">
        <v>104</v>
      </c>
      <c r="G111">
        <v>1</v>
      </c>
      <c r="H111" t="s">
        <v>453</v>
      </c>
      <c r="I111" t="s">
        <v>453</v>
      </c>
      <c r="J111">
        <v>14.683999999999999</v>
      </c>
      <c r="K111">
        <v>9.2029999999999994</v>
      </c>
      <c r="L111">
        <v>0.112</v>
      </c>
      <c r="M111">
        <v>9.8000000000000004E-2</v>
      </c>
      <c r="N111">
        <v>10</v>
      </c>
      <c r="O111">
        <v>24.658000000000001</v>
      </c>
      <c r="P111">
        <v>0</v>
      </c>
      <c r="Q111">
        <f t="shared" si="6"/>
        <v>0.22</v>
      </c>
    </row>
    <row r="112" spans="1:17" x14ac:dyDescent="0.35">
      <c r="A112" t="s">
        <v>506</v>
      </c>
      <c r="B112" t="s">
        <v>77</v>
      </c>
      <c r="C112" t="s">
        <v>62</v>
      </c>
      <c r="D112">
        <v>2019</v>
      </c>
      <c r="E112" t="s">
        <v>182</v>
      </c>
      <c r="F112" t="s">
        <v>181</v>
      </c>
      <c r="G112">
        <v>1</v>
      </c>
      <c r="H112" t="s">
        <v>453</v>
      </c>
      <c r="I112" t="s">
        <v>453</v>
      </c>
      <c r="J112">
        <v>6.2E-2</v>
      </c>
      <c r="K112">
        <v>-0.67100000000000004</v>
      </c>
      <c r="L112">
        <v>0</v>
      </c>
      <c r="M112">
        <v>0</v>
      </c>
      <c r="N112">
        <v>7</v>
      </c>
      <c r="O112">
        <v>4.0000000000000001E-3</v>
      </c>
      <c r="P112">
        <v>0</v>
      </c>
      <c r="Q112">
        <f t="shared" si="6"/>
        <v>0.18</v>
      </c>
    </row>
    <row r="113" spans="1:17" x14ac:dyDescent="0.35">
      <c r="A113" t="s">
        <v>506</v>
      </c>
      <c r="B113" t="s">
        <v>77</v>
      </c>
      <c r="C113" t="s">
        <v>62</v>
      </c>
      <c r="D113">
        <v>2019</v>
      </c>
      <c r="E113" t="s">
        <v>20</v>
      </c>
      <c r="F113" t="s">
        <v>19</v>
      </c>
      <c r="G113">
        <v>1</v>
      </c>
      <c r="H113" t="s">
        <v>453</v>
      </c>
      <c r="I113" t="s">
        <v>453</v>
      </c>
      <c r="J113">
        <v>30876.578000000001</v>
      </c>
      <c r="K113">
        <v>347.14100000000002</v>
      </c>
      <c r="L113">
        <v>160.87100000000001</v>
      </c>
      <c r="M113">
        <v>106.58799999999999</v>
      </c>
      <c r="N113">
        <v>982</v>
      </c>
      <c r="O113">
        <v>1969.338</v>
      </c>
      <c r="P113">
        <v>0</v>
      </c>
      <c r="Q113">
        <f t="shared" si="6"/>
        <v>0.19</v>
      </c>
    </row>
    <row r="114" spans="1:17" x14ac:dyDescent="0.35">
      <c r="A114" t="s">
        <v>506</v>
      </c>
      <c r="B114" t="s">
        <v>77</v>
      </c>
      <c r="C114" t="s">
        <v>62</v>
      </c>
      <c r="D114">
        <v>2019</v>
      </c>
      <c r="E114" t="s">
        <v>134</v>
      </c>
      <c r="F114" t="s">
        <v>133</v>
      </c>
      <c r="G114">
        <v>1</v>
      </c>
      <c r="H114" t="s">
        <v>453</v>
      </c>
      <c r="I114" t="s">
        <v>453</v>
      </c>
      <c r="J114">
        <v>1391.432</v>
      </c>
      <c r="K114">
        <v>693.048</v>
      </c>
      <c r="L114">
        <v>590.66800000000001</v>
      </c>
      <c r="M114">
        <v>596.42499999999995</v>
      </c>
      <c r="N114">
        <v>763</v>
      </c>
      <c r="O114">
        <v>3312.7860000000001</v>
      </c>
      <c r="P114">
        <v>0</v>
      </c>
      <c r="Q114">
        <f t="shared" si="6"/>
        <v>0.26</v>
      </c>
    </row>
    <row r="115" spans="1:17" x14ac:dyDescent="0.35">
      <c r="A115" t="s">
        <v>506</v>
      </c>
      <c r="B115" t="s">
        <v>77</v>
      </c>
      <c r="C115" t="s">
        <v>62</v>
      </c>
      <c r="D115">
        <v>2019</v>
      </c>
      <c r="E115" t="s">
        <v>370</v>
      </c>
      <c r="F115" t="s">
        <v>369</v>
      </c>
      <c r="G115">
        <v>1</v>
      </c>
      <c r="H115" t="s">
        <v>453</v>
      </c>
      <c r="I115" t="s">
        <v>453</v>
      </c>
      <c r="J115">
        <v>2372.2339999999999</v>
      </c>
      <c r="K115">
        <v>534.26900000000001</v>
      </c>
      <c r="L115">
        <v>221.298</v>
      </c>
      <c r="M115">
        <v>256.24400000000003</v>
      </c>
      <c r="N115">
        <v>368</v>
      </c>
      <c r="O115">
        <v>4579</v>
      </c>
      <c r="P115">
        <v>0</v>
      </c>
      <c r="Q115">
        <f t="shared" si="6"/>
        <v>0</v>
      </c>
    </row>
    <row r="116" spans="1:17" x14ac:dyDescent="0.35">
      <c r="A116" t="s">
        <v>506</v>
      </c>
      <c r="B116" t="s">
        <v>77</v>
      </c>
      <c r="C116" t="s">
        <v>62</v>
      </c>
      <c r="D116">
        <v>2019</v>
      </c>
      <c r="E116" t="s">
        <v>191</v>
      </c>
      <c r="F116" t="s">
        <v>190</v>
      </c>
      <c r="G116">
        <v>1</v>
      </c>
      <c r="H116" t="s">
        <v>453</v>
      </c>
      <c r="I116" t="s">
        <v>453</v>
      </c>
      <c r="J116">
        <v>1468.3779999999999</v>
      </c>
      <c r="K116">
        <v>-363.22300000000001</v>
      </c>
      <c r="L116">
        <v>243.499</v>
      </c>
      <c r="M116">
        <v>294.40600000000001</v>
      </c>
      <c r="N116">
        <v>515</v>
      </c>
      <c r="O116">
        <v>3363.248</v>
      </c>
      <c r="P116">
        <v>0</v>
      </c>
      <c r="Q116">
        <f t="shared" si="6"/>
        <v>0.35</v>
      </c>
    </row>
    <row r="117" spans="1:17" x14ac:dyDescent="0.35">
      <c r="A117" t="s">
        <v>506</v>
      </c>
      <c r="B117" t="s">
        <v>77</v>
      </c>
      <c r="C117" t="s">
        <v>62</v>
      </c>
      <c r="D117">
        <v>2019</v>
      </c>
      <c r="E117" t="s">
        <v>509</v>
      </c>
      <c r="F117" t="s">
        <v>510</v>
      </c>
      <c r="G117">
        <v>1</v>
      </c>
      <c r="H117" t="s">
        <v>453</v>
      </c>
      <c r="I117" t="s">
        <v>453</v>
      </c>
      <c r="J117">
        <v>2E-3</v>
      </c>
      <c r="K117">
        <v>-0.188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7" x14ac:dyDescent="0.35">
      <c r="A118" t="s">
        <v>506</v>
      </c>
      <c r="B118" t="s">
        <v>77</v>
      </c>
      <c r="C118" t="s">
        <v>62</v>
      </c>
      <c r="D118">
        <v>2019</v>
      </c>
      <c r="E118" t="s">
        <v>220</v>
      </c>
      <c r="F118" t="s">
        <v>219</v>
      </c>
      <c r="G118">
        <v>1</v>
      </c>
      <c r="H118" t="s">
        <v>453</v>
      </c>
      <c r="I118" t="s">
        <v>453</v>
      </c>
      <c r="J118">
        <v>3770.933</v>
      </c>
      <c r="K118">
        <v>1924.646</v>
      </c>
      <c r="L118">
        <v>602.58399999999995</v>
      </c>
      <c r="M118">
        <v>536.23099999999999</v>
      </c>
      <c r="N118">
        <v>2959</v>
      </c>
      <c r="O118">
        <v>8570.6970000000001</v>
      </c>
      <c r="P118">
        <v>0</v>
      </c>
      <c r="Q118">
        <f>VLOOKUP(F118,statrate,4,FALSE)/100</f>
        <v>0.23</v>
      </c>
    </row>
    <row r="119" spans="1:17" x14ac:dyDescent="0.35">
      <c r="A119" t="s">
        <v>506</v>
      </c>
      <c r="B119" t="s">
        <v>77</v>
      </c>
      <c r="C119" t="s">
        <v>62</v>
      </c>
      <c r="D119">
        <v>2019</v>
      </c>
      <c r="E119" t="s">
        <v>511</v>
      </c>
      <c r="F119" t="s">
        <v>512</v>
      </c>
      <c r="G119">
        <v>1</v>
      </c>
      <c r="H119" t="s">
        <v>453</v>
      </c>
      <c r="I119" t="s">
        <v>453</v>
      </c>
      <c r="J119">
        <v>40.148000000000003</v>
      </c>
      <c r="K119">
        <v>-12.308</v>
      </c>
      <c r="L119">
        <v>0</v>
      </c>
      <c r="M119">
        <v>0</v>
      </c>
      <c r="N119">
        <v>14</v>
      </c>
      <c r="O119">
        <v>11.118</v>
      </c>
      <c r="P119">
        <v>0</v>
      </c>
    </row>
    <row r="120" spans="1:17" x14ac:dyDescent="0.35">
      <c r="A120" t="s">
        <v>506</v>
      </c>
      <c r="B120" t="s">
        <v>77</v>
      </c>
      <c r="C120" t="s">
        <v>62</v>
      </c>
      <c r="D120">
        <v>2019</v>
      </c>
      <c r="E120" t="s">
        <v>358</v>
      </c>
      <c r="F120" t="s">
        <v>357</v>
      </c>
      <c r="G120">
        <v>1</v>
      </c>
      <c r="H120" t="s">
        <v>453</v>
      </c>
      <c r="I120" t="s">
        <v>453</v>
      </c>
      <c r="J120">
        <v>836.59100000000001</v>
      </c>
      <c r="K120">
        <v>202.524</v>
      </c>
      <c r="L120">
        <v>0</v>
      </c>
      <c r="M120">
        <v>0</v>
      </c>
      <c r="N120">
        <v>197</v>
      </c>
      <c r="O120">
        <v>2109.0369999999998</v>
      </c>
      <c r="P120">
        <v>0</v>
      </c>
      <c r="Q120">
        <f>VLOOKUP(F120,statrate,4,FALSE)/100</f>
        <v>0</v>
      </c>
    </row>
    <row r="121" spans="1:17" x14ac:dyDescent="0.35">
      <c r="A121" t="s">
        <v>506</v>
      </c>
      <c r="B121" t="s">
        <v>77</v>
      </c>
      <c r="C121" t="s">
        <v>62</v>
      </c>
      <c r="D121">
        <v>2019</v>
      </c>
      <c r="E121" t="s">
        <v>127</v>
      </c>
      <c r="F121" t="s">
        <v>126</v>
      </c>
      <c r="G121">
        <v>1</v>
      </c>
      <c r="H121" t="s">
        <v>453</v>
      </c>
      <c r="I121" t="s">
        <v>453</v>
      </c>
      <c r="J121">
        <v>7.4999999999999997E-2</v>
      </c>
      <c r="K121">
        <v>-11.223000000000001</v>
      </c>
      <c r="L121">
        <v>0</v>
      </c>
      <c r="M121">
        <v>0</v>
      </c>
      <c r="N121">
        <v>4</v>
      </c>
      <c r="O121">
        <v>0.29699999999999999</v>
      </c>
      <c r="P121">
        <v>0</v>
      </c>
      <c r="Q121">
        <f>VLOOKUP(F121,statrate,4,FALSE)/100</f>
        <v>0.25</v>
      </c>
    </row>
    <row r="122" spans="1:17" x14ac:dyDescent="0.35">
      <c r="A122" t="s">
        <v>506</v>
      </c>
      <c r="B122" t="s">
        <v>77</v>
      </c>
      <c r="C122" t="s">
        <v>62</v>
      </c>
      <c r="D122">
        <v>2019</v>
      </c>
      <c r="E122" t="s">
        <v>384</v>
      </c>
      <c r="F122" t="s">
        <v>338</v>
      </c>
      <c r="G122">
        <v>1</v>
      </c>
      <c r="H122" t="s">
        <v>453</v>
      </c>
      <c r="I122" t="s">
        <v>453</v>
      </c>
      <c r="J122">
        <v>0.42799999999999999</v>
      </c>
      <c r="K122">
        <v>-2.99</v>
      </c>
      <c r="L122">
        <v>0</v>
      </c>
      <c r="M122">
        <v>0</v>
      </c>
      <c r="N122">
        <v>9</v>
      </c>
      <c r="O122">
        <v>1.268</v>
      </c>
      <c r="P122">
        <v>0</v>
      </c>
      <c r="Q122">
        <f>VLOOKUP(F122,statrate,4,FALSE)/100</f>
        <v>0.3</v>
      </c>
    </row>
    <row r="123" spans="1:17" x14ac:dyDescent="0.35">
      <c r="A123" t="s">
        <v>506</v>
      </c>
      <c r="B123" t="s">
        <v>77</v>
      </c>
      <c r="C123" t="s">
        <v>62</v>
      </c>
      <c r="D123">
        <v>2019</v>
      </c>
      <c r="E123" t="s">
        <v>513</v>
      </c>
      <c r="F123" t="s">
        <v>514</v>
      </c>
      <c r="G123">
        <v>1</v>
      </c>
      <c r="H123" t="s">
        <v>453</v>
      </c>
      <c r="I123" t="s">
        <v>453</v>
      </c>
      <c r="J123">
        <v>4451.4089999999997</v>
      </c>
      <c r="K123">
        <v>2240.0279999999998</v>
      </c>
      <c r="L123">
        <v>1988.788</v>
      </c>
      <c r="M123">
        <v>2043.2439999999999</v>
      </c>
      <c r="N123">
        <v>4385</v>
      </c>
      <c r="O123">
        <v>3514.4969999999998</v>
      </c>
      <c r="P123">
        <v>0</v>
      </c>
    </row>
    <row r="124" spans="1:17" x14ac:dyDescent="0.35">
      <c r="A124" t="s">
        <v>506</v>
      </c>
      <c r="B124" t="s">
        <v>77</v>
      </c>
      <c r="C124" t="s">
        <v>62</v>
      </c>
      <c r="D124">
        <v>2019</v>
      </c>
      <c r="E124" t="s">
        <v>150</v>
      </c>
      <c r="F124" t="s">
        <v>149</v>
      </c>
      <c r="G124">
        <v>1</v>
      </c>
      <c r="H124" t="s">
        <v>453</v>
      </c>
      <c r="I124" t="s">
        <v>453</v>
      </c>
      <c r="J124">
        <v>4.1879999999999997</v>
      </c>
      <c r="K124">
        <v>-2.581</v>
      </c>
      <c r="L124">
        <v>0</v>
      </c>
      <c r="M124">
        <v>0</v>
      </c>
      <c r="N124">
        <v>2</v>
      </c>
      <c r="O124">
        <v>0.06</v>
      </c>
      <c r="P124">
        <v>0</v>
      </c>
      <c r="Q124">
        <f>VLOOKUP(F124,statrate,4,FALSE)/100</f>
        <v>0.31</v>
      </c>
    </row>
    <row r="125" spans="1:17" x14ac:dyDescent="0.35">
      <c r="A125" t="s">
        <v>506</v>
      </c>
      <c r="B125" t="s">
        <v>77</v>
      </c>
      <c r="C125" t="s">
        <v>62</v>
      </c>
      <c r="D125">
        <v>2019</v>
      </c>
      <c r="E125" t="s">
        <v>495</v>
      </c>
      <c r="F125" t="s">
        <v>496</v>
      </c>
      <c r="G125">
        <v>1</v>
      </c>
      <c r="H125" t="s">
        <v>453</v>
      </c>
      <c r="I125" t="s">
        <v>453</v>
      </c>
      <c r="J125">
        <v>50.32</v>
      </c>
      <c r="K125">
        <v>-22.172000000000001</v>
      </c>
      <c r="L125">
        <v>0</v>
      </c>
      <c r="M125">
        <v>0</v>
      </c>
      <c r="N125">
        <v>171</v>
      </c>
      <c r="O125">
        <v>644.63300000000004</v>
      </c>
      <c r="P125">
        <v>0</v>
      </c>
    </row>
    <row r="126" spans="1:17" x14ac:dyDescent="0.35">
      <c r="A126" t="s">
        <v>506</v>
      </c>
      <c r="B126" t="s">
        <v>77</v>
      </c>
      <c r="C126" t="s">
        <v>62</v>
      </c>
      <c r="D126">
        <v>2019</v>
      </c>
      <c r="E126" t="s">
        <v>389</v>
      </c>
      <c r="F126" t="s">
        <v>388</v>
      </c>
      <c r="G126">
        <v>1</v>
      </c>
      <c r="H126" t="s">
        <v>453</v>
      </c>
      <c r="I126" t="s">
        <v>453</v>
      </c>
      <c r="J126">
        <v>1591.443</v>
      </c>
      <c r="K126">
        <v>143.452</v>
      </c>
      <c r="L126">
        <v>155.518</v>
      </c>
      <c r="M126">
        <v>199.11</v>
      </c>
      <c r="N126">
        <v>1172</v>
      </c>
      <c r="O126">
        <v>2373.8910000000001</v>
      </c>
      <c r="P126">
        <v>0</v>
      </c>
      <c r="Q126">
        <f t="shared" ref="Q126:Q133" si="7">VLOOKUP(F126,statrate,4,FALSE)/100</f>
        <v>0</v>
      </c>
    </row>
    <row r="127" spans="1:17" x14ac:dyDescent="0.35">
      <c r="A127" t="s">
        <v>506</v>
      </c>
      <c r="B127" t="s">
        <v>77</v>
      </c>
      <c r="C127" t="s">
        <v>62</v>
      </c>
      <c r="D127">
        <v>2019</v>
      </c>
      <c r="E127" t="s">
        <v>186</v>
      </c>
      <c r="F127" t="s">
        <v>185</v>
      </c>
      <c r="G127">
        <v>1</v>
      </c>
      <c r="H127" t="s">
        <v>453</v>
      </c>
      <c r="I127" t="s">
        <v>453</v>
      </c>
      <c r="J127">
        <v>9.0510000000000002</v>
      </c>
      <c r="K127">
        <v>-9.8789999999999996</v>
      </c>
      <c r="L127">
        <v>0</v>
      </c>
      <c r="M127">
        <v>0</v>
      </c>
      <c r="N127">
        <v>6</v>
      </c>
      <c r="O127">
        <v>1.1080000000000001</v>
      </c>
      <c r="P127">
        <v>0</v>
      </c>
      <c r="Q127">
        <f t="shared" si="7"/>
        <v>0.28000000000000003</v>
      </c>
    </row>
    <row r="128" spans="1:17" x14ac:dyDescent="0.35">
      <c r="A128" t="s">
        <v>506</v>
      </c>
      <c r="B128" t="s">
        <v>77</v>
      </c>
      <c r="C128" t="s">
        <v>62</v>
      </c>
      <c r="D128">
        <v>2019</v>
      </c>
      <c r="E128" t="s">
        <v>180</v>
      </c>
      <c r="F128" t="s">
        <v>179</v>
      </c>
      <c r="G128">
        <v>1</v>
      </c>
      <c r="H128" t="s">
        <v>453</v>
      </c>
      <c r="I128" t="s">
        <v>453</v>
      </c>
      <c r="J128">
        <v>162.565</v>
      </c>
      <c r="K128">
        <v>7.4420000000000002</v>
      </c>
      <c r="L128">
        <v>96.507999999999996</v>
      </c>
      <c r="M128">
        <v>94.641999999999996</v>
      </c>
      <c r="N128">
        <v>526</v>
      </c>
      <c r="O128">
        <v>249.85599999999999</v>
      </c>
      <c r="P128">
        <v>0</v>
      </c>
      <c r="Q128">
        <f t="shared" si="7"/>
        <v>0.25</v>
      </c>
    </row>
    <row r="129" spans="1:17" x14ac:dyDescent="0.35">
      <c r="A129" t="s">
        <v>506</v>
      </c>
      <c r="B129" t="s">
        <v>77</v>
      </c>
      <c r="C129" t="s">
        <v>62</v>
      </c>
      <c r="D129">
        <v>2019</v>
      </c>
      <c r="E129" t="s">
        <v>5</v>
      </c>
      <c r="F129" t="s">
        <v>4</v>
      </c>
      <c r="G129">
        <v>1</v>
      </c>
      <c r="H129" t="s">
        <v>453</v>
      </c>
      <c r="I129" t="s">
        <v>453</v>
      </c>
      <c r="J129">
        <v>275.435</v>
      </c>
      <c r="K129">
        <v>35.042000000000002</v>
      </c>
      <c r="L129">
        <v>29.986999999999998</v>
      </c>
      <c r="M129">
        <v>24.812999999999999</v>
      </c>
      <c r="N129">
        <v>88</v>
      </c>
      <c r="O129">
        <v>823.59900000000005</v>
      </c>
      <c r="P129">
        <v>0</v>
      </c>
      <c r="Q129">
        <f t="shared" si="7"/>
        <v>0.3</v>
      </c>
    </row>
    <row r="130" spans="1:17" x14ac:dyDescent="0.35">
      <c r="A130" t="s">
        <v>506</v>
      </c>
      <c r="B130" t="s">
        <v>77</v>
      </c>
      <c r="C130" t="s">
        <v>62</v>
      </c>
      <c r="D130">
        <v>2019</v>
      </c>
      <c r="E130" t="s">
        <v>122</v>
      </c>
      <c r="F130" t="s">
        <v>121</v>
      </c>
      <c r="G130">
        <v>1</v>
      </c>
      <c r="H130" t="s">
        <v>453</v>
      </c>
      <c r="I130" t="s">
        <v>453</v>
      </c>
      <c r="J130">
        <v>0.01</v>
      </c>
      <c r="K130">
        <v>-3.2879999999999998</v>
      </c>
      <c r="L130">
        <v>0</v>
      </c>
      <c r="M130">
        <v>0</v>
      </c>
      <c r="N130">
        <v>1</v>
      </c>
      <c r="O130">
        <v>3.3820000000000001</v>
      </c>
      <c r="P130">
        <f>VLOOKUP(F130,thtwz,3,FALSE)</f>
        <v>1</v>
      </c>
      <c r="Q130">
        <f t="shared" si="7"/>
        <v>0</v>
      </c>
    </row>
    <row r="131" spans="1:17" x14ac:dyDescent="0.35">
      <c r="A131" t="s">
        <v>506</v>
      </c>
      <c r="B131" t="s">
        <v>77</v>
      </c>
      <c r="C131" t="s">
        <v>62</v>
      </c>
      <c r="D131">
        <v>2019</v>
      </c>
      <c r="E131" t="s">
        <v>86</v>
      </c>
      <c r="F131" t="s">
        <v>52</v>
      </c>
      <c r="G131">
        <v>1</v>
      </c>
      <c r="H131" t="s">
        <v>453</v>
      </c>
      <c r="I131" t="s">
        <v>453</v>
      </c>
      <c r="J131">
        <v>83.216999999999999</v>
      </c>
      <c r="K131">
        <v>-19.343</v>
      </c>
      <c r="L131">
        <v>0.38100000000000001</v>
      </c>
      <c r="M131">
        <v>5.0000000000000001E-3</v>
      </c>
      <c r="N131">
        <v>62</v>
      </c>
      <c r="O131">
        <v>9.3350000000000009</v>
      </c>
      <c r="P131">
        <v>0</v>
      </c>
      <c r="Q131">
        <f t="shared" si="7"/>
        <v>0.25</v>
      </c>
    </row>
    <row r="132" spans="1:17" x14ac:dyDescent="0.35">
      <c r="A132" t="s">
        <v>506</v>
      </c>
      <c r="B132" t="s">
        <v>77</v>
      </c>
      <c r="C132" t="s">
        <v>62</v>
      </c>
      <c r="D132">
        <v>2019</v>
      </c>
      <c r="E132" t="s">
        <v>143</v>
      </c>
      <c r="F132" t="s">
        <v>58</v>
      </c>
      <c r="G132">
        <v>1</v>
      </c>
      <c r="H132" t="s">
        <v>453</v>
      </c>
      <c r="I132" t="s">
        <v>453</v>
      </c>
      <c r="J132">
        <v>0.55700000000000005</v>
      </c>
      <c r="K132">
        <v>-16.739999999999998</v>
      </c>
      <c r="L132">
        <v>0</v>
      </c>
      <c r="M132">
        <v>5.1999999999999998E-2</v>
      </c>
      <c r="N132">
        <v>4</v>
      </c>
      <c r="O132">
        <v>1.6E-2</v>
      </c>
      <c r="P132">
        <v>0</v>
      </c>
      <c r="Q132">
        <f t="shared" si="7"/>
        <v>0.35</v>
      </c>
    </row>
    <row r="133" spans="1:17" x14ac:dyDescent="0.35">
      <c r="A133" t="s">
        <v>506</v>
      </c>
      <c r="B133" t="s">
        <v>77</v>
      </c>
      <c r="C133" t="s">
        <v>62</v>
      </c>
      <c r="D133">
        <v>2019</v>
      </c>
      <c r="E133" t="s">
        <v>142</v>
      </c>
      <c r="F133" t="s">
        <v>141</v>
      </c>
      <c r="G133">
        <v>1</v>
      </c>
      <c r="H133" t="s">
        <v>453</v>
      </c>
      <c r="I133" t="s">
        <v>453</v>
      </c>
      <c r="J133">
        <v>591.80200000000002</v>
      </c>
      <c r="K133">
        <v>159.40100000000001</v>
      </c>
      <c r="L133">
        <v>4.4089999999999998</v>
      </c>
      <c r="M133">
        <v>35.432000000000002</v>
      </c>
      <c r="N133">
        <v>322</v>
      </c>
      <c r="O133">
        <v>1291.452</v>
      </c>
      <c r="P133">
        <v>0</v>
      </c>
      <c r="Q133">
        <f t="shared" si="7"/>
        <v>0.25</v>
      </c>
    </row>
    <row r="134" spans="1:17" x14ac:dyDescent="0.35">
      <c r="A134" t="s">
        <v>506</v>
      </c>
      <c r="B134" t="s">
        <v>77</v>
      </c>
      <c r="C134" t="s">
        <v>62</v>
      </c>
      <c r="D134">
        <v>2019</v>
      </c>
      <c r="E134" t="s">
        <v>515</v>
      </c>
      <c r="F134" t="s">
        <v>516</v>
      </c>
      <c r="G134">
        <v>1</v>
      </c>
      <c r="H134" t="s">
        <v>453</v>
      </c>
      <c r="I134" t="s">
        <v>453</v>
      </c>
      <c r="J134">
        <v>7.0309999999999997</v>
      </c>
      <c r="K134">
        <v>-1.768</v>
      </c>
      <c r="L134">
        <v>2.5999999999999999E-2</v>
      </c>
      <c r="M134">
        <v>2.5999999999999999E-2</v>
      </c>
      <c r="N134">
        <v>0</v>
      </c>
      <c r="O134">
        <v>0</v>
      </c>
      <c r="P134">
        <v>0</v>
      </c>
    </row>
    <row r="135" spans="1:17" x14ac:dyDescent="0.35">
      <c r="A135" t="s">
        <v>506</v>
      </c>
      <c r="B135" t="s">
        <v>77</v>
      </c>
      <c r="C135" t="s">
        <v>62</v>
      </c>
      <c r="D135">
        <v>2019</v>
      </c>
      <c r="E135" t="s">
        <v>381</v>
      </c>
      <c r="F135" t="s">
        <v>380</v>
      </c>
      <c r="G135">
        <v>1</v>
      </c>
      <c r="H135" t="s">
        <v>453</v>
      </c>
      <c r="I135" t="s">
        <v>453</v>
      </c>
      <c r="J135">
        <v>519.65599999999995</v>
      </c>
      <c r="K135">
        <v>95.361999999999995</v>
      </c>
      <c r="L135">
        <v>30.789000000000001</v>
      </c>
      <c r="M135">
        <v>34.610999999999997</v>
      </c>
      <c r="N135">
        <v>517</v>
      </c>
      <c r="O135">
        <v>717.67600000000004</v>
      </c>
      <c r="P135">
        <v>0</v>
      </c>
      <c r="Q135">
        <f>VLOOKUP(F135,statrate,4,FALSE)/100</f>
        <v>0</v>
      </c>
    </row>
    <row r="136" spans="1:17" x14ac:dyDescent="0.35">
      <c r="A136" t="s">
        <v>506</v>
      </c>
      <c r="B136" t="s">
        <v>77</v>
      </c>
      <c r="C136" t="s">
        <v>62</v>
      </c>
      <c r="D136">
        <v>2019</v>
      </c>
      <c r="E136" t="s">
        <v>488</v>
      </c>
      <c r="F136" t="s">
        <v>489</v>
      </c>
      <c r="G136">
        <v>1</v>
      </c>
      <c r="H136" t="s">
        <v>453</v>
      </c>
      <c r="I136" t="s">
        <v>453</v>
      </c>
      <c r="J136">
        <v>2008.1030000000001</v>
      </c>
      <c r="K136">
        <v>900.36</v>
      </c>
      <c r="L136">
        <v>172.23500000000001</v>
      </c>
      <c r="M136">
        <v>177.89699999999999</v>
      </c>
      <c r="N136">
        <v>1617</v>
      </c>
      <c r="O136">
        <v>11041.216</v>
      </c>
      <c r="P136">
        <v>0</v>
      </c>
    </row>
    <row r="137" spans="1:17" x14ac:dyDescent="0.35">
      <c r="A137" t="s">
        <v>506</v>
      </c>
      <c r="B137" t="s">
        <v>77</v>
      </c>
      <c r="C137" t="s">
        <v>62</v>
      </c>
      <c r="D137">
        <v>2019</v>
      </c>
      <c r="E137" t="s">
        <v>360</v>
      </c>
      <c r="F137" t="s">
        <v>359</v>
      </c>
      <c r="G137">
        <v>1</v>
      </c>
      <c r="H137" t="s">
        <v>453</v>
      </c>
      <c r="I137" t="s">
        <v>453</v>
      </c>
      <c r="J137">
        <v>0.78100000000000003</v>
      </c>
      <c r="K137">
        <v>-9.5459999999999994</v>
      </c>
      <c r="L137">
        <v>0</v>
      </c>
      <c r="M137">
        <v>0</v>
      </c>
      <c r="N137">
        <v>0</v>
      </c>
      <c r="O137">
        <v>4.306</v>
      </c>
      <c r="P137">
        <f>VLOOKUP(F137,thtwz,3,FALSE)</f>
        <v>1</v>
      </c>
      <c r="Q137">
        <f>VLOOKUP(F137,statrate,4,FALSE)/100</f>
        <v>0</v>
      </c>
    </row>
    <row r="138" spans="1:17" x14ac:dyDescent="0.35">
      <c r="A138" t="s">
        <v>506</v>
      </c>
      <c r="B138" t="s">
        <v>77</v>
      </c>
      <c r="C138" t="s">
        <v>62</v>
      </c>
      <c r="D138">
        <v>2019</v>
      </c>
      <c r="E138" t="s">
        <v>517</v>
      </c>
      <c r="F138" t="s">
        <v>518</v>
      </c>
      <c r="G138">
        <v>1</v>
      </c>
      <c r="H138" t="s">
        <v>453</v>
      </c>
      <c r="I138" t="s">
        <v>453</v>
      </c>
      <c r="J138">
        <v>0.12</v>
      </c>
      <c r="K138">
        <v>-8.673</v>
      </c>
      <c r="L138">
        <v>0</v>
      </c>
      <c r="M138">
        <v>0</v>
      </c>
      <c r="N138">
        <v>37</v>
      </c>
      <c r="O138">
        <v>8.6940000000000008</v>
      </c>
      <c r="P138">
        <v>0</v>
      </c>
    </row>
    <row r="139" spans="1:17" x14ac:dyDescent="0.35">
      <c r="A139" t="s">
        <v>506</v>
      </c>
      <c r="B139" t="s">
        <v>77</v>
      </c>
      <c r="C139" t="s">
        <v>62</v>
      </c>
      <c r="D139">
        <v>2019</v>
      </c>
      <c r="E139" t="s">
        <v>390</v>
      </c>
      <c r="F139" t="s">
        <v>291</v>
      </c>
      <c r="G139">
        <v>1</v>
      </c>
      <c r="H139" t="s">
        <v>453</v>
      </c>
      <c r="I139" t="s">
        <v>453</v>
      </c>
      <c r="J139">
        <v>2.7890000000000001</v>
      </c>
      <c r="K139">
        <v>-14.510999999999999</v>
      </c>
      <c r="L139">
        <v>0</v>
      </c>
      <c r="M139">
        <v>0</v>
      </c>
      <c r="N139">
        <v>22</v>
      </c>
      <c r="O139">
        <v>5.742</v>
      </c>
      <c r="P139">
        <v>0</v>
      </c>
      <c r="Q139">
        <f>VLOOKUP(F139,statrate,4,FALSE)/100</f>
        <v>0</v>
      </c>
    </row>
    <row r="140" spans="1:17" x14ac:dyDescent="0.35">
      <c r="A140" t="s">
        <v>506</v>
      </c>
      <c r="B140" t="s">
        <v>77</v>
      </c>
      <c r="C140" t="s">
        <v>62</v>
      </c>
      <c r="D140">
        <v>2019</v>
      </c>
      <c r="E140" t="s">
        <v>235</v>
      </c>
      <c r="F140" t="s">
        <v>234</v>
      </c>
      <c r="G140">
        <v>1</v>
      </c>
      <c r="H140" t="s">
        <v>453</v>
      </c>
      <c r="I140" t="s">
        <v>453</v>
      </c>
      <c r="J140">
        <v>144.71199999999999</v>
      </c>
      <c r="K140">
        <v>12.51</v>
      </c>
      <c r="L140">
        <v>6.1749999999999998</v>
      </c>
      <c r="M140">
        <v>1.617</v>
      </c>
      <c r="N140">
        <v>310</v>
      </c>
      <c r="O140">
        <v>102.777</v>
      </c>
      <c r="P140">
        <v>0</v>
      </c>
      <c r="Q140">
        <f>VLOOKUP(F140,statrate,4,FALSE)/100</f>
        <v>0.3</v>
      </c>
    </row>
    <row r="141" spans="1:17" x14ac:dyDescent="0.35">
      <c r="A141" t="s">
        <v>506</v>
      </c>
      <c r="B141" t="s">
        <v>77</v>
      </c>
      <c r="C141" t="s">
        <v>62</v>
      </c>
      <c r="D141">
        <v>2019</v>
      </c>
      <c r="E141" t="s">
        <v>167</v>
      </c>
      <c r="F141" t="s">
        <v>166</v>
      </c>
      <c r="G141">
        <v>1</v>
      </c>
      <c r="H141" t="s">
        <v>453</v>
      </c>
      <c r="I141" t="s">
        <v>453</v>
      </c>
      <c r="J141">
        <v>126.324</v>
      </c>
      <c r="K141">
        <v>39.625</v>
      </c>
      <c r="L141">
        <v>0.40500000000000003</v>
      </c>
      <c r="M141">
        <v>0.32900000000000001</v>
      </c>
      <c r="N141">
        <v>69</v>
      </c>
      <c r="O141">
        <v>289.447</v>
      </c>
      <c r="P141">
        <v>0</v>
      </c>
      <c r="Q141">
        <f>VLOOKUP(F141,statrate,4,FALSE)/100</f>
        <v>0.2</v>
      </c>
    </row>
    <row r="142" spans="1:17" x14ac:dyDescent="0.35">
      <c r="A142" t="s">
        <v>506</v>
      </c>
      <c r="B142" t="s">
        <v>77</v>
      </c>
      <c r="C142" t="s">
        <v>62</v>
      </c>
      <c r="D142">
        <v>2019</v>
      </c>
      <c r="E142" t="s">
        <v>169</v>
      </c>
      <c r="F142" t="s">
        <v>168</v>
      </c>
      <c r="G142">
        <v>1</v>
      </c>
      <c r="H142" t="s">
        <v>453</v>
      </c>
      <c r="I142" t="s">
        <v>453</v>
      </c>
      <c r="J142">
        <v>194.55199999999999</v>
      </c>
      <c r="K142">
        <v>0</v>
      </c>
      <c r="L142">
        <v>6.6289999999999996</v>
      </c>
      <c r="M142">
        <v>0</v>
      </c>
      <c r="N142">
        <v>0</v>
      </c>
      <c r="O142">
        <v>0</v>
      </c>
      <c r="P142">
        <v>0</v>
      </c>
      <c r="Q142">
        <f>VLOOKUP(F142,statrate,4,FALSE)/100</f>
        <v>0.2</v>
      </c>
    </row>
    <row r="143" spans="1:17" x14ac:dyDescent="0.35">
      <c r="A143" t="s">
        <v>506</v>
      </c>
      <c r="B143" t="s">
        <v>77</v>
      </c>
      <c r="C143" t="s">
        <v>62</v>
      </c>
      <c r="D143">
        <v>2019</v>
      </c>
      <c r="E143" t="s">
        <v>32</v>
      </c>
      <c r="F143" t="s">
        <v>31</v>
      </c>
      <c r="G143">
        <v>1</v>
      </c>
      <c r="H143" t="s">
        <v>453</v>
      </c>
      <c r="I143" t="s">
        <v>453</v>
      </c>
      <c r="J143">
        <v>1643.921</v>
      </c>
      <c r="K143">
        <v>18.623000000000001</v>
      </c>
      <c r="L143">
        <v>-1.4319999999999999</v>
      </c>
      <c r="M143">
        <v>2.484</v>
      </c>
      <c r="N143">
        <v>37</v>
      </c>
      <c r="O143">
        <v>0.81799999999999995</v>
      </c>
      <c r="P143">
        <f>VLOOKUP(F143,thtwz,3,FALSE)</f>
        <v>1</v>
      </c>
      <c r="Q143">
        <f>VLOOKUP(F143,statrate,4,FALSE)/100</f>
        <v>0.17</v>
      </c>
    </row>
    <row r="144" spans="1:17" x14ac:dyDescent="0.35">
      <c r="A144" t="s">
        <v>506</v>
      </c>
      <c r="B144" t="s">
        <v>77</v>
      </c>
      <c r="C144" t="s">
        <v>62</v>
      </c>
      <c r="D144">
        <v>2019</v>
      </c>
      <c r="E144" t="s">
        <v>519</v>
      </c>
      <c r="F144" t="s">
        <v>520</v>
      </c>
      <c r="G144">
        <v>1</v>
      </c>
      <c r="H144" t="s">
        <v>453</v>
      </c>
      <c r="I144" t="s">
        <v>453</v>
      </c>
      <c r="J144">
        <v>2E-3</v>
      </c>
      <c r="K144">
        <v>-0.67500000000000004</v>
      </c>
      <c r="L144">
        <v>0</v>
      </c>
      <c r="M144">
        <v>0</v>
      </c>
      <c r="N144">
        <v>3</v>
      </c>
      <c r="O144">
        <v>3.9E-2</v>
      </c>
      <c r="P144">
        <v>0</v>
      </c>
    </row>
    <row r="145" spans="1:17" x14ac:dyDescent="0.35">
      <c r="A145" t="s">
        <v>506</v>
      </c>
      <c r="B145" t="s">
        <v>77</v>
      </c>
      <c r="C145" t="s">
        <v>62</v>
      </c>
      <c r="D145">
        <v>2019</v>
      </c>
      <c r="E145" t="s">
        <v>521</v>
      </c>
      <c r="F145" t="s">
        <v>522</v>
      </c>
      <c r="G145">
        <v>1</v>
      </c>
      <c r="H145" t="s">
        <v>453</v>
      </c>
      <c r="I145" t="s">
        <v>453</v>
      </c>
      <c r="J145">
        <v>131.27199999999999</v>
      </c>
      <c r="K145">
        <v>34.965000000000003</v>
      </c>
      <c r="L145">
        <v>10.061999999999999</v>
      </c>
      <c r="M145">
        <v>4.3099999999999996</v>
      </c>
      <c r="N145">
        <v>983</v>
      </c>
      <c r="O145">
        <v>497.22500000000002</v>
      </c>
      <c r="P145">
        <v>0</v>
      </c>
    </row>
    <row r="146" spans="1:17" x14ac:dyDescent="0.35">
      <c r="A146" t="s">
        <v>506</v>
      </c>
      <c r="B146" t="s">
        <v>77</v>
      </c>
      <c r="C146" t="s">
        <v>62</v>
      </c>
      <c r="D146">
        <v>2019</v>
      </c>
      <c r="E146" t="s">
        <v>113</v>
      </c>
      <c r="F146" t="s">
        <v>45</v>
      </c>
      <c r="G146">
        <v>1</v>
      </c>
      <c r="H146" t="s">
        <v>453</v>
      </c>
      <c r="I146" t="s">
        <v>453</v>
      </c>
      <c r="J146">
        <v>1129.1110000000001</v>
      </c>
      <c r="K146">
        <v>620.70500000000004</v>
      </c>
      <c r="L146">
        <v>468.77100000000002</v>
      </c>
      <c r="M146">
        <v>573.19500000000005</v>
      </c>
      <c r="N146">
        <v>104</v>
      </c>
      <c r="O146">
        <v>1465.675</v>
      </c>
      <c r="P146">
        <v>0</v>
      </c>
      <c r="Q146">
        <f t="shared" ref="Q146:Q166" si="8">VLOOKUP(F146,statrate,4,FALSE)/100</f>
        <v>0.55000000000000004</v>
      </c>
    </row>
    <row r="147" spans="1:17" x14ac:dyDescent="0.35">
      <c r="A147" t="s">
        <v>506</v>
      </c>
      <c r="B147" t="s">
        <v>77</v>
      </c>
      <c r="C147" t="s">
        <v>62</v>
      </c>
      <c r="D147">
        <v>2019</v>
      </c>
      <c r="E147" t="s">
        <v>466</v>
      </c>
      <c r="F147" t="s">
        <v>183</v>
      </c>
      <c r="G147">
        <v>1</v>
      </c>
      <c r="H147" t="s">
        <v>453</v>
      </c>
      <c r="I147" t="s">
        <v>453</v>
      </c>
      <c r="J147">
        <v>5.4980000000000002</v>
      </c>
      <c r="K147">
        <v>-7.8289999999999997</v>
      </c>
      <c r="L147">
        <v>0</v>
      </c>
      <c r="M147">
        <v>0</v>
      </c>
      <c r="N147">
        <v>42</v>
      </c>
      <c r="O147">
        <v>25.420999999999999</v>
      </c>
      <c r="P147">
        <v>0</v>
      </c>
      <c r="Q147">
        <f t="shared" si="8"/>
        <v>0.2</v>
      </c>
    </row>
    <row r="148" spans="1:17" x14ac:dyDescent="0.35">
      <c r="A148" t="s">
        <v>506</v>
      </c>
      <c r="B148" t="s">
        <v>77</v>
      </c>
      <c r="C148" t="s">
        <v>62</v>
      </c>
      <c r="D148">
        <v>2019</v>
      </c>
      <c r="E148" t="s">
        <v>79</v>
      </c>
      <c r="F148" t="s">
        <v>78</v>
      </c>
      <c r="G148">
        <v>1</v>
      </c>
      <c r="H148" t="s">
        <v>453</v>
      </c>
      <c r="I148" t="s">
        <v>453</v>
      </c>
      <c r="J148">
        <v>2.694</v>
      </c>
      <c r="K148">
        <v>-0.90900000000000003</v>
      </c>
      <c r="L148">
        <v>1.5860000000000001</v>
      </c>
      <c r="M148">
        <v>-0.64200000000000002</v>
      </c>
      <c r="N148">
        <v>3</v>
      </c>
      <c r="O148">
        <v>0</v>
      </c>
      <c r="P148">
        <v>0</v>
      </c>
      <c r="Q148">
        <f t="shared" si="8"/>
        <v>0.3</v>
      </c>
    </row>
    <row r="149" spans="1:17" x14ac:dyDescent="0.35">
      <c r="A149" t="s">
        <v>506</v>
      </c>
      <c r="B149" t="s">
        <v>77</v>
      </c>
      <c r="C149" t="s">
        <v>62</v>
      </c>
      <c r="D149">
        <v>2019</v>
      </c>
      <c r="E149" t="s">
        <v>345</v>
      </c>
      <c r="F149" t="s">
        <v>344</v>
      </c>
      <c r="G149">
        <v>1</v>
      </c>
      <c r="H149" t="s">
        <v>453</v>
      </c>
      <c r="I149" t="s">
        <v>453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f>VLOOKUP(F149,thtwz,3,FALSE)</f>
        <v>1</v>
      </c>
      <c r="Q149">
        <f t="shared" si="8"/>
        <v>0</v>
      </c>
    </row>
    <row r="150" spans="1:17" x14ac:dyDescent="0.35">
      <c r="A150" t="s">
        <v>506</v>
      </c>
      <c r="B150" t="s">
        <v>77</v>
      </c>
      <c r="C150" t="s">
        <v>62</v>
      </c>
      <c r="D150">
        <v>2019</v>
      </c>
      <c r="E150" t="s">
        <v>124</v>
      </c>
      <c r="F150" t="s">
        <v>123</v>
      </c>
      <c r="G150">
        <v>1</v>
      </c>
      <c r="H150" t="s">
        <v>453</v>
      </c>
      <c r="I150" t="s">
        <v>453</v>
      </c>
      <c r="J150">
        <v>0.17599999999999999</v>
      </c>
      <c r="K150">
        <v>7.4999999999999997E-2</v>
      </c>
      <c r="L150">
        <v>0</v>
      </c>
      <c r="M150">
        <v>0</v>
      </c>
      <c r="N150">
        <v>0</v>
      </c>
      <c r="O150">
        <v>0</v>
      </c>
      <c r="P150">
        <f>VLOOKUP(F150,thtwz,3,FALSE)</f>
        <v>1</v>
      </c>
      <c r="Q150">
        <f t="shared" si="8"/>
        <v>0</v>
      </c>
    </row>
    <row r="151" spans="1:17" x14ac:dyDescent="0.35">
      <c r="A151" t="s">
        <v>506</v>
      </c>
      <c r="B151" t="s">
        <v>77</v>
      </c>
      <c r="C151" t="s">
        <v>62</v>
      </c>
      <c r="D151">
        <v>2019</v>
      </c>
      <c r="E151" t="s">
        <v>12</v>
      </c>
      <c r="F151" t="s">
        <v>11</v>
      </c>
      <c r="G151">
        <v>1</v>
      </c>
      <c r="H151" t="s">
        <v>453</v>
      </c>
      <c r="I151" t="s">
        <v>453</v>
      </c>
      <c r="J151">
        <v>1.7000000000000001E-2</v>
      </c>
      <c r="K151">
        <v>0.111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8"/>
        <v>0.34</v>
      </c>
    </row>
    <row r="152" spans="1:17" x14ac:dyDescent="0.35">
      <c r="A152" t="s">
        <v>506</v>
      </c>
      <c r="B152" t="s">
        <v>77</v>
      </c>
      <c r="C152" t="s">
        <v>62</v>
      </c>
      <c r="D152">
        <v>2019</v>
      </c>
      <c r="E152" t="s">
        <v>368</v>
      </c>
      <c r="F152" t="s">
        <v>423</v>
      </c>
      <c r="G152">
        <v>1</v>
      </c>
      <c r="H152" t="s">
        <v>453</v>
      </c>
      <c r="I152" t="s">
        <v>453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f>VLOOKUP(F152,thtwz,3,FALSE)</f>
        <v>1</v>
      </c>
      <c r="Q152">
        <f t="shared" si="8"/>
        <v>0</v>
      </c>
    </row>
    <row r="153" spans="1:17" x14ac:dyDescent="0.35">
      <c r="A153" t="s">
        <v>506</v>
      </c>
      <c r="B153" t="s">
        <v>77</v>
      </c>
      <c r="C153" t="s">
        <v>62</v>
      </c>
      <c r="D153">
        <v>2019</v>
      </c>
      <c r="E153" t="s">
        <v>125</v>
      </c>
      <c r="F153" t="s">
        <v>48</v>
      </c>
      <c r="G153">
        <v>1</v>
      </c>
      <c r="H153" t="s">
        <v>453</v>
      </c>
      <c r="I153" t="s">
        <v>453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8"/>
        <v>0.26500000000000001</v>
      </c>
    </row>
    <row r="154" spans="1:17" x14ac:dyDescent="0.35">
      <c r="A154" t="s">
        <v>506</v>
      </c>
      <c r="B154" t="s">
        <v>77</v>
      </c>
      <c r="C154" t="s">
        <v>62</v>
      </c>
      <c r="D154">
        <v>2019</v>
      </c>
      <c r="E154" t="s">
        <v>192</v>
      </c>
      <c r="F154" t="s">
        <v>130</v>
      </c>
      <c r="G154">
        <v>1</v>
      </c>
      <c r="H154" t="s">
        <v>453</v>
      </c>
      <c r="I154" t="s">
        <v>453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f>VLOOKUP(F154,thtwz,3,FALSE)</f>
        <v>1</v>
      </c>
      <c r="Q154">
        <f t="shared" si="8"/>
        <v>0</v>
      </c>
    </row>
    <row r="155" spans="1:17" x14ac:dyDescent="0.35">
      <c r="A155" t="s">
        <v>506</v>
      </c>
      <c r="B155" t="s">
        <v>77</v>
      </c>
      <c r="C155" t="s">
        <v>62</v>
      </c>
      <c r="D155">
        <v>2019</v>
      </c>
      <c r="E155" t="s">
        <v>196</v>
      </c>
      <c r="F155" t="s">
        <v>195</v>
      </c>
      <c r="G155">
        <v>1</v>
      </c>
      <c r="H155" t="s">
        <v>453</v>
      </c>
      <c r="I155" t="s">
        <v>453</v>
      </c>
      <c r="J155">
        <v>119.161</v>
      </c>
      <c r="K155">
        <v>16.98</v>
      </c>
      <c r="L155">
        <v>3.9710000000000001</v>
      </c>
      <c r="M155">
        <v>4.0720000000000001</v>
      </c>
      <c r="N155">
        <v>488</v>
      </c>
      <c r="O155">
        <v>28.059000000000001</v>
      </c>
      <c r="P155">
        <v>0</v>
      </c>
      <c r="Q155">
        <f t="shared" si="8"/>
        <v>0.25</v>
      </c>
    </row>
    <row r="156" spans="1:17" x14ac:dyDescent="0.35">
      <c r="A156" t="s">
        <v>506</v>
      </c>
      <c r="B156" t="s">
        <v>77</v>
      </c>
      <c r="C156" t="s">
        <v>62</v>
      </c>
      <c r="D156">
        <v>2019</v>
      </c>
      <c r="E156" t="s">
        <v>43</v>
      </c>
      <c r="F156" t="s">
        <v>42</v>
      </c>
      <c r="G156">
        <v>1</v>
      </c>
      <c r="H156" t="s">
        <v>453</v>
      </c>
      <c r="I156" t="s">
        <v>453</v>
      </c>
      <c r="J156">
        <v>116.136</v>
      </c>
      <c r="K156">
        <v>-37.786000000000001</v>
      </c>
      <c r="L156">
        <v>0</v>
      </c>
      <c r="M156">
        <v>1.6E-2</v>
      </c>
      <c r="N156">
        <v>186</v>
      </c>
      <c r="O156">
        <v>788.44100000000003</v>
      </c>
      <c r="P156">
        <v>0</v>
      </c>
      <c r="Q156">
        <f t="shared" si="8"/>
        <v>0.3</v>
      </c>
    </row>
    <row r="157" spans="1:17" x14ac:dyDescent="0.35">
      <c r="A157" t="s">
        <v>506</v>
      </c>
      <c r="B157" t="s">
        <v>77</v>
      </c>
      <c r="C157" t="s">
        <v>62</v>
      </c>
      <c r="D157">
        <v>2019</v>
      </c>
      <c r="E157" t="s">
        <v>34</v>
      </c>
      <c r="F157" t="s">
        <v>33</v>
      </c>
      <c r="G157">
        <v>1</v>
      </c>
      <c r="H157" t="s">
        <v>453</v>
      </c>
      <c r="I157" t="s">
        <v>453</v>
      </c>
      <c r="J157">
        <v>4103.8040000000001</v>
      </c>
      <c r="K157">
        <v>44.182000000000002</v>
      </c>
      <c r="L157">
        <v>12.906000000000001</v>
      </c>
      <c r="M157">
        <v>10.590999999999999</v>
      </c>
      <c r="N157">
        <v>365</v>
      </c>
      <c r="O157">
        <v>3299.0520000000001</v>
      </c>
      <c r="P157">
        <v>0</v>
      </c>
      <c r="Q157">
        <f t="shared" si="8"/>
        <v>0.27</v>
      </c>
    </row>
    <row r="158" spans="1:17" x14ac:dyDescent="0.35">
      <c r="A158" t="s">
        <v>506</v>
      </c>
      <c r="B158" t="s">
        <v>77</v>
      </c>
      <c r="C158" t="s">
        <v>62</v>
      </c>
      <c r="D158">
        <v>2019</v>
      </c>
      <c r="E158" t="s">
        <v>111</v>
      </c>
      <c r="F158" t="s">
        <v>110</v>
      </c>
      <c r="G158">
        <v>1</v>
      </c>
      <c r="H158" t="s">
        <v>453</v>
      </c>
      <c r="I158" t="s">
        <v>453</v>
      </c>
      <c r="J158">
        <v>143.911</v>
      </c>
      <c r="K158">
        <v>-115.842</v>
      </c>
      <c r="L158">
        <v>0</v>
      </c>
      <c r="M158">
        <v>28.701000000000001</v>
      </c>
      <c r="N158">
        <v>132</v>
      </c>
      <c r="O158">
        <v>99.325000000000003</v>
      </c>
      <c r="P158">
        <v>0</v>
      </c>
      <c r="Q158">
        <f t="shared" si="8"/>
        <v>0.34</v>
      </c>
    </row>
    <row r="159" spans="1:17" x14ac:dyDescent="0.35">
      <c r="A159" t="s">
        <v>523</v>
      </c>
      <c r="B159" t="s">
        <v>41</v>
      </c>
      <c r="C159" t="s">
        <v>40</v>
      </c>
      <c r="D159">
        <v>2019</v>
      </c>
      <c r="E159" t="s">
        <v>41</v>
      </c>
      <c r="F159" t="s">
        <v>40</v>
      </c>
      <c r="G159">
        <v>1</v>
      </c>
      <c r="H159">
        <v>37447.519999999997</v>
      </c>
      <c r="I159">
        <v>47660.480000000003</v>
      </c>
      <c r="J159">
        <v>85108</v>
      </c>
      <c r="K159">
        <v>1047</v>
      </c>
      <c r="L159">
        <v>206</v>
      </c>
      <c r="M159">
        <v>187</v>
      </c>
      <c r="N159">
        <v>17070</v>
      </c>
      <c r="O159">
        <v>8704</v>
      </c>
      <c r="P159">
        <v>0</v>
      </c>
      <c r="Q159">
        <f t="shared" si="8"/>
        <v>0.25</v>
      </c>
    </row>
    <row r="160" spans="1:17" x14ac:dyDescent="0.35">
      <c r="A160" t="s">
        <v>523</v>
      </c>
      <c r="B160" t="s">
        <v>41</v>
      </c>
      <c r="C160" t="s">
        <v>40</v>
      </c>
      <c r="D160">
        <v>2019</v>
      </c>
      <c r="E160" t="s">
        <v>99</v>
      </c>
      <c r="F160" t="s">
        <v>98</v>
      </c>
      <c r="G160">
        <v>1</v>
      </c>
      <c r="H160">
        <v>2950.0800000000004</v>
      </c>
      <c r="I160">
        <v>2317.9199999999996</v>
      </c>
      <c r="J160">
        <v>5268</v>
      </c>
      <c r="K160">
        <v>80</v>
      </c>
      <c r="L160">
        <v>27</v>
      </c>
      <c r="M160">
        <v>32</v>
      </c>
      <c r="N160">
        <v>3032</v>
      </c>
      <c r="O160">
        <v>2053</v>
      </c>
      <c r="P160">
        <v>0</v>
      </c>
      <c r="Q160">
        <f t="shared" si="8"/>
        <v>0.29499999999999998</v>
      </c>
    </row>
    <row r="161" spans="1:17" x14ac:dyDescent="0.35">
      <c r="A161" t="s">
        <v>523</v>
      </c>
      <c r="B161" t="s">
        <v>41</v>
      </c>
      <c r="C161" t="s">
        <v>40</v>
      </c>
      <c r="D161">
        <v>2019</v>
      </c>
      <c r="E161" t="s">
        <v>34</v>
      </c>
      <c r="F161" t="s">
        <v>33</v>
      </c>
      <c r="G161">
        <v>1</v>
      </c>
      <c r="H161">
        <v>2070.2399999999998</v>
      </c>
      <c r="I161">
        <v>1561.7600000000002</v>
      </c>
      <c r="J161">
        <v>3632</v>
      </c>
      <c r="K161">
        <v>-1861</v>
      </c>
      <c r="L161">
        <v>-1</v>
      </c>
      <c r="M161">
        <v>-58</v>
      </c>
      <c r="N161">
        <v>538</v>
      </c>
      <c r="O161">
        <v>4689</v>
      </c>
      <c r="P161">
        <v>0</v>
      </c>
      <c r="Q161">
        <f t="shared" si="8"/>
        <v>0.27</v>
      </c>
    </row>
    <row r="162" spans="1:17" x14ac:dyDescent="0.35">
      <c r="A162" t="s">
        <v>523</v>
      </c>
      <c r="B162" t="s">
        <v>41</v>
      </c>
      <c r="C162" t="s">
        <v>40</v>
      </c>
      <c r="D162">
        <v>2019</v>
      </c>
      <c r="E162" t="s">
        <v>73</v>
      </c>
      <c r="F162" t="s">
        <v>72</v>
      </c>
      <c r="G162">
        <v>1</v>
      </c>
      <c r="H162">
        <v>2545.38</v>
      </c>
      <c r="I162">
        <v>676.61999999999989</v>
      </c>
      <c r="J162">
        <v>3222</v>
      </c>
      <c r="K162">
        <v>79</v>
      </c>
      <c r="L162">
        <v>6</v>
      </c>
      <c r="M162">
        <v>19</v>
      </c>
      <c r="N162">
        <v>1349</v>
      </c>
      <c r="O162">
        <v>415</v>
      </c>
      <c r="P162">
        <v>0</v>
      </c>
      <c r="Q162">
        <f t="shared" si="8"/>
        <v>0.21</v>
      </c>
    </row>
    <row r="163" spans="1:17" x14ac:dyDescent="0.35">
      <c r="A163" t="s">
        <v>523</v>
      </c>
      <c r="B163" t="s">
        <v>41</v>
      </c>
      <c r="C163" t="s">
        <v>40</v>
      </c>
      <c r="D163">
        <v>2019</v>
      </c>
      <c r="E163" t="s">
        <v>125</v>
      </c>
      <c r="F163" t="s">
        <v>48</v>
      </c>
      <c r="G163">
        <v>1</v>
      </c>
      <c r="H163">
        <v>692</v>
      </c>
      <c r="I163">
        <v>1038</v>
      </c>
      <c r="J163">
        <v>1730</v>
      </c>
      <c r="K163">
        <v>-3006</v>
      </c>
      <c r="L163">
        <v>2</v>
      </c>
      <c r="M163">
        <v>-37</v>
      </c>
      <c r="N163">
        <v>535</v>
      </c>
      <c r="O163">
        <v>4001</v>
      </c>
      <c r="P163">
        <v>0</v>
      </c>
      <c r="Q163">
        <f t="shared" si="8"/>
        <v>0.26500000000000001</v>
      </c>
    </row>
    <row r="164" spans="1:17" x14ac:dyDescent="0.35">
      <c r="A164" t="s">
        <v>523</v>
      </c>
      <c r="B164" t="s">
        <v>41</v>
      </c>
      <c r="C164" t="s">
        <v>40</v>
      </c>
      <c r="D164">
        <v>2019</v>
      </c>
      <c r="E164" t="s">
        <v>32</v>
      </c>
      <c r="F164" t="s">
        <v>31</v>
      </c>
      <c r="G164">
        <v>1</v>
      </c>
      <c r="H164">
        <v>966.68999999999994</v>
      </c>
      <c r="I164">
        <v>434.31000000000006</v>
      </c>
      <c r="J164">
        <v>1401</v>
      </c>
      <c r="K164">
        <v>11</v>
      </c>
      <c r="L164">
        <v>1</v>
      </c>
      <c r="M164">
        <v>1</v>
      </c>
      <c r="N164">
        <v>42</v>
      </c>
      <c r="O164">
        <v>1</v>
      </c>
      <c r="P164">
        <f>VLOOKUP(F164,thtwz,3,FALSE)</f>
        <v>1</v>
      </c>
      <c r="Q164">
        <f t="shared" si="8"/>
        <v>0.17</v>
      </c>
    </row>
    <row r="165" spans="1:17" x14ac:dyDescent="0.35">
      <c r="A165" t="s">
        <v>523</v>
      </c>
      <c r="B165" t="s">
        <v>41</v>
      </c>
      <c r="C165" t="s">
        <v>40</v>
      </c>
      <c r="D165">
        <v>2019</v>
      </c>
      <c r="E165" t="s">
        <v>77</v>
      </c>
      <c r="F165" t="s">
        <v>62</v>
      </c>
      <c r="G165">
        <v>1</v>
      </c>
      <c r="H165">
        <v>892</v>
      </c>
      <c r="I165">
        <v>0</v>
      </c>
      <c r="J165">
        <v>892</v>
      </c>
      <c r="K165" s="3">
        <v>-25</v>
      </c>
      <c r="L165">
        <v>0</v>
      </c>
      <c r="M165">
        <v>0</v>
      </c>
      <c r="N165">
        <v>44</v>
      </c>
      <c r="O165">
        <v>13</v>
      </c>
      <c r="P165">
        <v>0</v>
      </c>
      <c r="Q165">
        <f t="shared" si="8"/>
        <v>0.24</v>
      </c>
    </row>
    <row r="166" spans="1:17" x14ac:dyDescent="0.35">
      <c r="A166" t="s">
        <v>523</v>
      </c>
      <c r="B166" t="s">
        <v>41</v>
      </c>
      <c r="C166" t="s">
        <v>40</v>
      </c>
      <c r="D166">
        <v>2019</v>
      </c>
      <c r="E166" t="s">
        <v>43</v>
      </c>
      <c r="F166" t="s">
        <v>42</v>
      </c>
      <c r="G166">
        <v>1</v>
      </c>
      <c r="H166">
        <v>817.70999999999992</v>
      </c>
      <c r="I166">
        <v>25.290000000000024</v>
      </c>
      <c r="J166">
        <v>843</v>
      </c>
      <c r="K166">
        <v>-29</v>
      </c>
      <c r="L166">
        <v>1</v>
      </c>
      <c r="M166">
        <v>1</v>
      </c>
      <c r="N166">
        <v>106</v>
      </c>
      <c r="O166">
        <v>71</v>
      </c>
      <c r="P166">
        <v>0</v>
      </c>
      <c r="Q166">
        <f t="shared" si="8"/>
        <v>0.3</v>
      </c>
    </row>
    <row r="167" spans="1:17" x14ac:dyDescent="0.35">
      <c r="A167" t="s">
        <v>523</v>
      </c>
      <c r="B167" t="s">
        <v>41</v>
      </c>
      <c r="C167" t="s">
        <v>40</v>
      </c>
      <c r="D167">
        <v>2019</v>
      </c>
      <c r="E167" t="s">
        <v>513</v>
      </c>
      <c r="F167" t="s">
        <v>514</v>
      </c>
      <c r="G167">
        <v>1</v>
      </c>
      <c r="H167">
        <v>417.28000000000003</v>
      </c>
      <c r="I167">
        <v>234.72</v>
      </c>
      <c r="J167">
        <v>652</v>
      </c>
      <c r="K167">
        <v>522</v>
      </c>
      <c r="L167">
        <v>360</v>
      </c>
      <c r="M167">
        <v>360</v>
      </c>
      <c r="N167">
        <v>42</v>
      </c>
      <c r="O167">
        <v>361</v>
      </c>
      <c r="P167">
        <v>0</v>
      </c>
    </row>
    <row r="168" spans="1:17" x14ac:dyDescent="0.35">
      <c r="A168" t="s">
        <v>523</v>
      </c>
      <c r="B168" t="s">
        <v>41</v>
      </c>
      <c r="C168" t="s">
        <v>40</v>
      </c>
      <c r="D168">
        <v>2019</v>
      </c>
      <c r="E168" t="s">
        <v>142</v>
      </c>
      <c r="F168" t="s">
        <v>141</v>
      </c>
      <c r="G168">
        <v>1</v>
      </c>
      <c r="H168">
        <v>616.41999999999996</v>
      </c>
      <c r="I168">
        <v>12.580000000000011</v>
      </c>
      <c r="J168">
        <v>629</v>
      </c>
      <c r="K168">
        <v>245</v>
      </c>
      <c r="L168">
        <v>185</v>
      </c>
      <c r="M168">
        <v>180</v>
      </c>
      <c r="N168">
        <v>70</v>
      </c>
      <c r="O168">
        <v>853</v>
      </c>
      <c r="P168">
        <v>0</v>
      </c>
      <c r="Q168">
        <f t="shared" ref="Q168:Q178" si="9">VLOOKUP(F168,statrate,4,FALSE)/100</f>
        <v>0.25</v>
      </c>
    </row>
    <row r="169" spans="1:17" x14ac:dyDescent="0.35">
      <c r="A169" t="s">
        <v>523</v>
      </c>
      <c r="B169" t="s">
        <v>41</v>
      </c>
      <c r="C169" t="s">
        <v>40</v>
      </c>
      <c r="D169">
        <v>2019</v>
      </c>
      <c r="E169" t="s">
        <v>29</v>
      </c>
      <c r="F169" t="s">
        <v>28</v>
      </c>
      <c r="G169">
        <v>1</v>
      </c>
      <c r="H169">
        <v>509.85</v>
      </c>
      <c r="I169">
        <v>5.1500000000000048</v>
      </c>
      <c r="J169">
        <v>515</v>
      </c>
      <c r="K169">
        <v>185</v>
      </c>
      <c r="L169">
        <v>40</v>
      </c>
      <c r="M169">
        <v>64</v>
      </c>
      <c r="N169">
        <v>260</v>
      </c>
      <c r="O169">
        <v>690</v>
      </c>
      <c r="P169">
        <v>0</v>
      </c>
      <c r="Q169">
        <f t="shared" si="9"/>
        <v>0.23</v>
      </c>
    </row>
    <row r="170" spans="1:17" x14ac:dyDescent="0.35">
      <c r="A170" t="s">
        <v>523</v>
      </c>
      <c r="B170" t="s">
        <v>41</v>
      </c>
      <c r="C170" t="s">
        <v>40</v>
      </c>
      <c r="D170">
        <v>2019</v>
      </c>
      <c r="E170" t="s">
        <v>134</v>
      </c>
      <c r="F170" t="s">
        <v>133</v>
      </c>
      <c r="G170">
        <v>1</v>
      </c>
      <c r="H170">
        <v>289.5</v>
      </c>
      <c r="I170">
        <v>96.5</v>
      </c>
      <c r="J170">
        <v>386</v>
      </c>
      <c r="K170">
        <v>29</v>
      </c>
      <c r="L170">
        <v>97</v>
      </c>
      <c r="M170">
        <v>103</v>
      </c>
      <c r="N170">
        <v>89</v>
      </c>
      <c r="O170">
        <v>631</v>
      </c>
      <c r="P170">
        <v>0</v>
      </c>
      <c r="Q170">
        <f t="shared" si="9"/>
        <v>0.26</v>
      </c>
    </row>
    <row r="171" spans="1:17" x14ac:dyDescent="0.35">
      <c r="A171" t="s">
        <v>523</v>
      </c>
      <c r="B171" t="s">
        <v>41</v>
      </c>
      <c r="C171" t="s">
        <v>40</v>
      </c>
      <c r="D171">
        <v>2019</v>
      </c>
      <c r="E171" t="s">
        <v>155</v>
      </c>
      <c r="F171" t="s">
        <v>154</v>
      </c>
      <c r="G171">
        <v>1</v>
      </c>
      <c r="H171">
        <v>332.21999999999997</v>
      </c>
      <c r="I171">
        <v>6.7800000000000065</v>
      </c>
      <c r="J171">
        <v>339</v>
      </c>
      <c r="K171">
        <v>54</v>
      </c>
      <c r="L171">
        <v>-4</v>
      </c>
      <c r="M171">
        <v>28</v>
      </c>
      <c r="N171">
        <v>387</v>
      </c>
      <c r="O171">
        <v>423</v>
      </c>
      <c r="P171">
        <v>0</v>
      </c>
      <c r="Q171">
        <f t="shared" si="9"/>
        <v>0.24</v>
      </c>
    </row>
    <row r="172" spans="1:17" x14ac:dyDescent="0.35">
      <c r="A172" t="s">
        <v>523</v>
      </c>
      <c r="B172" t="s">
        <v>41</v>
      </c>
      <c r="C172" t="s">
        <v>40</v>
      </c>
      <c r="D172">
        <v>2019</v>
      </c>
      <c r="E172" t="s">
        <v>27</v>
      </c>
      <c r="F172" t="s">
        <v>7</v>
      </c>
      <c r="G172">
        <v>1</v>
      </c>
      <c r="H172">
        <v>35.200000000000003</v>
      </c>
      <c r="I172">
        <v>284.8</v>
      </c>
      <c r="J172">
        <v>320</v>
      </c>
      <c r="K172">
        <v>42</v>
      </c>
      <c r="L172">
        <v>9</v>
      </c>
      <c r="M172">
        <v>17</v>
      </c>
      <c r="N172">
        <v>10</v>
      </c>
      <c r="O172">
        <v>0</v>
      </c>
      <c r="P172">
        <f>VLOOKUP(F172,thtwz,3,FALSE)</f>
        <v>1</v>
      </c>
      <c r="Q172">
        <f t="shared" si="9"/>
        <v>0.25</v>
      </c>
    </row>
    <row r="173" spans="1:17" x14ac:dyDescent="0.35">
      <c r="A173" t="s">
        <v>523</v>
      </c>
      <c r="B173" t="s">
        <v>41</v>
      </c>
      <c r="C173" t="s">
        <v>40</v>
      </c>
      <c r="D173">
        <v>2019</v>
      </c>
      <c r="E173" t="s">
        <v>82</v>
      </c>
      <c r="F173" t="s">
        <v>81</v>
      </c>
      <c r="G173">
        <v>1</v>
      </c>
      <c r="H173">
        <v>174.84</v>
      </c>
      <c r="I173">
        <v>11.160000000000011</v>
      </c>
      <c r="J173">
        <v>186</v>
      </c>
      <c r="K173">
        <v>29</v>
      </c>
      <c r="L173">
        <v>17</v>
      </c>
      <c r="M173">
        <v>12</v>
      </c>
      <c r="N173">
        <v>251</v>
      </c>
      <c r="O173">
        <v>441</v>
      </c>
      <c r="P173">
        <v>0</v>
      </c>
      <c r="Q173">
        <f t="shared" si="9"/>
        <v>0.25</v>
      </c>
    </row>
    <row r="174" spans="1:17" x14ac:dyDescent="0.35">
      <c r="A174" t="s">
        <v>523</v>
      </c>
      <c r="B174" t="s">
        <v>41</v>
      </c>
      <c r="C174" t="s">
        <v>40</v>
      </c>
      <c r="D174">
        <v>2019</v>
      </c>
      <c r="E174" t="s">
        <v>88</v>
      </c>
      <c r="F174" t="s">
        <v>87</v>
      </c>
      <c r="G174">
        <v>1</v>
      </c>
      <c r="H174">
        <v>52.470000000000006</v>
      </c>
      <c r="I174">
        <v>106.52999999999999</v>
      </c>
      <c r="J174">
        <v>159</v>
      </c>
      <c r="K174">
        <v>-139</v>
      </c>
      <c r="L174">
        <v>6</v>
      </c>
      <c r="M174">
        <v>14</v>
      </c>
      <c r="N174">
        <v>55</v>
      </c>
      <c r="O174">
        <v>83</v>
      </c>
      <c r="P174">
        <v>0</v>
      </c>
      <c r="Q174">
        <f t="shared" si="9"/>
        <v>0.33</v>
      </c>
    </row>
    <row r="175" spans="1:17" x14ac:dyDescent="0.35">
      <c r="A175" t="s">
        <v>523</v>
      </c>
      <c r="B175" t="s">
        <v>41</v>
      </c>
      <c r="C175" t="s">
        <v>40</v>
      </c>
      <c r="D175">
        <v>2019</v>
      </c>
      <c r="E175" t="s">
        <v>466</v>
      </c>
      <c r="F175" t="s">
        <v>183</v>
      </c>
      <c r="G175">
        <v>1</v>
      </c>
      <c r="H175">
        <v>112.1</v>
      </c>
      <c r="I175">
        <v>5.9000000000000057</v>
      </c>
      <c r="J175">
        <v>118</v>
      </c>
      <c r="K175">
        <v>-358</v>
      </c>
      <c r="L175">
        <v>20</v>
      </c>
      <c r="M175">
        <v>20</v>
      </c>
      <c r="N175">
        <v>56</v>
      </c>
      <c r="O175">
        <v>44</v>
      </c>
      <c r="P175">
        <v>0</v>
      </c>
      <c r="Q175">
        <f t="shared" si="9"/>
        <v>0.2</v>
      </c>
    </row>
    <row r="176" spans="1:17" x14ac:dyDescent="0.35">
      <c r="A176" t="s">
        <v>523</v>
      </c>
      <c r="B176" t="s">
        <v>41</v>
      </c>
      <c r="C176" t="s">
        <v>40</v>
      </c>
      <c r="D176">
        <v>2019</v>
      </c>
      <c r="E176" t="s">
        <v>69</v>
      </c>
      <c r="F176" t="s">
        <v>68</v>
      </c>
      <c r="G176">
        <v>1</v>
      </c>
      <c r="H176">
        <v>13.35</v>
      </c>
      <c r="I176">
        <v>75.649999999999991</v>
      </c>
      <c r="J176">
        <v>89</v>
      </c>
      <c r="K176">
        <v>69</v>
      </c>
      <c r="L176">
        <v>0</v>
      </c>
      <c r="M176">
        <v>8</v>
      </c>
      <c r="N176">
        <v>4</v>
      </c>
      <c r="O176">
        <v>0</v>
      </c>
      <c r="P176">
        <f>VLOOKUP(F176,thtwz,3,FALSE)</f>
        <v>1</v>
      </c>
      <c r="Q176">
        <f t="shared" si="9"/>
        <v>0.2601</v>
      </c>
    </row>
    <row r="177" spans="1:17" x14ac:dyDescent="0.35">
      <c r="A177" t="s">
        <v>523</v>
      </c>
      <c r="B177" t="s">
        <v>41</v>
      </c>
      <c r="C177" t="s">
        <v>40</v>
      </c>
      <c r="D177">
        <v>2019</v>
      </c>
      <c r="E177" t="s">
        <v>196</v>
      </c>
      <c r="F177" t="s">
        <v>195</v>
      </c>
      <c r="G177">
        <v>1</v>
      </c>
      <c r="H177">
        <v>25.73</v>
      </c>
      <c r="I177">
        <v>57.269999999999996</v>
      </c>
      <c r="J177">
        <v>83</v>
      </c>
      <c r="K177">
        <v>5</v>
      </c>
      <c r="L177">
        <v>4</v>
      </c>
      <c r="M177">
        <v>0</v>
      </c>
      <c r="N177">
        <v>420</v>
      </c>
      <c r="O177">
        <v>44</v>
      </c>
      <c r="P177">
        <v>0</v>
      </c>
      <c r="Q177">
        <f t="shared" si="9"/>
        <v>0.25</v>
      </c>
    </row>
    <row r="178" spans="1:17" x14ac:dyDescent="0.35">
      <c r="A178" t="s">
        <v>523</v>
      </c>
      <c r="B178" t="s">
        <v>41</v>
      </c>
      <c r="C178" t="s">
        <v>40</v>
      </c>
      <c r="D178">
        <v>2019</v>
      </c>
      <c r="E178" t="s">
        <v>111</v>
      </c>
      <c r="F178" t="s">
        <v>110</v>
      </c>
      <c r="G178">
        <v>1</v>
      </c>
      <c r="H178">
        <v>8.58</v>
      </c>
      <c r="I178">
        <v>4.42</v>
      </c>
      <c r="J178">
        <v>13</v>
      </c>
      <c r="K178">
        <v>-8</v>
      </c>
      <c r="L178">
        <v>1</v>
      </c>
      <c r="M178">
        <v>0</v>
      </c>
      <c r="N178">
        <v>142</v>
      </c>
      <c r="O178">
        <v>0</v>
      </c>
      <c r="P178">
        <v>0</v>
      </c>
      <c r="Q178">
        <f t="shared" si="9"/>
        <v>0.34</v>
      </c>
    </row>
    <row r="179" spans="1:17" x14ac:dyDescent="0.35">
      <c r="A179" t="s">
        <v>523</v>
      </c>
      <c r="B179" t="s">
        <v>41</v>
      </c>
      <c r="C179" t="s">
        <v>40</v>
      </c>
      <c r="D179">
        <v>2019</v>
      </c>
      <c r="E179" t="s">
        <v>497</v>
      </c>
      <c r="F179" t="s">
        <v>498</v>
      </c>
      <c r="G179">
        <v>1</v>
      </c>
      <c r="H179">
        <v>0</v>
      </c>
      <c r="I179">
        <v>12</v>
      </c>
      <c r="J179">
        <v>12</v>
      </c>
      <c r="K179">
        <v>11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7" x14ac:dyDescent="0.35">
      <c r="A180" t="s">
        <v>523</v>
      </c>
      <c r="B180" t="s">
        <v>41</v>
      </c>
      <c r="C180" t="s">
        <v>40</v>
      </c>
      <c r="D180">
        <v>2019</v>
      </c>
      <c r="E180" t="s">
        <v>418</v>
      </c>
      <c r="F180" t="s">
        <v>417</v>
      </c>
      <c r="G180">
        <v>1</v>
      </c>
      <c r="H180">
        <v>0</v>
      </c>
      <c r="I180">
        <v>10</v>
      </c>
      <c r="J180">
        <v>10</v>
      </c>
      <c r="K180">
        <v>10</v>
      </c>
      <c r="L180">
        <v>1</v>
      </c>
      <c r="M180">
        <v>0</v>
      </c>
      <c r="N180">
        <v>0</v>
      </c>
      <c r="O180">
        <v>0</v>
      </c>
      <c r="P180">
        <f>VLOOKUP(F180,thtwz,3,FALSE)</f>
        <v>1</v>
      </c>
    </row>
    <row r="181" spans="1:17" x14ac:dyDescent="0.35">
      <c r="A181" t="s">
        <v>523</v>
      </c>
      <c r="B181" t="s">
        <v>41</v>
      </c>
      <c r="C181" t="s">
        <v>40</v>
      </c>
      <c r="D181">
        <v>2019</v>
      </c>
      <c r="E181" t="s">
        <v>20</v>
      </c>
      <c r="F181" t="s">
        <v>19</v>
      </c>
      <c r="G181">
        <v>1</v>
      </c>
      <c r="H181">
        <v>0.70000000000000007</v>
      </c>
      <c r="I181">
        <v>6.3</v>
      </c>
      <c r="J181">
        <v>7</v>
      </c>
      <c r="K181">
        <v>-351</v>
      </c>
      <c r="L181">
        <v>0</v>
      </c>
      <c r="M181">
        <v>1</v>
      </c>
      <c r="N181">
        <v>18</v>
      </c>
      <c r="O181">
        <v>0</v>
      </c>
      <c r="P181">
        <v>0</v>
      </c>
      <c r="Q181">
        <f>VLOOKUP(F181,statrate,4,FALSE)/100</f>
        <v>0.19</v>
      </c>
    </row>
    <row r="182" spans="1:17" x14ac:dyDescent="0.35">
      <c r="A182" t="s">
        <v>523</v>
      </c>
      <c r="B182" t="s">
        <v>41</v>
      </c>
      <c r="C182" t="s">
        <v>40</v>
      </c>
      <c r="D182">
        <v>2019</v>
      </c>
      <c r="E182" t="s">
        <v>12</v>
      </c>
      <c r="F182" t="s">
        <v>11</v>
      </c>
      <c r="G182">
        <v>1</v>
      </c>
      <c r="H182">
        <v>5.88</v>
      </c>
      <c r="I182">
        <v>0.12000000000000011</v>
      </c>
      <c r="J182">
        <v>6</v>
      </c>
      <c r="K182">
        <v>-3</v>
      </c>
      <c r="L182">
        <v>0</v>
      </c>
      <c r="M182">
        <v>0</v>
      </c>
      <c r="N182">
        <v>6</v>
      </c>
      <c r="O182">
        <v>8</v>
      </c>
      <c r="P182">
        <v>0</v>
      </c>
      <c r="Q182">
        <f>VLOOKUP(F182,statrate,4,FALSE)/100</f>
        <v>0.34</v>
      </c>
    </row>
    <row r="183" spans="1:17" x14ac:dyDescent="0.35">
      <c r="A183" t="s">
        <v>523</v>
      </c>
      <c r="B183" t="s">
        <v>41</v>
      </c>
      <c r="C183" t="s">
        <v>40</v>
      </c>
      <c r="D183">
        <v>2019</v>
      </c>
      <c r="E183" t="s">
        <v>18</v>
      </c>
      <c r="F183" t="s">
        <v>17</v>
      </c>
      <c r="G183">
        <v>1</v>
      </c>
      <c r="H183">
        <v>0</v>
      </c>
      <c r="I183">
        <v>5</v>
      </c>
      <c r="J183">
        <v>5</v>
      </c>
      <c r="K183">
        <v>2</v>
      </c>
      <c r="L183">
        <v>1</v>
      </c>
      <c r="M183">
        <v>1</v>
      </c>
      <c r="N183">
        <v>18</v>
      </c>
      <c r="O183">
        <v>0</v>
      </c>
      <c r="P183">
        <v>0</v>
      </c>
      <c r="Q183">
        <f>VLOOKUP(F183,statrate,4,FALSE)/100</f>
        <v>0.33</v>
      </c>
    </row>
    <row r="184" spans="1:17" x14ac:dyDescent="0.35">
      <c r="A184" t="s">
        <v>523</v>
      </c>
      <c r="B184" t="s">
        <v>41</v>
      </c>
      <c r="C184" t="s">
        <v>40</v>
      </c>
      <c r="D184">
        <v>2019</v>
      </c>
      <c r="E184" t="s">
        <v>120</v>
      </c>
      <c r="F184" t="s">
        <v>119</v>
      </c>
      <c r="G184">
        <v>1</v>
      </c>
      <c r="H184">
        <v>5</v>
      </c>
      <c r="I184">
        <v>0</v>
      </c>
      <c r="J184">
        <v>5</v>
      </c>
      <c r="K184">
        <v>-17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>VLOOKUP(F184,statrate,4,FALSE)/100</f>
        <v>0.1</v>
      </c>
    </row>
    <row r="185" spans="1:17" x14ac:dyDescent="0.35">
      <c r="A185" t="s">
        <v>523</v>
      </c>
      <c r="B185" t="s">
        <v>41</v>
      </c>
      <c r="C185" t="s">
        <v>40</v>
      </c>
      <c r="D185">
        <v>2019</v>
      </c>
      <c r="E185" t="s">
        <v>167</v>
      </c>
      <c r="F185" t="s">
        <v>166</v>
      </c>
      <c r="G185">
        <v>1</v>
      </c>
      <c r="H185">
        <v>2.9699999999999998</v>
      </c>
      <c r="I185">
        <v>3.0000000000000027E-2</v>
      </c>
      <c r="J185">
        <v>3</v>
      </c>
      <c r="K185">
        <v>-7</v>
      </c>
      <c r="L185">
        <v>0</v>
      </c>
      <c r="M185">
        <v>0</v>
      </c>
      <c r="N185">
        <v>59</v>
      </c>
      <c r="O185">
        <v>1</v>
      </c>
      <c r="P185">
        <v>0</v>
      </c>
      <c r="Q185">
        <f>VLOOKUP(F185,statrate,4,FALSE)/100</f>
        <v>0.2</v>
      </c>
    </row>
    <row r="186" spans="1:17" x14ac:dyDescent="0.35">
      <c r="A186" t="s">
        <v>523</v>
      </c>
      <c r="B186" t="s">
        <v>41</v>
      </c>
      <c r="C186" t="s">
        <v>40</v>
      </c>
      <c r="D186">
        <v>2019</v>
      </c>
      <c r="E186" t="s">
        <v>504</v>
      </c>
      <c r="F186" t="s">
        <v>505</v>
      </c>
      <c r="G186">
        <v>1</v>
      </c>
      <c r="H186">
        <v>0</v>
      </c>
      <c r="I186">
        <v>2</v>
      </c>
      <c r="J186">
        <v>2</v>
      </c>
      <c r="K186">
        <v>-20</v>
      </c>
      <c r="L186">
        <v>0</v>
      </c>
      <c r="M186">
        <v>0</v>
      </c>
      <c r="N186">
        <v>10</v>
      </c>
      <c r="O186">
        <v>0</v>
      </c>
      <c r="P186">
        <v>0</v>
      </c>
    </row>
    <row r="187" spans="1:17" x14ac:dyDescent="0.35">
      <c r="A187" t="s">
        <v>523</v>
      </c>
      <c r="B187" t="s">
        <v>41</v>
      </c>
      <c r="C187" t="s">
        <v>40</v>
      </c>
      <c r="D187">
        <v>2019</v>
      </c>
      <c r="E187" t="s">
        <v>14</v>
      </c>
      <c r="F187" t="s">
        <v>13</v>
      </c>
      <c r="G187">
        <v>1</v>
      </c>
      <c r="H187">
        <v>0.02</v>
      </c>
      <c r="I187">
        <v>1.98</v>
      </c>
      <c r="J187">
        <v>2</v>
      </c>
      <c r="K187">
        <v>1</v>
      </c>
      <c r="L187">
        <v>0</v>
      </c>
      <c r="M187">
        <v>0</v>
      </c>
      <c r="N187">
        <v>5</v>
      </c>
      <c r="O187">
        <v>0</v>
      </c>
      <c r="P187">
        <v>0</v>
      </c>
      <c r="Q187">
        <f>VLOOKUP(F187,statrate,4,FALSE)/100</f>
        <v>0.3</v>
      </c>
    </row>
    <row r="188" spans="1:17" x14ac:dyDescent="0.35">
      <c r="A188" t="s">
        <v>523</v>
      </c>
      <c r="B188" t="s">
        <v>41</v>
      </c>
      <c r="C188" t="s">
        <v>40</v>
      </c>
      <c r="D188">
        <v>2019</v>
      </c>
      <c r="E188" t="s">
        <v>138</v>
      </c>
      <c r="F188" t="s">
        <v>137</v>
      </c>
      <c r="G188">
        <v>1</v>
      </c>
      <c r="H188">
        <v>1.3</v>
      </c>
      <c r="I188">
        <v>0.7</v>
      </c>
      <c r="J188">
        <v>2</v>
      </c>
      <c r="K188">
        <v>-1</v>
      </c>
      <c r="L188">
        <v>0</v>
      </c>
      <c r="M188">
        <v>0</v>
      </c>
      <c r="N188">
        <v>2</v>
      </c>
      <c r="O188">
        <v>0</v>
      </c>
      <c r="P188">
        <v>0</v>
      </c>
      <c r="Q188">
        <f>VLOOKUP(F188,statrate,4,FALSE)/100</f>
        <v>0.28999999999999998</v>
      </c>
    </row>
    <row r="189" spans="1:17" x14ac:dyDescent="0.35">
      <c r="A189" t="s">
        <v>523</v>
      </c>
      <c r="B189" t="s">
        <v>41</v>
      </c>
      <c r="C189" t="s">
        <v>40</v>
      </c>
      <c r="D189">
        <v>2019</v>
      </c>
      <c r="E189" t="s">
        <v>381</v>
      </c>
      <c r="F189" t="s">
        <v>380</v>
      </c>
      <c r="G189">
        <v>1</v>
      </c>
      <c r="H189">
        <v>1.92</v>
      </c>
      <c r="I189">
        <v>8.0000000000000071E-2</v>
      </c>
      <c r="J189">
        <v>2</v>
      </c>
      <c r="K189">
        <v>-2</v>
      </c>
      <c r="L189">
        <v>0</v>
      </c>
      <c r="M189">
        <v>0</v>
      </c>
      <c r="N189">
        <v>6</v>
      </c>
      <c r="O189">
        <v>0</v>
      </c>
      <c r="P189">
        <v>0</v>
      </c>
      <c r="Q189">
        <f>VLOOKUP(F189,statrate,4,FALSE)/100</f>
        <v>0</v>
      </c>
    </row>
    <row r="190" spans="1:17" x14ac:dyDescent="0.35">
      <c r="A190" t="s">
        <v>523</v>
      </c>
      <c r="B190" t="s">
        <v>41</v>
      </c>
      <c r="C190" t="s">
        <v>40</v>
      </c>
      <c r="D190">
        <v>2019</v>
      </c>
      <c r="E190" t="s">
        <v>511</v>
      </c>
      <c r="F190" t="s">
        <v>512</v>
      </c>
      <c r="G190">
        <v>1</v>
      </c>
      <c r="H190">
        <v>1</v>
      </c>
      <c r="I190">
        <v>0</v>
      </c>
      <c r="J190">
        <v>1</v>
      </c>
      <c r="K190">
        <v>-2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7" x14ac:dyDescent="0.35">
      <c r="A191" t="s">
        <v>523</v>
      </c>
      <c r="B191" t="s">
        <v>41</v>
      </c>
      <c r="C191" t="s">
        <v>40</v>
      </c>
      <c r="D191">
        <v>2019</v>
      </c>
      <c r="E191" t="s">
        <v>83</v>
      </c>
      <c r="F191" t="s">
        <v>50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3</v>
      </c>
      <c r="O191">
        <v>0</v>
      </c>
      <c r="P191">
        <f>VLOOKUP(F191,thtwz,3,FALSE)</f>
        <v>1</v>
      </c>
      <c r="Q191">
        <f>VLOOKUP(F191,statrate,4,FALSE)/100</f>
        <v>0.18</v>
      </c>
    </row>
    <row r="192" spans="1:17" x14ac:dyDescent="0.35">
      <c r="A192" t="s">
        <v>523</v>
      </c>
      <c r="B192" t="s">
        <v>41</v>
      </c>
      <c r="C192" t="s">
        <v>40</v>
      </c>
      <c r="D192">
        <v>2019</v>
      </c>
      <c r="E192" t="s">
        <v>524</v>
      </c>
      <c r="F192" t="s">
        <v>525</v>
      </c>
      <c r="G192">
        <v>1</v>
      </c>
      <c r="H192">
        <v>1</v>
      </c>
      <c r="I192">
        <v>0</v>
      </c>
      <c r="J192">
        <v>1</v>
      </c>
      <c r="K192">
        <v>-23</v>
      </c>
      <c r="L192">
        <v>0</v>
      </c>
      <c r="M192">
        <v>0</v>
      </c>
      <c r="N192">
        <v>1</v>
      </c>
      <c r="O192">
        <v>2</v>
      </c>
      <c r="P192">
        <v>0</v>
      </c>
    </row>
    <row r="193" spans="1:17" x14ac:dyDescent="0.35">
      <c r="A193" t="s">
        <v>523</v>
      </c>
      <c r="B193" t="s">
        <v>41</v>
      </c>
      <c r="C193" t="s">
        <v>40</v>
      </c>
      <c r="D193">
        <v>2019</v>
      </c>
      <c r="E193" t="s">
        <v>150</v>
      </c>
      <c r="F193" t="s">
        <v>149</v>
      </c>
      <c r="G193">
        <v>1</v>
      </c>
      <c r="H193">
        <v>0.86</v>
      </c>
      <c r="I193">
        <v>0.14000000000000001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0</v>
      </c>
      <c r="P193">
        <v>0</v>
      </c>
      <c r="Q193">
        <f>VLOOKUP(F193,statrate,4,FALSE)/100</f>
        <v>0.31</v>
      </c>
    </row>
    <row r="194" spans="1:17" x14ac:dyDescent="0.35">
      <c r="A194" t="s">
        <v>523</v>
      </c>
      <c r="B194" t="s">
        <v>41</v>
      </c>
      <c r="C194" t="s">
        <v>40</v>
      </c>
      <c r="D194">
        <v>2019</v>
      </c>
      <c r="E194" t="s">
        <v>519</v>
      </c>
      <c r="F194" t="s">
        <v>520</v>
      </c>
      <c r="G194">
        <v>1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7" x14ac:dyDescent="0.35">
      <c r="A195" t="s">
        <v>523</v>
      </c>
      <c r="B195" t="s">
        <v>41</v>
      </c>
      <c r="C195" t="s">
        <v>40</v>
      </c>
      <c r="D195">
        <v>2019</v>
      </c>
      <c r="E195" t="s">
        <v>370</v>
      </c>
      <c r="F195" t="s">
        <v>369</v>
      </c>
      <c r="G195">
        <v>1</v>
      </c>
      <c r="H195">
        <v>1</v>
      </c>
      <c r="I195">
        <v>0</v>
      </c>
      <c r="J195">
        <v>1</v>
      </c>
      <c r="K195">
        <v>40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f>VLOOKUP(F195,statrate,4,FALSE)/100</f>
        <v>0</v>
      </c>
    </row>
    <row r="196" spans="1:17" x14ac:dyDescent="0.35">
      <c r="A196" t="s">
        <v>523</v>
      </c>
      <c r="B196" t="s">
        <v>41</v>
      </c>
      <c r="C196" t="s">
        <v>40</v>
      </c>
      <c r="D196">
        <v>2019</v>
      </c>
      <c r="E196" t="s">
        <v>5</v>
      </c>
      <c r="F196" t="s">
        <v>4</v>
      </c>
      <c r="G196">
        <v>1</v>
      </c>
      <c r="H196">
        <v>0</v>
      </c>
      <c r="I196">
        <v>0</v>
      </c>
      <c r="J196">
        <v>0</v>
      </c>
      <c r="K196">
        <v>-2</v>
      </c>
      <c r="L196">
        <v>0</v>
      </c>
      <c r="M196">
        <v>0</v>
      </c>
      <c r="N196">
        <v>1</v>
      </c>
      <c r="O196">
        <v>0</v>
      </c>
      <c r="P196">
        <v>0</v>
      </c>
      <c r="Q196">
        <f>VLOOKUP(F196,statrate,4,FALSE)/100</f>
        <v>0.3</v>
      </c>
    </row>
    <row r="197" spans="1:17" x14ac:dyDescent="0.35">
      <c r="A197" t="s">
        <v>523</v>
      </c>
      <c r="B197" t="s">
        <v>41</v>
      </c>
      <c r="C197" t="s">
        <v>40</v>
      </c>
      <c r="D197">
        <v>2019</v>
      </c>
      <c r="E197" t="s">
        <v>95</v>
      </c>
      <c r="F197" t="s">
        <v>36</v>
      </c>
      <c r="G197">
        <v>1</v>
      </c>
      <c r="H197">
        <v>0</v>
      </c>
      <c r="I197">
        <v>0</v>
      </c>
      <c r="J197">
        <v>0</v>
      </c>
      <c r="K197">
        <v>-25</v>
      </c>
      <c r="L197">
        <v>0</v>
      </c>
      <c r="M197">
        <v>0</v>
      </c>
      <c r="N197">
        <v>0</v>
      </c>
      <c r="O197">
        <v>0</v>
      </c>
      <c r="P197">
        <f>VLOOKUP(F197,thtwz,3,FALSE)</f>
        <v>1</v>
      </c>
      <c r="Q197">
        <f>VLOOKUP(F197,statrate,4,FALSE)/100</f>
        <v>0.125</v>
      </c>
    </row>
    <row r="198" spans="1:17" x14ac:dyDescent="0.35">
      <c r="A198" t="s">
        <v>523</v>
      </c>
      <c r="B198" t="s">
        <v>41</v>
      </c>
      <c r="C198" t="s">
        <v>40</v>
      </c>
      <c r="D198">
        <v>2019</v>
      </c>
      <c r="E198" t="s">
        <v>103</v>
      </c>
      <c r="F198" t="s">
        <v>102</v>
      </c>
      <c r="G198">
        <v>1</v>
      </c>
      <c r="H198">
        <v>0</v>
      </c>
      <c r="I198">
        <v>0</v>
      </c>
      <c r="J198">
        <v>0</v>
      </c>
      <c r="K198">
        <v>-1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>VLOOKUP(F198,statrate,4,FALSE)/100</f>
        <v>0.16</v>
      </c>
    </row>
    <row r="199" spans="1:17" x14ac:dyDescent="0.35">
      <c r="A199" t="s">
        <v>523</v>
      </c>
      <c r="B199" t="s">
        <v>41</v>
      </c>
      <c r="C199" t="s">
        <v>40</v>
      </c>
      <c r="D199">
        <v>2019</v>
      </c>
      <c r="E199" t="s">
        <v>85</v>
      </c>
      <c r="F199" t="s">
        <v>84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>VLOOKUP(F199,statrate,4,FALSE)/100</f>
        <v>0.26</v>
      </c>
    </row>
    <row r="200" spans="1:17" x14ac:dyDescent="0.35">
      <c r="A200" t="s">
        <v>523</v>
      </c>
      <c r="B200" t="s">
        <v>41</v>
      </c>
      <c r="C200" t="s">
        <v>40</v>
      </c>
      <c r="D200">
        <v>2019</v>
      </c>
      <c r="E200" t="s">
        <v>415</v>
      </c>
      <c r="F200" t="s">
        <v>414</v>
      </c>
      <c r="G200">
        <v>1</v>
      </c>
      <c r="H200">
        <v>0</v>
      </c>
      <c r="I200">
        <v>0</v>
      </c>
      <c r="J200">
        <v>0</v>
      </c>
      <c r="K200">
        <v>-6</v>
      </c>
      <c r="L200">
        <v>0</v>
      </c>
      <c r="M200">
        <v>0</v>
      </c>
      <c r="N200">
        <v>0</v>
      </c>
      <c r="O200">
        <v>0</v>
      </c>
      <c r="P200">
        <f>VLOOKUP(F200,thtwz,3,FALSE)</f>
        <v>1</v>
      </c>
    </row>
    <row r="201" spans="1:17" x14ac:dyDescent="0.35">
      <c r="A201" t="s">
        <v>523</v>
      </c>
      <c r="B201" t="s">
        <v>41</v>
      </c>
      <c r="C201" t="s">
        <v>40</v>
      </c>
      <c r="D201">
        <v>2019</v>
      </c>
      <c r="E201" t="s">
        <v>124</v>
      </c>
      <c r="F201" t="s">
        <v>123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f>VLOOKUP(F201,thtwz,3,FALSE)</f>
        <v>1</v>
      </c>
      <c r="Q201">
        <f>VLOOKUP(F201,statrate,4,FALSE)/100</f>
        <v>0</v>
      </c>
    </row>
    <row r="202" spans="1:17" x14ac:dyDescent="0.35">
      <c r="A202" t="s">
        <v>523</v>
      </c>
      <c r="B202" t="s">
        <v>41</v>
      </c>
      <c r="C202" t="s">
        <v>40</v>
      </c>
      <c r="D202">
        <v>2019</v>
      </c>
      <c r="E202" t="s">
        <v>526</v>
      </c>
      <c r="F202" t="s">
        <v>527</v>
      </c>
      <c r="G202">
        <v>1</v>
      </c>
      <c r="H202">
        <v>0</v>
      </c>
      <c r="I202">
        <v>0</v>
      </c>
      <c r="J202">
        <v>0</v>
      </c>
      <c r="K202">
        <v>-127</v>
      </c>
      <c r="L202">
        <v>0</v>
      </c>
      <c r="M202">
        <v>0</v>
      </c>
      <c r="N202">
        <v>1</v>
      </c>
      <c r="O202">
        <v>0</v>
      </c>
      <c r="P202">
        <v>0</v>
      </c>
    </row>
    <row r="203" spans="1:17" x14ac:dyDescent="0.35">
      <c r="A203" t="s">
        <v>523</v>
      </c>
      <c r="B203" t="s">
        <v>41</v>
      </c>
      <c r="C203" t="s">
        <v>40</v>
      </c>
      <c r="D203">
        <v>2019</v>
      </c>
      <c r="E203" t="s">
        <v>136</v>
      </c>
      <c r="F203" t="s">
        <v>135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>VLOOKUP(F203,statrate,4,FALSE)/100</f>
        <v>0.35</v>
      </c>
    </row>
    <row r="204" spans="1:17" x14ac:dyDescent="0.35">
      <c r="A204" t="s">
        <v>528</v>
      </c>
      <c r="B204" t="s">
        <v>20</v>
      </c>
      <c r="C204" t="s">
        <v>19</v>
      </c>
      <c r="D204">
        <v>2019</v>
      </c>
      <c r="E204" t="s">
        <v>5</v>
      </c>
      <c r="F204" t="s">
        <v>4</v>
      </c>
      <c r="G204">
        <v>0.89339999999999997</v>
      </c>
      <c r="H204">
        <v>20977.493418765</v>
      </c>
      <c r="I204">
        <v>4230.8170281869998</v>
      </c>
      <c r="J204">
        <v>25208.310446952</v>
      </c>
      <c r="K204">
        <v>10985.210075249399</v>
      </c>
      <c r="L204">
        <v>3792.0561397338001</v>
      </c>
      <c r="M204">
        <v>3557.7815114171999</v>
      </c>
      <c r="N204">
        <v>18554</v>
      </c>
      <c r="O204">
        <v>24601.796715137396</v>
      </c>
      <c r="P204">
        <v>0</v>
      </c>
      <c r="Q204">
        <f>VLOOKUP(F204,statrate,4,FALSE)/100</f>
        <v>0.3</v>
      </c>
    </row>
    <row r="205" spans="1:17" x14ac:dyDescent="0.35">
      <c r="A205" t="s">
        <v>528</v>
      </c>
      <c r="B205" t="s">
        <v>20</v>
      </c>
      <c r="C205" t="s">
        <v>19</v>
      </c>
      <c r="D205">
        <v>2019</v>
      </c>
      <c r="E205" t="s">
        <v>86</v>
      </c>
      <c r="F205" t="s">
        <v>52</v>
      </c>
      <c r="G205">
        <v>0.89339999999999997</v>
      </c>
      <c r="H205">
        <v>62.395188223200002</v>
      </c>
      <c r="I205">
        <v>22.927824504</v>
      </c>
      <c r="J205">
        <v>85.323012727199995</v>
      </c>
      <c r="K205">
        <v>3.3095163204000002</v>
      </c>
      <c r="L205">
        <v>1.6064010984000001</v>
      </c>
      <c r="M205">
        <v>1.9145910426000001</v>
      </c>
      <c r="N205">
        <v>175</v>
      </c>
      <c r="O205">
        <v>130.317363384</v>
      </c>
      <c r="P205">
        <v>0</v>
      </c>
      <c r="Q205">
        <f>VLOOKUP(F205,statrate,4,FALSE)/100</f>
        <v>0.25</v>
      </c>
    </row>
    <row r="206" spans="1:17" x14ac:dyDescent="0.35">
      <c r="A206" t="s">
        <v>528</v>
      </c>
      <c r="B206" t="s">
        <v>20</v>
      </c>
      <c r="C206" t="s">
        <v>19</v>
      </c>
      <c r="D206">
        <v>2019</v>
      </c>
      <c r="E206" t="s">
        <v>529</v>
      </c>
      <c r="F206" t="s">
        <v>530</v>
      </c>
      <c r="G206">
        <v>0.89339999999999997</v>
      </c>
      <c r="H206">
        <v>1048.9386537894</v>
      </c>
      <c r="I206">
        <v>3.7989279875999999</v>
      </c>
      <c r="J206">
        <v>1052.7375817770001</v>
      </c>
      <c r="K206">
        <v>-2329.5050650757998</v>
      </c>
      <c r="L206">
        <v>0.52383436919999993</v>
      </c>
      <c r="M206">
        <v>0.450863244</v>
      </c>
      <c r="N206">
        <v>3215</v>
      </c>
      <c r="O206">
        <v>8043.533628097799</v>
      </c>
      <c r="P206">
        <v>0</v>
      </c>
    </row>
    <row r="207" spans="1:17" x14ac:dyDescent="0.35">
      <c r="A207" t="s">
        <v>528</v>
      </c>
      <c r="B207" t="s">
        <v>20</v>
      </c>
      <c r="C207" t="s">
        <v>19</v>
      </c>
      <c r="D207">
        <v>2019</v>
      </c>
      <c r="E207" t="s">
        <v>157</v>
      </c>
      <c r="F207" t="s">
        <v>156</v>
      </c>
      <c r="G207">
        <v>0.89339999999999997</v>
      </c>
      <c r="H207">
        <v>5.1272225999999997E-2</v>
      </c>
      <c r="I207">
        <v>491.43281048699998</v>
      </c>
      <c r="J207">
        <v>491.48408271300002</v>
      </c>
      <c r="K207">
        <v>-288.77195863139997</v>
      </c>
      <c r="L207">
        <v>-4.6302295404000002</v>
      </c>
      <c r="M207">
        <v>0</v>
      </c>
      <c r="N207">
        <v>641</v>
      </c>
      <c r="O207">
        <v>240.8775636762</v>
      </c>
      <c r="P207">
        <v>0</v>
      </c>
      <c r="Q207">
        <f t="shared" ref="Q207:Q212" si="10">VLOOKUP(F207,statrate,4,FALSE)/100</f>
        <v>0.28000000000000003</v>
      </c>
    </row>
    <row r="208" spans="1:17" x14ac:dyDescent="0.35">
      <c r="A208" t="s">
        <v>528</v>
      </c>
      <c r="B208" t="s">
        <v>20</v>
      </c>
      <c r="C208" t="s">
        <v>19</v>
      </c>
      <c r="D208">
        <v>2019</v>
      </c>
      <c r="E208" t="s">
        <v>32</v>
      </c>
      <c r="F208" t="s">
        <v>31</v>
      </c>
      <c r="G208">
        <v>0.89339999999999997</v>
      </c>
      <c r="H208">
        <v>6309.2129232642001</v>
      </c>
      <c r="I208">
        <v>3268.0753199388</v>
      </c>
      <c r="J208">
        <v>9577.2882432029983</v>
      </c>
      <c r="K208">
        <v>685.85408072099995</v>
      </c>
      <c r="L208">
        <v>20.2320918516</v>
      </c>
      <c r="M208">
        <v>30.4034865876</v>
      </c>
      <c r="N208">
        <v>430</v>
      </c>
      <c r="O208">
        <v>1017.9809063087999</v>
      </c>
      <c r="P208">
        <f>VLOOKUP(F208,thtwz,3,FALSE)</f>
        <v>1</v>
      </c>
      <c r="Q208">
        <f t="shared" si="10"/>
        <v>0.17</v>
      </c>
    </row>
    <row r="209" spans="1:17" x14ac:dyDescent="0.35">
      <c r="A209" t="s">
        <v>528</v>
      </c>
      <c r="B209" t="s">
        <v>20</v>
      </c>
      <c r="C209" t="s">
        <v>19</v>
      </c>
      <c r="D209">
        <v>2019</v>
      </c>
      <c r="E209" t="s">
        <v>24</v>
      </c>
      <c r="F209" t="s">
        <v>23</v>
      </c>
      <c r="G209">
        <v>0.89339999999999997</v>
      </c>
      <c r="H209">
        <v>0</v>
      </c>
      <c r="I209">
        <v>0.43198748879999999</v>
      </c>
      <c r="J209">
        <v>0.43198748879999999</v>
      </c>
      <c r="K209">
        <v>0.1932879834</v>
      </c>
      <c r="L209">
        <v>0</v>
      </c>
      <c r="M209">
        <v>0</v>
      </c>
      <c r="N209">
        <v>1</v>
      </c>
      <c r="O209">
        <v>4.7171520000000001E-4</v>
      </c>
      <c r="P209">
        <f>VLOOKUP(F209,thtwz,3,FALSE)</f>
        <v>1</v>
      </c>
      <c r="Q209">
        <f t="shared" si="10"/>
        <v>0.16500000000000001</v>
      </c>
    </row>
    <row r="210" spans="1:17" x14ac:dyDescent="0.35">
      <c r="A210" t="s">
        <v>528</v>
      </c>
      <c r="B210" t="s">
        <v>20</v>
      </c>
      <c r="C210" t="s">
        <v>19</v>
      </c>
      <c r="D210">
        <v>2019</v>
      </c>
      <c r="E210" t="s">
        <v>143</v>
      </c>
      <c r="F210" t="s">
        <v>58</v>
      </c>
      <c r="G210">
        <v>0.89339999999999997</v>
      </c>
      <c r="H210">
        <v>2.6648469210000001</v>
      </c>
      <c r="I210">
        <v>16.358805288599999</v>
      </c>
      <c r="J210">
        <v>19.023652209599998</v>
      </c>
      <c r="K210">
        <v>6.6120042629999993</v>
      </c>
      <c r="L210">
        <v>0.78347963760000006</v>
      </c>
      <c r="M210">
        <v>1.5310865849999999</v>
      </c>
      <c r="N210">
        <v>272</v>
      </c>
      <c r="O210">
        <v>3.3608591250000002</v>
      </c>
      <c r="P210">
        <v>0</v>
      </c>
      <c r="Q210">
        <f t="shared" si="10"/>
        <v>0.35</v>
      </c>
    </row>
    <row r="211" spans="1:17" x14ac:dyDescent="0.35">
      <c r="A211" t="s">
        <v>528</v>
      </c>
      <c r="B211" t="s">
        <v>20</v>
      </c>
      <c r="C211" t="s">
        <v>19</v>
      </c>
      <c r="D211">
        <v>2019</v>
      </c>
      <c r="E211" t="s">
        <v>142</v>
      </c>
      <c r="F211" t="s">
        <v>141</v>
      </c>
      <c r="G211">
        <v>0.89339999999999997</v>
      </c>
      <c r="H211">
        <v>2.3710835999999999E-2</v>
      </c>
      <c r="I211">
        <v>0</v>
      </c>
      <c r="J211">
        <v>2.3710835999999999E-2</v>
      </c>
      <c r="K211">
        <v>3.2970926999999997E-2</v>
      </c>
      <c r="L211">
        <v>0</v>
      </c>
      <c r="M211">
        <v>0</v>
      </c>
      <c r="N211">
        <v>3</v>
      </c>
      <c r="O211">
        <v>0</v>
      </c>
      <c r="P211">
        <v>0</v>
      </c>
      <c r="Q211">
        <f t="shared" si="10"/>
        <v>0.25</v>
      </c>
    </row>
    <row r="212" spans="1:17" x14ac:dyDescent="0.35">
      <c r="A212" t="s">
        <v>528</v>
      </c>
      <c r="B212" t="s">
        <v>20</v>
      </c>
      <c r="C212" t="s">
        <v>19</v>
      </c>
      <c r="D212">
        <v>2019</v>
      </c>
      <c r="E212" t="s">
        <v>26</v>
      </c>
      <c r="F212" t="s">
        <v>25</v>
      </c>
      <c r="G212">
        <v>0.89339999999999997</v>
      </c>
      <c r="H212">
        <v>0.2698050132</v>
      </c>
      <c r="I212">
        <v>13.901730151799999</v>
      </c>
      <c r="J212">
        <v>14.171535165</v>
      </c>
      <c r="K212">
        <v>8.1956459963999997</v>
      </c>
      <c r="L212">
        <v>1.1297016198000001</v>
      </c>
      <c r="M212">
        <v>1.6693259405999998</v>
      </c>
      <c r="N212">
        <v>25</v>
      </c>
      <c r="O212">
        <v>2.0906578476000002</v>
      </c>
      <c r="P212">
        <v>0</v>
      </c>
      <c r="Q212">
        <f t="shared" si="10"/>
        <v>0.30859999999999999</v>
      </c>
    </row>
    <row r="213" spans="1:17" x14ac:dyDescent="0.35">
      <c r="A213" t="s">
        <v>528</v>
      </c>
      <c r="B213" t="s">
        <v>20</v>
      </c>
      <c r="C213" t="s">
        <v>19</v>
      </c>
      <c r="D213">
        <v>2019</v>
      </c>
      <c r="E213" t="s">
        <v>488</v>
      </c>
      <c r="F213" t="s">
        <v>489</v>
      </c>
      <c r="G213">
        <v>0.89339999999999997</v>
      </c>
      <c r="H213">
        <v>0</v>
      </c>
      <c r="I213">
        <v>0</v>
      </c>
      <c r="J213">
        <v>0</v>
      </c>
      <c r="K213">
        <v>-8.6566627313999991</v>
      </c>
      <c r="L213">
        <v>0</v>
      </c>
      <c r="M213">
        <v>0</v>
      </c>
      <c r="N213">
        <v>31</v>
      </c>
      <c r="O213">
        <v>1.0501130807999999</v>
      </c>
      <c r="P213">
        <v>0</v>
      </c>
    </row>
    <row r="214" spans="1:17" x14ac:dyDescent="0.35">
      <c r="A214" t="s">
        <v>528</v>
      </c>
      <c r="B214" t="s">
        <v>20</v>
      </c>
      <c r="C214" t="s">
        <v>19</v>
      </c>
      <c r="D214">
        <v>2019</v>
      </c>
      <c r="E214" t="s">
        <v>531</v>
      </c>
      <c r="F214" t="s">
        <v>145</v>
      </c>
      <c r="G214">
        <v>0.89339999999999997</v>
      </c>
      <c r="H214">
        <v>1.6911168600000002E-2</v>
      </c>
      <c r="I214">
        <v>1.500702051</v>
      </c>
      <c r="J214">
        <v>1.5176132196000001</v>
      </c>
      <c r="K214">
        <v>0.21942708059999999</v>
      </c>
      <c r="L214">
        <v>5.7389335800000003E-2</v>
      </c>
      <c r="M214">
        <v>3.4391432999999999E-2</v>
      </c>
      <c r="N214">
        <v>9</v>
      </c>
      <c r="O214">
        <v>0.42924743099999996</v>
      </c>
      <c r="P214">
        <v>0</v>
      </c>
      <c r="Q214">
        <f>VLOOKUP(F214,statrate,4,FALSE)/100</f>
        <v>0.25</v>
      </c>
    </row>
    <row r="215" spans="1:17" x14ac:dyDescent="0.35">
      <c r="A215" t="s">
        <v>528</v>
      </c>
      <c r="B215" t="s">
        <v>20</v>
      </c>
      <c r="C215" t="s">
        <v>19</v>
      </c>
      <c r="D215">
        <v>2019</v>
      </c>
      <c r="E215" t="s">
        <v>532</v>
      </c>
      <c r="F215" t="s">
        <v>203</v>
      </c>
      <c r="G215">
        <v>0.89339999999999997</v>
      </c>
      <c r="H215">
        <v>1.7839411199999999E-2</v>
      </c>
      <c r="I215">
        <v>4.1034755400000004E-2</v>
      </c>
      <c r="J215">
        <v>5.88741666E-2</v>
      </c>
      <c r="K215">
        <v>-0.97927986179999993</v>
      </c>
      <c r="L215">
        <v>0</v>
      </c>
      <c r="M215">
        <v>0</v>
      </c>
      <c r="N215">
        <v>5</v>
      </c>
      <c r="O215">
        <v>1.19831742E-2</v>
      </c>
      <c r="P215">
        <v>0</v>
      </c>
      <c r="Q215">
        <f>VLOOKUP(F215,statrate,4,FALSE)/100</f>
        <v>0.24</v>
      </c>
    </row>
    <row r="216" spans="1:17" x14ac:dyDescent="0.35">
      <c r="A216" t="s">
        <v>528</v>
      </c>
      <c r="B216" t="s">
        <v>20</v>
      </c>
      <c r="C216" t="s">
        <v>19</v>
      </c>
      <c r="D216">
        <v>2019</v>
      </c>
      <c r="E216" t="s">
        <v>155</v>
      </c>
      <c r="F216" t="s">
        <v>154</v>
      </c>
      <c r="G216">
        <v>0.89339999999999997</v>
      </c>
      <c r="H216">
        <v>9.8826487493999995</v>
      </c>
      <c r="I216">
        <v>10.1082876402</v>
      </c>
      <c r="J216">
        <v>19.990936389599998</v>
      </c>
      <c r="K216">
        <v>0.98083437780000005</v>
      </c>
      <c r="L216">
        <v>0.25379707200000001</v>
      </c>
      <c r="M216">
        <v>0.2466954354</v>
      </c>
      <c r="N216">
        <v>2</v>
      </c>
      <c r="O216">
        <v>6.5807674254000004</v>
      </c>
      <c r="P216">
        <v>0</v>
      </c>
      <c r="Q216">
        <f>VLOOKUP(F216,statrate,4,FALSE)/100</f>
        <v>0.24</v>
      </c>
    </row>
    <row r="217" spans="1:17" x14ac:dyDescent="0.35">
      <c r="A217" t="s">
        <v>528</v>
      </c>
      <c r="B217" t="s">
        <v>20</v>
      </c>
      <c r="C217" t="s">
        <v>19</v>
      </c>
      <c r="D217">
        <v>2019</v>
      </c>
      <c r="E217" t="s">
        <v>526</v>
      </c>
      <c r="F217" t="s">
        <v>527</v>
      </c>
      <c r="G217">
        <v>0.89339999999999997</v>
      </c>
      <c r="H217">
        <v>6.6549366000000004E-3</v>
      </c>
      <c r="I217">
        <v>1.05707088E-2</v>
      </c>
      <c r="J217">
        <v>1.72256454E-2</v>
      </c>
      <c r="K217">
        <v>-3.4863112464000001</v>
      </c>
      <c r="L217">
        <v>4.493802E-4</v>
      </c>
      <c r="M217">
        <v>4.5384719999999997E-4</v>
      </c>
      <c r="N217">
        <v>2</v>
      </c>
      <c r="O217">
        <v>0.14236507680000002</v>
      </c>
      <c r="P217">
        <v>0</v>
      </c>
    </row>
    <row r="218" spans="1:17" x14ac:dyDescent="0.35">
      <c r="A218" t="s">
        <v>528</v>
      </c>
      <c r="B218" t="s">
        <v>20</v>
      </c>
      <c r="C218" t="s">
        <v>19</v>
      </c>
      <c r="D218">
        <v>2019</v>
      </c>
      <c r="E218" t="s">
        <v>161</v>
      </c>
      <c r="F218" t="s">
        <v>160</v>
      </c>
      <c r="G218">
        <v>0.89339999999999997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ref="Q218:Q224" si="11">VLOOKUP(F218,statrate,4,FALSE)/100</f>
        <v>0.3</v>
      </c>
    </row>
    <row r="219" spans="1:17" x14ac:dyDescent="0.35">
      <c r="A219" t="s">
        <v>528</v>
      </c>
      <c r="B219" t="s">
        <v>20</v>
      </c>
      <c r="C219" t="s">
        <v>19</v>
      </c>
      <c r="D219">
        <v>2019</v>
      </c>
      <c r="E219" t="s">
        <v>533</v>
      </c>
      <c r="F219" t="s">
        <v>106</v>
      </c>
      <c r="G219">
        <v>0.89339999999999997</v>
      </c>
      <c r="H219">
        <v>0</v>
      </c>
      <c r="I219">
        <v>0.2291115366</v>
      </c>
      <c r="J219">
        <v>0.2291115366</v>
      </c>
      <c r="K219">
        <v>1.7545482599999999E-2</v>
      </c>
      <c r="L219">
        <v>7.7582856000000004E-3</v>
      </c>
      <c r="M219">
        <v>4.0739039999999997E-3</v>
      </c>
      <c r="N219">
        <v>1</v>
      </c>
      <c r="O219">
        <v>0</v>
      </c>
      <c r="P219">
        <v>0</v>
      </c>
      <c r="Q219">
        <f t="shared" si="11"/>
        <v>0.2</v>
      </c>
    </row>
    <row r="220" spans="1:17" x14ac:dyDescent="0.35">
      <c r="A220" t="s">
        <v>528</v>
      </c>
      <c r="B220" t="s">
        <v>20</v>
      </c>
      <c r="C220" t="s">
        <v>19</v>
      </c>
      <c r="D220">
        <v>2019</v>
      </c>
      <c r="E220" t="s">
        <v>12</v>
      </c>
      <c r="F220" t="s">
        <v>11</v>
      </c>
      <c r="G220">
        <v>0.89339999999999997</v>
      </c>
      <c r="H220">
        <v>1.6691133114000001</v>
      </c>
      <c r="I220">
        <v>133.50671740439998</v>
      </c>
      <c r="J220">
        <v>135.17583071579998</v>
      </c>
      <c r="K220">
        <v>6.8456926877999997</v>
      </c>
      <c r="L220">
        <v>5.4226172693999999</v>
      </c>
      <c r="M220">
        <v>2.8100976798000001</v>
      </c>
      <c r="N220">
        <v>112</v>
      </c>
      <c r="O220">
        <v>109.476798234</v>
      </c>
      <c r="P220">
        <v>0</v>
      </c>
      <c r="Q220">
        <f t="shared" si="11"/>
        <v>0.34</v>
      </c>
    </row>
    <row r="221" spans="1:17" x14ac:dyDescent="0.35">
      <c r="A221" t="s">
        <v>528</v>
      </c>
      <c r="B221" t="s">
        <v>20</v>
      </c>
      <c r="C221" t="s">
        <v>19</v>
      </c>
      <c r="D221">
        <v>2019</v>
      </c>
      <c r="E221" t="s">
        <v>125</v>
      </c>
      <c r="F221" t="s">
        <v>48</v>
      </c>
      <c r="G221">
        <v>0.89339999999999997</v>
      </c>
      <c r="H221">
        <v>2657.2290233825997</v>
      </c>
      <c r="I221">
        <v>5268.1872723000006</v>
      </c>
      <c r="J221">
        <v>7925.4162956826003</v>
      </c>
      <c r="K221">
        <v>1160.1061034219999</v>
      </c>
      <c r="L221">
        <v>39.965536960199998</v>
      </c>
      <c r="M221">
        <v>196.91321834639999</v>
      </c>
      <c r="N221">
        <v>11576</v>
      </c>
      <c r="O221">
        <v>12639.9053892264</v>
      </c>
      <c r="P221">
        <v>0</v>
      </c>
      <c r="Q221">
        <f t="shared" si="11"/>
        <v>0.26500000000000001</v>
      </c>
    </row>
    <row r="222" spans="1:17" x14ac:dyDescent="0.35">
      <c r="A222" t="s">
        <v>528</v>
      </c>
      <c r="B222" t="s">
        <v>20</v>
      </c>
      <c r="C222" t="s">
        <v>19</v>
      </c>
      <c r="D222">
        <v>2019</v>
      </c>
      <c r="E222" t="s">
        <v>85</v>
      </c>
      <c r="F222" t="s">
        <v>84</v>
      </c>
      <c r="G222">
        <v>0.89339999999999997</v>
      </c>
      <c r="H222">
        <v>2.0107753799999999E-2</v>
      </c>
      <c r="I222">
        <v>0.53976369120000001</v>
      </c>
      <c r="J222">
        <v>0.55987144499999997</v>
      </c>
      <c r="K222">
        <v>-33.471284603999997</v>
      </c>
      <c r="L222">
        <v>78.137272344599992</v>
      </c>
      <c r="M222">
        <v>0.11009814899999999</v>
      </c>
      <c r="N222">
        <v>56</v>
      </c>
      <c r="O222">
        <v>0.62159823780000001</v>
      </c>
      <c r="P222">
        <v>0</v>
      </c>
      <c r="Q222">
        <f t="shared" si="11"/>
        <v>0.26</v>
      </c>
    </row>
    <row r="223" spans="1:17" x14ac:dyDescent="0.35">
      <c r="A223" t="s">
        <v>528</v>
      </c>
      <c r="B223" t="s">
        <v>20</v>
      </c>
      <c r="C223" t="s">
        <v>19</v>
      </c>
      <c r="D223">
        <v>2019</v>
      </c>
      <c r="E223" t="s">
        <v>34</v>
      </c>
      <c r="F223" t="s">
        <v>33</v>
      </c>
      <c r="G223">
        <v>0.89339999999999997</v>
      </c>
      <c r="H223">
        <v>4400.7071085917996</v>
      </c>
      <c r="I223">
        <v>377.3924285658</v>
      </c>
      <c r="J223">
        <v>4778.0995371575991</v>
      </c>
      <c r="K223">
        <v>-131.4040888902</v>
      </c>
      <c r="L223">
        <v>-17.189057989799998</v>
      </c>
      <c r="M223">
        <v>1.3515819768000001</v>
      </c>
      <c r="N223">
        <v>3400</v>
      </c>
      <c r="O223">
        <v>5172.1372593767992</v>
      </c>
      <c r="P223">
        <v>0</v>
      </c>
      <c r="Q223">
        <f t="shared" si="11"/>
        <v>0.27</v>
      </c>
    </row>
    <row r="224" spans="1:17" x14ac:dyDescent="0.35">
      <c r="A224" t="s">
        <v>528</v>
      </c>
      <c r="B224" t="s">
        <v>20</v>
      </c>
      <c r="C224" t="s">
        <v>19</v>
      </c>
      <c r="D224">
        <v>2019</v>
      </c>
      <c r="E224" t="s">
        <v>79</v>
      </c>
      <c r="F224" t="s">
        <v>78</v>
      </c>
      <c r="G224">
        <v>0.89339999999999997</v>
      </c>
      <c r="H224">
        <v>1.2862324469999999</v>
      </c>
      <c r="I224">
        <v>0</v>
      </c>
      <c r="J224">
        <v>1.2862324469999999</v>
      </c>
      <c r="K224">
        <v>-19.754377470599998</v>
      </c>
      <c r="L224">
        <v>5.1897605999999992E-3</v>
      </c>
      <c r="M224">
        <v>5.1897605999999992E-3</v>
      </c>
      <c r="N224">
        <v>0</v>
      </c>
      <c r="O224">
        <v>0</v>
      </c>
      <c r="P224">
        <v>0</v>
      </c>
      <c r="Q224">
        <f t="shared" si="11"/>
        <v>0.3</v>
      </c>
    </row>
    <row r="225" spans="1:17" x14ac:dyDescent="0.35">
      <c r="A225" t="s">
        <v>528</v>
      </c>
      <c r="B225" t="s">
        <v>20</v>
      </c>
      <c r="C225" t="s">
        <v>19</v>
      </c>
      <c r="D225">
        <v>2019</v>
      </c>
      <c r="E225" t="s">
        <v>415</v>
      </c>
      <c r="F225" t="s">
        <v>414</v>
      </c>
      <c r="G225">
        <v>0.89339999999999997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f>VLOOKUP(F225,thtwz,3,FALSE)</f>
        <v>1</v>
      </c>
    </row>
    <row r="226" spans="1:17" x14ac:dyDescent="0.35">
      <c r="A226" t="s">
        <v>528</v>
      </c>
      <c r="B226" t="s">
        <v>20</v>
      </c>
      <c r="C226" t="s">
        <v>19</v>
      </c>
      <c r="D226">
        <v>2019</v>
      </c>
      <c r="E226" t="s">
        <v>124</v>
      </c>
      <c r="F226" t="s">
        <v>123</v>
      </c>
      <c r="G226">
        <v>0.89339999999999997</v>
      </c>
      <c r="H226">
        <v>0</v>
      </c>
      <c r="I226">
        <v>0</v>
      </c>
      <c r="J226">
        <v>0</v>
      </c>
      <c r="K226">
        <v>-2.14210518E-2</v>
      </c>
      <c r="L226">
        <v>0</v>
      </c>
      <c r="M226">
        <v>0</v>
      </c>
      <c r="N226">
        <v>0</v>
      </c>
      <c r="O226">
        <v>0</v>
      </c>
      <c r="P226">
        <f>VLOOKUP(F226,thtwz,3,FALSE)</f>
        <v>1</v>
      </c>
      <c r="Q226">
        <f>VLOOKUP(F226,statrate,4,FALSE)/100</f>
        <v>0</v>
      </c>
    </row>
    <row r="227" spans="1:17" x14ac:dyDescent="0.35">
      <c r="A227" t="s">
        <v>528</v>
      </c>
      <c r="B227" t="s">
        <v>20</v>
      </c>
      <c r="C227" t="s">
        <v>19</v>
      </c>
      <c r="D227">
        <v>2019</v>
      </c>
      <c r="E227" t="s">
        <v>534</v>
      </c>
      <c r="F227" t="s">
        <v>81</v>
      </c>
      <c r="G227">
        <v>0.89339999999999997</v>
      </c>
      <c r="H227">
        <v>0</v>
      </c>
      <c r="I227">
        <v>0</v>
      </c>
      <c r="J227">
        <v>0</v>
      </c>
      <c r="K227">
        <v>-6.2600538000000001E-3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>VLOOKUP(F227,statrate,4,FALSE)/100</f>
        <v>0.25</v>
      </c>
    </row>
    <row r="228" spans="1:17" x14ac:dyDescent="0.35">
      <c r="A228" t="s">
        <v>528</v>
      </c>
      <c r="B228" t="s">
        <v>20</v>
      </c>
      <c r="C228" t="s">
        <v>19</v>
      </c>
      <c r="D228">
        <v>2019</v>
      </c>
      <c r="E228" t="s">
        <v>368</v>
      </c>
      <c r="F228" t="s">
        <v>423</v>
      </c>
      <c r="G228">
        <v>0.89339999999999997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>VLOOKUP(F228,thtwz,3,FALSE)</f>
        <v>1</v>
      </c>
      <c r="Q228">
        <f>VLOOKUP(F228,statrate,4,FALSE)/100</f>
        <v>0</v>
      </c>
    </row>
    <row r="229" spans="1:17" x14ac:dyDescent="0.35">
      <c r="A229" t="s">
        <v>528</v>
      </c>
      <c r="B229" t="s">
        <v>20</v>
      </c>
      <c r="C229" t="s">
        <v>19</v>
      </c>
      <c r="D229">
        <v>2019</v>
      </c>
      <c r="E229" t="s">
        <v>88</v>
      </c>
      <c r="F229" t="s">
        <v>87</v>
      </c>
      <c r="G229">
        <v>0.89339999999999997</v>
      </c>
      <c r="H229">
        <v>0</v>
      </c>
      <c r="I229">
        <v>4.0274472E-3</v>
      </c>
      <c r="J229">
        <v>4.0274472E-3</v>
      </c>
      <c r="K229">
        <v>-0.26510662260000001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>VLOOKUP(F229,statrate,4,FALSE)/100</f>
        <v>0.33</v>
      </c>
    </row>
    <row r="230" spans="1:17" x14ac:dyDescent="0.35">
      <c r="A230" t="s">
        <v>528</v>
      </c>
      <c r="B230" t="s">
        <v>20</v>
      </c>
      <c r="C230" t="s">
        <v>19</v>
      </c>
      <c r="D230">
        <v>2019</v>
      </c>
      <c r="E230" t="s">
        <v>486</v>
      </c>
      <c r="F230" t="s">
        <v>487</v>
      </c>
      <c r="G230">
        <v>0.89339999999999997</v>
      </c>
      <c r="H230">
        <v>0</v>
      </c>
      <c r="I230">
        <v>0</v>
      </c>
      <c r="J230">
        <v>0</v>
      </c>
      <c r="K230">
        <v>-3.8951266193999996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7" x14ac:dyDescent="0.35">
      <c r="A231" t="s">
        <v>528</v>
      </c>
      <c r="B231" t="s">
        <v>20</v>
      </c>
      <c r="C231" t="s">
        <v>19</v>
      </c>
      <c r="D231">
        <v>2019</v>
      </c>
      <c r="E231" t="s">
        <v>43</v>
      </c>
      <c r="F231" t="s">
        <v>42</v>
      </c>
      <c r="G231">
        <v>0.89339999999999997</v>
      </c>
      <c r="H231">
        <v>0</v>
      </c>
      <c r="I231">
        <v>0</v>
      </c>
      <c r="J231">
        <v>0</v>
      </c>
      <c r="K231">
        <v>-0.10562221499999999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>VLOOKUP(F231,statrate,4,FALSE)/100</f>
        <v>0.3</v>
      </c>
    </row>
    <row r="232" spans="1:17" x14ac:dyDescent="0.35">
      <c r="A232" t="s">
        <v>528</v>
      </c>
      <c r="B232" t="s">
        <v>20</v>
      </c>
      <c r="C232" t="s">
        <v>19</v>
      </c>
      <c r="D232">
        <v>2019</v>
      </c>
      <c r="E232" t="s">
        <v>99</v>
      </c>
      <c r="F232" t="s">
        <v>98</v>
      </c>
      <c r="G232">
        <v>0.89339999999999997</v>
      </c>
      <c r="H232">
        <v>2.0165235155999999</v>
      </c>
      <c r="I232">
        <v>0.5585697611999999</v>
      </c>
      <c r="J232">
        <v>2.5750932768000001</v>
      </c>
      <c r="K232">
        <v>-24.787534877999999</v>
      </c>
      <c r="L232">
        <v>3.5766375599999997E-2</v>
      </c>
      <c r="M232">
        <v>0</v>
      </c>
      <c r="N232">
        <v>65</v>
      </c>
      <c r="O232">
        <v>15.684625100399998</v>
      </c>
      <c r="P232">
        <v>0</v>
      </c>
      <c r="Q232">
        <f>VLOOKUP(F232,statrate,4,FALSE)/100</f>
        <v>0.29499999999999998</v>
      </c>
    </row>
    <row r="233" spans="1:17" x14ac:dyDescent="0.35">
      <c r="A233" t="s">
        <v>528</v>
      </c>
      <c r="B233" t="s">
        <v>20</v>
      </c>
      <c r="C233" t="s">
        <v>19</v>
      </c>
      <c r="D233">
        <v>2019</v>
      </c>
      <c r="E233" t="s">
        <v>10</v>
      </c>
      <c r="F233" t="s">
        <v>9</v>
      </c>
      <c r="G233">
        <v>0.89339999999999997</v>
      </c>
      <c r="H233">
        <v>496.04001532260003</v>
      </c>
      <c r="I233">
        <v>1.0126403112</v>
      </c>
      <c r="J233">
        <v>497.05265563379999</v>
      </c>
      <c r="K233">
        <v>6.9145979496000001</v>
      </c>
      <c r="L233">
        <v>0.803068326</v>
      </c>
      <c r="M233">
        <v>0.88634482019999994</v>
      </c>
      <c r="N233">
        <v>47</v>
      </c>
      <c r="O233">
        <v>10.396010683799998</v>
      </c>
      <c r="P233">
        <f>VLOOKUP(F233,thtwz,3,FALSE)</f>
        <v>1</v>
      </c>
      <c r="Q233">
        <f>VLOOKUP(F233,statrate,4,FALSE)/100</f>
        <v>0.28999999999999998</v>
      </c>
    </row>
    <row r="234" spans="1:17" x14ac:dyDescent="0.35">
      <c r="A234" t="s">
        <v>528</v>
      </c>
      <c r="B234" t="s">
        <v>20</v>
      </c>
      <c r="C234" t="s">
        <v>19</v>
      </c>
      <c r="D234">
        <v>2019</v>
      </c>
      <c r="E234" t="s">
        <v>18</v>
      </c>
      <c r="F234" t="s">
        <v>17</v>
      </c>
      <c r="G234">
        <v>0.89339999999999997</v>
      </c>
      <c r="H234">
        <v>481.33161108239995</v>
      </c>
      <c r="I234">
        <v>177.10788401999997</v>
      </c>
      <c r="J234">
        <v>658.43949510239997</v>
      </c>
      <c r="K234">
        <v>-29.356713035999999</v>
      </c>
      <c r="L234">
        <v>0</v>
      </c>
      <c r="M234">
        <v>0</v>
      </c>
      <c r="N234">
        <v>305</v>
      </c>
      <c r="O234">
        <v>46.867601401199998</v>
      </c>
      <c r="P234">
        <v>0</v>
      </c>
      <c r="Q234">
        <f>VLOOKUP(F234,statrate,4,FALSE)/100</f>
        <v>0.33</v>
      </c>
    </row>
    <row r="235" spans="1:17" x14ac:dyDescent="0.35">
      <c r="A235" t="s">
        <v>528</v>
      </c>
      <c r="B235" t="s">
        <v>20</v>
      </c>
      <c r="C235" t="s">
        <v>19</v>
      </c>
      <c r="D235">
        <v>2019</v>
      </c>
      <c r="E235" t="s">
        <v>483</v>
      </c>
      <c r="F235" t="s">
        <v>484</v>
      </c>
      <c r="G235">
        <v>0.89339999999999997</v>
      </c>
      <c r="H235">
        <v>1.1947482869999999</v>
      </c>
      <c r="I235">
        <v>397.43670004199998</v>
      </c>
      <c r="J235">
        <v>398.63144832900002</v>
      </c>
      <c r="K235">
        <v>-88.556056687799995</v>
      </c>
      <c r="L235">
        <v>0</v>
      </c>
      <c r="M235">
        <v>0</v>
      </c>
      <c r="N235">
        <v>408</v>
      </c>
      <c r="O235">
        <v>420.871721127</v>
      </c>
      <c r="P235">
        <v>0</v>
      </c>
    </row>
    <row r="236" spans="1:17" x14ac:dyDescent="0.35">
      <c r="A236" t="s">
        <v>528</v>
      </c>
      <c r="B236" t="s">
        <v>20</v>
      </c>
      <c r="C236" t="s">
        <v>19</v>
      </c>
      <c r="D236">
        <v>2019</v>
      </c>
      <c r="E236" t="s">
        <v>69</v>
      </c>
      <c r="F236" t="s">
        <v>68</v>
      </c>
      <c r="G236">
        <v>0.89339999999999997</v>
      </c>
      <c r="H236">
        <v>10.198858745400001</v>
      </c>
      <c r="I236">
        <v>521.77711200479996</v>
      </c>
      <c r="J236">
        <v>531.97597075019996</v>
      </c>
      <c r="K236">
        <v>58.375499308799995</v>
      </c>
      <c r="L236">
        <v>1.6952854643999999</v>
      </c>
      <c r="M236">
        <v>11.923006390199999</v>
      </c>
      <c r="N236">
        <v>1</v>
      </c>
      <c r="O236">
        <v>0</v>
      </c>
      <c r="P236">
        <f>VLOOKUP(F236,thtwz,3,FALSE)</f>
        <v>1</v>
      </c>
      <c r="Q236">
        <f t="shared" ref="Q236:Q247" si="12">VLOOKUP(F236,statrate,4,FALSE)/100</f>
        <v>0.2601</v>
      </c>
    </row>
    <row r="237" spans="1:17" x14ac:dyDescent="0.35">
      <c r="A237" t="s">
        <v>528</v>
      </c>
      <c r="B237" t="s">
        <v>20</v>
      </c>
      <c r="C237" t="s">
        <v>19</v>
      </c>
      <c r="D237">
        <v>2019</v>
      </c>
      <c r="E237" t="s">
        <v>27</v>
      </c>
      <c r="F237" t="s">
        <v>7</v>
      </c>
      <c r="G237">
        <v>0.89339999999999997</v>
      </c>
      <c r="H237">
        <v>7.6525070399999992E-2</v>
      </c>
      <c r="I237">
        <v>519.28432141619999</v>
      </c>
      <c r="J237">
        <v>519.36084648659994</v>
      </c>
      <c r="K237">
        <v>-92.992334448599991</v>
      </c>
      <c r="L237">
        <v>0.87677114579999993</v>
      </c>
      <c r="M237">
        <v>26.130002388000001</v>
      </c>
      <c r="N237">
        <v>155</v>
      </c>
      <c r="O237">
        <v>39.270132268199994</v>
      </c>
      <c r="P237">
        <f>VLOOKUP(F237,thtwz,3,FALSE)</f>
        <v>1</v>
      </c>
      <c r="Q237">
        <f t="shared" si="12"/>
        <v>0.25</v>
      </c>
    </row>
    <row r="238" spans="1:17" x14ac:dyDescent="0.35">
      <c r="A238" t="s">
        <v>528</v>
      </c>
      <c r="B238" t="s">
        <v>20</v>
      </c>
      <c r="C238" t="s">
        <v>19</v>
      </c>
      <c r="D238">
        <v>2019</v>
      </c>
      <c r="E238" t="s">
        <v>173</v>
      </c>
      <c r="F238" t="s">
        <v>172</v>
      </c>
      <c r="G238">
        <v>0.89339999999999997</v>
      </c>
      <c r="H238">
        <v>0.50383829039999994</v>
      </c>
      <c r="I238">
        <v>5.5557865800000002E-2</v>
      </c>
      <c r="J238">
        <v>0.55939615619999994</v>
      </c>
      <c r="K238">
        <v>-46.643809168200001</v>
      </c>
      <c r="L238">
        <v>0</v>
      </c>
      <c r="M238">
        <v>0</v>
      </c>
      <c r="N238">
        <v>60</v>
      </c>
      <c r="O238">
        <v>0.20066925420000001</v>
      </c>
      <c r="P238">
        <v>0</v>
      </c>
      <c r="Q238">
        <f t="shared" si="12"/>
        <v>0.15</v>
      </c>
    </row>
    <row r="239" spans="1:17" x14ac:dyDescent="0.35">
      <c r="A239" t="s">
        <v>528</v>
      </c>
      <c r="B239" t="s">
        <v>20</v>
      </c>
      <c r="C239" t="s">
        <v>19</v>
      </c>
      <c r="D239">
        <v>2019</v>
      </c>
      <c r="E239" t="s">
        <v>20</v>
      </c>
      <c r="F239" t="s">
        <v>19</v>
      </c>
      <c r="G239">
        <v>0.89339999999999997</v>
      </c>
      <c r="H239">
        <v>2185.8838232058001</v>
      </c>
      <c r="I239">
        <v>471.6324961752</v>
      </c>
      <c r="J239">
        <v>2657.5163193809999</v>
      </c>
      <c r="K239">
        <v>-365.61033011699999</v>
      </c>
      <c r="L239">
        <v>82.958375008200008</v>
      </c>
      <c r="M239">
        <v>24.6552518202</v>
      </c>
      <c r="N239">
        <v>190</v>
      </c>
      <c r="O239">
        <v>132.55153075379999</v>
      </c>
      <c r="P239">
        <v>0</v>
      </c>
      <c r="Q239">
        <f t="shared" si="12"/>
        <v>0.19</v>
      </c>
    </row>
    <row r="240" spans="1:17" x14ac:dyDescent="0.35">
      <c r="A240" t="s">
        <v>528</v>
      </c>
      <c r="B240" t="s">
        <v>20</v>
      </c>
      <c r="C240" t="s">
        <v>19</v>
      </c>
      <c r="D240">
        <v>2019</v>
      </c>
      <c r="E240" t="s">
        <v>14</v>
      </c>
      <c r="F240" t="s">
        <v>13</v>
      </c>
      <c r="G240">
        <v>0.89339999999999997</v>
      </c>
      <c r="H240">
        <v>0.50923710659999999</v>
      </c>
      <c r="I240">
        <v>8.3343400925999997</v>
      </c>
      <c r="J240">
        <v>8.8435771992000003</v>
      </c>
      <c r="K240">
        <v>3.5200254821999999</v>
      </c>
      <c r="L240">
        <v>0.625478274</v>
      </c>
      <c r="M240">
        <v>7.9051605599999991E-2</v>
      </c>
      <c r="N240">
        <v>22</v>
      </c>
      <c r="O240">
        <v>5.4370537199999999E-2</v>
      </c>
      <c r="P240">
        <v>0</v>
      </c>
      <c r="Q240">
        <f t="shared" si="12"/>
        <v>0.3</v>
      </c>
    </row>
    <row r="241" spans="1:17" x14ac:dyDescent="0.35">
      <c r="A241" t="s">
        <v>528</v>
      </c>
      <c r="B241" t="s">
        <v>20</v>
      </c>
      <c r="C241" t="s">
        <v>19</v>
      </c>
      <c r="D241">
        <v>2019</v>
      </c>
      <c r="E241" t="s">
        <v>77</v>
      </c>
      <c r="F241" t="s">
        <v>62</v>
      </c>
      <c r="G241">
        <v>0.89339999999999997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12"/>
        <v>0.24</v>
      </c>
    </row>
    <row r="242" spans="1:17" x14ac:dyDescent="0.35">
      <c r="A242" t="s">
        <v>528</v>
      </c>
      <c r="B242" t="s">
        <v>20</v>
      </c>
      <c r="C242" t="s">
        <v>19</v>
      </c>
      <c r="D242">
        <v>2019</v>
      </c>
      <c r="E242" t="s">
        <v>144</v>
      </c>
      <c r="F242" t="s">
        <v>64</v>
      </c>
      <c r="G242">
        <v>0.89339999999999997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>VLOOKUP(F242,thtwz,3,FALSE)</f>
        <v>1</v>
      </c>
      <c r="Q242">
        <f t="shared" si="12"/>
        <v>0</v>
      </c>
    </row>
    <row r="243" spans="1:17" x14ac:dyDescent="0.35">
      <c r="A243" t="s">
        <v>528</v>
      </c>
      <c r="B243" t="s">
        <v>20</v>
      </c>
      <c r="C243" t="s">
        <v>19</v>
      </c>
      <c r="D243">
        <v>2019</v>
      </c>
      <c r="E243" t="s">
        <v>97</v>
      </c>
      <c r="F243" t="s">
        <v>96</v>
      </c>
      <c r="G243">
        <v>0.89339999999999997</v>
      </c>
      <c r="H243">
        <v>0</v>
      </c>
      <c r="I243">
        <v>0.16933324919999998</v>
      </c>
      <c r="J243">
        <v>0.16933324919999998</v>
      </c>
      <c r="K243">
        <v>0.11061632099999999</v>
      </c>
      <c r="L243">
        <v>1.69335036E-2</v>
      </c>
      <c r="M243">
        <v>1.69335036E-2</v>
      </c>
      <c r="N243">
        <v>0</v>
      </c>
      <c r="O243">
        <v>0</v>
      </c>
      <c r="P243">
        <f>VLOOKUP(F243,thtwz,3,FALSE)</f>
        <v>1</v>
      </c>
      <c r="Q243">
        <f t="shared" si="12"/>
        <v>0.35</v>
      </c>
    </row>
    <row r="244" spans="1:17" x14ac:dyDescent="0.35">
      <c r="A244" t="s">
        <v>528</v>
      </c>
      <c r="B244" t="s">
        <v>20</v>
      </c>
      <c r="C244" t="s">
        <v>19</v>
      </c>
      <c r="D244">
        <v>2019</v>
      </c>
      <c r="E244" t="s">
        <v>41</v>
      </c>
      <c r="F244" t="s">
        <v>40</v>
      </c>
      <c r="G244">
        <v>0.89339999999999997</v>
      </c>
      <c r="H244">
        <v>9.5966731961999994</v>
      </c>
      <c r="I244">
        <v>2.9683018452000001</v>
      </c>
      <c r="J244">
        <v>12.5649750414</v>
      </c>
      <c r="K244">
        <v>0.78977900099999998</v>
      </c>
      <c r="L244">
        <v>0.13433251739999999</v>
      </c>
      <c r="M244">
        <v>0.16272744959999999</v>
      </c>
      <c r="N244">
        <v>15</v>
      </c>
      <c r="O244">
        <v>3.0044872253999997</v>
      </c>
      <c r="P244">
        <v>0</v>
      </c>
      <c r="Q244">
        <f t="shared" si="12"/>
        <v>0.25</v>
      </c>
    </row>
    <row r="245" spans="1:17" x14ac:dyDescent="0.35">
      <c r="A245" t="s">
        <v>528</v>
      </c>
      <c r="B245" t="s">
        <v>20</v>
      </c>
      <c r="C245" t="s">
        <v>19</v>
      </c>
      <c r="D245">
        <v>2019</v>
      </c>
      <c r="E245" t="s">
        <v>83</v>
      </c>
      <c r="F245" t="s">
        <v>50</v>
      </c>
      <c r="G245">
        <v>0.89339999999999997</v>
      </c>
      <c r="H245">
        <v>0.46262128139999997</v>
      </c>
      <c r="I245">
        <v>38.382370515599995</v>
      </c>
      <c r="J245">
        <v>38.844991796999999</v>
      </c>
      <c r="K245">
        <v>11.764581554999999</v>
      </c>
      <c r="L245">
        <v>0.70229727299999989</v>
      </c>
      <c r="M245">
        <v>0.70563858899999987</v>
      </c>
      <c r="N245">
        <v>4</v>
      </c>
      <c r="O245">
        <v>7.8798773399999994E-2</v>
      </c>
      <c r="P245">
        <f>VLOOKUP(F245,thtwz,3,FALSE)</f>
        <v>1</v>
      </c>
      <c r="Q245">
        <f t="shared" si="12"/>
        <v>0.18</v>
      </c>
    </row>
    <row r="246" spans="1:17" x14ac:dyDescent="0.35">
      <c r="A246" t="s">
        <v>528</v>
      </c>
      <c r="B246" t="s">
        <v>20</v>
      </c>
      <c r="C246" t="s">
        <v>19</v>
      </c>
      <c r="D246">
        <v>2019</v>
      </c>
      <c r="E246" t="s">
        <v>136</v>
      </c>
      <c r="F246" t="s">
        <v>135</v>
      </c>
      <c r="G246">
        <v>0.89339999999999997</v>
      </c>
      <c r="H246">
        <v>0</v>
      </c>
      <c r="I246">
        <v>0</v>
      </c>
      <c r="J246">
        <v>0</v>
      </c>
      <c r="K246">
        <v>-10.497517004999999</v>
      </c>
      <c r="L246">
        <v>0</v>
      </c>
      <c r="M246">
        <v>0</v>
      </c>
      <c r="N246">
        <v>74</v>
      </c>
      <c r="O246">
        <v>0</v>
      </c>
      <c r="P246">
        <v>0</v>
      </c>
      <c r="Q246">
        <f t="shared" si="12"/>
        <v>0.35</v>
      </c>
    </row>
    <row r="247" spans="1:17" x14ac:dyDescent="0.35">
      <c r="A247" t="s">
        <v>528</v>
      </c>
      <c r="B247" t="s">
        <v>20</v>
      </c>
      <c r="C247" t="s">
        <v>19</v>
      </c>
      <c r="D247">
        <v>2019</v>
      </c>
      <c r="E247" t="s">
        <v>206</v>
      </c>
      <c r="F247" t="s">
        <v>205</v>
      </c>
      <c r="G247">
        <v>0.89339999999999997</v>
      </c>
      <c r="H247">
        <v>93.315096640200011</v>
      </c>
      <c r="I247">
        <v>34.080888053400002</v>
      </c>
      <c r="J247">
        <v>127.3959846936</v>
      </c>
      <c r="K247">
        <v>4.7520794730000002</v>
      </c>
      <c r="L247">
        <v>0.49301206919999996</v>
      </c>
      <c r="M247">
        <v>0.62243356680000006</v>
      </c>
      <c r="N247">
        <v>473</v>
      </c>
      <c r="O247">
        <v>660.34124977379997</v>
      </c>
      <c r="P247">
        <v>0</v>
      </c>
      <c r="Q247">
        <f t="shared" si="12"/>
        <v>0.2</v>
      </c>
    </row>
    <row r="248" spans="1:17" x14ac:dyDescent="0.35">
      <c r="A248" t="s">
        <v>528</v>
      </c>
      <c r="B248" t="s">
        <v>20</v>
      </c>
      <c r="C248" t="s">
        <v>19</v>
      </c>
      <c r="D248">
        <v>2019</v>
      </c>
      <c r="E248" t="s">
        <v>497</v>
      </c>
      <c r="F248" t="s">
        <v>498</v>
      </c>
      <c r="G248">
        <v>0.89339999999999997</v>
      </c>
      <c r="H248">
        <v>3.4751303454000002</v>
      </c>
      <c r="I248">
        <v>27.630735708</v>
      </c>
      <c r="J248">
        <v>31.1058660534</v>
      </c>
      <c r="K248">
        <v>7.2422255976000001</v>
      </c>
      <c r="L248">
        <v>0</v>
      </c>
      <c r="M248">
        <v>0</v>
      </c>
      <c r="N248">
        <v>496</v>
      </c>
      <c r="O248">
        <v>4.0175304599999996E-2</v>
      </c>
      <c r="P248">
        <v>0</v>
      </c>
    </row>
    <row r="249" spans="1:17" x14ac:dyDescent="0.35">
      <c r="A249" t="s">
        <v>528</v>
      </c>
      <c r="B249" t="s">
        <v>20</v>
      </c>
      <c r="C249" t="s">
        <v>19</v>
      </c>
      <c r="D249">
        <v>2019</v>
      </c>
      <c r="E249" t="s">
        <v>186</v>
      </c>
      <c r="F249" t="s">
        <v>185</v>
      </c>
      <c r="G249">
        <v>0.89339999999999997</v>
      </c>
      <c r="H249">
        <v>815.86924351439995</v>
      </c>
      <c r="I249">
        <v>60.851151805199997</v>
      </c>
      <c r="J249">
        <v>876.72039531960002</v>
      </c>
      <c r="K249">
        <v>200.90217340739997</v>
      </c>
      <c r="L249">
        <v>59.206889308200005</v>
      </c>
      <c r="M249">
        <v>62.679544935599999</v>
      </c>
      <c r="N249">
        <v>2054</v>
      </c>
      <c r="O249">
        <v>1459.7722048818</v>
      </c>
      <c r="P249">
        <v>0</v>
      </c>
      <c r="Q249">
        <f>VLOOKUP(F249,statrate,4,FALSE)/100</f>
        <v>0.28000000000000003</v>
      </c>
    </row>
    <row r="250" spans="1:17" x14ac:dyDescent="0.35">
      <c r="A250" t="s">
        <v>528</v>
      </c>
      <c r="B250" t="s">
        <v>20</v>
      </c>
      <c r="C250" t="s">
        <v>19</v>
      </c>
      <c r="D250">
        <v>2019</v>
      </c>
      <c r="E250" t="s">
        <v>373</v>
      </c>
      <c r="F250" t="s">
        <v>372</v>
      </c>
      <c r="G250">
        <v>0.89339999999999997</v>
      </c>
      <c r="H250">
        <v>0</v>
      </c>
      <c r="I250">
        <v>0.15900643859999999</v>
      </c>
      <c r="J250">
        <v>0.15900643859999999</v>
      </c>
      <c r="K250">
        <v>0.12498219300000001</v>
      </c>
      <c r="L250">
        <v>0</v>
      </c>
      <c r="M250">
        <v>0</v>
      </c>
      <c r="N250">
        <v>1</v>
      </c>
      <c r="O250">
        <v>3.3609707999999999E-3</v>
      </c>
      <c r="P250">
        <v>0</v>
      </c>
      <c r="Q250">
        <f>VLOOKUP(F250,statrate,4,FALSE)/100</f>
        <v>0</v>
      </c>
    </row>
    <row r="251" spans="1:17" x14ac:dyDescent="0.35">
      <c r="A251" t="s">
        <v>528</v>
      </c>
      <c r="B251" t="s">
        <v>20</v>
      </c>
      <c r="C251" t="s">
        <v>19</v>
      </c>
      <c r="D251">
        <v>2019</v>
      </c>
      <c r="E251" t="s">
        <v>511</v>
      </c>
      <c r="F251" t="s">
        <v>512</v>
      </c>
      <c r="G251">
        <v>0.89339999999999997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7" x14ac:dyDescent="0.35">
      <c r="A252" t="s">
        <v>528</v>
      </c>
      <c r="B252" t="s">
        <v>20</v>
      </c>
      <c r="C252" t="s">
        <v>19</v>
      </c>
      <c r="D252">
        <v>2019</v>
      </c>
      <c r="E252" t="s">
        <v>150</v>
      </c>
      <c r="F252" t="s">
        <v>149</v>
      </c>
      <c r="G252">
        <v>0.89339999999999997</v>
      </c>
      <c r="H252">
        <v>0</v>
      </c>
      <c r="I252">
        <v>0</v>
      </c>
      <c r="J252">
        <v>0</v>
      </c>
      <c r="K252">
        <v>5.9361962999999997E-2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>VLOOKUP(F252,statrate,4,FALSE)/100</f>
        <v>0.31</v>
      </c>
    </row>
    <row r="253" spans="1:17" x14ac:dyDescent="0.35">
      <c r="A253" t="s">
        <v>528</v>
      </c>
      <c r="B253" t="s">
        <v>20</v>
      </c>
      <c r="C253" t="s">
        <v>19</v>
      </c>
      <c r="D253">
        <v>2019</v>
      </c>
      <c r="E253" t="s">
        <v>495</v>
      </c>
      <c r="F253" t="s">
        <v>496</v>
      </c>
      <c r="G253">
        <v>0.89339999999999997</v>
      </c>
      <c r="H253">
        <v>0</v>
      </c>
      <c r="I253">
        <v>0</v>
      </c>
      <c r="J253">
        <v>0</v>
      </c>
      <c r="K253">
        <v>-0.18639004199999998</v>
      </c>
      <c r="L253">
        <v>0</v>
      </c>
      <c r="M253">
        <v>0</v>
      </c>
      <c r="N253">
        <v>0</v>
      </c>
      <c r="O253">
        <v>0.56998919999999997</v>
      </c>
      <c r="P253">
        <v>0</v>
      </c>
    </row>
    <row r="254" spans="1:17" x14ac:dyDescent="0.35">
      <c r="A254" t="s">
        <v>528</v>
      </c>
      <c r="B254" t="s">
        <v>20</v>
      </c>
      <c r="C254" t="s">
        <v>19</v>
      </c>
      <c r="D254">
        <v>2019</v>
      </c>
      <c r="E254" t="s">
        <v>398</v>
      </c>
      <c r="F254" t="s">
        <v>397</v>
      </c>
      <c r="G254">
        <v>0.89339999999999997</v>
      </c>
      <c r="H254">
        <v>0.1963049952</v>
      </c>
      <c r="I254">
        <v>0</v>
      </c>
      <c r="J254">
        <v>0.1963049952</v>
      </c>
      <c r="K254">
        <v>-13.6377974568</v>
      </c>
      <c r="L254">
        <v>0</v>
      </c>
      <c r="M254">
        <v>0</v>
      </c>
      <c r="N254">
        <v>20</v>
      </c>
      <c r="O254">
        <v>1.3293238091999999</v>
      </c>
      <c r="P254">
        <v>0</v>
      </c>
      <c r="Q254">
        <f t="shared" ref="Q254:Q262" si="13">VLOOKUP(F254,statrate,4,FALSE)/100</f>
        <v>0</v>
      </c>
    </row>
    <row r="255" spans="1:17" x14ac:dyDescent="0.35">
      <c r="A255" t="s">
        <v>528</v>
      </c>
      <c r="B255" t="s">
        <v>20</v>
      </c>
      <c r="C255" t="s">
        <v>19</v>
      </c>
      <c r="D255">
        <v>2019</v>
      </c>
      <c r="E255" t="s">
        <v>390</v>
      </c>
      <c r="F255" t="s">
        <v>291</v>
      </c>
      <c r="G255">
        <v>0.89339999999999997</v>
      </c>
      <c r="H255">
        <v>0</v>
      </c>
      <c r="I255">
        <v>0.24575557859999997</v>
      </c>
      <c r="J255">
        <v>0.24575557859999997</v>
      </c>
      <c r="K255">
        <v>1.6702113000000001E-2</v>
      </c>
      <c r="L255">
        <v>2.4302266799999996E-2</v>
      </c>
      <c r="M255">
        <v>2.4302266799999996E-2</v>
      </c>
      <c r="N255">
        <v>2</v>
      </c>
      <c r="O255">
        <v>0</v>
      </c>
      <c r="P255">
        <v>0</v>
      </c>
      <c r="Q255">
        <f t="shared" si="13"/>
        <v>0</v>
      </c>
    </row>
    <row r="256" spans="1:17" x14ac:dyDescent="0.35">
      <c r="A256" t="s">
        <v>528</v>
      </c>
      <c r="B256" t="s">
        <v>20</v>
      </c>
      <c r="C256" t="s">
        <v>19</v>
      </c>
      <c r="D256">
        <v>2019</v>
      </c>
      <c r="E256" t="s">
        <v>113</v>
      </c>
      <c r="F256" t="s">
        <v>45</v>
      </c>
      <c r="G256">
        <v>0.89339999999999997</v>
      </c>
      <c r="H256">
        <v>0</v>
      </c>
      <c r="I256">
        <v>0.30680606760000001</v>
      </c>
      <c r="J256">
        <v>0.30680606760000001</v>
      </c>
      <c r="K256">
        <v>8.4900695400000004E-2</v>
      </c>
      <c r="L256">
        <v>0</v>
      </c>
      <c r="M256">
        <v>0</v>
      </c>
      <c r="N256">
        <v>1</v>
      </c>
      <c r="O256">
        <v>1.7979835811999998</v>
      </c>
      <c r="P256">
        <v>0</v>
      </c>
      <c r="Q256">
        <f t="shared" si="13"/>
        <v>0.55000000000000004</v>
      </c>
    </row>
    <row r="257" spans="1:17" x14ac:dyDescent="0.35">
      <c r="A257" t="s">
        <v>535</v>
      </c>
      <c r="B257" t="s">
        <v>27</v>
      </c>
      <c r="C257" t="s">
        <v>7</v>
      </c>
      <c r="D257">
        <v>2019</v>
      </c>
      <c r="E257" t="s">
        <v>349</v>
      </c>
      <c r="F257" t="s">
        <v>316</v>
      </c>
      <c r="G257">
        <v>0.89339999999999997</v>
      </c>
      <c r="H257">
        <v>0.10890012640199999</v>
      </c>
      <c r="I257">
        <v>3.8901439221179994</v>
      </c>
      <c r="J257">
        <v>3.9990440485199996</v>
      </c>
      <c r="K257">
        <v>-220.759756160112</v>
      </c>
      <c r="L257">
        <v>0</v>
      </c>
      <c r="M257">
        <v>0</v>
      </c>
      <c r="N257">
        <v>48</v>
      </c>
      <c r="O257">
        <v>222.04139395812001</v>
      </c>
      <c r="P257">
        <v>0</v>
      </c>
      <c r="Q257">
        <f t="shared" si="13"/>
        <v>0.15</v>
      </c>
    </row>
    <row r="258" spans="1:17" x14ac:dyDescent="0.35">
      <c r="A258" t="s">
        <v>535</v>
      </c>
      <c r="B258" t="s">
        <v>27</v>
      </c>
      <c r="C258" t="s">
        <v>7</v>
      </c>
      <c r="D258">
        <v>2019</v>
      </c>
      <c r="E258" t="s">
        <v>134</v>
      </c>
      <c r="F258" t="s">
        <v>133</v>
      </c>
      <c r="G258">
        <v>0.89339999999999997</v>
      </c>
      <c r="H258">
        <v>1.2884436119999999E-2</v>
      </c>
      <c r="I258">
        <v>0</v>
      </c>
      <c r="J258">
        <v>1.2884436119999999E-2</v>
      </c>
      <c r="K258">
        <v>1.0937478982200002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13"/>
        <v>0.26</v>
      </c>
    </row>
    <row r="259" spans="1:17" x14ac:dyDescent="0.35">
      <c r="A259" t="s">
        <v>535</v>
      </c>
      <c r="B259" t="s">
        <v>27</v>
      </c>
      <c r="C259" t="s">
        <v>7</v>
      </c>
      <c r="D259">
        <v>2019</v>
      </c>
      <c r="E259" t="s">
        <v>79</v>
      </c>
      <c r="F259" t="s">
        <v>78</v>
      </c>
      <c r="G259">
        <v>0.89339999999999997</v>
      </c>
      <c r="H259">
        <v>180.69852119373598</v>
      </c>
      <c r="I259">
        <v>2.1158222454</v>
      </c>
      <c r="J259">
        <v>182.814343439136</v>
      </c>
      <c r="K259">
        <v>-116.325686890554</v>
      </c>
      <c r="L259">
        <v>0</v>
      </c>
      <c r="M259">
        <v>0</v>
      </c>
      <c r="N259">
        <v>152</v>
      </c>
      <c r="O259">
        <v>1364.193915654834</v>
      </c>
      <c r="P259">
        <v>0</v>
      </c>
      <c r="Q259">
        <f t="shared" si="13"/>
        <v>0.3</v>
      </c>
    </row>
    <row r="260" spans="1:17" x14ac:dyDescent="0.35">
      <c r="A260" t="s">
        <v>535</v>
      </c>
      <c r="B260" t="s">
        <v>27</v>
      </c>
      <c r="C260" t="s">
        <v>7</v>
      </c>
      <c r="D260">
        <v>2019</v>
      </c>
      <c r="E260" t="s">
        <v>5</v>
      </c>
      <c r="F260" t="s">
        <v>4</v>
      </c>
      <c r="G260">
        <v>0.89339999999999997</v>
      </c>
      <c r="H260">
        <v>1684.2661986502321</v>
      </c>
      <c r="I260">
        <v>6827.4318320084585</v>
      </c>
      <c r="J260">
        <v>8511.6980306586902</v>
      </c>
      <c r="K260">
        <v>976.58006807282391</v>
      </c>
      <c r="L260">
        <v>1.0498694774220001</v>
      </c>
      <c r="M260">
        <v>14.983481707104</v>
      </c>
      <c r="N260">
        <v>2151</v>
      </c>
      <c r="O260">
        <v>37728.124540337878</v>
      </c>
      <c r="P260">
        <v>0</v>
      </c>
      <c r="Q260">
        <f t="shared" si="13"/>
        <v>0.3</v>
      </c>
    </row>
    <row r="261" spans="1:17" x14ac:dyDescent="0.35">
      <c r="A261" t="s">
        <v>535</v>
      </c>
      <c r="B261" t="s">
        <v>27</v>
      </c>
      <c r="C261" t="s">
        <v>7</v>
      </c>
      <c r="D261">
        <v>2019</v>
      </c>
      <c r="E261" t="s">
        <v>116</v>
      </c>
      <c r="F261" t="s">
        <v>115</v>
      </c>
      <c r="G261">
        <v>0.89339999999999997</v>
      </c>
      <c r="H261">
        <v>907.67077101730797</v>
      </c>
      <c r="I261">
        <v>35.512871563199994</v>
      </c>
      <c r="J261">
        <v>943.18364258050804</v>
      </c>
      <c r="K261">
        <v>30.876474471635998</v>
      </c>
      <c r="L261">
        <v>5.3287557719999996E-3</v>
      </c>
      <c r="M261">
        <v>3.4620322079999995E-3</v>
      </c>
      <c r="N261">
        <v>80</v>
      </c>
      <c r="O261">
        <v>154.73516653920601</v>
      </c>
      <c r="P261">
        <v>0</v>
      </c>
      <c r="Q261">
        <f t="shared" si="13"/>
        <v>0.25</v>
      </c>
    </row>
    <row r="262" spans="1:17" x14ac:dyDescent="0.35">
      <c r="A262" t="s">
        <v>535</v>
      </c>
      <c r="B262" t="s">
        <v>27</v>
      </c>
      <c r="C262" t="s">
        <v>7</v>
      </c>
      <c r="D262">
        <v>2019</v>
      </c>
      <c r="E262" t="s">
        <v>345</v>
      </c>
      <c r="F262" t="s">
        <v>344</v>
      </c>
      <c r="G262">
        <v>0.89339999999999997</v>
      </c>
      <c r="H262">
        <v>7750.8393597672302</v>
      </c>
      <c r="I262">
        <v>11458.198944339307</v>
      </c>
      <c r="J262">
        <v>19209.038304106536</v>
      </c>
      <c r="K262">
        <v>757.20486708574799</v>
      </c>
      <c r="L262">
        <v>0</v>
      </c>
      <c r="M262">
        <v>8.9339999999999995E-6</v>
      </c>
      <c r="N262">
        <v>36</v>
      </c>
      <c r="O262">
        <v>480.70194962371193</v>
      </c>
      <c r="P262">
        <f>VLOOKUP(F262,thtwz,3,FALSE)</f>
        <v>1</v>
      </c>
      <c r="Q262">
        <f t="shared" si="13"/>
        <v>0</v>
      </c>
    </row>
    <row r="263" spans="1:17" x14ac:dyDescent="0.35">
      <c r="A263" t="s">
        <v>535</v>
      </c>
      <c r="B263" t="s">
        <v>27</v>
      </c>
      <c r="C263" t="s">
        <v>7</v>
      </c>
      <c r="D263">
        <v>2019</v>
      </c>
      <c r="E263" t="s">
        <v>418</v>
      </c>
      <c r="F263" t="s">
        <v>417</v>
      </c>
      <c r="G263">
        <v>0.89339999999999997</v>
      </c>
      <c r="H263">
        <v>56.489517167700001</v>
      </c>
      <c r="I263">
        <v>13.765347433278</v>
      </c>
      <c r="J263">
        <v>70.254864600977996</v>
      </c>
      <c r="K263">
        <v>20.024392548942</v>
      </c>
      <c r="L263">
        <v>0</v>
      </c>
      <c r="M263">
        <v>0</v>
      </c>
      <c r="N263">
        <v>0</v>
      </c>
      <c r="O263">
        <v>0</v>
      </c>
      <c r="P263">
        <f>VLOOKUP(F263,thtwz,3,FALSE)</f>
        <v>1</v>
      </c>
    </row>
    <row r="264" spans="1:17" x14ac:dyDescent="0.35">
      <c r="A264" t="s">
        <v>535</v>
      </c>
      <c r="B264" t="s">
        <v>27</v>
      </c>
      <c r="C264" t="s">
        <v>7</v>
      </c>
      <c r="D264">
        <v>2019</v>
      </c>
      <c r="E264" t="s">
        <v>10</v>
      </c>
      <c r="F264" t="s">
        <v>9</v>
      </c>
      <c r="G264">
        <v>0.89339999999999997</v>
      </c>
      <c r="H264">
        <v>649.69057843969199</v>
      </c>
      <c r="I264">
        <v>307.29038747684399</v>
      </c>
      <c r="J264">
        <v>956.98096591653598</v>
      </c>
      <c r="K264">
        <v>41.349788127083997</v>
      </c>
      <c r="L264">
        <v>22.039747408002</v>
      </c>
      <c r="M264">
        <v>13.693268921885998</v>
      </c>
      <c r="N264">
        <v>300</v>
      </c>
      <c r="O264">
        <v>262.29519430364098</v>
      </c>
      <c r="P264">
        <f>VLOOKUP(F264,thtwz,3,FALSE)</f>
        <v>1</v>
      </c>
      <c r="Q264">
        <f t="shared" ref="Q264:Q279" si="14">VLOOKUP(F264,statrate,4,FALSE)/100</f>
        <v>0.28999999999999998</v>
      </c>
    </row>
    <row r="265" spans="1:17" x14ac:dyDescent="0.35">
      <c r="A265" t="s">
        <v>535</v>
      </c>
      <c r="B265" t="s">
        <v>27</v>
      </c>
      <c r="C265" t="s">
        <v>7</v>
      </c>
      <c r="D265">
        <v>2019</v>
      </c>
      <c r="E265" t="s">
        <v>124</v>
      </c>
      <c r="F265" t="s">
        <v>123</v>
      </c>
      <c r="G265">
        <v>0.89339999999999997</v>
      </c>
      <c r="H265">
        <v>592.703763920352</v>
      </c>
      <c r="I265">
        <v>239.855071191018</v>
      </c>
      <c r="J265">
        <v>832.55883511136994</v>
      </c>
      <c r="K265">
        <v>531.57013859167796</v>
      </c>
      <c r="L265">
        <v>68.735515800000002</v>
      </c>
      <c r="M265">
        <v>68.735515800000002</v>
      </c>
      <c r="N265">
        <v>3</v>
      </c>
      <c r="O265">
        <v>0.109505342364</v>
      </c>
      <c r="P265">
        <f>VLOOKUP(F265,thtwz,3,FALSE)</f>
        <v>1</v>
      </c>
      <c r="Q265">
        <f t="shared" si="14"/>
        <v>0</v>
      </c>
    </row>
    <row r="266" spans="1:17" x14ac:dyDescent="0.35">
      <c r="A266" t="s">
        <v>535</v>
      </c>
      <c r="B266" t="s">
        <v>27</v>
      </c>
      <c r="C266" t="s">
        <v>7</v>
      </c>
      <c r="D266">
        <v>2019</v>
      </c>
      <c r="E266" t="s">
        <v>82</v>
      </c>
      <c r="F266" t="s">
        <v>81</v>
      </c>
      <c r="G266">
        <v>0.89339999999999997</v>
      </c>
      <c r="H266">
        <v>137.349883272288</v>
      </c>
      <c r="I266">
        <v>5.7196316730000002E-2</v>
      </c>
      <c r="J266">
        <v>137.40707958901802</v>
      </c>
      <c r="K266">
        <v>-42.058748681039994</v>
      </c>
      <c r="L266">
        <v>0</v>
      </c>
      <c r="M266">
        <v>0</v>
      </c>
      <c r="N266">
        <v>77</v>
      </c>
      <c r="O266">
        <v>427.45846771230595</v>
      </c>
      <c r="P266">
        <v>0</v>
      </c>
      <c r="Q266">
        <f t="shared" si="14"/>
        <v>0.25</v>
      </c>
    </row>
    <row r="267" spans="1:17" x14ac:dyDescent="0.35">
      <c r="A267" t="s">
        <v>535</v>
      </c>
      <c r="B267" t="s">
        <v>27</v>
      </c>
      <c r="C267" t="s">
        <v>7</v>
      </c>
      <c r="D267">
        <v>2019</v>
      </c>
      <c r="E267" t="s">
        <v>12</v>
      </c>
      <c r="F267" t="s">
        <v>11</v>
      </c>
      <c r="G267">
        <v>0.89339999999999997</v>
      </c>
      <c r="H267">
        <v>590.92375806654002</v>
      </c>
      <c r="I267">
        <v>6855.4769163534229</v>
      </c>
      <c r="J267">
        <v>7446.4006744199642</v>
      </c>
      <c r="K267">
        <v>-703.27120168168813</v>
      </c>
      <c r="L267">
        <v>4.985750833860001</v>
      </c>
      <c r="M267">
        <v>8.2903302169259998</v>
      </c>
      <c r="N267">
        <v>818</v>
      </c>
      <c r="O267">
        <v>29803.239271334922</v>
      </c>
      <c r="P267">
        <v>0</v>
      </c>
      <c r="Q267">
        <f t="shared" si="14"/>
        <v>0.34</v>
      </c>
    </row>
    <row r="268" spans="1:17" x14ac:dyDescent="0.35">
      <c r="A268" t="s">
        <v>535</v>
      </c>
      <c r="B268" t="s">
        <v>27</v>
      </c>
      <c r="C268" t="s">
        <v>7</v>
      </c>
      <c r="D268">
        <v>2019</v>
      </c>
      <c r="E268" t="s">
        <v>375</v>
      </c>
      <c r="F268" t="s">
        <v>374</v>
      </c>
      <c r="G268">
        <v>0.89339999999999997</v>
      </c>
      <c r="H268">
        <v>110.25566380009199</v>
      </c>
      <c r="I268">
        <v>3.4902694193639996</v>
      </c>
      <c r="J268">
        <v>113.74593321945601</v>
      </c>
      <c r="K268">
        <v>-44.659719110159998</v>
      </c>
      <c r="L268">
        <v>0.105990331536</v>
      </c>
      <c r="M268">
        <v>32.245311388421996</v>
      </c>
      <c r="N268">
        <v>6</v>
      </c>
      <c r="O268">
        <v>138.00598731615599</v>
      </c>
      <c r="P268">
        <v>0</v>
      </c>
      <c r="Q268">
        <f t="shared" si="14"/>
        <v>0</v>
      </c>
    </row>
    <row r="269" spans="1:17" x14ac:dyDescent="0.35">
      <c r="A269" t="s">
        <v>535</v>
      </c>
      <c r="B269" t="s">
        <v>27</v>
      </c>
      <c r="C269" t="s">
        <v>7</v>
      </c>
      <c r="D269">
        <v>2019</v>
      </c>
      <c r="E269" t="s">
        <v>120</v>
      </c>
      <c r="F269" t="s">
        <v>119</v>
      </c>
      <c r="G269">
        <v>0.89339999999999997</v>
      </c>
      <c r="H269">
        <v>167.59187329213799</v>
      </c>
      <c r="I269">
        <v>5.9647463666429994</v>
      </c>
      <c r="J269">
        <v>173.55661965878099</v>
      </c>
      <c r="K269">
        <v>-17.957957535947997</v>
      </c>
      <c r="L269">
        <v>0.81346397307000007</v>
      </c>
      <c r="M269">
        <v>0.32563544640600001</v>
      </c>
      <c r="N269">
        <v>52</v>
      </c>
      <c r="O269">
        <v>69.315334990859995</v>
      </c>
      <c r="P269">
        <v>0</v>
      </c>
      <c r="Q269">
        <f t="shared" si="14"/>
        <v>0.1</v>
      </c>
    </row>
    <row r="270" spans="1:17" x14ac:dyDescent="0.35">
      <c r="A270" t="s">
        <v>535</v>
      </c>
      <c r="B270" t="s">
        <v>27</v>
      </c>
      <c r="C270" t="s">
        <v>7</v>
      </c>
      <c r="D270">
        <v>2019</v>
      </c>
      <c r="E270" t="s">
        <v>125</v>
      </c>
      <c r="F270" t="s">
        <v>48</v>
      </c>
      <c r="G270">
        <v>0.89339999999999997</v>
      </c>
      <c r="H270">
        <v>11250.220893894919</v>
      </c>
      <c r="I270">
        <v>11939.012788480331</v>
      </c>
      <c r="J270">
        <v>23189.233682375248</v>
      </c>
      <c r="K270">
        <v>1163.0625287587061</v>
      </c>
      <c r="L270">
        <v>32.946141993443995</v>
      </c>
      <c r="M270">
        <v>47.464138911336001</v>
      </c>
      <c r="N270">
        <v>3676</v>
      </c>
      <c r="O270">
        <v>14007.09725727873</v>
      </c>
      <c r="P270">
        <v>0</v>
      </c>
      <c r="Q270">
        <f t="shared" si="14"/>
        <v>0.26500000000000001</v>
      </c>
    </row>
    <row r="271" spans="1:17" x14ac:dyDescent="0.35">
      <c r="A271" t="s">
        <v>535</v>
      </c>
      <c r="B271" t="s">
        <v>27</v>
      </c>
      <c r="C271" t="s">
        <v>7</v>
      </c>
      <c r="D271">
        <v>2019</v>
      </c>
      <c r="E271" t="s">
        <v>192</v>
      </c>
      <c r="F271" t="s">
        <v>130</v>
      </c>
      <c r="G271">
        <v>0.89339999999999997</v>
      </c>
      <c r="H271">
        <v>0</v>
      </c>
      <c r="I271">
        <v>0.62908224960000003</v>
      </c>
      <c r="J271">
        <v>0.62908224960000003</v>
      </c>
      <c r="K271">
        <v>0.626843416002</v>
      </c>
      <c r="L271">
        <v>0</v>
      </c>
      <c r="M271">
        <v>0</v>
      </c>
      <c r="N271">
        <v>0</v>
      </c>
      <c r="O271">
        <v>0</v>
      </c>
      <c r="P271">
        <f>VLOOKUP(F271,thtwz,3,FALSE)</f>
        <v>1</v>
      </c>
      <c r="Q271">
        <f t="shared" si="14"/>
        <v>0</v>
      </c>
    </row>
    <row r="272" spans="1:17" x14ac:dyDescent="0.35">
      <c r="A272" t="s">
        <v>535</v>
      </c>
      <c r="B272" t="s">
        <v>27</v>
      </c>
      <c r="C272" t="s">
        <v>7</v>
      </c>
      <c r="D272">
        <v>2019</v>
      </c>
      <c r="E272" t="s">
        <v>86</v>
      </c>
      <c r="F272" t="s">
        <v>52</v>
      </c>
      <c r="G272">
        <v>0.89339999999999997</v>
      </c>
      <c r="H272">
        <v>1959.6838471366361</v>
      </c>
      <c r="I272">
        <v>975.5613777256159</v>
      </c>
      <c r="J272">
        <v>2935.2452248622521</v>
      </c>
      <c r="K272">
        <v>437.51601078641397</v>
      </c>
      <c r="L272">
        <v>58.011354838133997</v>
      </c>
      <c r="M272">
        <v>54.146852469821994</v>
      </c>
      <c r="N272">
        <v>1801.5</v>
      </c>
      <c r="O272">
        <v>1071.8452151947199</v>
      </c>
      <c r="P272">
        <v>0</v>
      </c>
      <c r="Q272">
        <f t="shared" si="14"/>
        <v>0.25</v>
      </c>
    </row>
    <row r="273" spans="1:17" x14ac:dyDescent="0.35">
      <c r="A273" t="s">
        <v>535</v>
      </c>
      <c r="B273" t="s">
        <v>27</v>
      </c>
      <c r="C273" t="s">
        <v>7</v>
      </c>
      <c r="D273">
        <v>2019</v>
      </c>
      <c r="E273" t="s">
        <v>88</v>
      </c>
      <c r="F273" t="s">
        <v>87</v>
      </c>
      <c r="G273">
        <v>0.89339999999999997</v>
      </c>
      <c r="H273">
        <v>2.8532449063019998</v>
      </c>
      <c r="I273">
        <v>2.6039615233859998</v>
      </c>
      <c r="J273">
        <v>5.4572064296880001</v>
      </c>
      <c r="K273">
        <v>-10.940722426229998</v>
      </c>
      <c r="L273">
        <v>0</v>
      </c>
      <c r="M273">
        <v>1.1418456059999998E-3</v>
      </c>
      <c r="N273">
        <v>15</v>
      </c>
      <c r="O273">
        <v>0.1623839373</v>
      </c>
      <c r="P273">
        <v>0</v>
      </c>
      <c r="Q273">
        <f t="shared" si="14"/>
        <v>0.33</v>
      </c>
    </row>
    <row r="274" spans="1:17" x14ac:dyDescent="0.35">
      <c r="A274" t="s">
        <v>535</v>
      </c>
      <c r="B274" t="s">
        <v>27</v>
      </c>
      <c r="C274" t="s">
        <v>7</v>
      </c>
      <c r="D274">
        <v>2019</v>
      </c>
      <c r="E274" t="s">
        <v>92</v>
      </c>
      <c r="F274" t="s">
        <v>91</v>
      </c>
      <c r="G274">
        <v>0.89339999999999997</v>
      </c>
      <c r="H274">
        <v>0</v>
      </c>
      <c r="I274">
        <v>7.543569417599999E-2</v>
      </c>
      <c r="J274">
        <v>7.543569417599999E-2</v>
      </c>
      <c r="K274">
        <v>-4.3320622666380002</v>
      </c>
      <c r="L274">
        <v>0</v>
      </c>
      <c r="M274">
        <v>0</v>
      </c>
      <c r="N274">
        <v>0</v>
      </c>
      <c r="O274">
        <v>160.20995557226402</v>
      </c>
      <c r="P274">
        <f>VLOOKUP(F274,thtwz,3,FALSE)</f>
        <v>1</v>
      </c>
      <c r="Q274">
        <f t="shared" si="14"/>
        <v>0.125</v>
      </c>
    </row>
    <row r="275" spans="1:17" x14ac:dyDescent="0.35">
      <c r="A275" t="s">
        <v>535</v>
      </c>
      <c r="B275" t="s">
        <v>27</v>
      </c>
      <c r="C275" t="s">
        <v>7</v>
      </c>
      <c r="D275">
        <v>2019</v>
      </c>
      <c r="E275" t="s">
        <v>132</v>
      </c>
      <c r="F275" t="s">
        <v>54</v>
      </c>
      <c r="G275">
        <v>0.89339999999999997</v>
      </c>
      <c r="H275">
        <v>473.30077475617804</v>
      </c>
      <c r="I275">
        <v>8.6837757703968013</v>
      </c>
      <c r="J275">
        <v>481.98455052657476</v>
      </c>
      <c r="K275">
        <v>8.8921884422339996</v>
      </c>
      <c r="L275">
        <v>2.7729519750059999</v>
      </c>
      <c r="M275">
        <v>1.6895158157279999</v>
      </c>
      <c r="N275">
        <v>78</v>
      </c>
      <c r="O275">
        <v>127.20731851855199</v>
      </c>
      <c r="P275">
        <v>0</v>
      </c>
      <c r="Q275">
        <f t="shared" si="14"/>
        <v>0.19</v>
      </c>
    </row>
    <row r="276" spans="1:17" x14ac:dyDescent="0.35">
      <c r="A276" t="s">
        <v>535</v>
      </c>
      <c r="B276" t="s">
        <v>27</v>
      </c>
      <c r="C276" t="s">
        <v>7</v>
      </c>
      <c r="D276">
        <v>2019</v>
      </c>
      <c r="E276" t="s">
        <v>16</v>
      </c>
      <c r="F276" t="s">
        <v>15</v>
      </c>
      <c r="G276">
        <v>0.89339999999999997</v>
      </c>
      <c r="H276">
        <v>2198.4127362187382</v>
      </c>
      <c r="I276">
        <v>1154.4592042416998</v>
      </c>
      <c r="J276">
        <v>3352.8719404604376</v>
      </c>
      <c r="K276">
        <v>1165.2625159640579</v>
      </c>
      <c r="L276">
        <v>188.73303663049799</v>
      </c>
      <c r="M276">
        <v>225.23525309989799</v>
      </c>
      <c r="N276">
        <v>280</v>
      </c>
      <c r="O276">
        <v>282.688333070304</v>
      </c>
      <c r="P276">
        <v>0</v>
      </c>
      <c r="Q276">
        <f t="shared" si="14"/>
        <v>0.22</v>
      </c>
    </row>
    <row r="277" spans="1:17" x14ac:dyDescent="0.35">
      <c r="A277" t="s">
        <v>535</v>
      </c>
      <c r="B277" t="s">
        <v>27</v>
      </c>
      <c r="C277" t="s">
        <v>7</v>
      </c>
      <c r="D277">
        <v>2019</v>
      </c>
      <c r="E277" t="s">
        <v>220</v>
      </c>
      <c r="F277" t="s">
        <v>219</v>
      </c>
      <c r="G277">
        <v>0.89339999999999997</v>
      </c>
      <c r="H277">
        <v>692.11389439294805</v>
      </c>
      <c r="I277">
        <v>308.10098575952577</v>
      </c>
      <c r="J277">
        <v>1000.2148801524737</v>
      </c>
      <c r="K277">
        <v>251.12753632818601</v>
      </c>
      <c r="L277">
        <v>82.740458407913991</v>
      </c>
      <c r="M277">
        <v>104.317977630516</v>
      </c>
      <c r="N277">
        <v>429</v>
      </c>
      <c r="O277">
        <v>973.45352217191396</v>
      </c>
      <c r="P277">
        <v>0</v>
      </c>
      <c r="Q277">
        <f t="shared" si="14"/>
        <v>0.23</v>
      </c>
    </row>
    <row r="278" spans="1:17" x14ac:dyDescent="0.35">
      <c r="A278" t="s">
        <v>535</v>
      </c>
      <c r="B278" t="s">
        <v>27</v>
      </c>
      <c r="C278" t="s">
        <v>7</v>
      </c>
      <c r="D278">
        <v>2019</v>
      </c>
      <c r="E278" t="s">
        <v>94</v>
      </c>
      <c r="F278" t="s">
        <v>93</v>
      </c>
      <c r="G278">
        <v>0.89339999999999997</v>
      </c>
      <c r="H278">
        <v>218.16422839526399</v>
      </c>
      <c r="I278">
        <v>0.10608359713559999</v>
      </c>
      <c r="J278">
        <v>218.27031199239957</v>
      </c>
      <c r="K278">
        <v>4.5709635017579995</v>
      </c>
      <c r="L278">
        <v>0.87568265404199996</v>
      </c>
      <c r="M278">
        <v>0.96569902037999988</v>
      </c>
      <c r="N278">
        <v>29</v>
      </c>
      <c r="O278">
        <v>9.8195425738019999</v>
      </c>
      <c r="P278">
        <v>0</v>
      </c>
      <c r="Q278">
        <f t="shared" si="14"/>
        <v>0.2</v>
      </c>
    </row>
    <row r="279" spans="1:17" x14ac:dyDescent="0.35">
      <c r="A279" t="s">
        <v>535</v>
      </c>
      <c r="B279" t="s">
        <v>27</v>
      </c>
      <c r="C279" t="s">
        <v>7</v>
      </c>
      <c r="D279">
        <v>2019</v>
      </c>
      <c r="E279" t="s">
        <v>18</v>
      </c>
      <c r="F279" t="s">
        <v>17</v>
      </c>
      <c r="G279">
        <v>0.89339999999999997</v>
      </c>
      <c r="H279">
        <v>1812.0159708981048</v>
      </c>
      <c r="I279">
        <v>320.46910499157002</v>
      </c>
      <c r="J279">
        <v>2132.4850758896746</v>
      </c>
      <c r="K279">
        <v>60.961053768920401</v>
      </c>
      <c r="L279">
        <v>-1.6205294332080002</v>
      </c>
      <c r="M279">
        <v>-3.8730685734E-2</v>
      </c>
      <c r="N279">
        <v>301</v>
      </c>
      <c r="O279">
        <v>419.14898445651539</v>
      </c>
      <c r="P279">
        <v>0</v>
      </c>
      <c r="Q279">
        <f t="shared" si="14"/>
        <v>0.33</v>
      </c>
    </row>
    <row r="280" spans="1:17" x14ac:dyDescent="0.35">
      <c r="A280" t="s">
        <v>535</v>
      </c>
      <c r="B280" t="s">
        <v>27</v>
      </c>
      <c r="C280" t="s">
        <v>7</v>
      </c>
      <c r="D280">
        <v>2019</v>
      </c>
      <c r="E280" t="s">
        <v>511</v>
      </c>
      <c r="F280" t="s">
        <v>512</v>
      </c>
      <c r="G280">
        <v>0.89339999999999997</v>
      </c>
      <c r="H280">
        <v>3.4325392872000003E-2</v>
      </c>
      <c r="I280">
        <v>0.22330238178</v>
      </c>
      <c r="J280">
        <v>0.25762777465200004</v>
      </c>
      <c r="K280">
        <v>-8.39578148877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7" x14ac:dyDescent="0.35">
      <c r="A281" t="s">
        <v>535</v>
      </c>
      <c r="B281" t="s">
        <v>27</v>
      </c>
      <c r="C281" t="s">
        <v>7</v>
      </c>
      <c r="D281">
        <v>2019</v>
      </c>
      <c r="E281" t="s">
        <v>14</v>
      </c>
      <c r="F281" t="s">
        <v>13</v>
      </c>
      <c r="G281">
        <v>0.89339999999999997</v>
      </c>
      <c r="H281">
        <v>16033.345958096692</v>
      </c>
      <c r="I281">
        <v>9349.6884352067482</v>
      </c>
      <c r="J281">
        <v>25383.034393303442</v>
      </c>
      <c r="K281">
        <v>-33.537376266885602</v>
      </c>
      <c r="L281">
        <v>42.706246075602003</v>
      </c>
      <c r="M281">
        <v>38.774648750843994</v>
      </c>
      <c r="N281">
        <v>3995.99</v>
      </c>
      <c r="O281">
        <v>5553.6306975288544</v>
      </c>
      <c r="P281">
        <v>0</v>
      </c>
      <c r="Q281">
        <f t="shared" ref="Q281:Q286" si="15">VLOOKUP(F281,statrate,4,FALSE)/100</f>
        <v>0.3</v>
      </c>
    </row>
    <row r="282" spans="1:17" x14ac:dyDescent="0.35">
      <c r="A282" t="s">
        <v>535</v>
      </c>
      <c r="B282" t="s">
        <v>27</v>
      </c>
      <c r="C282" t="s">
        <v>7</v>
      </c>
      <c r="D282">
        <v>2019</v>
      </c>
      <c r="E282" t="s">
        <v>342</v>
      </c>
      <c r="F282" t="s">
        <v>341</v>
      </c>
      <c r="G282">
        <v>0.89339999999999997</v>
      </c>
      <c r="H282">
        <v>1.4394285693599997</v>
      </c>
      <c r="I282">
        <v>0</v>
      </c>
      <c r="J282">
        <v>1.4394285693599997</v>
      </c>
      <c r="K282">
        <v>0.10166892</v>
      </c>
      <c r="L282">
        <v>4.2691503162000002E-2</v>
      </c>
      <c r="M282">
        <v>1.0166892E-2</v>
      </c>
      <c r="N282">
        <v>0</v>
      </c>
      <c r="O282">
        <v>0</v>
      </c>
      <c r="P282">
        <f>VLOOKUP(F282,thtwz,3,FALSE)</f>
        <v>1</v>
      </c>
      <c r="Q282">
        <f t="shared" si="15"/>
        <v>0.1</v>
      </c>
    </row>
    <row r="283" spans="1:17" x14ac:dyDescent="0.35">
      <c r="A283" t="s">
        <v>535</v>
      </c>
      <c r="B283" t="s">
        <v>27</v>
      </c>
      <c r="C283" t="s">
        <v>7</v>
      </c>
      <c r="D283">
        <v>2019</v>
      </c>
      <c r="E283" t="s">
        <v>536</v>
      </c>
      <c r="F283" t="s">
        <v>23</v>
      </c>
      <c r="G283">
        <v>0.89339999999999997</v>
      </c>
      <c r="H283">
        <v>1476.1248147630238</v>
      </c>
      <c r="I283">
        <v>113.41547219355901</v>
      </c>
      <c r="J283">
        <v>1589.5402869565828</v>
      </c>
      <c r="K283">
        <v>67.256299768847995</v>
      </c>
      <c r="L283">
        <v>1.9024815684419998</v>
      </c>
      <c r="M283">
        <v>11.08423985502</v>
      </c>
      <c r="N283">
        <v>181</v>
      </c>
      <c r="O283">
        <v>617.10079300616997</v>
      </c>
      <c r="P283">
        <f>VLOOKUP(F283,thtwz,3,FALSE)</f>
        <v>1</v>
      </c>
      <c r="Q283">
        <f t="shared" si="15"/>
        <v>0.16500000000000001</v>
      </c>
    </row>
    <row r="284" spans="1:17" x14ac:dyDescent="0.35">
      <c r="A284" t="s">
        <v>535</v>
      </c>
      <c r="B284" t="s">
        <v>27</v>
      </c>
      <c r="C284" t="s">
        <v>7</v>
      </c>
      <c r="D284">
        <v>2019</v>
      </c>
      <c r="E284" t="s">
        <v>140</v>
      </c>
      <c r="F284" t="s">
        <v>139</v>
      </c>
      <c r="G284">
        <v>0.89339999999999997</v>
      </c>
      <c r="H284">
        <v>621.75794638846196</v>
      </c>
      <c r="I284">
        <v>22.738530795858001</v>
      </c>
      <c r="J284">
        <v>644.49647718431993</v>
      </c>
      <c r="K284">
        <v>25.247744149146001</v>
      </c>
      <c r="L284">
        <v>0.48689523635400006</v>
      </c>
      <c r="M284">
        <v>1.2447730317779999</v>
      </c>
      <c r="N284">
        <v>83</v>
      </c>
      <c r="O284">
        <v>100.334639321712</v>
      </c>
      <c r="P284">
        <v>0</v>
      </c>
      <c r="Q284">
        <f t="shared" si="15"/>
        <v>0.09</v>
      </c>
    </row>
    <row r="285" spans="1:17" x14ac:dyDescent="0.35">
      <c r="A285" t="s">
        <v>535</v>
      </c>
      <c r="B285" t="s">
        <v>27</v>
      </c>
      <c r="C285" t="s">
        <v>7</v>
      </c>
      <c r="D285">
        <v>2019</v>
      </c>
      <c r="E285" t="s">
        <v>143</v>
      </c>
      <c r="F285" t="s">
        <v>58</v>
      </c>
      <c r="G285">
        <v>0.89339999999999997</v>
      </c>
      <c r="H285">
        <v>1196.5118530966558</v>
      </c>
      <c r="I285">
        <v>647.79286817222408</v>
      </c>
      <c r="J285">
        <v>1844.3047212688798</v>
      </c>
      <c r="K285">
        <v>54.182864083721995</v>
      </c>
      <c r="L285">
        <v>40.843564807109999</v>
      </c>
      <c r="M285">
        <v>42.632267954592002</v>
      </c>
      <c r="N285">
        <v>8488.7000000000007</v>
      </c>
      <c r="O285">
        <v>989.89405043038789</v>
      </c>
      <c r="P285">
        <v>0</v>
      </c>
      <c r="Q285">
        <f t="shared" si="15"/>
        <v>0.35</v>
      </c>
    </row>
    <row r="286" spans="1:17" x14ac:dyDescent="0.35">
      <c r="A286" t="s">
        <v>535</v>
      </c>
      <c r="B286" t="s">
        <v>27</v>
      </c>
      <c r="C286" t="s">
        <v>7</v>
      </c>
      <c r="D286">
        <v>2019</v>
      </c>
      <c r="E286" t="s">
        <v>142</v>
      </c>
      <c r="F286" t="s">
        <v>141</v>
      </c>
      <c r="G286">
        <v>0.89339999999999997</v>
      </c>
      <c r="H286">
        <v>578.45452163634593</v>
      </c>
      <c r="I286">
        <v>137.86557819392519</v>
      </c>
      <c r="J286">
        <v>716.32009983027126</v>
      </c>
      <c r="K286">
        <v>30.098039720892</v>
      </c>
      <c r="L286">
        <v>-9.458414578895999</v>
      </c>
      <c r="M286">
        <v>0.29067541791000001</v>
      </c>
      <c r="N286">
        <v>355</v>
      </c>
      <c r="O286">
        <v>1361.948076469668</v>
      </c>
      <c r="P286">
        <v>0</v>
      </c>
      <c r="Q286">
        <f t="shared" si="15"/>
        <v>0.25</v>
      </c>
    </row>
    <row r="287" spans="1:17" x14ac:dyDescent="0.35">
      <c r="A287" t="s">
        <v>535</v>
      </c>
      <c r="B287" t="s">
        <v>27</v>
      </c>
      <c r="C287" t="s">
        <v>7</v>
      </c>
      <c r="D287">
        <v>2019</v>
      </c>
      <c r="E287" t="s">
        <v>515</v>
      </c>
      <c r="F287" t="s">
        <v>516</v>
      </c>
      <c r="G287">
        <v>0.89339999999999997</v>
      </c>
      <c r="H287">
        <v>0</v>
      </c>
      <c r="I287">
        <v>0</v>
      </c>
      <c r="J287">
        <v>0</v>
      </c>
      <c r="K287">
        <v>-2.4738138792E-2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7" x14ac:dyDescent="0.35">
      <c r="A288" t="s">
        <v>535</v>
      </c>
      <c r="B288" t="s">
        <v>27</v>
      </c>
      <c r="C288" t="s">
        <v>7</v>
      </c>
      <c r="D288">
        <v>2019</v>
      </c>
      <c r="E288" t="s">
        <v>381</v>
      </c>
      <c r="F288" t="s">
        <v>380</v>
      </c>
      <c r="G288">
        <v>0.89339999999999997</v>
      </c>
      <c r="H288">
        <v>0</v>
      </c>
      <c r="I288">
        <v>2.1856521762000002E-2</v>
      </c>
      <c r="J288">
        <v>2.1856521762000002E-2</v>
      </c>
      <c r="K288">
        <v>-0.61135652354999992</v>
      </c>
      <c r="L288">
        <v>0.40058905300799996</v>
      </c>
      <c r="M288">
        <v>5.6109272279999999E-3</v>
      </c>
      <c r="N288">
        <v>407.3</v>
      </c>
      <c r="O288">
        <v>0.36971774108399996</v>
      </c>
      <c r="P288">
        <v>0</v>
      </c>
      <c r="Q288">
        <f t="shared" ref="Q288:Q293" si="16">VLOOKUP(F288,statrate,4,FALSE)/100</f>
        <v>0</v>
      </c>
    </row>
    <row r="289" spans="1:17" x14ac:dyDescent="0.35">
      <c r="A289" t="s">
        <v>535</v>
      </c>
      <c r="B289" t="s">
        <v>27</v>
      </c>
      <c r="C289" t="s">
        <v>7</v>
      </c>
      <c r="D289">
        <v>2019</v>
      </c>
      <c r="E289" t="s">
        <v>95</v>
      </c>
      <c r="F289" t="s">
        <v>36</v>
      </c>
      <c r="G289">
        <v>0.89339999999999997</v>
      </c>
      <c r="H289">
        <v>2.7030760430399998</v>
      </c>
      <c r="I289">
        <v>0</v>
      </c>
      <c r="J289">
        <v>2.7030760430399998</v>
      </c>
      <c r="K289">
        <v>1.8063882595680001</v>
      </c>
      <c r="L289">
        <v>0</v>
      </c>
      <c r="M289">
        <v>0</v>
      </c>
      <c r="N289">
        <v>0</v>
      </c>
      <c r="O289">
        <v>4.5563399999999996E-7</v>
      </c>
      <c r="P289">
        <f>VLOOKUP(F289,thtwz,3,FALSE)</f>
        <v>1</v>
      </c>
      <c r="Q289">
        <f t="shared" si="16"/>
        <v>0.125</v>
      </c>
    </row>
    <row r="290" spans="1:17" x14ac:dyDescent="0.35">
      <c r="A290" t="s">
        <v>535</v>
      </c>
      <c r="B290" t="s">
        <v>27</v>
      </c>
      <c r="C290" t="s">
        <v>7</v>
      </c>
      <c r="D290">
        <v>2019</v>
      </c>
      <c r="E290" t="s">
        <v>330</v>
      </c>
      <c r="F290" t="s">
        <v>56</v>
      </c>
      <c r="G290">
        <v>0.89339999999999997</v>
      </c>
      <c r="H290">
        <v>0</v>
      </c>
      <c r="I290">
        <v>0</v>
      </c>
      <c r="J290">
        <v>0</v>
      </c>
      <c r="K290">
        <v>0.10955474738399999</v>
      </c>
      <c r="L290">
        <v>0</v>
      </c>
      <c r="M290">
        <v>0</v>
      </c>
      <c r="N290">
        <v>0</v>
      </c>
      <c r="O290">
        <v>0</v>
      </c>
      <c r="P290">
        <f>VLOOKUP(F290,thtwz,3,FALSE)</f>
        <v>1</v>
      </c>
      <c r="Q290">
        <f t="shared" si="16"/>
        <v>0</v>
      </c>
    </row>
    <row r="291" spans="1:17" x14ac:dyDescent="0.35">
      <c r="A291" t="s">
        <v>535</v>
      </c>
      <c r="B291" t="s">
        <v>27</v>
      </c>
      <c r="C291" t="s">
        <v>7</v>
      </c>
      <c r="D291">
        <v>2019</v>
      </c>
      <c r="E291" t="s">
        <v>77</v>
      </c>
      <c r="F291" t="s">
        <v>62</v>
      </c>
      <c r="G291">
        <v>0.89339999999999997</v>
      </c>
      <c r="H291">
        <v>1203.9075809937301</v>
      </c>
      <c r="I291">
        <v>218.1797881569936</v>
      </c>
      <c r="J291">
        <v>1422.0873691507234</v>
      </c>
      <c r="K291">
        <v>212.563582521672</v>
      </c>
      <c r="L291">
        <v>79.035683380530003</v>
      </c>
      <c r="M291">
        <v>60.485568656778</v>
      </c>
      <c r="N291">
        <v>197</v>
      </c>
      <c r="O291">
        <v>1608.593945626704</v>
      </c>
      <c r="P291">
        <v>0</v>
      </c>
      <c r="Q291">
        <f t="shared" si="16"/>
        <v>0.24</v>
      </c>
    </row>
    <row r="292" spans="1:17" x14ac:dyDescent="0.35">
      <c r="A292" t="s">
        <v>535</v>
      </c>
      <c r="B292" t="s">
        <v>27</v>
      </c>
      <c r="C292" t="s">
        <v>7</v>
      </c>
      <c r="D292">
        <v>2019</v>
      </c>
      <c r="E292" t="s">
        <v>26</v>
      </c>
      <c r="F292" t="s">
        <v>25</v>
      </c>
      <c r="G292">
        <v>0.89339999999999997</v>
      </c>
      <c r="H292">
        <v>3.889387203384</v>
      </c>
      <c r="I292">
        <v>21.862860476989798</v>
      </c>
      <c r="J292">
        <v>25.752247680373799</v>
      </c>
      <c r="K292">
        <v>0.32683293296400001</v>
      </c>
      <c r="L292">
        <v>-8.9340000000000005E-8</v>
      </c>
      <c r="M292">
        <v>0.24407397644999998</v>
      </c>
      <c r="N292">
        <v>47</v>
      </c>
      <c r="O292">
        <v>0.60851589571199993</v>
      </c>
      <c r="P292">
        <v>0</v>
      </c>
      <c r="Q292">
        <f t="shared" si="16"/>
        <v>0.30859999999999999</v>
      </c>
    </row>
    <row r="293" spans="1:17" x14ac:dyDescent="0.35">
      <c r="A293" t="s">
        <v>535</v>
      </c>
      <c r="B293" t="s">
        <v>27</v>
      </c>
      <c r="C293" t="s">
        <v>7</v>
      </c>
      <c r="D293">
        <v>2019</v>
      </c>
      <c r="E293" t="s">
        <v>383</v>
      </c>
      <c r="F293" t="s">
        <v>382</v>
      </c>
      <c r="G293">
        <v>0.89339999999999997</v>
      </c>
      <c r="H293">
        <v>0.22340221029599999</v>
      </c>
      <c r="I293">
        <v>0.14416081080000001</v>
      </c>
      <c r="J293">
        <v>0.36756302109599998</v>
      </c>
      <c r="K293">
        <v>-1.3753818579779999</v>
      </c>
      <c r="L293">
        <v>0</v>
      </c>
      <c r="M293">
        <v>0</v>
      </c>
      <c r="N293">
        <v>4</v>
      </c>
      <c r="O293">
        <v>0.72431921670599997</v>
      </c>
      <c r="P293">
        <v>0</v>
      </c>
      <c r="Q293">
        <f t="shared" si="16"/>
        <v>0</v>
      </c>
    </row>
    <row r="294" spans="1:17" x14ac:dyDescent="0.35">
      <c r="A294" t="s">
        <v>535</v>
      </c>
      <c r="B294" t="s">
        <v>27</v>
      </c>
      <c r="C294" t="s">
        <v>7</v>
      </c>
      <c r="D294">
        <v>2019</v>
      </c>
      <c r="E294" t="s">
        <v>488</v>
      </c>
      <c r="F294" t="s">
        <v>489</v>
      </c>
      <c r="G294">
        <v>0.89339999999999997</v>
      </c>
      <c r="H294">
        <v>96.341187456887994</v>
      </c>
      <c r="I294">
        <v>1898.499219118062</v>
      </c>
      <c r="J294">
        <v>1994.8404065749501</v>
      </c>
      <c r="K294">
        <v>432.93274831142401</v>
      </c>
      <c r="L294">
        <v>183.848392902048</v>
      </c>
      <c r="M294">
        <v>177.83255698737003</v>
      </c>
      <c r="N294">
        <v>101</v>
      </c>
      <c r="O294">
        <v>10029.030824122128</v>
      </c>
      <c r="P294">
        <v>0</v>
      </c>
    </row>
    <row r="295" spans="1:17" x14ac:dyDescent="0.35">
      <c r="A295" t="s">
        <v>535</v>
      </c>
      <c r="B295" t="s">
        <v>27</v>
      </c>
      <c r="C295" t="s">
        <v>7</v>
      </c>
      <c r="D295">
        <v>2019</v>
      </c>
      <c r="E295" t="s">
        <v>384</v>
      </c>
      <c r="F295" t="s">
        <v>338</v>
      </c>
      <c r="G295">
        <v>0.89339999999999997</v>
      </c>
      <c r="H295">
        <v>0</v>
      </c>
      <c r="I295">
        <v>0.41228675910599999</v>
      </c>
      <c r="J295">
        <v>0.41228675910599999</v>
      </c>
      <c r="K295">
        <v>-0.86615680334400003</v>
      </c>
      <c r="L295">
        <v>0</v>
      </c>
      <c r="M295">
        <v>0</v>
      </c>
      <c r="N295">
        <v>1</v>
      </c>
      <c r="O295">
        <v>6.2538000000000014E-8</v>
      </c>
      <c r="P295">
        <v>0</v>
      </c>
      <c r="Q295">
        <f t="shared" ref="Q295:Q300" si="17">VLOOKUP(F295,statrate,4,FALSE)/100</f>
        <v>0.3</v>
      </c>
    </row>
    <row r="296" spans="1:17" x14ac:dyDescent="0.35">
      <c r="A296" t="s">
        <v>535</v>
      </c>
      <c r="B296" t="s">
        <v>27</v>
      </c>
      <c r="C296" t="s">
        <v>7</v>
      </c>
      <c r="D296">
        <v>2019</v>
      </c>
      <c r="E296" t="s">
        <v>202</v>
      </c>
      <c r="F296" t="s">
        <v>145</v>
      </c>
      <c r="G296">
        <v>0.89339999999999997</v>
      </c>
      <c r="H296">
        <v>163.54793546478598</v>
      </c>
      <c r="I296">
        <v>29.109920568425999</v>
      </c>
      <c r="J296">
        <v>192.657856033212</v>
      </c>
      <c r="K296">
        <v>21.648219494748002</v>
      </c>
      <c r="L296">
        <v>6.3758051161799996</v>
      </c>
      <c r="M296">
        <v>4.8757104074340001</v>
      </c>
      <c r="N296">
        <v>137</v>
      </c>
      <c r="O296">
        <v>43.809841913088</v>
      </c>
      <c r="P296">
        <v>0</v>
      </c>
      <c r="Q296">
        <f t="shared" si="17"/>
        <v>0.25</v>
      </c>
    </row>
    <row r="297" spans="1:17" x14ac:dyDescent="0.35">
      <c r="A297" t="s">
        <v>535</v>
      </c>
      <c r="B297" t="s">
        <v>27</v>
      </c>
      <c r="C297" t="s">
        <v>7</v>
      </c>
      <c r="D297">
        <v>2019</v>
      </c>
      <c r="E297" t="s">
        <v>148</v>
      </c>
      <c r="F297" t="s">
        <v>147</v>
      </c>
      <c r="G297">
        <v>0.89339999999999997</v>
      </c>
      <c r="H297">
        <v>279.20414248301699</v>
      </c>
      <c r="I297">
        <v>38.271960301980002</v>
      </c>
      <c r="J297">
        <v>317.47610278499701</v>
      </c>
      <c r="K297">
        <v>174.3668688463062</v>
      </c>
      <c r="L297">
        <v>22.36501404102</v>
      </c>
      <c r="M297">
        <v>22.540454046407397</v>
      </c>
      <c r="N297">
        <v>154</v>
      </c>
      <c r="O297">
        <v>0</v>
      </c>
      <c r="P297">
        <v>0</v>
      </c>
      <c r="Q297">
        <f t="shared" si="17"/>
        <v>0.15</v>
      </c>
    </row>
    <row r="298" spans="1:17" x14ac:dyDescent="0.35">
      <c r="A298" t="s">
        <v>535</v>
      </c>
      <c r="B298" t="s">
        <v>27</v>
      </c>
      <c r="C298" t="s">
        <v>7</v>
      </c>
      <c r="D298">
        <v>2019</v>
      </c>
      <c r="E298" t="s">
        <v>69</v>
      </c>
      <c r="F298" t="s">
        <v>68</v>
      </c>
      <c r="G298">
        <v>0.89339999999999997</v>
      </c>
      <c r="H298">
        <v>305.26576662140997</v>
      </c>
      <c r="I298">
        <v>3.948099767325</v>
      </c>
      <c r="J298">
        <v>309.21386638873497</v>
      </c>
      <c r="K298">
        <v>-0.653336058384</v>
      </c>
      <c r="L298">
        <v>0.10659009775799999</v>
      </c>
      <c r="M298">
        <v>0</v>
      </c>
      <c r="N298">
        <v>10</v>
      </c>
      <c r="O298">
        <v>184.20630610426198</v>
      </c>
      <c r="P298">
        <f>VLOOKUP(F298,thtwz,3,FALSE)</f>
        <v>1</v>
      </c>
      <c r="Q298">
        <f t="shared" si="17"/>
        <v>0.2601</v>
      </c>
    </row>
    <row r="299" spans="1:17" x14ac:dyDescent="0.35">
      <c r="A299" t="s">
        <v>535</v>
      </c>
      <c r="B299" t="s">
        <v>27</v>
      </c>
      <c r="C299" t="s">
        <v>7</v>
      </c>
      <c r="D299">
        <v>2019</v>
      </c>
      <c r="E299" t="s">
        <v>385</v>
      </c>
      <c r="F299" t="s">
        <v>283</v>
      </c>
      <c r="G299">
        <v>0.89339999999999997</v>
      </c>
      <c r="H299">
        <v>54.134269064831997</v>
      </c>
      <c r="I299">
        <v>6.5510341799999993E-4</v>
      </c>
      <c r="J299">
        <v>54.134924168250002</v>
      </c>
      <c r="K299">
        <v>21.721739658918001</v>
      </c>
      <c r="L299">
        <v>0.67409214362999992</v>
      </c>
      <c r="M299">
        <v>2.6066089356059998</v>
      </c>
      <c r="N299">
        <v>1</v>
      </c>
      <c r="O299">
        <v>3.3631262615099997</v>
      </c>
      <c r="P299">
        <f>VLOOKUP(F299,thtwz,3,FALSE)</f>
        <v>1</v>
      </c>
      <c r="Q299">
        <f t="shared" si="17"/>
        <v>0.12</v>
      </c>
    </row>
    <row r="300" spans="1:17" x14ac:dyDescent="0.35">
      <c r="A300" t="s">
        <v>535</v>
      </c>
      <c r="B300" t="s">
        <v>27</v>
      </c>
      <c r="C300" t="s">
        <v>7</v>
      </c>
      <c r="D300">
        <v>2019</v>
      </c>
      <c r="E300" t="s">
        <v>155</v>
      </c>
      <c r="F300" t="s">
        <v>154</v>
      </c>
      <c r="G300">
        <v>0.89339999999999997</v>
      </c>
      <c r="H300">
        <v>5709.3312730729313</v>
      </c>
      <c r="I300">
        <v>2130.762627535451</v>
      </c>
      <c r="J300">
        <v>7840.0939006083836</v>
      </c>
      <c r="K300">
        <v>924.23522011851594</v>
      </c>
      <c r="L300">
        <v>370.28411927734197</v>
      </c>
      <c r="M300">
        <v>259.35700892330397</v>
      </c>
      <c r="N300">
        <v>4459</v>
      </c>
      <c r="O300">
        <v>3928.8690222973314</v>
      </c>
      <c r="P300">
        <v>0</v>
      </c>
      <c r="Q300">
        <f t="shared" si="17"/>
        <v>0.24</v>
      </c>
    </row>
    <row r="301" spans="1:17" x14ac:dyDescent="0.35">
      <c r="A301" t="s">
        <v>535</v>
      </c>
      <c r="B301" t="s">
        <v>27</v>
      </c>
      <c r="C301" t="s">
        <v>7</v>
      </c>
      <c r="D301">
        <v>2019</v>
      </c>
      <c r="E301" t="s">
        <v>492</v>
      </c>
      <c r="F301" t="s">
        <v>493</v>
      </c>
      <c r="G301">
        <v>0.89339999999999997</v>
      </c>
      <c r="H301">
        <v>0</v>
      </c>
      <c r="I301">
        <v>0</v>
      </c>
      <c r="J301">
        <v>0</v>
      </c>
      <c r="K301">
        <v>-40.705098527909996</v>
      </c>
      <c r="L301">
        <v>0</v>
      </c>
      <c r="M301">
        <v>0</v>
      </c>
      <c r="N301">
        <v>1</v>
      </c>
      <c r="O301">
        <v>67.004999999999995</v>
      </c>
      <c r="P301">
        <v>0</v>
      </c>
    </row>
    <row r="302" spans="1:17" x14ac:dyDescent="0.35">
      <c r="A302" t="s">
        <v>535</v>
      </c>
      <c r="B302" t="s">
        <v>27</v>
      </c>
      <c r="C302" t="s">
        <v>7</v>
      </c>
      <c r="D302">
        <v>2019</v>
      </c>
      <c r="E302" t="s">
        <v>222</v>
      </c>
      <c r="F302" t="s">
        <v>221</v>
      </c>
      <c r="G302">
        <v>0.89339999999999997</v>
      </c>
      <c r="H302">
        <v>0</v>
      </c>
      <c r="I302">
        <v>0</v>
      </c>
      <c r="J302">
        <v>0</v>
      </c>
      <c r="K302">
        <v>-8.0890830311999992E-2</v>
      </c>
      <c r="L302">
        <v>0</v>
      </c>
      <c r="M302">
        <v>0</v>
      </c>
      <c r="N302">
        <v>0</v>
      </c>
      <c r="O302">
        <v>0</v>
      </c>
      <c r="P302">
        <f>VLOOKUP(F302,thtwz,3,FALSE)</f>
        <v>1</v>
      </c>
      <c r="Q302">
        <f>VLOOKUP(F302,statrate,4,FALSE)/100</f>
        <v>0.15</v>
      </c>
    </row>
    <row r="303" spans="1:17" x14ac:dyDescent="0.35">
      <c r="A303" t="s">
        <v>535</v>
      </c>
      <c r="B303" t="s">
        <v>27</v>
      </c>
      <c r="C303" t="s">
        <v>7</v>
      </c>
      <c r="D303">
        <v>2019</v>
      </c>
      <c r="E303" t="s">
        <v>43</v>
      </c>
      <c r="F303" t="s">
        <v>42</v>
      </c>
      <c r="G303">
        <v>0.89339999999999997</v>
      </c>
      <c r="H303">
        <v>866.31745656001794</v>
      </c>
      <c r="I303">
        <v>237.08246944578659</v>
      </c>
      <c r="J303">
        <v>1103.3999260058044</v>
      </c>
      <c r="K303">
        <v>-122.80453424334598</v>
      </c>
      <c r="L303">
        <v>10.155425675567999</v>
      </c>
      <c r="M303">
        <v>3.8858214921059999</v>
      </c>
      <c r="N303">
        <v>129</v>
      </c>
      <c r="O303">
        <v>456.87451050423596</v>
      </c>
      <c r="P303">
        <v>0</v>
      </c>
      <c r="Q303">
        <f>VLOOKUP(F303,statrate,4,FALSE)/100</f>
        <v>0.3</v>
      </c>
    </row>
    <row r="304" spans="1:17" x14ac:dyDescent="0.35">
      <c r="A304" t="s">
        <v>535</v>
      </c>
      <c r="B304" t="s">
        <v>27</v>
      </c>
      <c r="C304" t="s">
        <v>7</v>
      </c>
      <c r="D304">
        <v>2019</v>
      </c>
      <c r="E304" t="s">
        <v>150</v>
      </c>
      <c r="F304" t="s">
        <v>149</v>
      </c>
      <c r="G304">
        <v>0.89339999999999997</v>
      </c>
      <c r="H304">
        <v>1.5751535399999997E-3</v>
      </c>
      <c r="I304">
        <v>0</v>
      </c>
      <c r="J304">
        <v>1.5751535399999997E-3</v>
      </c>
      <c r="K304">
        <v>-7.745571267239999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>VLOOKUP(F304,statrate,4,FALSE)/100</f>
        <v>0.31</v>
      </c>
    </row>
    <row r="305" spans="1:17" x14ac:dyDescent="0.35">
      <c r="A305" t="s">
        <v>535</v>
      </c>
      <c r="B305" t="s">
        <v>27</v>
      </c>
      <c r="C305" t="s">
        <v>7</v>
      </c>
      <c r="D305">
        <v>2019</v>
      </c>
      <c r="E305" t="s">
        <v>495</v>
      </c>
      <c r="F305" t="s">
        <v>496</v>
      </c>
      <c r="G305">
        <v>0.89339999999999997</v>
      </c>
      <c r="H305">
        <v>0</v>
      </c>
      <c r="I305">
        <v>0</v>
      </c>
      <c r="J305">
        <v>0</v>
      </c>
      <c r="K305">
        <v>-1.1069555843279999</v>
      </c>
      <c r="L305">
        <v>0</v>
      </c>
      <c r="M305">
        <v>0</v>
      </c>
      <c r="N305">
        <v>1</v>
      </c>
      <c r="O305">
        <v>0</v>
      </c>
      <c r="P305">
        <v>0</v>
      </c>
    </row>
    <row r="306" spans="1:17" x14ac:dyDescent="0.35">
      <c r="A306" t="s">
        <v>535</v>
      </c>
      <c r="B306" t="s">
        <v>27</v>
      </c>
      <c r="C306" t="s">
        <v>7</v>
      </c>
      <c r="D306">
        <v>2019</v>
      </c>
      <c r="E306" t="s">
        <v>517</v>
      </c>
      <c r="F306" t="s">
        <v>518</v>
      </c>
      <c r="G306">
        <v>0.89339999999999997</v>
      </c>
      <c r="H306">
        <v>4.9313803860000002E-3</v>
      </c>
      <c r="I306">
        <v>0.125035421772</v>
      </c>
      <c r="J306">
        <v>0.12996680215799999</v>
      </c>
      <c r="K306">
        <v>-15.180953357628001</v>
      </c>
      <c r="L306">
        <v>0</v>
      </c>
      <c r="M306">
        <v>0</v>
      </c>
      <c r="N306">
        <v>3</v>
      </c>
      <c r="O306">
        <v>0.31521272038199999</v>
      </c>
      <c r="P306">
        <v>0</v>
      </c>
    </row>
    <row r="307" spans="1:17" x14ac:dyDescent="0.35">
      <c r="A307" t="s">
        <v>535</v>
      </c>
      <c r="B307" t="s">
        <v>27</v>
      </c>
      <c r="C307" t="s">
        <v>7</v>
      </c>
      <c r="D307">
        <v>2019</v>
      </c>
      <c r="E307" t="s">
        <v>497</v>
      </c>
      <c r="F307" t="s">
        <v>498</v>
      </c>
      <c r="G307">
        <v>0.89339999999999997</v>
      </c>
      <c r="H307">
        <v>3.7992960683999995E-2</v>
      </c>
      <c r="I307">
        <v>0</v>
      </c>
      <c r="J307">
        <v>3.7992960683999995E-2</v>
      </c>
      <c r="K307">
        <v>-8.8541106621539996</v>
      </c>
      <c r="L307">
        <v>0</v>
      </c>
      <c r="M307">
        <v>0</v>
      </c>
      <c r="N307">
        <v>4</v>
      </c>
      <c r="O307">
        <v>80.406000000000006</v>
      </c>
      <c r="P307">
        <v>0</v>
      </c>
    </row>
    <row r="308" spans="1:17" x14ac:dyDescent="0.35">
      <c r="A308" t="s">
        <v>535</v>
      </c>
      <c r="B308" t="s">
        <v>27</v>
      </c>
      <c r="C308" t="s">
        <v>7</v>
      </c>
      <c r="D308">
        <v>2019</v>
      </c>
      <c r="E308" t="s">
        <v>27</v>
      </c>
      <c r="F308" t="s">
        <v>7</v>
      </c>
      <c r="G308">
        <v>0.89339999999999997</v>
      </c>
      <c r="H308">
        <v>29583.222802937027</v>
      </c>
      <c r="I308">
        <v>52416.342475277248</v>
      </c>
      <c r="J308">
        <v>81999.565278214286</v>
      </c>
      <c r="K308" s="2">
        <f>2554.205236617-1965.28</f>
        <v>588.92523661700011</v>
      </c>
      <c r="L308">
        <v>189.43640601029998</v>
      </c>
      <c r="M308">
        <v>231.92604627673558</v>
      </c>
      <c r="N308">
        <v>8505</v>
      </c>
      <c r="O308">
        <v>8659.7019722222121</v>
      </c>
      <c r="P308">
        <f>VLOOKUP(F308,thtwz,3,FALSE)</f>
        <v>1</v>
      </c>
      <c r="Q308">
        <f t="shared" ref="Q308:Q318" si="18">VLOOKUP(F308,statrate,4,FALSE)/100</f>
        <v>0.25</v>
      </c>
    </row>
    <row r="309" spans="1:17" x14ac:dyDescent="0.35">
      <c r="A309" t="s">
        <v>535</v>
      </c>
      <c r="B309" t="s">
        <v>27</v>
      </c>
      <c r="C309" t="s">
        <v>7</v>
      </c>
      <c r="D309">
        <v>2019</v>
      </c>
      <c r="E309" t="s">
        <v>537</v>
      </c>
      <c r="F309" t="s">
        <v>156</v>
      </c>
      <c r="G309">
        <v>0.89339999999999997</v>
      </c>
      <c r="H309">
        <v>-14.398178585826001</v>
      </c>
      <c r="I309">
        <v>10.725847835076001</v>
      </c>
      <c r="J309">
        <v>-3.6723307507499996</v>
      </c>
      <c r="K309">
        <v>-8.8202971070759997</v>
      </c>
      <c r="L309">
        <v>0.30450706351199996</v>
      </c>
      <c r="M309">
        <v>0.33836723620199999</v>
      </c>
      <c r="N309">
        <v>3</v>
      </c>
      <c r="O309">
        <v>3.0311275199999994E-4</v>
      </c>
      <c r="P309">
        <v>0</v>
      </c>
      <c r="Q309">
        <f t="shared" si="18"/>
        <v>0.28000000000000003</v>
      </c>
    </row>
    <row r="310" spans="1:17" x14ac:dyDescent="0.35">
      <c r="A310" t="s">
        <v>535</v>
      </c>
      <c r="B310" t="s">
        <v>27</v>
      </c>
      <c r="C310" t="s">
        <v>7</v>
      </c>
      <c r="D310">
        <v>2019</v>
      </c>
      <c r="E310" t="s">
        <v>389</v>
      </c>
      <c r="F310" t="s">
        <v>388</v>
      </c>
      <c r="G310">
        <v>0.89339999999999997</v>
      </c>
      <c r="H310">
        <v>1269.5776773431548</v>
      </c>
      <c r="I310">
        <v>2725.9121417461024</v>
      </c>
      <c r="J310">
        <v>3995.4898190892563</v>
      </c>
      <c r="K310">
        <v>1943.5592645251427</v>
      </c>
      <c r="L310">
        <v>760.2852749097882</v>
      </c>
      <c r="M310">
        <v>809.9456480344362</v>
      </c>
      <c r="N310">
        <v>2761</v>
      </c>
      <c r="O310">
        <v>7725.5175761830315</v>
      </c>
      <c r="P310">
        <v>0</v>
      </c>
      <c r="Q310">
        <f t="shared" si="18"/>
        <v>0</v>
      </c>
    </row>
    <row r="311" spans="1:17" x14ac:dyDescent="0.35">
      <c r="A311" t="s">
        <v>535</v>
      </c>
      <c r="B311" t="s">
        <v>27</v>
      </c>
      <c r="C311" t="s">
        <v>7</v>
      </c>
      <c r="D311">
        <v>2019</v>
      </c>
      <c r="E311" t="s">
        <v>29</v>
      </c>
      <c r="F311" t="s">
        <v>28</v>
      </c>
      <c r="G311">
        <v>0.89339999999999997</v>
      </c>
      <c r="H311">
        <v>442.60830736965596</v>
      </c>
      <c r="I311">
        <v>1765.421183604594</v>
      </c>
      <c r="J311">
        <v>2208.0294909742497</v>
      </c>
      <c r="K311">
        <v>857.75591570793597</v>
      </c>
      <c r="L311">
        <v>974.3553510792899</v>
      </c>
      <c r="M311">
        <v>731.704124975166</v>
      </c>
      <c r="N311">
        <v>491</v>
      </c>
      <c r="O311">
        <v>1204.410703920882</v>
      </c>
      <c r="P311">
        <v>0</v>
      </c>
      <c r="Q311">
        <f t="shared" si="18"/>
        <v>0.23</v>
      </c>
    </row>
    <row r="312" spans="1:17" x14ac:dyDescent="0.35">
      <c r="A312" t="s">
        <v>535</v>
      </c>
      <c r="B312" t="s">
        <v>27</v>
      </c>
      <c r="C312" t="s">
        <v>7</v>
      </c>
      <c r="D312">
        <v>2019</v>
      </c>
      <c r="E312" t="s">
        <v>390</v>
      </c>
      <c r="F312" t="s">
        <v>291</v>
      </c>
      <c r="G312">
        <v>0.89339999999999997</v>
      </c>
      <c r="H312">
        <v>1234.5949887522959</v>
      </c>
      <c r="I312">
        <v>6269.6547762090559</v>
      </c>
      <c r="J312">
        <v>7504.2497649613524</v>
      </c>
      <c r="K312">
        <v>2825.0421520090977</v>
      </c>
      <c r="L312">
        <v>2583.2555322331664</v>
      </c>
      <c r="M312">
        <v>2381.2756068114199</v>
      </c>
      <c r="N312">
        <v>382</v>
      </c>
      <c r="O312">
        <v>233.40313182226802</v>
      </c>
      <c r="P312">
        <v>0</v>
      </c>
      <c r="Q312">
        <f t="shared" si="18"/>
        <v>0</v>
      </c>
    </row>
    <row r="313" spans="1:17" x14ac:dyDescent="0.35">
      <c r="A313" t="s">
        <v>535</v>
      </c>
      <c r="B313" t="s">
        <v>27</v>
      </c>
      <c r="C313" t="s">
        <v>7</v>
      </c>
      <c r="D313">
        <v>2019</v>
      </c>
      <c r="E313" t="s">
        <v>235</v>
      </c>
      <c r="F313" t="s">
        <v>234</v>
      </c>
      <c r="G313">
        <v>0.89339999999999997</v>
      </c>
      <c r="H313">
        <v>1169.8434947835719</v>
      </c>
      <c r="I313">
        <v>2.8341177036720002</v>
      </c>
      <c r="J313">
        <v>1172.6776124872442</v>
      </c>
      <c r="K313">
        <v>3.9012188748119994</v>
      </c>
      <c r="L313">
        <v>5.6452609562939999</v>
      </c>
      <c r="M313">
        <v>7.7717707850820004</v>
      </c>
      <c r="N313">
        <v>421</v>
      </c>
      <c r="O313">
        <v>207.743462446194</v>
      </c>
      <c r="P313">
        <v>0</v>
      </c>
      <c r="Q313">
        <f t="shared" si="18"/>
        <v>0.3</v>
      </c>
    </row>
    <row r="314" spans="1:17" x14ac:dyDescent="0.35">
      <c r="A314" t="s">
        <v>535</v>
      </c>
      <c r="B314" t="s">
        <v>27</v>
      </c>
      <c r="C314" t="s">
        <v>7</v>
      </c>
      <c r="D314">
        <v>2019</v>
      </c>
      <c r="E314" t="s">
        <v>99</v>
      </c>
      <c r="F314" t="s">
        <v>98</v>
      </c>
      <c r="G314">
        <v>0.89339999999999997</v>
      </c>
      <c r="H314">
        <v>15.018448721987999</v>
      </c>
      <c r="I314">
        <v>4.2720253935420001</v>
      </c>
      <c r="J314">
        <v>19.290474115529999</v>
      </c>
      <c r="K314">
        <v>1.6183538255279999</v>
      </c>
      <c r="L314">
        <v>0.16031267873999999</v>
      </c>
      <c r="M314">
        <v>1.4534563788000001</v>
      </c>
      <c r="N314">
        <v>12</v>
      </c>
      <c r="O314">
        <v>13.910209536276</v>
      </c>
      <c r="P314">
        <v>0</v>
      </c>
      <c r="Q314">
        <f t="shared" si="18"/>
        <v>0.29499999999999998</v>
      </c>
    </row>
    <row r="315" spans="1:17" x14ac:dyDescent="0.35">
      <c r="A315" t="s">
        <v>535</v>
      </c>
      <c r="B315" t="s">
        <v>27</v>
      </c>
      <c r="C315" t="s">
        <v>7</v>
      </c>
      <c r="D315">
        <v>2019</v>
      </c>
      <c r="E315" t="s">
        <v>161</v>
      </c>
      <c r="F315" t="s">
        <v>160</v>
      </c>
      <c r="G315">
        <v>0.89339999999999997</v>
      </c>
      <c r="H315">
        <v>3269.3812393481999</v>
      </c>
      <c r="I315">
        <v>329.47378860180601</v>
      </c>
      <c r="J315">
        <v>3598.8550279500059</v>
      </c>
      <c r="K315">
        <v>432.39035852452804</v>
      </c>
      <c r="L315">
        <v>125.81563630062</v>
      </c>
      <c r="M315">
        <v>140.70735527667</v>
      </c>
      <c r="N315">
        <v>4740</v>
      </c>
      <c r="O315">
        <v>1445.80894680804</v>
      </c>
      <c r="P315">
        <v>0</v>
      </c>
      <c r="Q315">
        <f t="shared" si="18"/>
        <v>0.3</v>
      </c>
    </row>
    <row r="316" spans="1:17" x14ac:dyDescent="0.35">
      <c r="A316" t="s">
        <v>535</v>
      </c>
      <c r="B316" t="s">
        <v>27</v>
      </c>
      <c r="C316" t="s">
        <v>7</v>
      </c>
      <c r="D316">
        <v>2019</v>
      </c>
      <c r="E316" t="s">
        <v>163</v>
      </c>
      <c r="F316" t="s">
        <v>162</v>
      </c>
      <c r="G316">
        <v>0.89339999999999997</v>
      </c>
      <c r="H316">
        <v>959.33472248810392</v>
      </c>
      <c r="I316">
        <v>226.85650967136601</v>
      </c>
      <c r="J316">
        <v>1186.1912321594698</v>
      </c>
      <c r="K316">
        <v>27.112372037964001</v>
      </c>
      <c r="L316">
        <v>13.852605650466</v>
      </c>
      <c r="M316">
        <v>5.2382985842339993</v>
      </c>
      <c r="N316">
        <v>3991</v>
      </c>
      <c r="O316">
        <v>499.56677570963393</v>
      </c>
      <c r="P316">
        <v>0</v>
      </c>
      <c r="Q316">
        <f t="shared" si="18"/>
        <v>0.19</v>
      </c>
    </row>
    <row r="317" spans="1:17" x14ac:dyDescent="0.35">
      <c r="A317" t="s">
        <v>535</v>
      </c>
      <c r="B317" t="s">
        <v>27</v>
      </c>
      <c r="C317" t="s">
        <v>7</v>
      </c>
      <c r="D317">
        <v>2019</v>
      </c>
      <c r="E317" t="s">
        <v>347</v>
      </c>
      <c r="F317" t="s">
        <v>346</v>
      </c>
      <c r="G317">
        <v>0.89339999999999997</v>
      </c>
      <c r="H317">
        <v>1.5037485450000001E-2</v>
      </c>
      <c r="I317">
        <v>5.248005813E-2</v>
      </c>
      <c r="J317">
        <v>6.7517543579999992E-2</v>
      </c>
      <c r="K317">
        <v>4.6951609589999999E-2</v>
      </c>
      <c r="L317">
        <v>0</v>
      </c>
      <c r="M317">
        <v>0</v>
      </c>
      <c r="N317">
        <v>0</v>
      </c>
      <c r="O317">
        <v>0</v>
      </c>
      <c r="P317">
        <f>VLOOKUP(F317,thtwz,3,FALSE)</f>
        <v>1</v>
      </c>
      <c r="Q317">
        <f t="shared" si="18"/>
        <v>0.375</v>
      </c>
    </row>
    <row r="318" spans="1:17" x14ac:dyDescent="0.35">
      <c r="A318" t="s">
        <v>535</v>
      </c>
      <c r="B318" t="s">
        <v>27</v>
      </c>
      <c r="C318" t="s">
        <v>7</v>
      </c>
      <c r="D318">
        <v>2019</v>
      </c>
      <c r="E318" t="s">
        <v>167</v>
      </c>
      <c r="F318" t="s">
        <v>166</v>
      </c>
      <c r="G318">
        <v>0.89339999999999997</v>
      </c>
      <c r="H318">
        <v>1825.11011460177</v>
      </c>
      <c r="I318">
        <v>1206.0148339509185</v>
      </c>
      <c r="J318">
        <v>3031.1249485526887</v>
      </c>
      <c r="K318">
        <v>224.38810749119398</v>
      </c>
      <c r="L318">
        <v>40.160456309868003</v>
      </c>
      <c r="M318">
        <v>39.650735096609992</v>
      </c>
      <c r="N318">
        <v>514</v>
      </c>
      <c r="O318">
        <v>784.69145590211986</v>
      </c>
      <c r="P318">
        <v>0</v>
      </c>
      <c r="Q318">
        <f t="shared" si="18"/>
        <v>0.2</v>
      </c>
    </row>
    <row r="319" spans="1:17" x14ac:dyDescent="0.35">
      <c r="A319" t="s">
        <v>535</v>
      </c>
      <c r="B319" t="s">
        <v>27</v>
      </c>
      <c r="C319" t="s">
        <v>7</v>
      </c>
      <c r="D319">
        <v>2019</v>
      </c>
      <c r="E319" t="s">
        <v>538</v>
      </c>
      <c r="F319" t="s">
        <v>436</v>
      </c>
      <c r="G319">
        <v>0.89339999999999997</v>
      </c>
      <c r="H319">
        <v>45.007374641999995</v>
      </c>
      <c r="I319">
        <v>1.4853333643020001</v>
      </c>
      <c r="J319">
        <v>46.492708006301996</v>
      </c>
      <c r="K319">
        <v>63.531275973408</v>
      </c>
      <c r="L319">
        <v>0</v>
      </c>
      <c r="M319">
        <v>0</v>
      </c>
      <c r="N319">
        <v>0</v>
      </c>
      <c r="O319">
        <v>0</v>
      </c>
      <c r="P319">
        <f>VLOOKUP(F319,thtwz,3,FALSE)</f>
        <v>1</v>
      </c>
    </row>
    <row r="320" spans="1:17" x14ac:dyDescent="0.35">
      <c r="A320" t="s">
        <v>535</v>
      </c>
      <c r="B320" t="s">
        <v>27</v>
      </c>
      <c r="C320" t="s">
        <v>7</v>
      </c>
      <c r="D320">
        <v>2019</v>
      </c>
      <c r="E320" t="s">
        <v>500</v>
      </c>
      <c r="F320" t="s">
        <v>501</v>
      </c>
      <c r="G320">
        <v>0.89339999999999997</v>
      </c>
      <c r="H320">
        <v>0</v>
      </c>
      <c r="I320">
        <v>5.4714942900000009E-3</v>
      </c>
      <c r="J320">
        <v>5.4714942900000009E-3</v>
      </c>
      <c r="K320">
        <v>-2.2303388023739998</v>
      </c>
      <c r="L320">
        <v>0</v>
      </c>
      <c r="M320">
        <v>0</v>
      </c>
      <c r="N320">
        <v>0</v>
      </c>
      <c r="O320">
        <v>13.401</v>
      </c>
      <c r="P320">
        <v>0</v>
      </c>
    </row>
    <row r="321" spans="1:17" x14ac:dyDescent="0.35">
      <c r="A321" t="s">
        <v>535</v>
      </c>
      <c r="B321" t="s">
        <v>27</v>
      </c>
      <c r="C321" t="s">
        <v>7</v>
      </c>
      <c r="D321">
        <v>2019</v>
      </c>
      <c r="E321" t="s">
        <v>169</v>
      </c>
      <c r="F321" t="s">
        <v>168</v>
      </c>
      <c r="G321">
        <v>0.89339999999999997</v>
      </c>
      <c r="H321">
        <v>1448.5578665999999</v>
      </c>
      <c r="I321">
        <v>1908.7021921580761</v>
      </c>
      <c r="J321">
        <v>3357.2600587580755</v>
      </c>
      <c r="K321">
        <v>168.6596256</v>
      </c>
      <c r="L321">
        <v>11.489124</v>
      </c>
      <c r="M321">
        <v>7.3902048000000002</v>
      </c>
      <c r="N321">
        <v>27</v>
      </c>
      <c r="O321">
        <v>0.40135492909199999</v>
      </c>
      <c r="P321">
        <v>0</v>
      </c>
      <c r="Q321">
        <f t="shared" ref="Q321:Q331" si="19">VLOOKUP(F321,statrate,4,FALSE)/100</f>
        <v>0.2</v>
      </c>
    </row>
    <row r="322" spans="1:17" x14ac:dyDescent="0.35">
      <c r="A322" t="s">
        <v>535</v>
      </c>
      <c r="B322" t="s">
        <v>27</v>
      </c>
      <c r="C322" t="s">
        <v>7</v>
      </c>
      <c r="D322">
        <v>2019</v>
      </c>
      <c r="E322" t="s">
        <v>32</v>
      </c>
      <c r="F322" t="s">
        <v>31</v>
      </c>
      <c r="G322">
        <v>0.89339999999999997</v>
      </c>
      <c r="H322">
        <v>75680.61944281825</v>
      </c>
      <c r="I322">
        <v>43837.702757319646</v>
      </c>
      <c r="J322">
        <v>119518.3222001379</v>
      </c>
      <c r="K322">
        <v>2050.0632582654962</v>
      </c>
      <c r="L322">
        <v>44.533248146466001</v>
      </c>
      <c r="M322">
        <v>20.636246035176001</v>
      </c>
      <c r="N322">
        <v>3264</v>
      </c>
      <c r="O322">
        <v>9810.8833570454808</v>
      </c>
      <c r="P322">
        <f>VLOOKUP(F322,thtwz,3,FALSE)</f>
        <v>1</v>
      </c>
      <c r="Q322">
        <f t="shared" si="19"/>
        <v>0.17</v>
      </c>
    </row>
    <row r="323" spans="1:17" x14ac:dyDescent="0.35">
      <c r="A323" t="s">
        <v>535</v>
      </c>
      <c r="B323" t="s">
        <v>27</v>
      </c>
      <c r="C323" t="s">
        <v>7</v>
      </c>
      <c r="D323">
        <v>2019</v>
      </c>
      <c r="E323" t="s">
        <v>175</v>
      </c>
      <c r="F323" t="s">
        <v>174</v>
      </c>
      <c r="G323">
        <v>0.89339999999999997</v>
      </c>
      <c r="H323">
        <v>279.02007027350999</v>
      </c>
      <c r="I323">
        <v>2.4006852377525996</v>
      </c>
      <c r="J323">
        <v>281.4207555112626</v>
      </c>
      <c r="K323">
        <v>14.692597832171998</v>
      </c>
      <c r="L323">
        <v>3.5694047276099998</v>
      </c>
      <c r="M323">
        <v>2.750313111798</v>
      </c>
      <c r="N323">
        <v>32</v>
      </c>
      <c r="O323">
        <v>81.113819074643999</v>
      </c>
      <c r="P323">
        <v>0</v>
      </c>
      <c r="Q323">
        <f t="shared" si="19"/>
        <v>0.21</v>
      </c>
    </row>
    <row r="324" spans="1:17" x14ac:dyDescent="0.35">
      <c r="A324" t="s">
        <v>535</v>
      </c>
      <c r="B324" t="s">
        <v>27</v>
      </c>
      <c r="C324" t="s">
        <v>7</v>
      </c>
      <c r="D324">
        <v>2019</v>
      </c>
      <c r="E324" t="s">
        <v>214</v>
      </c>
      <c r="F324" t="s">
        <v>213</v>
      </c>
      <c r="G324">
        <v>0.89339999999999997</v>
      </c>
      <c r="H324">
        <v>74.860506451145994</v>
      </c>
      <c r="I324">
        <v>5.8084719836591994</v>
      </c>
      <c r="J324">
        <v>80.668978434805197</v>
      </c>
      <c r="K324">
        <v>2.2397747323620001</v>
      </c>
      <c r="L324">
        <v>0.224294466744</v>
      </c>
      <c r="M324">
        <v>0.42555721549799996</v>
      </c>
      <c r="N324">
        <v>17</v>
      </c>
      <c r="O324">
        <v>11.733749222118</v>
      </c>
      <c r="P324">
        <v>0</v>
      </c>
      <c r="Q324">
        <f t="shared" si="19"/>
        <v>0.19</v>
      </c>
    </row>
    <row r="325" spans="1:17" x14ac:dyDescent="0.35">
      <c r="A325" t="s">
        <v>535</v>
      </c>
      <c r="B325" t="s">
        <v>27</v>
      </c>
      <c r="C325" t="s">
        <v>7</v>
      </c>
      <c r="D325">
        <v>2019</v>
      </c>
      <c r="E325" t="s">
        <v>186</v>
      </c>
      <c r="F325" t="s">
        <v>185</v>
      </c>
      <c r="G325">
        <v>0.89339999999999997</v>
      </c>
      <c r="H325">
        <v>5421.6276878321396</v>
      </c>
      <c r="I325">
        <v>262.91858255232057</v>
      </c>
      <c r="J325">
        <v>5684.5462703844605</v>
      </c>
      <c r="K325">
        <v>-5.4452991944880003</v>
      </c>
      <c r="L325">
        <v>-15.305815754621998</v>
      </c>
      <c r="M325">
        <v>0.75660939970800001</v>
      </c>
      <c r="N325">
        <v>550</v>
      </c>
      <c r="O325">
        <v>1254.2923365878039</v>
      </c>
      <c r="P325">
        <v>0</v>
      </c>
      <c r="Q325">
        <f t="shared" si="19"/>
        <v>0.28000000000000003</v>
      </c>
    </row>
    <row r="326" spans="1:17" x14ac:dyDescent="0.35">
      <c r="A326" t="s">
        <v>535</v>
      </c>
      <c r="B326" t="s">
        <v>27</v>
      </c>
      <c r="C326" t="s">
        <v>7</v>
      </c>
      <c r="D326">
        <v>2019</v>
      </c>
      <c r="E326" t="s">
        <v>41</v>
      </c>
      <c r="F326" t="s">
        <v>40</v>
      </c>
      <c r="G326">
        <v>0.89339999999999997</v>
      </c>
      <c r="H326">
        <v>568.65317854967998</v>
      </c>
      <c r="I326">
        <v>201.2181351820374</v>
      </c>
      <c r="J326">
        <v>769.87131373171735</v>
      </c>
      <c r="K326">
        <v>14.198642118155998</v>
      </c>
      <c r="L326">
        <v>0</v>
      </c>
      <c r="M326">
        <v>0</v>
      </c>
      <c r="N326">
        <v>133</v>
      </c>
      <c r="O326">
        <v>37.599785814647994</v>
      </c>
      <c r="P326">
        <v>0</v>
      </c>
      <c r="Q326">
        <f t="shared" si="19"/>
        <v>0.25</v>
      </c>
    </row>
    <row r="327" spans="1:17" x14ac:dyDescent="0.35">
      <c r="A327" t="s">
        <v>535</v>
      </c>
      <c r="B327" t="s">
        <v>27</v>
      </c>
      <c r="C327" t="s">
        <v>7</v>
      </c>
      <c r="D327">
        <v>2019</v>
      </c>
      <c r="E327" t="s">
        <v>176</v>
      </c>
      <c r="F327" t="s">
        <v>74</v>
      </c>
      <c r="G327">
        <v>0.89339999999999997</v>
      </c>
      <c r="H327">
        <v>166.974568296972</v>
      </c>
      <c r="I327">
        <v>0.25805328320399995</v>
      </c>
      <c r="J327">
        <v>167.23262158017599</v>
      </c>
      <c r="K327">
        <v>3.4970475647580002</v>
      </c>
      <c r="L327">
        <v>0</v>
      </c>
      <c r="M327">
        <v>0.58676240083799991</v>
      </c>
      <c r="N327">
        <v>8</v>
      </c>
      <c r="O327">
        <v>5.7220563963359998</v>
      </c>
      <c r="P327">
        <v>0</v>
      </c>
      <c r="Q327">
        <f t="shared" si="19"/>
        <v>0.22</v>
      </c>
    </row>
    <row r="328" spans="1:17" x14ac:dyDescent="0.35">
      <c r="A328" t="s">
        <v>535</v>
      </c>
      <c r="B328" t="s">
        <v>27</v>
      </c>
      <c r="C328" t="s">
        <v>7</v>
      </c>
      <c r="D328">
        <v>2019</v>
      </c>
      <c r="E328" t="s">
        <v>83</v>
      </c>
      <c r="F328" t="s">
        <v>50</v>
      </c>
      <c r="G328">
        <v>0.89339999999999997</v>
      </c>
      <c r="H328">
        <v>955.63020194570993</v>
      </c>
      <c r="I328">
        <v>3740.2854892294104</v>
      </c>
      <c r="J328">
        <v>4695.9156911751206</v>
      </c>
      <c r="K328">
        <v>2191.9372105807502</v>
      </c>
      <c r="L328">
        <v>190.21241651120999</v>
      </c>
      <c r="M328">
        <v>156.56663216154598</v>
      </c>
      <c r="N328">
        <v>118</v>
      </c>
      <c r="O328">
        <v>240.250605699516</v>
      </c>
      <c r="P328">
        <f>VLOOKUP(F328,thtwz,3,FALSE)</f>
        <v>1</v>
      </c>
      <c r="Q328">
        <f t="shared" si="19"/>
        <v>0.18</v>
      </c>
    </row>
    <row r="329" spans="1:17" x14ac:dyDescent="0.35">
      <c r="A329" t="s">
        <v>535</v>
      </c>
      <c r="B329" t="s">
        <v>27</v>
      </c>
      <c r="C329" t="s">
        <v>7</v>
      </c>
      <c r="D329">
        <v>2019</v>
      </c>
      <c r="E329" t="s">
        <v>107</v>
      </c>
      <c r="F329" t="s">
        <v>106</v>
      </c>
      <c r="G329">
        <v>0.89339999999999997</v>
      </c>
      <c r="H329">
        <v>0</v>
      </c>
      <c r="I329">
        <v>0</v>
      </c>
      <c r="J329">
        <v>0</v>
      </c>
      <c r="K329">
        <v>3.0646344870000002E-2</v>
      </c>
      <c r="L329">
        <v>6.2652069311999986E-2</v>
      </c>
      <c r="M329">
        <v>8.8206186060000007E-3</v>
      </c>
      <c r="N329">
        <v>5</v>
      </c>
      <c r="O329">
        <v>0</v>
      </c>
      <c r="P329">
        <v>0</v>
      </c>
      <c r="Q329">
        <f t="shared" si="19"/>
        <v>0.2</v>
      </c>
    </row>
    <row r="330" spans="1:17" x14ac:dyDescent="0.35">
      <c r="A330" t="s">
        <v>535</v>
      </c>
      <c r="B330" t="s">
        <v>27</v>
      </c>
      <c r="C330" t="s">
        <v>7</v>
      </c>
      <c r="D330">
        <v>2019</v>
      </c>
      <c r="E330" t="s">
        <v>394</v>
      </c>
      <c r="F330" t="s">
        <v>393</v>
      </c>
      <c r="G330">
        <v>0.89339999999999997</v>
      </c>
      <c r="H330">
        <v>1.9420291433999998E-2</v>
      </c>
      <c r="I330">
        <v>0.36831248542200001</v>
      </c>
      <c r="J330">
        <v>0.38773277685599999</v>
      </c>
      <c r="K330">
        <v>-10.655034074328</v>
      </c>
      <c r="L330">
        <v>0</v>
      </c>
      <c r="M330">
        <v>0</v>
      </c>
      <c r="N330">
        <v>25</v>
      </c>
      <c r="O330">
        <v>310.88295714625195</v>
      </c>
      <c r="P330">
        <v>0</v>
      </c>
      <c r="Q330">
        <f t="shared" si="19"/>
        <v>0</v>
      </c>
    </row>
    <row r="331" spans="1:17" x14ac:dyDescent="0.35">
      <c r="A331" t="s">
        <v>535</v>
      </c>
      <c r="B331" t="s">
        <v>27</v>
      </c>
      <c r="C331" t="s">
        <v>7</v>
      </c>
      <c r="D331">
        <v>2019</v>
      </c>
      <c r="E331" t="s">
        <v>178</v>
      </c>
      <c r="F331" t="s">
        <v>177</v>
      </c>
      <c r="G331">
        <v>0.89339999999999997</v>
      </c>
      <c r="H331">
        <v>3075.76826307081</v>
      </c>
      <c r="I331">
        <v>67.000247933927994</v>
      </c>
      <c r="J331">
        <v>3142.7685110047378</v>
      </c>
      <c r="K331">
        <v>118.61176015710599</v>
      </c>
      <c r="L331">
        <v>81.814990145471995</v>
      </c>
      <c r="M331">
        <v>23.911796484731997</v>
      </c>
      <c r="N331">
        <v>514</v>
      </c>
      <c r="O331">
        <v>774.46088911315803</v>
      </c>
      <c r="P331">
        <v>0</v>
      </c>
      <c r="Q331">
        <f t="shared" si="19"/>
        <v>0.2</v>
      </c>
    </row>
    <row r="332" spans="1:17" x14ac:dyDescent="0.35">
      <c r="A332" t="s">
        <v>535</v>
      </c>
      <c r="B332" t="s">
        <v>27</v>
      </c>
      <c r="C332" t="s">
        <v>7</v>
      </c>
      <c r="D332">
        <v>2019</v>
      </c>
      <c r="E332" t="s">
        <v>504</v>
      </c>
      <c r="F332" t="s">
        <v>505</v>
      </c>
      <c r="G332">
        <v>0.89339999999999997</v>
      </c>
      <c r="H332">
        <v>263.47265515322999</v>
      </c>
      <c r="I332">
        <v>255.34511598705001</v>
      </c>
      <c r="J332">
        <v>518.81777114028</v>
      </c>
      <c r="K332">
        <v>-691.58561805681597</v>
      </c>
      <c r="L332">
        <v>3.0325478115839997</v>
      </c>
      <c r="M332">
        <v>18.02703395532</v>
      </c>
      <c r="N332">
        <v>463</v>
      </c>
      <c r="O332">
        <v>883.16622307295995</v>
      </c>
      <c r="P332">
        <v>0</v>
      </c>
    </row>
    <row r="333" spans="1:17" x14ac:dyDescent="0.35">
      <c r="A333" t="s">
        <v>535</v>
      </c>
      <c r="B333" t="s">
        <v>27</v>
      </c>
      <c r="C333" t="s">
        <v>7</v>
      </c>
      <c r="D333">
        <v>2019</v>
      </c>
      <c r="E333" t="s">
        <v>180</v>
      </c>
      <c r="F333" t="s">
        <v>179</v>
      </c>
      <c r="G333">
        <v>0.89339999999999997</v>
      </c>
      <c r="H333">
        <v>258.32175536267403</v>
      </c>
      <c r="I333">
        <v>64.470835217603991</v>
      </c>
      <c r="J333">
        <v>322.79259058027799</v>
      </c>
      <c r="K333">
        <v>-36.269719867002003</v>
      </c>
      <c r="L333">
        <v>105.21863357516399</v>
      </c>
      <c r="M333">
        <v>71.801227361106015</v>
      </c>
      <c r="N333">
        <v>353</v>
      </c>
      <c r="O333">
        <v>194.52962428751999</v>
      </c>
      <c r="P333">
        <v>0</v>
      </c>
      <c r="Q333">
        <f t="shared" ref="Q333:Q348" si="20">VLOOKUP(F333,statrate,4,FALSE)/100</f>
        <v>0.25</v>
      </c>
    </row>
    <row r="334" spans="1:17" x14ac:dyDescent="0.35">
      <c r="A334" t="s">
        <v>535</v>
      </c>
      <c r="B334" t="s">
        <v>27</v>
      </c>
      <c r="C334" t="s">
        <v>7</v>
      </c>
      <c r="D334">
        <v>2019</v>
      </c>
      <c r="E334" t="s">
        <v>105</v>
      </c>
      <c r="F334" t="s">
        <v>104</v>
      </c>
      <c r="G334">
        <v>0.89339999999999997</v>
      </c>
      <c r="H334">
        <v>4348.7449240930009</v>
      </c>
      <c r="I334">
        <v>570.40838223472201</v>
      </c>
      <c r="J334">
        <v>4919.1533063277238</v>
      </c>
      <c r="K334">
        <v>24.799026762605997</v>
      </c>
      <c r="L334">
        <v>14.857203208572001</v>
      </c>
      <c r="M334">
        <v>15.119318075790002</v>
      </c>
      <c r="N334">
        <v>636</v>
      </c>
      <c r="O334">
        <v>602.80974785718001</v>
      </c>
      <c r="P334">
        <v>0</v>
      </c>
      <c r="Q334">
        <f t="shared" si="20"/>
        <v>0.22</v>
      </c>
    </row>
    <row r="335" spans="1:17" x14ac:dyDescent="0.35">
      <c r="A335" t="s">
        <v>535</v>
      </c>
      <c r="B335" t="s">
        <v>27</v>
      </c>
      <c r="C335" t="s">
        <v>7</v>
      </c>
      <c r="D335">
        <v>2019</v>
      </c>
      <c r="E335" t="s">
        <v>182</v>
      </c>
      <c r="F335" t="s">
        <v>181</v>
      </c>
      <c r="G335">
        <v>0.89339999999999997</v>
      </c>
      <c r="H335">
        <v>-0.23385924288000001</v>
      </c>
      <c r="I335">
        <v>0</v>
      </c>
      <c r="J335">
        <v>-0.23385924288000001</v>
      </c>
      <c r="K335">
        <v>-2.2942016609699998</v>
      </c>
      <c r="L335">
        <v>0</v>
      </c>
      <c r="M335">
        <v>0</v>
      </c>
      <c r="N335">
        <v>7</v>
      </c>
      <c r="O335">
        <v>8.4267185460000001E-3</v>
      </c>
      <c r="P335">
        <v>0</v>
      </c>
      <c r="Q335">
        <f t="shared" si="20"/>
        <v>0.18</v>
      </c>
    </row>
    <row r="336" spans="1:17" x14ac:dyDescent="0.35">
      <c r="A336" t="s">
        <v>535</v>
      </c>
      <c r="B336" t="s">
        <v>27</v>
      </c>
      <c r="C336" t="s">
        <v>7</v>
      </c>
      <c r="D336">
        <v>2019</v>
      </c>
      <c r="E336" t="s">
        <v>113</v>
      </c>
      <c r="F336" t="s">
        <v>45</v>
      </c>
      <c r="G336">
        <v>0.89339999999999997</v>
      </c>
      <c r="H336">
        <v>11153.043391258439</v>
      </c>
      <c r="I336">
        <v>12769.084693260404</v>
      </c>
      <c r="J336">
        <v>23922.128084518841</v>
      </c>
      <c r="K336">
        <v>2634.0799491547918</v>
      </c>
      <c r="L336">
        <v>153.69777986100001</v>
      </c>
      <c r="M336">
        <v>155.1182126022</v>
      </c>
      <c r="N336">
        <v>460</v>
      </c>
      <c r="O336">
        <v>1394.4646897004518</v>
      </c>
      <c r="P336">
        <v>0</v>
      </c>
      <c r="Q336">
        <f t="shared" si="20"/>
        <v>0.55000000000000004</v>
      </c>
    </row>
    <row r="337" spans="1:17" x14ac:dyDescent="0.35">
      <c r="A337" t="s">
        <v>535</v>
      </c>
      <c r="B337" t="s">
        <v>27</v>
      </c>
      <c r="C337" t="s">
        <v>7</v>
      </c>
      <c r="D337">
        <v>2019</v>
      </c>
      <c r="E337" t="s">
        <v>20</v>
      </c>
      <c r="F337" t="s">
        <v>19</v>
      </c>
      <c r="G337">
        <v>0.89339999999999997</v>
      </c>
      <c r="H337">
        <v>38153.080946189679</v>
      </c>
      <c r="I337">
        <v>44158.5097480611</v>
      </c>
      <c r="J337">
        <v>82311.590694250772</v>
      </c>
      <c r="K337">
        <v>-885.71926856535242</v>
      </c>
      <c r="L337">
        <v>-103.752108505428</v>
      </c>
      <c r="M337">
        <v>-19.376800284234001</v>
      </c>
      <c r="N337">
        <v>6444.25</v>
      </c>
      <c r="O337">
        <v>13613.810141668901</v>
      </c>
      <c r="P337">
        <v>0</v>
      </c>
      <c r="Q337">
        <f t="shared" si="20"/>
        <v>0.19</v>
      </c>
    </row>
    <row r="338" spans="1:17" x14ac:dyDescent="0.35">
      <c r="A338" t="s">
        <v>535</v>
      </c>
      <c r="B338" t="s">
        <v>27</v>
      </c>
      <c r="C338" t="s">
        <v>7</v>
      </c>
      <c r="D338">
        <v>2019</v>
      </c>
      <c r="E338" t="s">
        <v>34</v>
      </c>
      <c r="F338" t="s">
        <v>33</v>
      </c>
      <c r="G338">
        <v>0.89339999999999997</v>
      </c>
      <c r="H338">
        <v>75830.227224382019</v>
      </c>
      <c r="I338">
        <v>84129.433177262152</v>
      </c>
      <c r="J338">
        <v>159959.66040164413</v>
      </c>
      <c r="K338">
        <v>35.51380820376</v>
      </c>
      <c r="L338">
        <v>203.72262097432198</v>
      </c>
      <c r="M338">
        <v>69.725517855504009</v>
      </c>
      <c r="N338">
        <v>17062.25</v>
      </c>
      <c r="O338">
        <v>59704.695419343894</v>
      </c>
      <c r="P338">
        <v>0</v>
      </c>
      <c r="Q338">
        <f t="shared" si="20"/>
        <v>0.27</v>
      </c>
    </row>
    <row r="339" spans="1:17" x14ac:dyDescent="0.35">
      <c r="A339" t="s">
        <v>535</v>
      </c>
      <c r="B339" t="s">
        <v>27</v>
      </c>
      <c r="C339" t="s">
        <v>7</v>
      </c>
      <c r="D339">
        <v>2019</v>
      </c>
      <c r="E339" t="s">
        <v>109</v>
      </c>
      <c r="F339" t="s">
        <v>108</v>
      </c>
      <c r="G339">
        <v>0.89339999999999997</v>
      </c>
      <c r="H339">
        <v>0.70057428856199999</v>
      </c>
      <c r="I339">
        <v>0.31171248638999999</v>
      </c>
      <c r="J339">
        <v>1.0122867749519999</v>
      </c>
      <c r="K339">
        <v>-0.79857698084999995</v>
      </c>
      <c r="L339">
        <v>5.8838341259999996E-3</v>
      </c>
      <c r="M339">
        <v>5.8838341259999996E-3</v>
      </c>
      <c r="N339">
        <v>1</v>
      </c>
      <c r="O339">
        <v>4.2324914340000006E-3</v>
      </c>
      <c r="P339">
        <v>0</v>
      </c>
      <c r="Q339">
        <f t="shared" si="20"/>
        <v>0.25</v>
      </c>
    </row>
    <row r="340" spans="1:17" x14ac:dyDescent="0.35">
      <c r="A340" t="s">
        <v>535</v>
      </c>
      <c r="B340" t="s">
        <v>27</v>
      </c>
      <c r="C340" t="s">
        <v>7</v>
      </c>
      <c r="D340">
        <v>2019</v>
      </c>
      <c r="E340" t="s">
        <v>111</v>
      </c>
      <c r="F340" t="s">
        <v>110</v>
      </c>
      <c r="G340">
        <v>0.89339999999999997</v>
      </c>
      <c r="H340">
        <v>0.91599535462800008</v>
      </c>
      <c r="I340">
        <v>0</v>
      </c>
      <c r="J340">
        <v>0.91599535462800008</v>
      </c>
      <c r="K340">
        <v>-14.663102758277999</v>
      </c>
      <c r="L340">
        <v>0.46185694196400001</v>
      </c>
      <c r="M340">
        <v>0.54119008470599994</v>
      </c>
      <c r="N340">
        <v>22</v>
      </c>
      <c r="O340">
        <v>1.0968037014480001</v>
      </c>
      <c r="P340">
        <v>0</v>
      </c>
      <c r="Q340">
        <f t="shared" si="20"/>
        <v>0.34</v>
      </c>
    </row>
    <row r="341" spans="1:17" x14ac:dyDescent="0.35">
      <c r="A341" t="s">
        <v>535</v>
      </c>
      <c r="B341" t="s">
        <v>27</v>
      </c>
      <c r="C341" t="s">
        <v>7</v>
      </c>
      <c r="D341">
        <v>2019</v>
      </c>
      <c r="E341" t="s">
        <v>466</v>
      </c>
      <c r="F341" t="s">
        <v>183</v>
      </c>
      <c r="G341">
        <v>0.89339999999999997</v>
      </c>
      <c r="H341">
        <v>63.358902993245998</v>
      </c>
      <c r="I341">
        <v>0</v>
      </c>
      <c r="J341">
        <v>63.358902993245998</v>
      </c>
      <c r="K341">
        <v>11.396603737217999</v>
      </c>
      <c r="L341">
        <v>0</v>
      </c>
      <c r="M341">
        <v>1.7148389439060001</v>
      </c>
      <c r="N341">
        <v>81</v>
      </c>
      <c r="O341">
        <v>13.640349042935998</v>
      </c>
      <c r="P341">
        <v>0</v>
      </c>
      <c r="Q341">
        <f t="shared" si="20"/>
        <v>0.2</v>
      </c>
    </row>
    <row r="342" spans="1:17" x14ac:dyDescent="0.35">
      <c r="A342" t="s">
        <v>539</v>
      </c>
      <c r="B342" t="s">
        <v>41</v>
      </c>
      <c r="C342" t="s">
        <v>40</v>
      </c>
      <c r="D342">
        <v>2019</v>
      </c>
      <c r="E342" t="s">
        <v>14</v>
      </c>
      <c r="F342" t="s">
        <v>13</v>
      </c>
      <c r="G342">
        <v>1</v>
      </c>
      <c r="H342">
        <v>253.47253900000001</v>
      </c>
      <c r="I342">
        <v>43.104010000000002</v>
      </c>
      <c r="J342">
        <v>296.576548</v>
      </c>
      <c r="K342">
        <v>140.455366</v>
      </c>
      <c r="L342">
        <v>8.4500000000000005E-4</v>
      </c>
      <c r="M342">
        <v>32.216276999999998</v>
      </c>
      <c r="N342">
        <v>59</v>
      </c>
      <c r="O342">
        <v>1509.2535479999999</v>
      </c>
      <c r="P342">
        <v>0</v>
      </c>
      <c r="Q342">
        <f t="shared" si="20"/>
        <v>0.3</v>
      </c>
    </row>
    <row r="343" spans="1:17" x14ac:dyDescent="0.35">
      <c r="A343" t="s">
        <v>539</v>
      </c>
      <c r="B343" t="s">
        <v>41</v>
      </c>
      <c r="C343" t="s">
        <v>40</v>
      </c>
      <c r="D343">
        <v>2019</v>
      </c>
      <c r="E343" t="s">
        <v>134</v>
      </c>
      <c r="F343" t="s">
        <v>133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20"/>
        <v>0.26</v>
      </c>
    </row>
    <row r="344" spans="1:17" x14ac:dyDescent="0.35">
      <c r="A344" t="s">
        <v>539</v>
      </c>
      <c r="B344" t="s">
        <v>41</v>
      </c>
      <c r="C344" t="s">
        <v>40</v>
      </c>
      <c r="D344">
        <v>2019</v>
      </c>
      <c r="E344" t="s">
        <v>5</v>
      </c>
      <c r="F344" t="s">
        <v>4</v>
      </c>
      <c r="G344">
        <v>1</v>
      </c>
      <c r="H344">
        <v>3.9100000000000002E-4</v>
      </c>
      <c r="I344">
        <v>3.9100000000000002E-4</v>
      </c>
      <c r="J344">
        <v>0</v>
      </c>
      <c r="K344">
        <v>0.384017</v>
      </c>
      <c r="L344">
        <v>0</v>
      </c>
      <c r="M344">
        <v>1.5999999999999999E-5</v>
      </c>
      <c r="N344">
        <v>1</v>
      </c>
      <c r="O344">
        <v>13.845338999999999</v>
      </c>
      <c r="P344">
        <v>0</v>
      </c>
      <c r="Q344">
        <f t="shared" si="20"/>
        <v>0.3</v>
      </c>
    </row>
    <row r="345" spans="1:17" x14ac:dyDescent="0.35">
      <c r="A345" t="s">
        <v>539</v>
      </c>
      <c r="B345" t="s">
        <v>41</v>
      </c>
      <c r="C345" t="s">
        <v>40</v>
      </c>
      <c r="D345">
        <v>2019</v>
      </c>
      <c r="E345" t="s">
        <v>12</v>
      </c>
      <c r="F345" t="s">
        <v>11</v>
      </c>
      <c r="G345">
        <v>1</v>
      </c>
      <c r="H345">
        <v>7089.9241940000002</v>
      </c>
      <c r="I345">
        <v>0</v>
      </c>
      <c r="J345">
        <v>7089.9241940000002</v>
      </c>
      <c r="K345">
        <v>622.95415100000002</v>
      </c>
      <c r="L345">
        <v>102.183351</v>
      </c>
      <c r="M345">
        <v>65.166908000000006</v>
      </c>
      <c r="N345">
        <v>11767</v>
      </c>
      <c r="O345">
        <v>7791.3534600000003</v>
      </c>
      <c r="P345">
        <v>0</v>
      </c>
      <c r="Q345">
        <f t="shared" si="20"/>
        <v>0.34</v>
      </c>
    </row>
    <row r="346" spans="1:17" x14ac:dyDescent="0.35">
      <c r="A346" t="s">
        <v>539</v>
      </c>
      <c r="B346" t="s">
        <v>41</v>
      </c>
      <c r="C346" t="s">
        <v>40</v>
      </c>
      <c r="D346">
        <v>2019</v>
      </c>
      <c r="E346" t="s">
        <v>120</v>
      </c>
      <c r="F346" t="s">
        <v>119</v>
      </c>
      <c r="G346">
        <v>1</v>
      </c>
      <c r="H346">
        <v>0</v>
      </c>
      <c r="I346">
        <v>0</v>
      </c>
      <c r="J346">
        <v>0</v>
      </c>
      <c r="K346">
        <v>0.96907699999999997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20"/>
        <v>0.1</v>
      </c>
    </row>
    <row r="347" spans="1:17" x14ac:dyDescent="0.35">
      <c r="A347" t="s">
        <v>539</v>
      </c>
      <c r="B347" t="s">
        <v>41</v>
      </c>
      <c r="C347" t="s">
        <v>40</v>
      </c>
      <c r="D347">
        <v>2019</v>
      </c>
      <c r="E347" t="s">
        <v>125</v>
      </c>
      <c r="F347" t="s">
        <v>48</v>
      </c>
      <c r="G347">
        <v>1</v>
      </c>
      <c r="H347">
        <v>6.1815749999999996</v>
      </c>
      <c r="I347">
        <v>8.7770000000000001E-3</v>
      </c>
      <c r="J347">
        <v>6.1903519999999999</v>
      </c>
      <c r="K347">
        <v>1.134782</v>
      </c>
      <c r="L347">
        <v>0.65564</v>
      </c>
      <c r="M347">
        <v>0.61867700000000003</v>
      </c>
      <c r="N347">
        <v>5</v>
      </c>
      <c r="O347">
        <v>16.248767000000001</v>
      </c>
      <c r="P347">
        <v>0</v>
      </c>
      <c r="Q347">
        <f t="shared" si="20"/>
        <v>0.26500000000000001</v>
      </c>
    </row>
    <row r="348" spans="1:17" x14ac:dyDescent="0.35">
      <c r="A348" t="s">
        <v>539</v>
      </c>
      <c r="B348" t="s">
        <v>41</v>
      </c>
      <c r="C348" t="s">
        <v>40</v>
      </c>
      <c r="D348">
        <v>2019</v>
      </c>
      <c r="E348" t="s">
        <v>92</v>
      </c>
      <c r="F348" t="s">
        <v>91</v>
      </c>
      <c r="G348">
        <v>1</v>
      </c>
      <c r="H348">
        <v>4.5216459999999996</v>
      </c>
      <c r="I348">
        <v>0</v>
      </c>
      <c r="J348">
        <v>4.5216459999999996</v>
      </c>
      <c r="K348">
        <v>2.7717459999999998</v>
      </c>
      <c r="L348">
        <v>2.75E-2</v>
      </c>
      <c r="M348">
        <v>0</v>
      </c>
      <c r="N348">
        <v>1</v>
      </c>
      <c r="O348">
        <v>20.964078000000001</v>
      </c>
      <c r="P348">
        <f>VLOOKUP(F348,thtwz,3,FALSE)</f>
        <v>1</v>
      </c>
      <c r="Q348">
        <f t="shared" si="20"/>
        <v>0.125</v>
      </c>
    </row>
    <row r="349" spans="1:17" x14ac:dyDescent="0.35">
      <c r="A349" t="s">
        <v>539</v>
      </c>
      <c r="B349" t="s">
        <v>41</v>
      </c>
      <c r="C349" t="s">
        <v>40</v>
      </c>
      <c r="D349">
        <v>2019</v>
      </c>
      <c r="E349" t="s">
        <v>458</v>
      </c>
      <c r="F349" t="s">
        <v>459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7" x14ac:dyDescent="0.35">
      <c r="A350" t="s">
        <v>539</v>
      </c>
      <c r="B350" t="s">
        <v>41</v>
      </c>
      <c r="C350" t="s">
        <v>40</v>
      </c>
      <c r="D350">
        <v>2019</v>
      </c>
      <c r="E350" t="s">
        <v>220</v>
      </c>
      <c r="F350" t="s">
        <v>219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ref="Q350:Q375" si="21">VLOOKUP(F350,statrate,4,FALSE)/100</f>
        <v>0.23</v>
      </c>
    </row>
    <row r="351" spans="1:17" x14ac:dyDescent="0.35">
      <c r="A351" t="s">
        <v>539</v>
      </c>
      <c r="B351" t="s">
        <v>41</v>
      </c>
      <c r="C351" t="s">
        <v>40</v>
      </c>
      <c r="D351">
        <v>2019</v>
      </c>
      <c r="E351" t="s">
        <v>41</v>
      </c>
      <c r="F351" t="s">
        <v>40</v>
      </c>
      <c r="G351">
        <v>1</v>
      </c>
      <c r="H351">
        <v>14828.533624</v>
      </c>
      <c r="I351">
        <v>975.10825699999998</v>
      </c>
      <c r="J351">
        <v>15803.641884000001</v>
      </c>
      <c r="K351">
        <v>1774.281328</v>
      </c>
      <c r="L351">
        <v>366.58315900000002</v>
      </c>
      <c r="M351">
        <v>409.47894500000001</v>
      </c>
      <c r="N351">
        <v>9571</v>
      </c>
      <c r="O351">
        <v>23822.514296000001</v>
      </c>
      <c r="P351">
        <v>0</v>
      </c>
      <c r="Q351">
        <f t="shared" si="21"/>
        <v>0.25</v>
      </c>
    </row>
    <row r="352" spans="1:17" x14ac:dyDescent="0.35">
      <c r="A352" t="s">
        <v>539</v>
      </c>
      <c r="B352" t="s">
        <v>41</v>
      </c>
      <c r="C352" t="s">
        <v>40</v>
      </c>
      <c r="D352">
        <v>2019</v>
      </c>
      <c r="E352" t="s">
        <v>18</v>
      </c>
      <c r="F352" t="s">
        <v>17</v>
      </c>
      <c r="G352">
        <v>1</v>
      </c>
      <c r="H352">
        <v>52.335312000000002</v>
      </c>
      <c r="I352">
        <v>6.5689460000000004</v>
      </c>
      <c r="J352">
        <v>45.766365999999998</v>
      </c>
      <c r="K352">
        <v>15.807062999999999</v>
      </c>
      <c r="L352">
        <v>0</v>
      </c>
      <c r="M352">
        <v>1.0303800000000001</v>
      </c>
      <c r="N352">
        <v>68</v>
      </c>
      <c r="O352">
        <v>100.96612399999999</v>
      </c>
      <c r="P352">
        <v>0</v>
      </c>
      <c r="Q352">
        <f t="shared" si="21"/>
        <v>0.33</v>
      </c>
    </row>
    <row r="353" spans="1:17" x14ac:dyDescent="0.35">
      <c r="A353" t="s">
        <v>539</v>
      </c>
      <c r="B353" t="s">
        <v>41</v>
      </c>
      <c r="C353" t="s">
        <v>40</v>
      </c>
      <c r="D353">
        <v>2019</v>
      </c>
      <c r="E353" t="s">
        <v>138</v>
      </c>
      <c r="F353" t="s">
        <v>137</v>
      </c>
      <c r="G353">
        <v>1</v>
      </c>
      <c r="H353">
        <v>56.640374999999999</v>
      </c>
      <c r="I353">
        <v>0</v>
      </c>
      <c r="J353">
        <v>56.640374999999999</v>
      </c>
      <c r="K353">
        <v>29.767274</v>
      </c>
      <c r="L353">
        <v>9.6651790000000002</v>
      </c>
      <c r="M353">
        <v>6.5230439999999996</v>
      </c>
      <c r="N353">
        <v>84</v>
      </c>
      <c r="O353">
        <v>158.81364500000001</v>
      </c>
      <c r="P353">
        <v>0</v>
      </c>
      <c r="Q353">
        <f t="shared" si="21"/>
        <v>0.28999999999999998</v>
      </c>
    </row>
    <row r="354" spans="1:17" x14ac:dyDescent="0.35">
      <c r="A354" t="s">
        <v>539</v>
      </c>
      <c r="B354" t="s">
        <v>41</v>
      </c>
      <c r="C354" t="s">
        <v>40</v>
      </c>
      <c r="D354">
        <v>2019</v>
      </c>
      <c r="E354" t="s">
        <v>140</v>
      </c>
      <c r="F354" t="s">
        <v>139</v>
      </c>
      <c r="G354">
        <v>1</v>
      </c>
      <c r="H354">
        <v>38.462651000000001</v>
      </c>
      <c r="I354">
        <v>0.21374799999999999</v>
      </c>
      <c r="J354">
        <v>38.676397999999999</v>
      </c>
      <c r="K354">
        <v>20.956773999999999</v>
      </c>
      <c r="L354">
        <v>1.4819279999999999</v>
      </c>
      <c r="M354">
        <v>1.4173359999999999</v>
      </c>
      <c r="N354">
        <v>10</v>
      </c>
      <c r="O354">
        <v>175.97957600000001</v>
      </c>
      <c r="P354">
        <v>0</v>
      </c>
      <c r="Q354">
        <f t="shared" si="21"/>
        <v>0.09</v>
      </c>
    </row>
    <row r="355" spans="1:17" x14ac:dyDescent="0.35">
      <c r="A355" t="s">
        <v>539</v>
      </c>
      <c r="B355" t="s">
        <v>41</v>
      </c>
      <c r="C355" t="s">
        <v>40</v>
      </c>
      <c r="D355">
        <v>2019</v>
      </c>
      <c r="E355" t="s">
        <v>95</v>
      </c>
      <c r="F355" t="s">
        <v>36</v>
      </c>
      <c r="G355">
        <v>1</v>
      </c>
      <c r="H355">
        <v>2.7530410000000001</v>
      </c>
      <c r="I355">
        <v>3.7978999999999999E-2</v>
      </c>
      <c r="J355">
        <v>2.7150620000000001</v>
      </c>
      <c r="K355">
        <v>3.3240219999999998</v>
      </c>
      <c r="L355">
        <v>0</v>
      </c>
      <c r="M355">
        <v>0</v>
      </c>
      <c r="N355">
        <v>4</v>
      </c>
      <c r="O355">
        <v>4.1123690000000002</v>
      </c>
      <c r="P355">
        <f>VLOOKUP(F355,thtwz,3,FALSE)</f>
        <v>1</v>
      </c>
      <c r="Q355">
        <f t="shared" si="21"/>
        <v>0.125</v>
      </c>
    </row>
    <row r="356" spans="1:17" x14ac:dyDescent="0.35">
      <c r="A356" t="s">
        <v>539</v>
      </c>
      <c r="B356" t="s">
        <v>41</v>
      </c>
      <c r="C356" t="s">
        <v>40</v>
      </c>
      <c r="D356">
        <v>2019</v>
      </c>
      <c r="E356" t="s">
        <v>77</v>
      </c>
      <c r="F356" t="s">
        <v>62</v>
      </c>
      <c r="G356">
        <v>1</v>
      </c>
      <c r="H356">
        <v>213.04664199999999</v>
      </c>
      <c r="I356">
        <v>14.083769999999999</v>
      </c>
      <c r="J356">
        <v>198.962872</v>
      </c>
      <c r="K356">
        <v>35.138781000000002</v>
      </c>
      <c r="L356">
        <v>0</v>
      </c>
      <c r="M356">
        <v>0.81283499999999997</v>
      </c>
      <c r="N356">
        <v>67</v>
      </c>
      <c r="O356">
        <v>1.085629</v>
      </c>
      <c r="P356">
        <v>0</v>
      </c>
      <c r="Q356">
        <f t="shared" si="21"/>
        <v>0.24</v>
      </c>
    </row>
    <row r="357" spans="1:17" x14ac:dyDescent="0.35">
      <c r="A357" t="s">
        <v>539</v>
      </c>
      <c r="B357" t="s">
        <v>41</v>
      </c>
      <c r="C357" t="s">
        <v>40</v>
      </c>
      <c r="D357">
        <v>2019</v>
      </c>
      <c r="E357" t="s">
        <v>384</v>
      </c>
      <c r="F357" t="s">
        <v>338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21"/>
        <v>0.3</v>
      </c>
    </row>
    <row r="358" spans="1:17" x14ac:dyDescent="0.35">
      <c r="A358" t="s">
        <v>539</v>
      </c>
      <c r="B358" t="s">
        <v>41</v>
      </c>
      <c r="C358" t="s">
        <v>40</v>
      </c>
      <c r="D358">
        <v>2019</v>
      </c>
      <c r="E358" t="s">
        <v>230</v>
      </c>
      <c r="F358" t="s">
        <v>229</v>
      </c>
      <c r="G358">
        <v>1</v>
      </c>
      <c r="H358">
        <v>6.8477209999999999</v>
      </c>
      <c r="I358">
        <v>0</v>
      </c>
      <c r="J358">
        <v>6.8477209999999999</v>
      </c>
      <c r="K358">
        <v>2.0075349999999998</v>
      </c>
      <c r="L358">
        <v>0.102495</v>
      </c>
      <c r="M358">
        <v>0.228745</v>
      </c>
      <c r="N358">
        <v>1</v>
      </c>
      <c r="O358">
        <v>0</v>
      </c>
      <c r="P358">
        <v>0</v>
      </c>
      <c r="Q358">
        <f t="shared" si="21"/>
        <v>0.2</v>
      </c>
    </row>
    <row r="359" spans="1:17" x14ac:dyDescent="0.35">
      <c r="A359" t="s">
        <v>539</v>
      </c>
      <c r="B359" t="s">
        <v>41</v>
      </c>
      <c r="C359" t="s">
        <v>40</v>
      </c>
      <c r="D359">
        <v>2019</v>
      </c>
      <c r="E359" t="s">
        <v>69</v>
      </c>
      <c r="F359" t="s">
        <v>68</v>
      </c>
      <c r="G359">
        <v>1</v>
      </c>
      <c r="H359">
        <v>0.58134600000000003</v>
      </c>
      <c r="I359">
        <v>0</v>
      </c>
      <c r="J359">
        <v>0.58134600000000003</v>
      </c>
      <c r="K359">
        <v>11.870317</v>
      </c>
      <c r="L359">
        <v>1.8338E-2</v>
      </c>
      <c r="M359">
        <v>4.5268000000000003E-2</v>
      </c>
      <c r="N359">
        <v>0</v>
      </c>
      <c r="O359">
        <v>0</v>
      </c>
      <c r="P359">
        <f>VLOOKUP(F359,thtwz,3,FALSE)</f>
        <v>1</v>
      </c>
      <c r="Q359">
        <f t="shared" si="21"/>
        <v>0.2601</v>
      </c>
    </row>
    <row r="360" spans="1:17" x14ac:dyDescent="0.35">
      <c r="A360" t="s">
        <v>539</v>
      </c>
      <c r="B360" t="s">
        <v>41</v>
      </c>
      <c r="C360" t="s">
        <v>40</v>
      </c>
      <c r="D360">
        <v>2019</v>
      </c>
      <c r="E360" t="s">
        <v>43</v>
      </c>
      <c r="F360" t="s">
        <v>42</v>
      </c>
      <c r="G360">
        <v>1</v>
      </c>
      <c r="H360">
        <v>2460.0515999999998</v>
      </c>
      <c r="I360">
        <v>2.3866390000000002</v>
      </c>
      <c r="J360">
        <v>2457.6649600000001</v>
      </c>
      <c r="K360">
        <v>645.46412099999998</v>
      </c>
      <c r="L360">
        <v>214.31543300000001</v>
      </c>
      <c r="M360">
        <v>147.88058000000001</v>
      </c>
      <c r="N360">
        <v>1292</v>
      </c>
      <c r="O360">
        <v>5266.8317139999999</v>
      </c>
      <c r="P360">
        <v>0</v>
      </c>
      <c r="Q360">
        <f t="shared" si="21"/>
        <v>0.3</v>
      </c>
    </row>
    <row r="361" spans="1:17" x14ac:dyDescent="0.35">
      <c r="A361" t="s">
        <v>539</v>
      </c>
      <c r="B361" t="s">
        <v>41</v>
      </c>
      <c r="C361" t="s">
        <v>40</v>
      </c>
      <c r="D361">
        <v>2019</v>
      </c>
      <c r="E361" t="s">
        <v>365</v>
      </c>
      <c r="F361" t="s">
        <v>364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4.1244999999999997E-2</v>
      </c>
      <c r="M361">
        <v>0</v>
      </c>
      <c r="N361">
        <v>0</v>
      </c>
      <c r="O361">
        <v>0</v>
      </c>
      <c r="P361">
        <v>0</v>
      </c>
      <c r="Q361">
        <f t="shared" si="21"/>
        <v>0</v>
      </c>
    </row>
    <row r="362" spans="1:17" x14ac:dyDescent="0.35">
      <c r="A362" t="s">
        <v>539</v>
      </c>
      <c r="B362" t="s">
        <v>41</v>
      </c>
      <c r="C362" t="s">
        <v>40</v>
      </c>
      <c r="D362">
        <v>2019</v>
      </c>
      <c r="E362" t="s">
        <v>27</v>
      </c>
      <c r="F362" t="s">
        <v>7</v>
      </c>
      <c r="G362">
        <v>1</v>
      </c>
      <c r="H362">
        <v>0</v>
      </c>
      <c r="I362">
        <v>331.57296500000001</v>
      </c>
      <c r="J362">
        <v>331.57296500000001</v>
      </c>
      <c r="K362">
        <v>26.07854</v>
      </c>
      <c r="L362">
        <v>2.602096</v>
      </c>
      <c r="M362">
        <v>2.269701</v>
      </c>
      <c r="N362">
        <v>0</v>
      </c>
      <c r="O362">
        <v>0</v>
      </c>
      <c r="P362">
        <f>VLOOKUP(F362,thtwz,3,FALSE)</f>
        <v>1</v>
      </c>
      <c r="Q362">
        <f t="shared" si="21"/>
        <v>0.25</v>
      </c>
    </row>
    <row r="363" spans="1:17" x14ac:dyDescent="0.35">
      <c r="A363" t="s">
        <v>539</v>
      </c>
      <c r="B363" t="s">
        <v>41</v>
      </c>
      <c r="C363" t="s">
        <v>40</v>
      </c>
      <c r="D363">
        <v>2019</v>
      </c>
      <c r="E363" t="s">
        <v>163</v>
      </c>
      <c r="F363" t="s">
        <v>162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21"/>
        <v>0.19</v>
      </c>
    </row>
    <row r="364" spans="1:17" x14ac:dyDescent="0.35">
      <c r="A364" t="s">
        <v>539</v>
      </c>
      <c r="B364" t="s">
        <v>41</v>
      </c>
      <c r="C364" t="s">
        <v>40</v>
      </c>
      <c r="D364">
        <v>2019</v>
      </c>
      <c r="E364" t="s">
        <v>73</v>
      </c>
      <c r="F364" t="s">
        <v>72</v>
      </c>
      <c r="G364">
        <v>1</v>
      </c>
      <c r="H364">
        <v>856.40826100000004</v>
      </c>
      <c r="I364">
        <v>0.10068100000000001</v>
      </c>
      <c r="J364">
        <v>856.50894300000004</v>
      </c>
      <c r="K364">
        <v>16.816288</v>
      </c>
      <c r="L364">
        <v>3.1854499999999999</v>
      </c>
      <c r="M364">
        <v>1.259979</v>
      </c>
      <c r="N364">
        <v>89</v>
      </c>
      <c r="O364">
        <v>790.512248</v>
      </c>
      <c r="P364">
        <v>0</v>
      </c>
      <c r="Q364">
        <f t="shared" si="21"/>
        <v>0.21</v>
      </c>
    </row>
    <row r="365" spans="1:17" x14ac:dyDescent="0.35">
      <c r="A365" t="s">
        <v>539</v>
      </c>
      <c r="B365" t="s">
        <v>41</v>
      </c>
      <c r="C365" t="s">
        <v>40</v>
      </c>
      <c r="D365">
        <v>2019</v>
      </c>
      <c r="E365" t="s">
        <v>165</v>
      </c>
      <c r="F365" t="s">
        <v>164</v>
      </c>
      <c r="G365">
        <v>1</v>
      </c>
      <c r="H365">
        <v>0.14013</v>
      </c>
      <c r="I365">
        <v>1.2949999999999999E-3</v>
      </c>
      <c r="J365">
        <v>0.141426</v>
      </c>
      <c r="K365">
        <v>1.7196800000000001</v>
      </c>
      <c r="L365">
        <v>0</v>
      </c>
      <c r="M365">
        <v>0</v>
      </c>
      <c r="N365">
        <v>9</v>
      </c>
      <c r="O365">
        <v>0.22115399999999999</v>
      </c>
      <c r="P365">
        <v>0</v>
      </c>
      <c r="Q365">
        <f t="shared" si="21"/>
        <v>0.1</v>
      </c>
    </row>
    <row r="366" spans="1:17" x14ac:dyDescent="0.35">
      <c r="A366" t="s">
        <v>539</v>
      </c>
      <c r="B366" t="s">
        <v>41</v>
      </c>
      <c r="C366" t="s">
        <v>40</v>
      </c>
      <c r="D366">
        <v>2019</v>
      </c>
      <c r="E366" t="s">
        <v>103</v>
      </c>
      <c r="F366" t="s">
        <v>102</v>
      </c>
      <c r="G366">
        <v>1</v>
      </c>
      <c r="H366">
        <v>10.430275</v>
      </c>
      <c r="I366">
        <v>0.144537</v>
      </c>
      <c r="J366">
        <v>10.574812</v>
      </c>
      <c r="K366">
        <v>4.1091569999999997</v>
      </c>
      <c r="L366">
        <v>0</v>
      </c>
      <c r="M366">
        <v>2.0100000000000001E-4</v>
      </c>
      <c r="N366">
        <v>5</v>
      </c>
      <c r="O366">
        <v>51.172463999999998</v>
      </c>
      <c r="P366">
        <v>0</v>
      </c>
      <c r="Q366">
        <f t="shared" si="21"/>
        <v>0.16</v>
      </c>
    </row>
    <row r="367" spans="1:17" x14ac:dyDescent="0.35">
      <c r="A367" t="s">
        <v>539</v>
      </c>
      <c r="B367" t="s">
        <v>41</v>
      </c>
      <c r="C367" t="s">
        <v>40</v>
      </c>
      <c r="D367">
        <v>2019</v>
      </c>
      <c r="E367" t="s">
        <v>167</v>
      </c>
      <c r="F367" t="s">
        <v>166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21"/>
        <v>0.2</v>
      </c>
    </row>
    <row r="368" spans="1:17" x14ac:dyDescent="0.35">
      <c r="A368" t="s">
        <v>539</v>
      </c>
      <c r="B368" t="s">
        <v>41</v>
      </c>
      <c r="C368" t="s">
        <v>40</v>
      </c>
      <c r="D368">
        <v>2019</v>
      </c>
      <c r="E368" t="s">
        <v>186</v>
      </c>
      <c r="F368" t="s">
        <v>185</v>
      </c>
      <c r="G368">
        <v>1</v>
      </c>
      <c r="H368">
        <v>1.0244E-2</v>
      </c>
      <c r="I368">
        <v>1.0244E-2</v>
      </c>
      <c r="J368">
        <v>0</v>
      </c>
      <c r="K368">
        <v>0.56303499999999995</v>
      </c>
      <c r="L368">
        <v>1.5996E-2</v>
      </c>
      <c r="M368">
        <v>0</v>
      </c>
      <c r="N368">
        <v>0</v>
      </c>
      <c r="O368">
        <v>4.6270879999999996</v>
      </c>
      <c r="P368">
        <v>0</v>
      </c>
      <c r="Q368">
        <f t="shared" si="21"/>
        <v>0.28000000000000003</v>
      </c>
    </row>
    <row r="369" spans="1:17" x14ac:dyDescent="0.35">
      <c r="A369" t="s">
        <v>539</v>
      </c>
      <c r="B369" t="s">
        <v>41</v>
      </c>
      <c r="C369" t="s">
        <v>40</v>
      </c>
      <c r="D369">
        <v>2019</v>
      </c>
      <c r="E369" t="s">
        <v>20</v>
      </c>
      <c r="F369" t="s">
        <v>19</v>
      </c>
      <c r="G369">
        <v>1</v>
      </c>
      <c r="H369">
        <v>5879.8764760000004</v>
      </c>
      <c r="I369">
        <v>39.639099999999999</v>
      </c>
      <c r="J369">
        <v>5919.5155759999998</v>
      </c>
      <c r="K369">
        <v>755.74227800000006</v>
      </c>
      <c r="L369">
        <v>101.34299300000001</v>
      </c>
      <c r="M369">
        <v>91.813841999999994</v>
      </c>
      <c r="N369">
        <v>5473</v>
      </c>
      <c r="O369">
        <v>15509.191616</v>
      </c>
      <c r="P369">
        <v>0</v>
      </c>
      <c r="Q369">
        <f t="shared" si="21"/>
        <v>0.19</v>
      </c>
    </row>
    <row r="370" spans="1:17" x14ac:dyDescent="0.35">
      <c r="A370" t="s">
        <v>539</v>
      </c>
      <c r="B370" t="s">
        <v>41</v>
      </c>
      <c r="C370" t="s">
        <v>40</v>
      </c>
      <c r="D370">
        <v>2019</v>
      </c>
      <c r="E370" t="s">
        <v>34</v>
      </c>
      <c r="F370" t="s">
        <v>33</v>
      </c>
      <c r="G370">
        <v>1</v>
      </c>
      <c r="H370">
        <v>5546.0523819999999</v>
      </c>
      <c r="I370">
        <v>0.856711</v>
      </c>
      <c r="J370">
        <v>5546.9090939999996</v>
      </c>
      <c r="K370">
        <v>797.42272300000002</v>
      </c>
      <c r="L370">
        <v>1.352608</v>
      </c>
      <c r="M370">
        <v>46.761387999999997</v>
      </c>
      <c r="N370">
        <v>6613</v>
      </c>
      <c r="O370">
        <v>22723.746563000001</v>
      </c>
      <c r="P370">
        <v>0</v>
      </c>
      <c r="Q370">
        <f t="shared" si="21"/>
        <v>0.27</v>
      </c>
    </row>
    <row r="371" spans="1:17" x14ac:dyDescent="0.35">
      <c r="A371" t="s">
        <v>540</v>
      </c>
      <c r="B371" t="s">
        <v>41</v>
      </c>
      <c r="C371" t="s">
        <v>40</v>
      </c>
      <c r="D371">
        <v>2019</v>
      </c>
      <c r="E371" t="s">
        <v>14</v>
      </c>
      <c r="F371" t="s">
        <v>13</v>
      </c>
      <c r="G371">
        <v>1</v>
      </c>
      <c r="H371">
        <v>7870</v>
      </c>
      <c r="I371">
        <v>62</v>
      </c>
      <c r="J371">
        <v>7932</v>
      </c>
      <c r="K371">
        <v>281</v>
      </c>
      <c r="L371">
        <v>52</v>
      </c>
      <c r="M371">
        <v>81</v>
      </c>
      <c r="N371">
        <v>8235</v>
      </c>
      <c r="O371">
        <v>3959</v>
      </c>
      <c r="P371">
        <v>0</v>
      </c>
      <c r="Q371">
        <f t="shared" si="21"/>
        <v>0.3</v>
      </c>
    </row>
    <row r="372" spans="1:17" x14ac:dyDescent="0.35">
      <c r="A372" t="s">
        <v>540</v>
      </c>
      <c r="B372" t="s">
        <v>41</v>
      </c>
      <c r="C372" t="s">
        <v>40</v>
      </c>
      <c r="D372">
        <v>2019</v>
      </c>
      <c r="E372" t="s">
        <v>79</v>
      </c>
      <c r="F372" t="s">
        <v>78</v>
      </c>
      <c r="G372">
        <v>1</v>
      </c>
      <c r="H372">
        <v>2142</v>
      </c>
      <c r="I372">
        <v>24</v>
      </c>
      <c r="J372">
        <v>2165</v>
      </c>
      <c r="K372">
        <v>-51</v>
      </c>
      <c r="L372">
        <v>118</v>
      </c>
      <c r="M372">
        <v>123</v>
      </c>
      <c r="N372">
        <v>14816</v>
      </c>
      <c r="O372">
        <v>1670</v>
      </c>
      <c r="P372">
        <v>0</v>
      </c>
      <c r="Q372">
        <f t="shared" si="21"/>
        <v>0.3</v>
      </c>
    </row>
    <row r="373" spans="1:17" x14ac:dyDescent="0.35">
      <c r="A373" t="s">
        <v>540</v>
      </c>
      <c r="B373" t="s">
        <v>41</v>
      </c>
      <c r="C373" t="s">
        <v>40</v>
      </c>
      <c r="D373">
        <v>2019</v>
      </c>
      <c r="E373" t="s">
        <v>12</v>
      </c>
      <c r="F373" t="s">
        <v>11</v>
      </c>
      <c r="G373">
        <v>1</v>
      </c>
      <c r="H373">
        <v>10056</v>
      </c>
      <c r="I373">
        <v>43</v>
      </c>
      <c r="J373">
        <v>10099</v>
      </c>
      <c r="K373">
        <v>1434</v>
      </c>
      <c r="L373">
        <v>56</v>
      </c>
      <c r="M373">
        <v>320</v>
      </c>
      <c r="N373">
        <v>34014</v>
      </c>
      <c r="O373">
        <v>7663</v>
      </c>
      <c r="P373">
        <v>0</v>
      </c>
      <c r="Q373">
        <f t="shared" si="21"/>
        <v>0.34</v>
      </c>
    </row>
    <row r="374" spans="1:17" x14ac:dyDescent="0.35">
      <c r="A374" t="s">
        <v>540</v>
      </c>
      <c r="B374" t="s">
        <v>41</v>
      </c>
      <c r="C374" t="s">
        <v>40</v>
      </c>
      <c r="D374">
        <v>2019</v>
      </c>
      <c r="E374" t="s">
        <v>85</v>
      </c>
      <c r="F374" t="s">
        <v>84</v>
      </c>
      <c r="G374">
        <v>1</v>
      </c>
      <c r="H374">
        <v>1918</v>
      </c>
      <c r="I374">
        <v>9</v>
      </c>
      <c r="J374">
        <v>1927</v>
      </c>
      <c r="K374">
        <v>113</v>
      </c>
      <c r="L374">
        <v>18</v>
      </c>
      <c r="M374">
        <v>21</v>
      </c>
      <c r="N374">
        <v>4194</v>
      </c>
      <c r="O374">
        <v>1500</v>
      </c>
      <c r="P374">
        <v>0</v>
      </c>
      <c r="Q374">
        <f t="shared" si="21"/>
        <v>0.26</v>
      </c>
    </row>
    <row r="375" spans="1:17" x14ac:dyDescent="0.35">
      <c r="A375" t="s">
        <v>540</v>
      </c>
      <c r="B375" t="s">
        <v>41</v>
      </c>
      <c r="C375" t="s">
        <v>40</v>
      </c>
      <c r="D375">
        <v>2019</v>
      </c>
      <c r="E375" t="s">
        <v>88</v>
      </c>
      <c r="F375" t="s">
        <v>87</v>
      </c>
      <c r="G375">
        <v>1</v>
      </c>
      <c r="H375">
        <v>1400</v>
      </c>
      <c r="I375">
        <v>13</v>
      </c>
      <c r="J375">
        <v>1413</v>
      </c>
      <c r="K375">
        <v>66</v>
      </c>
      <c r="L375">
        <v>37</v>
      </c>
      <c r="M375">
        <v>41</v>
      </c>
      <c r="N375">
        <v>5564</v>
      </c>
      <c r="O375">
        <v>1241</v>
      </c>
      <c r="P375">
        <v>0</v>
      </c>
      <c r="Q375">
        <f t="shared" si="21"/>
        <v>0.33</v>
      </c>
    </row>
    <row r="376" spans="1:17" x14ac:dyDescent="0.35">
      <c r="A376" t="s">
        <v>540</v>
      </c>
      <c r="B376" t="s">
        <v>41</v>
      </c>
      <c r="C376" t="s">
        <v>40</v>
      </c>
      <c r="D376">
        <v>2019</v>
      </c>
      <c r="E376" t="s">
        <v>458</v>
      </c>
      <c r="F376" t="s">
        <v>459</v>
      </c>
      <c r="G376">
        <v>1</v>
      </c>
      <c r="H376">
        <v>232</v>
      </c>
      <c r="I376">
        <v>3</v>
      </c>
      <c r="J376">
        <v>235</v>
      </c>
      <c r="K376">
        <v>77</v>
      </c>
      <c r="L376">
        <v>4</v>
      </c>
      <c r="M376">
        <v>29</v>
      </c>
      <c r="N376">
        <v>201</v>
      </c>
      <c r="O376">
        <v>0</v>
      </c>
      <c r="P376">
        <v>0</v>
      </c>
    </row>
    <row r="377" spans="1:17" x14ac:dyDescent="0.35">
      <c r="A377" t="s">
        <v>540</v>
      </c>
      <c r="B377" t="s">
        <v>41</v>
      </c>
      <c r="C377" t="s">
        <v>40</v>
      </c>
      <c r="D377">
        <v>2019</v>
      </c>
      <c r="E377" t="s">
        <v>196</v>
      </c>
      <c r="F377" t="s">
        <v>195</v>
      </c>
      <c r="G377">
        <v>1</v>
      </c>
      <c r="H377">
        <v>477</v>
      </c>
      <c r="I377">
        <v>8</v>
      </c>
      <c r="J377">
        <v>485</v>
      </c>
      <c r="K377">
        <v>43</v>
      </c>
      <c r="L377">
        <v>24</v>
      </c>
      <c r="M377">
        <v>53</v>
      </c>
      <c r="N377">
        <v>1193</v>
      </c>
      <c r="O377">
        <v>284</v>
      </c>
      <c r="P377">
        <v>0</v>
      </c>
      <c r="Q377">
        <f>VLOOKUP(F377,statrate,4,FALSE)/100</f>
        <v>0.25</v>
      </c>
    </row>
    <row r="378" spans="1:17" x14ac:dyDescent="0.35">
      <c r="A378" t="s">
        <v>540</v>
      </c>
      <c r="B378" t="s">
        <v>41</v>
      </c>
      <c r="C378" t="s">
        <v>40</v>
      </c>
      <c r="D378">
        <v>2019</v>
      </c>
      <c r="E378" t="s">
        <v>541</v>
      </c>
      <c r="F378" t="s">
        <v>542</v>
      </c>
      <c r="G378">
        <v>1</v>
      </c>
      <c r="H378">
        <v>133</v>
      </c>
      <c r="I378">
        <v>5</v>
      </c>
      <c r="J378">
        <v>138</v>
      </c>
      <c r="K378">
        <v>27</v>
      </c>
      <c r="L378">
        <v>1</v>
      </c>
      <c r="M378">
        <v>10</v>
      </c>
      <c r="N378">
        <v>199</v>
      </c>
      <c r="O378">
        <v>0</v>
      </c>
      <c r="P378">
        <v>0</v>
      </c>
    </row>
    <row r="379" spans="1:17" x14ac:dyDescent="0.35">
      <c r="A379" t="s">
        <v>540</v>
      </c>
      <c r="B379" t="s">
        <v>41</v>
      </c>
      <c r="C379" t="s">
        <v>40</v>
      </c>
      <c r="D379">
        <v>2019</v>
      </c>
      <c r="E379" t="s">
        <v>41</v>
      </c>
      <c r="F379" t="s">
        <v>40</v>
      </c>
      <c r="G379">
        <v>1</v>
      </c>
      <c r="H379">
        <v>12804</v>
      </c>
      <c r="I379">
        <v>792</v>
      </c>
      <c r="J379">
        <v>13595</v>
      </c>
      <c r="K379">
        <v>108</v>
      </c>
      <c r="L379">
        <v>97</v>
      </c>
      <c r="M379">
        <v>-522</v>
      </c>
      <c r="N379">
        <v>30596</v>
      </c>
      <c r="O379">
        <v>9588</v>
      </c>
      <c r="P379">
        <v>0</v>
      </c>
      <c r="Q379">
        <f>VLOOKUP(F379,statrate,4,FALSE)/100</f>
        <v>0.25</v>
      </c>
    </row>
    <row r="380" spans="1:17" x14ac:dyDescent="0.35">
      <c r="A380" t="s">
        <v>540</v>
      </c>
      <c r="B380" t="s">
        <v>41</v>
      </c>
      <c r="C380" t="s">
        <v>40</v>
      </c>
      <c r="D380">
        <v>2019</v>
      </c>
      <c r="E380" t="s">
        <v>460</v>
      </c>
      <c r="F380" t="s">
        <v>461</v>
      </c>
      <c r="G380">
        <v>1</v>
      </c>
      <c r="H380">
        <v>5</v>
      </c>
      <c r="I380">
        <v>3</v>
      </c>
      <c r="J380">
        <v>8</v>
      </c>
      <c r="K380">
        <v>2</v>
      </c>
      <c r="L380">
        <v>0</v>
      </c>
      <c r="M380">
        <v>0</v>
      </c>
      <c r="N380">
        <v>28</v>
      </c>
      <c r="O380">
        <v>15</v>
      </c>
      <c r="P380">
        <v>0</v>
      </c>
    </row>
    <row r="381" spans="1:17" x14ac:dyDescent="0.35">
      <c r="A381" t="s">
        <v>540</v>
      </c>
      <c r="B381" t="s">
        <v>41</v>
      </c>
      <c r="C381" t="s">
        <v>40</v>
      </c>
      <c r="D381">
        <v>2019</v>
      </c>
      <c r="E381" t="s">
        <v>43</v>
      </c>
      <c r="F381" t="s">
        <v>42</v>
      </c>
      <c r="G381">
        <v>1</v>
      </c>
      <c r="H381">
        <v>1193</v>
      </c>
      <c r="I381">
        <v>60</v>
      </c>
      <c r="J381">
        <v>1254</v>
      </c>
      <c r="K381">
        <v>-767</v>
      </c>
      <c r="L381">
        <v>22</v>
      </c>
      <c r="M381">
        <v>479</v>
      </c>
      <c r="N381">
        <v>1964</v>
      </c>
      <c r="O381">
        <v>691</v>
      </c>
      <c r="P381">
        <v>0</v>
      </c>
      <c r="Q381">
        <f>VLOOKUP(F381,statrate,4,FALSE)/100</f>
        <v>0.3</v>
      </c>
    </row>
    <row r="382" spans="1:17" x14ac:dyDescent="0.35">
      <c r="A382" t="s">
        <v>540</v>
      </c>
      <c r="B382" t="s">
        <v>41</v>
      </c>
      <c r="C382" t="s">
        <v>40</v>
      </c>
      <c r="D382">
        <v>2019</v>
      </c>
      <c r="E382" t="s">
        <v>543</v>
      </c>
      <c r="F382" t="s">
        <v>544</v>
      </c>
      <c r="G382">
        <v>1</v>
      </c>
      <c r="H382">
        <v>61</v>
      </c>
      <c r="I382">
        <v>5</v>
      </c>
      <c r="J382">
        <v>66</v>
      </c>
      <c r="K382">
        <v>26</v>
      </c>
      <c r="L382">
        <v>13</v>
      </c>
      <c r="M382">
        <v>7</v>
      </c>
      <c r="N382">
        <v>85</v>
      </c>
      <c r="O382">
        <v>0</v>
      </c>
      <c r="P382">
        <v>0</v>
      </c>
    </row>
    <row r="383" spans="1:17" x14ac:dyDescent="0.35">
      <c r="A383" t="s">
        <v>540</v>
      </c>
      <c r="B383" t="s">
        <v>41</v>
      </c>
      <c r="C383" t="s">
        <v>40</v>
      </c>
      <c r="D383">
        <v>2019</v>
      </c>
      <c r="E383" t="s">
        <v>159</v>
      </c>
      <c r="F383" t="s">
        <v>158</v>
      </c>
      <c r="G383">
        <v>1</v>
      </c>
      <c r="H383">
        <v>145</v>
      </c>
      <c r="I383">
        <v>21</v>
      </c>
      <c r="J383">
        <v>165</v>
      </c>
      <c r="K383">
        <v>48</v>
      </c>
      <c r="L383">
        <v>8</v>
      </c>
      <c r="M383">
        <v>17</v>
      </c>
      <c r="N383">
        <v>281</v>
      </c>
      <c r="O383">
        <v>10</v>
      </c>
      <c r="P383">
        <f>VLOOKUP(F383,thtwz,3,FALSE)</f>
        <v>1</v>
      </c>
      <c r="Q383">
        <f t="shared" ref="Q383:Q399" si="22">VLOOKUP(F383,statrate,4,FALSE)/100</f>
        <v>0.25</v>
      </c>
    </row>
    <row r="384" spans="1:17" x14ac:dyDescent="0.35">
      <c r="A384" t="s">
        <v>540</v>
      </c>
      <c r="B384" t="s">
        <v>41</v>
      </c>
      <c r="C384" t="s">
        <v>40</v>
      </c>
      <c r="D384">
        <v>2019</v>
      </c>
      <c r="E384" t="s">
        <v>99</v>
      </c>
      <c r="F384" t="s">
        <v>98</v>
      </c>
      <c r="G384">
        <v>1</v>
      </c>
      <c r="H384">
        <v>2138</v>
      </c>
      <c r="I384">
        <v>52</v>
      </c>
      <c r="J384">
        <v>2190</v>
      </c>
      <c r="K384">
        <v>-167</v>
      </c>
      <c r="L384">
        <v>93</v>
      </c>
      <c r="M384">
        <v>155</v>
      </c>
      <c r="N384">
        <v>6210</v>
      </c>
      <c r="O384">
        <v>1786</v>
      </c>
      <c r="P384">
        <v>0</v>
      </c>
      <c r="Q384">
        <f t="shared" si="22"/>
        <v>0.29499999999999998</v>
      </c>
    </row>
    <row r="385" spans="1:17" x14ac:dyDescent="0.35">
      <c r="A385" t="s">
        <v>540</v>
      </c>
      <c r="B385" t="s">
        <v>41</v>
      </c>
      <c r="C385" t="s">
        <v>40</v>
      </c>
      <c r="D385">
        <v>2019</v>
      </c>
      <c r="E385" t="s">
        <v>20</v>
      </c>
      <c r="F385" t="s">
        <v>19</v>
      </c>
      <c r="G385">
        <v>1</v>
      </c>
      <c r="H385">
        <v>7070</v>
      </c>
      <c r="I385">
        <v>46</v>
      </c>
      <c r="J385">
        <v>7116</v>
      </c>
      <c r="K385">
        <v>675</v>
      </c>
      <c r="L385">
        <v>217</v>
      </c>
      <c r="M385">
        <v>91</v>
      </c>
      <c r="N385">
        <v>6953</v>
      </c>
      <c r="O385">
        <v>3327</v>
      </c>
      <c r="P385">
        <v>0</v>
      </c>
      <c r="Q385">
        <f t="shared" si="22"/>
        <v>0.19</v>
      </c>
    </row>
    <row r="386" spans="1:17" x14ac:dyDescent="0.35">
      <c r="A386" t="s">
        <v>540</v>
      </c>
      <c r="B386" t="s">
        <v>41</v>
      </c>
      <c r="C386" t="s">
        <v>40</v>
      </c>
      <c r="D386">
        <v>2019</v>
      </c>
      <c r="E386" t="s">
        <v>109</v>
      </c>
      <c r="F386" t="s">
        <v>108</v>
      </c>
      <c r="G386">
        <v>1</v>
      </c>
      <c r="H386">
        <v>282</v>
      </c>
      <c r="I386">
        <v>165</v>
      </c>
      <c r="J386">
        <v>447</v>
      </c>
      <c r="K386">
        <v>136</v>
      </c>
      <c r="L386">
        <v>15</v>
      </c>
      <c r="M386">
        <v>20</v>
      </c>
      <c r="N386">
        <v>642</v>
      </c>
      <c r="O386">
        <v>361</v>
      </c>
      <c r="P386">
        <v>0</v>
      </c>
      <c r="Q386">
        <f t="shared" si="22"/>
        <v>0.25</v>
      </c>
    </row>
    <row r="387" spans="1:17" x14ac:dyDescent="0.35">
      <c r="A387" t="s">
        <v>540</v>
      </c>
      <c r="B387" t="s">
        <v>41</v>
      </c>
      <c r="C387" t="s">
        <v>40</v>
      </c>
      <c r="D387">
        <v>2019</v>
      </c>
      <c r="E387" t="s">
        <v>111</v>
      </c>
      <c r="F387" t="s">
        <v>110</v>
      </c>
      <c r="G387">
        <v>1</v>
      </c>
      <c r="H387">
        <v>75</v>
      </c>
      <c r="I387">
        <v>1</v>
      </c>
      <c r="J387">
        <v>76</v>
      </c>
      <c r="K387">
        <v>73</v>
      </c>
      <c r="L387">
        <v>1</v>
      </c>
      <c r="M387">
        <v>-4</v>
      </c>
      <c r="N387">
        <v>1763</v>
      </c>
      <c r="O387">
        <v>25</v>
      </c>
      <c r="P387">
        <v>0</v>
      </c>
      <c r="Q387">
        <f t="shared" si="22"/>
        <v>0.34</v>
      </c>
    </row>
    <row r="388" spans="1:17" x14ac:dyDescent="0.35">
      <c r="A388" t="s">
        <v>540</v>
      </c>
      <c r="B388" t="s">
        <v>41</v>
      </c>
      <c r="C388" t="s">
        <v>40</v>
      </c>
      <c r="D388">
        <v>2019</v>
      </c>
      <c r="E388" t="s">
        <v>38</v>
      </c>
      <c r="F388" t="s">
        <v>30</v>
      </c>
      <c r="G388">
        <v>1</v>
      </c>
      <c r="H388">
        <v>422</v>
      </c>
      <c r="I388">
        <v>-1312</v>
      </c>
      <c r="J388">
        <v>-890</v>
      </c>
      <c r="K388">
        <v>215</v>
      </c>
      <c r="L388">
        <v>29</v>
      </c>
      <c r="M388">
        <v>35</v>
      </c>
      <c r="N388">
        <v>411</v>
      </c>
      <c r="O388">
        <v>107</v>
      </c>
      <c r="P388">
        <v>0</v>
      </c>
      <c r="Q388">
        <f t="shared" si="22"/>
        <v>0</v>
      </c>
    </row>
    <row r="389" spans="1:17" x14ac:dyDescent="0.35">
      <c r="A389" t="s">
        <v>545</v>
      </c>
      <c r="B389" t="s">
        <v>20</v>
      </c>
      <c r="C389" t="s">
        <v>19</v>
      </c>
      <c r="D389">
        <v>2019</v>
      </c>
      <c r="E389" t="s">
        <v>370</v>
      </c>
      <c r="F389" t="s">
        <v>369</v>
      </c>
      <c r="G389">
        <v>0.89339999999999997</v>
      </c>
      <c r="H389">
        <v>0</v>
      </c>
      <c r="I389">
        <v>0</v>
      </c>
      <c r="J389">
        <v>0</v>
      </c>
      <c r="K389">
        <v>-1.9789551522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22"/>
        <v>0</v>
      </c>
    </row>
    <row r="390" spans="1:17" x14ac:dyDescent="0.35">
      <c r="A390" t="s">
        <v>545</v>
      </c>
      <c r="B390" t="s">
        <v>20</v>
      </c>
      <c r="C390" t="s">
        <v>19</v>
      </c>
      <c r="D390">
        <v>2019</v>
      </c>
      <c r="E390" t="s">
        <v>79</v>
      </c>
      <c r="F390" t="s">
        <v>78</v>
      </c>
      <c r="G390">
        <v>0.89339999999999997</v>
      </c>
      <c r="H390">
        <v>0</v>
      </c>
      <c r="I390">
        <v>0</v>
      </c>
      <c r="J390">
        <v>0</v>
      </c>
      <c r="K390">
        <v>-1.3378754339999999</v>
      </c>
      <c r="L390">
        <v>-1.9161643199999998E-2</v>
      </c>
      <c r="M390">
        <v>0</v>
      </c>
      <c r="N390">
        <v>6</v>
      </c>
      <c r="O390">
        <v>3.5236589399999997E-2</v>
      </c>
      <c r="P390">
        <v>0</v>
      </c>
      <c r="Q390">
        <f t="shared" si="22"/>
        <v>0.3</v>
      </c>
    </row>
    <row r="391" spans="1:17" x14ac:dyDescent="0.35">
      <c r="A391" t="s">
        <v>545</v>
      </c>
      <c r="B391" t="s">
        <v>20</v>
      </c>
      <c r="C391" t="s">
        <v>19</v>
      </c>
      <c r="D391">
        <v>2019</v>
      </c>
      <c r="E391" t="s">
        <v>5</v>
      </c>
      <c r="F391" t="s">
        <v>4</v>
      </c>
      <c r="G391">
        <v>0.89339999999999997</v>
      </c>
      <c r="H391">
        <v>3023.3487406974</v>
      </c>
      <c r="I391">
        <v>146.12758980359999</v>
      </c>
      <c r="J391">
        <v>3169.4763305010001</v>
      </c>
      <c r="K391">
        <v>705.99556215780001</v>
      </c>
      <c r="L391">
        <v>486.79706330819999</v>
      </c>
      <c r="M391">
        <v>224.93352916499998</v>
      </c>
      <c r="N391">
        <v>1940</v>
      </c>
      <c r="O391">
        <v>2999.3422384343999</v>
      </c>
      <c r="P391">
        <v>0</v>
      </c>
      <c r="Q391">
        <f t="shared" si="22"/>
        <v>0.3</v>
      </c>
    </row>
    <row r="392" spans="1:17" x14ac:dyDescent="0.35">
      <c r="A392" t="s">
        <v>545</v>
      </c>
      <c r="B392" t="s">
        <v>20</v>
      </c>
      <c r="C392" t="s">
        <v>19</v>
      </c>
      <c r="D392">
        <v>2019</v>
      </c>
      <c r="E392" t="s">
        <v>10</v>
      </c>
      <c r="F392" t="s">
        <v>9</v>
      </c>
      <c r="G392">
        <v>0.89339999999999997</v>
      </c>
      <c r="H392">
        <v>9.64872E-5</v>
      </c>
      <c r="I392">
        <v>10.084821595799999</v>
      </c>
      <c r="J392">
        <v>10.084918083</v>
      </c>
      <c r="K392">
        <v>1.1655019446000001</v>
      </c>
      <c r="L392">
        <v>8.4336959999999994E-4</v>
      </c>
      <c r="M392">
        <v>1.0693998E-3</v>
      </c>
      <c r="N392">
        <v>74</v>
      </c>
      <c r="O392">
        <v>3.5841716022000001</v>
      </c>
      <c r="P392">
        <f>VLOOKUP(F392,thtwz,3,FALSE)</f>
        <v>1</v>
      </c>
      <c r="Q392">
        <f t="shared" si="22"/>
        <v>0.28999999999999998</v>
      </c>
    </row>
    <row r="393" spans="1:17" x14ac:dyDescent="0.35">
      <c r="A393" t="s">
        <v>545</v>
      </c>
      <c r="B393" t="s">
        <v>20</v>
      </c>
      <c r="C393" t="s">
        <v>19</v>
      </c>
      <c r="D393">
        <v>2019</v>
      </c>
      <c r="E393" t="s">
        <v>124</v>
      </c>
      <c r="F393" t="s">
        <v>123</v>
      </c>
      <c r="G393">
        <v>0.89339999999999997</v>
      </c>
      <c r="H393">
        <v>3.4178544713999996</v>
      </c>
      <c r="I393">
        <v>109.00250468159999</v>
      </c>
      <c r="J393">
        <v>112.42035915299999</v>
      </c>
      <c r="K393">
        <v>41.450038988999999</v>
      </c>
      <c r="L393">
        <v>6.4281916800000005E-2</v>
      </c>
      <c r="M393">
        <v>6.4281916800000005E-2</v>
      </c>
      <c r="N393">
        <v>0</v>
      </c>
      <c r="O393">
        <v>0</v>
      </c>
      <c r="P393">
        <f>VLOOKUP(F393,thtwz,3,FALSE)</f>
        <v>1</v>
      </c>
      <c r="Q393">
        <f t="shared" si="22"/>
        <v>0</v>
      </c>
    </row>
    <row r="394" spans="1:17" x14ac:dyDescent="0.35">
      <c r="A394" t="s">
        <v>545</v>
      </c>
      <c r="B394" t="s">
        <v>20</v>
      </c>
      <c r="C394" t="s">
        <v>19</v>
      </c>
      <c r="D394">
        <v>2019</v>
      </c>
      <c r="E394" t="s">
        <v>373</v>
      </c>
      <c r="F394" t="s">
        <v>372</v>
      </c>
      <c r="G394">
        <v>0.89339999999999997</v>
      </c>
      <c r="H394">
        <v>2932.4388573239999</v>
      </c>
      <c r="I394">
        <v>2103.1499247749998</v>
      </c>
      <c r="J394">
        <v>5035.5887829924004</v>
      </c>
      <c r="K394">
        <v>128.9242392006</v>
      </c>
      <c r="L394">
        <v>67.362117888599997</v>
      </c>
      <c r="M394">
        <v>65.332266631799996</v>
      </c>
      <c r="N394">
        <v>1557</v>
      </c>
      <c r="O394">
        <v>1585.5915512045999</v>
      </c>
      <c r="P394">
        <v>0</v>
      </c>
      <c r="Q394">
        <f t="shared" si="22"/>
        <v>0</v>
      </c>
    </row>
    <row r="395" spans="1:17" x14ac:dyDescent="0.35">
      <c r="A395" t="s">
        <v>545</v>
      </c>
      <c r="B395" t="s">
        <v>20</v>
      </c>
      <c r="C395" t="s">
        <v>19</v>
      </c>
      <c r="D395">
        <v>2019</v>
      </c>
      <c r="E395" t="s">
        <v>12</v>
      </c>
      <c r="F395" t="s">
        <v>11</v>
      </c>
      <c r="G395">
        <v>0.89339999999999997</v>
      </c>
      <c r="H395">
        <v>122.46703078199999</v>
      </c>
      <c r="I395">
        <v>1953.0384553157999</v>
      </c>
      <c r="J395">
        <v>2075.5054860977998</v>
      </c>
      <c r="K395">
        <v>1595.6920001531998</v>
      </c>
      <c r="L395">
        <v>2.5305429924</v>
      </c>
      <c r="M395">
        <v>2.5313256107999997</v>
      </c>
      <c r="N395">
        <v>3819</v>
      </c>
      <c r="O395">
        <v>2316.3386808498003</v>
      </c>
      <c r="P395">
        <v>0</v>
      </c>
      <c r="Q395">
        <f t="shared" si="22"/>
        <v>0.34</v>
      </c>
    </row>
    <row r="396" spans="1:17" x14ac:dyDescent="0.35">
      <c r="A396" t="s">
        <v>545</v>
      </c>
      <c r="B396" t="s">
        <v>20</v>
      </c>
      <c r="C396" t="s">
        <v>19</v>
      </c>
      <c r="D396">
        <v>2019</v>
      </c>
      <c r="E396" t="s">
        <v>125</v>
      </c>
      <c r="F396" t="s">
        <v>48</v>
      </c>
      <c r="G396">
        <v>0.89339999999999997</v>
      </c>
      <c r="H396">
        <v>16.465149370799999</v>
      </c>
      <c r="I396">
        <v>399.54175949759997</v>
      </c>
      <c r="J396">
        <v>416.00690886839999</v>
      </c>
      <c r="K396">
        <v>82.006688698799991</v>
      </c>
      <c r="L396">
        <v>24.3429093528</v>
      </c>
      <c r="M396">
        <v>1.1407002672</v>
      </c>
      <c r="N396">
        <v>706</v>
      </c>
      <c r="O396">
        <v>381.99694694760001</v>
      </c>
      <c r="P396">
        <v>0</v>
      </c>
      <c r="Q396">
        <f t="shared" si="22"/>
        <v>0.26500000000000001</v>
      </c>
    </row>
    <row r="397" spans="1:17" x14ac:dyDescent="0.35">
      <c r="A397" t="s">
        <v>545</v>
      </c>
      <c r="B397" t="s">
        <v>20</v>
      </c>
      <c r="C397" t="s">
        <v>19</v>
      </c>
      <c r="D397">
        <v>2019</v>
      </c>
      <c r="E397" t="s">
        <v>85</v>
      </c>
      <c r="F397" t="s">
        <v>84</v>
      </c>
      <c r="G397">
        <v>0.89339999999999997</v>
      </c>
      <c r="H397">
        <v>1342.3843746629998</v>
      </c>
      <c r="I397">
        <v>2386.7773386737999</v>
      </c>
      <c r="J397">
        <v>3729.1617133367999</v>
      </c>
      <c r="K397">
        <v>818.0970534498</v>
      </c>
      <c r="L397">
        <v>455.59995073919998</v>
      </c>
      <c r="M397">
        <v>236.29648453679999</v>
      </c>
      <c r="N397">
        <v>4147</v>
      </c>
      <c r="O397">
        <v>5909.8700462207998</v>
      </c>
      <c r="P397">
        <v>0</v>
      </c>
      <c r="Q397">
        <f t="shared" si="22"/>
        <v>0.26</v>
      </c>
    </row>
    <row r="398" spans="1:17" x14ac:dyDescent="0.35">
      <c r="A398" t="s">
        <v>545</v>
      </c>
      <c r="B398" t="s">
        <v>20</v>
      </c>
      <c r="C398" t="s">
        <v>19</v>
      </c>
      <c r="D398">
        <v>2019</v>
      </c>
      <c r="E398" t="s">
        <v>86</v>
      </c>
      <c r="F398" t="s">
        <v>52</v>
      </c>
      <c r="G398">
        <v>0.89339999999999997</v>
      </c>
      <c r="H398">
        <v>391.13372462580003</v>
      </c>
      <c r="I398">
        <v>40.0770029046</v>
      </c>
      <c r="J398">
        <v>431.21072842379999</v>
      </c>
      <c r="K398">
        <v>-14.5254680826</v>
      </c>
      <c r="L398">
        <v>0.88405235579999997</v>
      </c>
      <c r="M398">
        <v>1.3596315108000001</v>
      </c>
      <c r="N398">
        <v>284</v>
      </c>
      <c r="O398">
        <v>68.112908913599995</v>
      </c>
      <c r="P398">
        <v>0</v>
      </c>
      <c r="Q398">
        <f t="shared" si="22"/>
        <v>0.25</v>
      </c>
    </row>
    <row r="399" spans="1:17" x14ac:dyDescent="0.35">
      <c r="A399" t="s">
        <v>545</v>
      </c>
      <c r="B399" t="s">
        <v>20</v>
      </c>
      <c r="C399" t="s">
        <v>19</v>
      </c>
      <c r="D399">
        <v>2019</v>
      </c>
      <c r="E399" t="s">
        <v>88</v>
      </c>
      <c r="F399" t="s">
        <v>87</v>
      </c>
      <c r="G399">
        <v>0.89339999999999997</v>
      </c>
      <c r="H399">
        <v>0</v>
      </c>
      <c r="I399">
        <v>0</v>
      </c>
      <c r="J399">
        <v>0</v>
      </c>
      <c r="K399">
        <v>-0.93301692959999993</v>
      </c>
      <c r="L399">
        <v>0</v>
      </c>
      <c r="M399">
        <v>0</v>
      </c>
      <c r="N399">
        <v>1</v>
      </c>
      <c r="O399">
        <v>6.2868557999999995E-3</v>
      </c>
      <c r="P399">
        <v>0</v>
      </c>
      <c r="Q399">
        <f t="shared" si="22"/>
        <v>0.33</v>
      </c>
    </row>
    <row r="400" spans="1:17" x14ac:dyDescent="0.35">
      <c r="A400" t="s">
        <v>545</v>
      </c>
      <c r="B400" t="s">
        <v>20</v>
      </c>
      <c r="C400" t="s">
        <v>19</v>
      </c>
      <c r="D400">
        <v>2019</v>
      </c>
      <c r="E400" t="s">
        <v>509</v>
      </c>
      <c r="F400" t="s">
        <v>510</v>
      </c>
      <c r="G400">
        <v>0.89339999999999997</v>
      </c>
      <c r="H400">
        <v>0</v>
      </c>
      <c r="I400">
        <v>0</v>
      </c>
      <c r="J400">
        <v>0</v>
      </c>
      <c r="K400">
        <v>-0.13478011079999999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7" x14ac:dyDescent="0.35">
      <c r="A401" t="s">
        <v>545</v>
      </c>
      <c r="B401" t="s">
        <v>20</v>
      </c>
      <c r="C401" t="s">
        <v>19</v>
      </c>
      <c r="D401">
        <v>2019</v>
      </c>
      <c r="E401" t="s">
        <v>196</v>
      </c>
      <c r="F401" t="s">
        <v>195</v>
      </c>
      <c r="G401">
        <v>0.89339999999999997</v>
      </c>
      <c r="H401">
        <v>0</v>
      </c>
      <c r="I401">
        <v>0</v>
      </c>
      <c r="J401">
        <v>0</v>
      </c>
      <c r="K401">
        <v>-8.9109422393999989</v>
      </c>
      <c r="L401">
        <v>3.3055799999999996E-5</v>
      </c>
      <c r="M401">
        <v>0</v>
      </c>
      <c r="N401">
        <v>13</v>
      </c>
      <c r="O401">
        <v>0.64356068999999994</v>
      </c>
      <c r="P401">
        <v>0</v>
      </c>
      <c r="Q401">
        <f t="shared" ref="Q401:Q416" si="23">VLOOKUP(F401,statrate,4,FALSE)/100</f>
        <v>0.25</v>
      </c>
    </row>
    <row r="402" spans="1:17" x14ac:dyDescent="0.35">
      <c r="A402" t="s">
        <v>545</v>
      </c>
      <c r="B402" t="s">
        <v>20</v>
      </c>
      <c r="C402" t="s">
        <v>19</v>
      </c>
      <c r="D402">
        <v>2019</v>
      </c>
      <c r="E402" t="s">
        <v>94</v>
      </c>
      <c r="F402" t="s">
        <v>93</v>
      </c>
      <c r="G402">
        <v>0.89339999999999997</v>
      </c>
      <c r="H402">
        <v>3.9845640000000002E-2</v>
      </c>
      <c r="I402">
        <v>0.22965829739999999</v>
      </c>
      <c r="J402">
        <v>0.2695039374</v>
      </c>
      <c r="K402">
        <v>-13.952480632199999</v>
      </c>
      <c r="L402">
        <v>0</v>
      </c>
      <c r="M402">
        <v>0</v>
      </c>
      <c r="N402">
        <v>3</v>
      </c>
      <c r="O402">
        <v>3.8968026377999996</v>
      </c>
      <c r="P402">
        <v>0</v>
      </c>
      <c r="Q402">
        <f t="shared" si="23"/>
        <v>0.2</v>
      </c>
    </row>
    <row r="403" spans="1:17" x14ac:dyDescent="0.35">
      <c r="A403" t="s">
        <v>545</v>
      </c>
      <c r="B403" t="s">
        <v>20</v>
      </c>
      <c r="C403" t="s">
        <v>19</v>
      </c>
      <c r="D403">
        <v>2019</v>
      </c>
      <c r="E403" t="s">
        <v>18</v>
      </c>
      <c r="F403" t="s">
        <v>17</v>
      </c>
      <c r="G403">
        <v>0.89339999999999997</v>
      </c>
      <c r="H403">
        <v>9.5669408441999995</v>
      </c>
      <c r="I403">
        <v>2.04124032</v>
      </c>
      <c r="J403">
        <v>11.608181164200001</v>
      </c>
      <c r="K403">
        <v>0.1384198224</v>
      </c>
      <c r="L403">
        <v>0</v>
      </c>
      <c r="M403">
        <v>9.8493776399999997E-2</v>
      </c>
      <c r="N403">
        <v>24</v>
      </c>
      <c r="O403">
        <v>15.510309359400001</v>
      </c>
      <c r="P403">
        <v>0</v>
      </c>
      <c r="Q403">
        <f t="shared" si="23"/>
        <v>0.33</v>
      </c>
    </row>
    <row r="404" spans="1:17" x14ac:dyDescent="0.35">
      <c r="A404" t="s">
        <v>545</v>
      </c>
      <c r="B404" t="s">
        <v>20</v>
      </c>
      <c r="C404" t="s">
        <v>19</v>
      </c>
      <c r="D404">
        <v>2019</v>
      </c>
      <c r="E404" t="s">
        <v>14</v>
      </c>
      <c r="F404" t="s">
        <v>13</v>
      </c>
      <c r="G404">
        <v>0.89339999999999997</v>
      </c>
      <c r="H404">
        <v>66.764594100599993</v>
      </c>
      <c r="I404">
        <v>4.8012263003999998</v>
      </c>
      <c r="J404">
        <v>71.565820400999996</v>
      </c>
      <c r="K404">
        <v>4.1257783775999997</v>
      </c>
      <c r="L404">
        <v>1.1085048114</v>
      </c>
      <c r="M404">
        <v>1.2292344203999999</v>
      </c>
      <c r="N404">
        <v>371</v>
      </c>
      <c r="O404">
        <v>29.193715779599998</v>
      </c>
      <c r="P404">
        <v>0</v>
      </c>
      <c r="Q404">
        <f t="shared" si="23"/>
        <v>0.3</v>
      </c>
    </row>
    <row r="405" spans="1:17" x14ac:dyDescent="0.35">
      <c r="A405" t="s">
        <v>545</v>
      </c>
      <c r="B405" t="s">
        <v>20</v>
      </c>
      <c r="C405" t="s">
        <v>19</v>
      </c>
      <c r="D405">
        <v>2019</v>
      </c>
      <c r="E405" t="s">
        <v>24</v>
      </c>
      <c r="F405" t="s">
        <v>23</v>
      </c>
      <c r="G405">
        <v>0.89339999999999997</v>
      </c>
      <c r="H405">
        <v>31.738443283799999</v>
      </c>
      <c r="I405">
        <v>4.6248119628</v>
      </c>
      <c r="J405">
        <v>36.363254353199999</v>
      </c>
      <c r="K405">
        <v>-1.5390744744</v>
      </c>
      <c r="L405">
        <v>-3.9711629999999998E-3</v>
      </c>
      <c r="M405">
        <v>1.8471938399999999E-2</v>
      </c>
      <c r="N405">
        <v>44</v>
      </c>
      <c r="O405">
        <v>29.029667884799998</v>
      </c>
      <c r="P405">
        <f>VLOOKUP(F405,thtwz,3,FALSE)</f>
        <v>1</v>
      </c>
      <c r="Q405">
        <f t="shared" si="23"/>
        <v>0.16500000000000001</v>
      </c>
    </row>
    <row r="406" spans="1:17" x14ac:dyDescent="0.35">
      <c r="A406" t="s">
        <v>545</v>
      </c>
      <c r="B406" t="s">
        <v>20</v>
      </c>
      <c r="C406" t="s">
        <v>19</v>
      </c>
      <c r="D406">
        <v>2019</v>
      </c>
      <c r="E406" t="s">
        <v>143</v>
      </c>
      <c r="F406" t="s">
        <v>58</v>
      </c>
      <c r="G406">
        <v>0.89339999999999997</v>
      </c>
      <c r="H406">
        <v>0.97890284699999996</v>
      </c>
      <c r="I406">
        <v>18.468227216400003</v>
      </c>
      <c r="J406">
        <v>19.4471300634</v>
      </c>
      <c r="K406">
        <v>0.32199744120000001</v>
      </c>
      <c r="L406">
        <v>0.23869325159999999</v>
      </c>
      <c r="M406">
        <v>4.3000235399999996E-2</v>
      </c>
      <c r="N406">
        <v>130</v>
      </c>
      <c r="O406">
        <v>8.7489214692000008</v>
      </c>
      <c r="P406">
        <v>0</v>
      </c>
      <c r="Q406">
        <f t="shared" si="23"/>
        <v>0.35</v>
      </c>
    </row>
    <row r="407" spans="1:17" x14ac:dyDescent="0.35">
      <c r="A407" t="s">
        <v>545</v>
      </c>
      <c r="B407" t="s">
        <v>20</v>
      </c>
      <c r="C407" t="s">
        <v>19</v>
      </c>
      <c r="D407">
        <v>2019</v>
      </c>
      <c r="E407" t="s">
        <v>142</v>
      </c>
      <c r="F407" t="s">
        <v>141</v>
      </c>
      <c r="G407">
        <v>0.89339999999999997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23"/>
        <v>0.25</v>
      </c>
    </row>
    <row r="408" spans="1:17" x14ac:dyDescent="0.35">
      <c r="A408" t="s">
        <v>545</v>
      </c>
      <c r="B408" t="s">
        <v>20</v>
      </c>
      <c r="C408" t="s">
        <v>19</v>
      </c>
      <c r="D408">
        <v>2019</v>
      </c>
      <c r="E408" t="s">
        <v>95</v>
      </c>
      <c r="F408" t="s">
        <v>36</v>
      </c>
      <c r="G408">
        <v>0.89339999999999997</v>
      </c>
      <c r="H408">
        <v>85.239250223399992</v>
      </c>
      <c r="I408">
        <v>123.22309286700001</v>
      </c>
      <c r="J408">
        <v>208.46234309039997</v>
      </c>
      <c r="K408">
        <v>21.989876006399999</v>
      </c>
      <c r="L408">
        <v>2.2436740392000001</v>
      </c>
      <c r="M408">
        <v>3.1943981568000002</v>
      </c>
      <c r="N408">
        <v>516</v>
      </c>
      <c r="O408">
        <v>74.644634039400003</v>
      </c>
      <c r="P408">
        <f>VLOOKUP(F408,thtwz,3,FALSE)</f>
        <v>1</v>
      </c>
      <c r="Q408">
        <f t="shared" si="23"/>
        <v>0.125</v>
      </c>
    </row>
    <row r="409" spans="1:17" x14ac:dyDescent="0.35">
      <c r="A409" t="s">
        <v>545</v>
      </c>
      <c r="B409" t="s">
        <v>20</v>
      </c>
      <c r="C409" t="s">
        <v>19</v>
      </c>
      <c r="D409">
        <v>2019</v>
      </c>
      <c r="E409" t="s">
        <v>330</v>
      </c>
      <c r="F409" t="s">
        <v>56</v>
      </c>
      <c r="G409">
        <v>0.89339999999999997</v>
      </c>
      <c r="H409">
        <v>0</v>
      </c>
      <c r="I409">
        <v>0.2696245464</v>
      </c>
      <c r="J409">
        <v>0.2696245464</v>
      </c>
      <c r="K409">
        <v>-2.1533468322</v>
      </c>
      <c r="L409">
        <v>0</v>
      </c>
      <c r="M409">
        <v>0</v>
      </c>
      <c r="N409">
        <v>0</v>
      </c>
      <c r="O409">
        <v>0</v>
      </c>
      <c r="P409">
        <f>VLOOKUP(F409,thtwz,3,FALSE)</f>
        <v>1</v>
      </c>
      <c r="Q409">
        <f t="shared" si="23"/>
        <v>0</v>
      </c>
    </row>
    <row r="410" spans="1:17" x14ac:dyDescent="0.35">
      <c r="A410" t="s">
        <v>545</v>
      </c>
      <c r="B410" t="s">
        <v>20</v>
      </c>
      <c r="C410" t="s">
        <v>19</v>
      </c>
      <c r="D410">
        <v>2019</v>
      </c>
      <c r="E410" t="s">
        <v>199</v>
      </c>
      <c r="F410" t="s">
        <v>60</v>
      </c>
      <c r="G410">
        <v>0.89339999999999997</v>
      </c>
      <c r="H410">
        <v>1.1332779000000001E-2</v>
      </c>
      <c r="I410">
        <v>0.82636819799999994</v>
      </c>
      <c r="J410">
        <v>0.8377009769999999</v>
      </c>
      <c r="K410">
        <v>6.5165489399999998E-2</v>
      </c>
      <c r="L410">
        <v>-3.7558535999999997E-3</v>
      </c>
      <c r="M410">
        <v>2.2059832800000002E-2</v>
      </c>
      <c r="N410">
        <v>3</v>
      </c>
      <c r="O410">
        <v>0.1476352434</v>
      </c>
      <c r="P410">
        <v>0</v>
      </c>
      <c r="Q410">
        <f t="shared" si="23"/>
        <v>0.23</v>
      </c>
    </row>
    <row r="411" spans="1:17" x14ac:dyDescent="0.35">
      <c r="A411" t="s">
        <v>545</v>
      </c>
      <c r="B411" t="s">
        <v>20</v>
      </c>
      <c r="C411" t="s">
        <v>19</v>
      </c>
      <c r="D411">
        <v>2019</v>
      </c>
      <c r="E411" t="s">
        <v>77</v>
      </c>
      <c r="F411" t="s">
        <v>62</v>
      </c>
      <c r="G411">
        <v>0.89339999999999997</v>
      </c>
      <c r="H411">
        <v>0</v>
      </c>
      <c r="I411">
        <v>1.8752394527999998</v>
      </c>
      <c r="J411">
        <v>1.8752394527999998</v>
      </c>
      <c r="K411">
        <v>0.10347537479999999</v>
      </c>
      <c r="L411">
        <v>3.2115943199999997E-2</v>
      </c>
      <c r="M411">
        <v>3.7236018599999997E-2</v>
      </c>
      <c r="N411">
        <v>9</v>
      </c>
      <c r="O411">
        <v>0.21448479180000002</v>
      </c>
      <c r="P411">
        <v>0</v>
      </c>
      <c r="Q411">
        <f t="shared" si="23"/>
        <v>0.24</v>
      </c>
    </row>
    <row r="412" spans="1:17" x14ac:dyDescent="0.35">
      <c r="A412" t="s">
        <v>545</v>
      </c>
      <c r="B412" t="s">
        <v>20</v>
      </c>
      <c r="C412" t="s">
        <v>19</v>
      </c>
      <c r="D412">
        <v>2019</v>
      </c>
      <c r="E412" t="s">
        <v>26</v>
      </c>
      <c r="F412" t="s">
        <v>25</v>
      </c>
      <c r="G412">
        <v>0.89339999999999997</v>
      </c>
      <c r="H412">
        <v>20.3941840938</v>
      </c>
      <c r="I412">
        <v>8.1287580318000003</v>
      </c>
      <c r="J412">
        <v>28.5229421256</v>
      </c>
      <c r="K412">
        <v>0.32749631819999997</v>
      </c>
      <c r="L412">
        <v>0.18472653119999999</v>
      </c>
      <c r="M412">
        <v>0.15851685539999999</v>
      </c>
      <c r="N412">
        <v>26</v>
      </c>
      <c r="O412">
        <v>0.79271471339999999</v>
      </c>
      <c r="P412">
        <v>0</v>
      </c>
      <c r="Q412">
        <f t="shared" si="23"/>
        <v>0.30859999999999999</v>
      </c>
    </row>
    <row r="413" spans="1:17" x14ac:dyDescent="0.35">
      <c r="A413" t="s">
        <v>545</v>
      </c>
      <c r="B413" t="s">
        <v>20</v>
      </c>
      <c r="C413" t="s">
        <v>19</v>
      </c>
      <c r="D413">
        <v>2019</v>
      </c>
      <c r="E413" t="s">
        <v>69</v>
      </c>
      <c r="F413" t="s">
        <v>68</v>
      </c>
      <c r="G413">
        <v>0.89339999999999997</v>
      </c>
      <c r="H413">
        <v>0</v>
      </c>
      <c r="I413">
        <v>0.32705497859999999</v>
      </c>
      <c r="J413">
        <v>0.32705497859999999</v>
      </c>
      <c r="K413">
        <v>0.32705497859999999</v>
      </c>
      <c r="L413">
        <v>3.1950664199999999E-2</v>
      </c>
      <c r="M413">
        <v>4.8752838000000005E-3</v>
      </c>
      <c r="N413">
        <v>0</v>
      </c>
      <c r="O413">
        <v>0</v>
      </c>
      <c r="P413">
        <f>VLOOKUP(F413,thtwz,3,FALSE)</f>
        <v>1</v>
      </c>
      <c r="Q413">
        <f t="shared" si="23"/>
        <v>0.2601</v>
      </c>
    </row>
    <row r="414" spans="1:17" x14ac:dyDescent="0.35">
      <c r="A414" t="s">
        <v>545</v>
      </c>
      <c r="B414" t="s">
        <v>20</v>
      </c>
      <c r="C414" t="s">
        <v>19</v>
      </c>
      <c r="D414">
        <v>2019</v>
      </c>
      <c r="E414" t="s">
        <v>385</v>
      </c>
      <c r="F414" t="s">
        <v>283</v>
      </c>
      <c r="G414">
        <v>0.89339999999999997</v>
      </c>
      <c r="H414">
        <v>2.7784284366000001</v>
      </c>
      <c r="I414">
        <v>0</v>
      </c>
      <c r="J414">
        <v>2.7784284366000001</v>
      </c>
      <c r="K414">
        <v>-0.61022704259999994</v>
      </c>
      <c r="L414">
        <v>0</v>
      </c>
      <c r="M414">
        <v>0</v>
      </c>
      <c r="N414">
        <v>7</v>
      </c>
      <c r="O414">
        <v>4.4903552627999996</v>
      </c>
      <c r="P414">
        <f>VLOOKUP(F414,thtwz,3,FALSE)</f>
        <v>1</v>
      </c>
      <c r="Q414">
        <f t="shared" si="23"/>
        <v>0.12</v>
      </c>
    </row>
    <row r="415" spans="1:17" x14ac:dyDescent="0.35">
      <c r="A415" t="s">
        <v>545</v>
      </c>
      <c r="B415" t="s">
        <v>20</v>
      </c>
      <c r="C415" t="s">
        <v>19</v>
      </c>
      <c r="D415">
        <v>2019</v>
      </c>
      <c r="E415" t="s">
        <v>362</v>
      </c>
      <c r="F415" t="s">
        <v>361</v>
      </c>
      <c r="G415">
        <v>0.89339999999999997</v>
      </c>
      <c r="H415">
        <v>0</v>
      </c>
      <c r="I415">
        <v>0</v>
      </c>
      <c r="J415">
        <v>0</v>
      </c>
      <c r="K415">
        <v>-3.8121378E-3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23"/>
        <v>0</v>
      </c>
    </row>
    <row r="416" spans="1:17" x14ac:dyDescent="0.35">
      <c r="A416" t="s">
        <v>545</v>
      </c>
      <c r="B416" t="s">
        <v>20</v>
      </c>
      <c r="C416" t="s">
        <v>19</v>
      </c>
      <c r="D416">
        <v>2019</v>
      </c>
      <c r="E416" t="s">
        <v>43</v>
      </c>
      <c r="F416" t="s">
        <v>42</v>
      </c>
      <c r="G416">
        <v>0.89339999999999997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23"/>
        <v>0.3</v>
      </c>
    </row>
    <row r="417" spans="1:17" x14ac:dyDescent="0.35">
      <c r="A417" t="s">
        <v>545</v>
      </c>
      <c r="B417" t="s">
        <v>20</v>
      </c>
      <c r="C417" t="s">
        <v>19</v>
      </c>
      <c r="D417">
        <v>2019</v>
      </c>
      <c r="E417" t="s">
        <v>495</v>
      </c>
      <c r="F417" t="s">
        <v>496</v>
      </c>
      <c r="G417">
        <v>0.89339999999999997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7" x14ac:dyDescent="0.35">
      <c r="A418" t="s">
        <v>545</v>
      </c>
      <c r="B418" t="s">
        <v>20</v>
      </c>
      <c r="C418" t="s">
        <v>19</v>
      </c>
      <c r="D418">
        <v>2019</v>
      </c>
      <c r="E418" t="s">
        <v>497</v>
      </c>
      <c r="F418" t="s">
        <v>498</v>
      </c>
      <c r="G418">
        <v>0.89339999999999997</v>
      </c>
      <c r="H418">
        <v>219.10849326659999</v>
      </c>
      <c r="I418">
        <v>928.39559743019993</v>
      </c>
      <c r="J418">
        <v>1147.5040906967999</v>
      </c>
      <c r="K418">
        <v>65.362813764600006</v>
      </c>
      <c r="L418">
        <v>36.488161500599993</v>
      </c>
      <c r="M418">
        <v>34.269114032399997</v>
      </c>
      <c r="N418">
        <v>1421</v>
      </c>
      <c r="O418">
        <v>265.41972177719998</v>
      </c>
      <c r="P418">
        <v>0</v>
      </c>
    </row>
    <row r="419" spans="1:17" x14ac:dyDescent="0.35">
      <c r="A419" t="s">
        <v>545</v>
      </c>
      <c r="B419" t="s">
        <v>20</v>
      </c>
      <c r="C419" t="s">
        <v>19</v>
      </c>
      <c r="D419">
        <v>2019</v>
      </c>
      <c r="E419" t="s">
        <v>27</v>
      </c>
      <c r="F419" t="s">
        <v>7</v>
      </c>
      <c r="G419">
        <v>0.89339999999999997</v>
      </c>
      <c r="H419">
        <v>0</v>
      </c>
      <c r="I419">
        <v>0.2954804358</v>
      </c>
      <c r="J419">
        <v>0.2954804358</v>
      </c>
      <c r="K419">
        <v>3.3833057999999999E-2</v>
      </c>
      <c r="L419">
        <v>2.18007468E-2</v>
      </c>
      <c r="M419">
        <v>7.4518494000000001E-3</v>
      </c>
      <c r="N419">
        <v>1</v>
      </c>
      <c r="O419">
        <v>0</v>
      </c>
      <c r="P419">
        <f>VLOOKUP(F419,thtwz,3,FALSE)</f>
        <v>1</v>
      </c>
      <c r="Q419">
        <f>VLOOKUP(F419,statrate,4,FALSE)/100</f>
        <v>0.25</v>
      </c>
    </row>
    <row r="420" spans="1:17" x14ac:dyDescent="0.35">
      <c r="A420" t="s">
        <v>545</v>
      </c>
      <c r="B420" t="s">
        <v>20</v>
      </c>
      <c r="C420" t="s">
        <v>19</v>
      </c>
      <c r="D420">
        <v>2019</v>
      </c>
      <c r="E420" t="s">
        <v>526</v>
      </c>
      <c r="F420" t="s">
        <v>527</v>
      </c>
      <c r="G420">
        <v>0.89339999999999997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7" x14ac:dyDescent="0.35">
      <c r="A421" t="s">
        <v>545</v>
      </c>
      <c r="B421" t="s">
        <v>20</v>
      </c>
      <c r="C421" t="s">
        <v>19</v>
      </c>
      <c r="D421">
        <v>2019</v>
      </c>
      <c r="E421" t="s">
        <v>99</v>
      </c>
      <c r="F421" t="s">
        <v>98</v>
      </c>
      <c r="G421">
        <v>0.89339999999999997</v>
      </c>
      <c r="H421">
        <v>24.956751091800001</v>
      </c>
      <c r="I421">
        <v>0</v>
      </c>
      <c r="J421">
        <v>24.956751091800001</v>
      </c>
      <c r="K421">
        <v>-3.0792138815999999</v>
      </c>
      <c r="L421">
        <v>0.13105552619999999</v>
      </c>
      <c r="M421">
        <v>0</v>
      </c>
      <c r="N421">
        <v>340</v>
      </c>
      <c r="O421">
        <v>3091.1756812049998</v>
      </c>
      <c r="P421">
        <v>0</v>
      </c>
      <c r="Q421">
        <f t="shared" ref="Q421:Q452" si="24">VLOOKUP(F421,statrate,4,FALSE)/100</f>
        <v>0.29499999999999998</v>
      </c>
    </row>
    <row r="422" spans="1:17" x14ac:dyDescent="0.35">
      <c r="A422" t="s">
        <v>545</v>
      </c>
      <c r="B422" t="s">
        <v>20</v>
      </c>
      <c r="C422" t="s">
        <v>19</v>
      </c>
      <c r="D422">
        <v>2019</v>
      </c>
      <c r="E422" t="s">
        <v>161</v>
      </c>
      <c r="F422" t="s">
        <v>160</v>
      </c>
      <c r="G422">
        <v>0.89339999999999997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24"/>
        <v>0.3</v>
      </c>
    </row>
    <row r="423" spans="1:17" x14ac:dyDescent="0.35">
      <c r="A423" t="s">
        <v>545</v>
      </c>
      <c r="B423" t="s">
        <v>20</v>
      </c>
      <c r="C423" t="s">
        <v>19</v>
      </c>
      <c r="D423">
        <v>2019</v>
      </c>
      <c r="E423" t="s">
        <v>392</v>
      </c>
      <c r="F423" t="s">
        <v>391</v>
      </c>
      <c r="G423">
        <v>0.89339999999999997</v>
      </c>
      <c r="H423">
        <v>0.279665469</v>
      </c>
      <c r="I423">
        <v>0</v>
      </c>
      <c r="J423">
        <v>0.279665469</v>
      </c>
      <c r="K423">
        <v>-0.57824600280000005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24"/>
        <v>0</v>
      </c>
    </row>
    <row r="424" spans="1:17" x14ac:dyDescent="0.35">
      <c r="A424" t="s">
        <v>545</v>
      </c>
      <c r="B424" t="s">
        <v>20</v>
      </c>
      <c r="C424" t="s">
        <v>19</v>
      </c>
      <c r="D424">
        <v>2019</v>
      </c>
      <c r="E424" t="s">
        <v>32</v>
      </c>
      <c r="F424" t="s">
        <v>31</v>
      </c>
      <c r="G424">
        <v>0.89339999999999997</v>
      </c>
      <c r="H424">
        <v>12147.049280864399</v>
      </c>
      <c r="I424">
        <v>985.94082348959989</v>
      </c>
      <c r="J424">
        <v>13132.990104353999</v>
      </c>
      <c r="K424">
        <v>258.68754359999997</v>
      </c>
      <c r="L424">
        <v>18.618714192600002</v>
      </c>
      <c r="M424">
        <v>15.780124199999999</v>
      </c>
      <c r="N424">
        <v>236</v>
      </c>
      <c r="O424">
        <v>224.51043368640001</v>
      </c>
      <c r="P424">
        <f>VLOOKUP(F424,thtwz,3,FALSE)</f>
        <v>1</v>
      </c>
      <c r="Q424">
        <f t="shared" si="24"/>
        <v>0.17</v>
      </c>
    </row>
    <row r="425" spans="1:17" x14ac:dyDescent="0.35">
      <c r="A425" t="s">
        <v>545</v>
      </c>
      <c r="B425" t="s">
        <v>20</v>
      </c>
      <c r="C425" t="s">
        <v>19</v>
      </c>
      <c r="D425">
        <v>2019</v>
      </c>
      <c r="E425" t="s">
        <v>186</v>
      </c>
      <c r="F425" t="s">
        <v>185</v>
      </c>
      <c r="G425">
        <v>0.89339999999999997</v>
      </c>
      <c r="H425">
        <v>1392.3337236282</v>
      </c>
      <c r="I425">
        <v>10416.731149187999</v>
      </c>
      <c r="J425">
        <v>11809.0648728162</v>
      </c>
      <c r="K425">
        <v>2790.9821717760001</v>
      </c>
      <c r="L425">
        <v>704.61412811339994</v>
      </c>
      <c r="M425">
        <v>725.94573538559996</v>
      </c>
      <c r="N425">
        <v>45213</v>
      </c>
      <c r="O425">
        <v>9883.9706204663999</v>
      </c>
      <c r="P425">
        <v>0</v>
      </c>
      <c r="Q425">
        <f t="shared" si="24"/>
        <v>0.28000000000000003</v>
      </c>
    </row>
    <row r="426" spans="1:17" x14ac:dyDescent="0.35">
      <c r="A426" t="s">
        <v>545</v>
      </c>
      <c r="B426" t="s">
        <v>20</v>
      </c>
      <c r="C426" t="s">
        <v>19</v>
      </c>
      <c r="D426">
        <v>2019</v>
      </c>
      <c r="E426" t="s">
        <v>176</v>
      </c>
      <c r="F426" t="s">
        <v>74</v>
      </c>
      <c r="G426">
        <v>0.89339999999999997</v>
      </c>
      <c r="H426">
        <v>0</v>
      </c>
      <c r="I426">
        <v>0</v>
      </c>
      <c r="J426">
        <v>0</v>
      </c>
      <c r="K426">
        <v>-0.30635043359999997</v>
      </c>
      <c r="L426">
        <v>9.1207205999999999E-3</v>
      </c>
      <c r="M426">
        <v>3.6087999599999997E-2</v>
      </c>
      <c r="N426">
        <v>3</v>
      </c>
      <c r="O426">
        <v>0</v>
      </c>
      <c r="P426">
        <v>0</v>
      </c>
      <c r="Q426">
        <f t="shared" si="24"/>
        <v>0.22</v>
      </c>
    </row>
    <row r="427" spans="1:17" x14ac:dyDescent="0.35">
      <c r="A427" t="s">
        <v>545</v>
      </c>
      <c r="B427" t="s">
        <v>20</v>
      </c>
      <c r="C427" t="s">
        <v>19</v>
      </c>
      <c r="D427">
        <v>2019</v>
      </c>
      <c r="E427" t="s">
        <v>83</v>
      </c>
      <c r="F427" t="s">
        <v>50</v>
      </c>
      <c r="G427">
        <v>0.89339999999999997</v>
      </c>
      <c r="H427">
        <v>6.0688661999999992E-3</v>
      </c>
      <c r="I427">
        <v>0</v>
      </c>
      <c r="J427">
        <v>6.0688661999999992E-3</v>
      </c>
      <c r="K427">
        <v>-2.3996723999999997E-2</v>
      </c>
      <c r="L427">
        <v>3.9702696000000004E-3</v>
      </c>
      <c r="M427">
        <v>3.1295801999999999E-3</v>
      </c>
      <c r="N427">
        <v>0</v>
      </c>
      <c r="O427">
        <v>0</v>
      </c>
      <c r="P427">
        <f>VLOOKUP(F427,thtwz,3,FALSE)</f>
        <v>1</v>
      </c>
      <c r="Q427">
        <f t="shared" si="24"/>
        <v>0.18</v>
      </c>
    </row>
    <row r="428" spans="1:17" x14ac:dyDescent="0.35">
      <c r="A428" t="s">
        <v>545</v>
      </c>
      <c r="B428" t="s">
        <v>20</v>
      </c>
      <c r="C428" t="s">
        <v>19</v>
      </c>
      <c r="D428">
        <v>2019</v>
      </c>
      <c r="E428" t="s">
        <v>107</v>
      </c>
      <c r="F428" t="s">
        <v>106</v>
      </c>
      <c r="G428">
        <v>0.89339999999999997</v>
      </c>
      <c r="H428">
        <v>4.8839739018000001</v>
      </c>
      <c r="I428">
        <v>0</v>
      </c>
      <c r="J428">
        <v>4.8839739018000001</v>
      </c>
      <c r="K428">
        <v>-1.1184429929999999</v>
      </c>
      <c r="L428">
        <v>0</v>
      </c>
      <c r="M428">
        <v>0</v>
      </c>
      <c r="N428">
        <v>12</v>
      </c>
      <c r="O428">
        <v>5.9159447088000006</v>
      </c>
      <c r="P428">
        <v>0</v>
      </c>
      <c r="Q428">
        <f t="shared" si="24"/>
        <v>0.2</v>
      </c>
    </row>
    <row r="429" spans="1:17" x14ac:dyDescent="0.35">
      <c r="A429" t="s">
        <v>545</v>
      </c>
      <c r="B429" t="s">
        <v>20</v>
      </c>
      <c r="C429" t="s">
        <v>19</v>
      </c>
      <c r="D429">
        <v>2019</v>
      </c>
      <c r="E429" t="s">
        <v>394</v>
      </c>
      <c r="F429" t="s">
        <v>393</v>
      </c>
      <c r="G429">
        <v>0.89339999999999997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24"/>
        <v>0</v>
      </c>
    </row>
    <row r="430" spans="1:17" x14ac:dyDescent="0.35">
      <c r="A430" t="s">
        <v>545</v>
      </c>
      <c r="B430" t="s">
        <v>20</v>
      </c>
      <c r="C430" t="s">
        <v>19</v>
      </c>
      <c r="D430">
        <v>2019</v>
      </c>
      <c r="E430" t="s">
        <v>113</v>
      </c>
      <c r="F430" t="s">
        <v>45</v>
      </c>
      <c r="G430">
        <v>0.89339999999999997</v>
      </c>
      <c r="H430">
        <v>0</v>
      </c>
      <c r="I430">
        <v>1.5261416159999999</v>
      </c>
      <c r="J430">
        <v>1.5261416159999999</v>
      </c>
      <c r="K430">
        <v>0.11008117440000001</v>
      </c>
      <c r="L430">
        <v>0</v>
      </c>
      <c r="M430">
        <v>0</v>
      </c>
      <c r="N430">
        <v>4</v>
      </c>
      <c r="O430">
        <v>1.62134232E-2</v>
      </c>
      <c r="P430">
        <v>0</v>
      </c>
      <c r="Q430">
        <f t="shared" si="24"/>
        <v>0.55000000000000004</v>
      </c>
    </row>
    <row r="431" spans="1:17" x14ac:dyDescent="0.35">
      <c r="A431" t="s">
        <v>545</v>
      </c>
      <c r="B431" t="s">
        <v>20</v>
      </c>
      <c r="C431" t="s">
        <v>19</v>
      </c>
      <c r="D431">
        <v>2019</v>
      </c>
      <c r="E431" t="s">
        <v>20</v>
      </c>
      <c r="F431" t="s">
        <v>19</v>
      </c>
      <c r="G431">
        <v>0.89339999999999997</v>
      </c>
      <c r="H431">
        <v>5200.9849559759996</v>
      </c>
      <c r="I431">
        <v>5321.1086003447999</v>
      </c>
      <c r="J431">
        <v>10522.093556320799</v>
      </c>
      <c r="K431">
        <v>-4728.0792272172002</v>
      </c>
      <c r="L431">
        <v>159.49621030739999</v>
      </c>
      <c r="M431">
        <v>183.98275961879997</v>
      </c>
      <c r="N431">
        <v>1194</v>
      </c>
      <c r="O431">
        <v>449.16029316359999</v>
      </c>
      <c r="P431">
        <v>0</v>
      </c>
      <c r="Q431">
        <f t="shared" si="24"/>
        <v>0.19</v>
      </c>
    </row>
    <row r="432" spans="1:17" x14ac:dyDescent="0.35">
      <c r="A432" t="s">
        <v>545</v>
      </c>
      <c r="B432" t="s">
        <v>20</v>
      </c>
      <c r="C432" t="s">
        <v>19</v>
      </c>
      <c r="D432">
        <v>2019</v>
      </c>
      <c r="E432" t="s">
        <v>34</v>
      </c>
      <c r="F432" t="s">
        <v>33</v>
      </c>
      <c r="G432">
        <v>0.89339999999999997</v>
      </c>
      <c r="H432">
        <v>113.97510654359999</v>
      </c>
      <c r="I432">
        <v>45.384605644799997</v>
      </c>
      <c r="J432">
        <v>159.35971218840001</v>
      </c>
      <c r="K432">
        <v>-10.737821950199999</v>
      </c>
      <c r="L432">
        <v>1.9031206799999999E-2</v>
      </c>
      <c r="M432">
        <v>0.90502134719999994</v>
      </c>
      <c r="N432">
        <v>123</v>
      </c>
      <c r="O432">
        <v>146.5640978964</v>
      </c>
      <c r="P432">
        <v>0</v>
      </c>
      <c r="Q432">
        <f t="shared" si="24"/>
        <v>0.27</v>
      </c>
    </row>
    <row r="433" spans="1:17" x14ac:dyDescent="0.35">
      <c r="A433" t="s">
        <v>545</v>
      </c>
      <c r="B433" t="s">
        <v>20</v>
      </c>
      <c r="C433" t="s">
        <v>19</v>
      </c>
      <c r="D433">
        <v>2019</v>
      </c>
      <c r="E433" t="s">
        <v>111</v>
      </c>
      <c r="F433" t="s">
        <v>110</v>
      </c>
      <c r="G433">
        <v>0.89339999999999997</v>
      </c>
      <c r="H433">
        <v>0</v>
      </c>
      <c r="I433">
        <v>0</v>
      </c>
      <c r="J433">
        <v>0</v>
      </c>
      <c r="K433">
        <v>-6.0520407978000001</v>
      </c>
      <c r="L433">
        <v>0</v>
      </c>
      <c r="M433">
        <v>0</v>
      </c>
      <c r="N433">
        <v>0</v>
      </c>
      <c r="O433">
        <v>2.6802000000000002E-6</v>
      </c>
      <c r="P433">
        <v>0</v>
      </c>
      <c r="Q433">
        <f t="shared" si="24"/>
        <v>0.34</v>
      </c>
    </row>
    <row r="434" spans="1:17" x14ac:dyDescent="0.35">
      <c r="A434" t="s">
        <v>545</v>
      </c>
      <c r="B434" t="s">
        <v>20</v>
      </c>
      <c r="C434" t="s">
        <v>19</v>
      </c>
      <c r="D434">
        <v>2019</v>
      </c>
      <c r="E434" t="s">
        <v>368</v>
      </c>
      <c r="F434" t="s">
        <v>423</v>
      </c>
      <c r="G434">
        <v>0.89339999999999997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f>VLOOKUP(F434,thtwz,3,FALSE)</f>
        <v>1</v>
      </c>
      <c r="Q434">
        <f t="shared" si="24"/>
        <v>0</v>
      </c>
    </row>
    <row r="435" spans="1:17" x14ac:dyDescent="0.35">
      <c r="A435" t="s">
        <v>545</v>
      </c>
      <c r="B435" t="s">
        <v>20</v>
      </c>
      <c r="C435" t="s">
        <v>19</v>
      </c>
      <c r="D435">
        <v>2019</v>
      </c>
      <c r="E435" t="s">
        <v>398</v>
      </c>
      <c r="F435" t="s">
        <v>397</v>
      </c>
      <c r="G435">
        <v>0.89339999999999997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16</v>
      </c>
      <c r="O435">
        <v>0</v>
      </c>
      <c r="P435">
        <v>0</v>
      </c>
      <c r="Q435">
        <f t="shared" si="24"/>
        <v>0</v>
      </c>
    </row>
    <row r="436" spans="1:17" x14ac:dyDescent="0.35">
      <c r="A436" t="s">
        <v>545</v>
      </c>
      <c r="B436" t="s">
        <v>20</v>
      </c>
      <c r="C436" t="s">
        <v>19</v>
      </c>
      <c r="D436">
        <v>2019</v>
      </c>
      <c r="E436" t="s">
        <v>400</v>
      </c>
      <c r="F436" t="s">
        <v>399</v>
      </c>
      <c r="G436">
        <v>0.89339999999999997</v>
      </c>
      <c r="H436">
        <v>0.38675822039999996</v>
      </c>
      <c r="I436">
        <v>254.25600443279998</v>
      </c>
      <c r="J436">
        <v>254.64276265320001</v>
      </c>
      <c r="K436">
        <v>63.299233977600004</v>
      </c>
      <c r="L436">
        <v>1.1552555399999999E-2</v>
      </c>
      <c r="M436">
        <v>2.2820116200000001E-2</v>
      </c>
      <c r="N436">
        <v>1147</v>
      </c>
      <c r="O436">
        <v>403.48482328079996</v>
      </c>
      <c r="P436">
        <v>0</v>
      </c>
      <c r="Q436">
        <f t="shared" si="24"/>
        <v>0</v>
      </c>
    </row>
    <row r="437" spans="1:17" x14ac:dyDescent="0.35">
      <c r="A437" t="s">
        <v>452</v>
      </c>
      <c r="B437" t="s">
        <v>14</v>
      </c>
      <c r="C437" t="s">
        <v>13</v>
      </c>
      <c r="D437">
        <v>2019</v>
      </c>
      <c r="E437" t="s">
        <v>34</v>
      </c>
      <c r="F437" t="s">
        <v>33</v>
      </c>
      <c r="G437">
        <v>1</v>
      </c>
      <c r="H437" t="s">
        <v>453</v>
      </c>
      <c r="I437" t="s">
        <v>453</v>
      </c>
      <c r="J437" t="s">
        <v>453</v>
      </c>
      <c r="K437">
        <v>3060.4</v>
      </c>
      <c r="L437">
        <v>535.20000000000005</v>
      </c>
      <c r="M437">
        <v>432.5</v>
      </c>
      <c r="N437" t="s">
        <v>453</v>
      </c>
      <c r="O437" t="s">
        <v>453</v>
      </c>
      <c r="P437">
        <v>0</v>
      </c>
      <c r="Q437">
        <f t="shared" si="24"/>
        <v>0.27</v>
      </c>
    </row>
    <row r="438" spans="1:17" x14ac:dyDescent="0.35">
      <c r="A438" t="s">
        <v>452</v>
      </c>
      <c r="B438" t="s">
        <v>14</v>
      </c>
      <c r="C438" t="s">
        <v>13</v>
      </c>
      <c r="D438">
        <v>2019</v>
      </c>
      <c r="E438" t="s">
        <v>14</v>
      </c>
      <c r="F438" t="s">
        <v>13</v>
      </c>
      <c r="G438">
        <v>1</v>
      </c>
      <c r="H438" t="s">
        <v>453</v>
      </c>
      <c r="I438" t="s">
        <v>453</v>
      </c>
      <c r="J438" t="s">
        <v>453</v>
      </c>
      <c r="K438">
        <v>1743.6</v>
      </c>
      <c r="L438">
        <v>81.900000000000006</v>
      </c>
      <c r="M438">
        <v>836.7</v>
      </c>
      <c r="N438" t="s">
        <v>453</v>
      </c>
      <c r="O438" t="s">
        <v>453</v>
      </c>
      <c r="P438">
        <v>0</v>
      </c>
      <c r="Q438">
        <f t="shared" si="24"/>
        <v>0.3</v>
      </c>
    </row>
    <row r="439" spans="1:17" x14ac:dyDescent="0.35">
      <c r="A439" t="s">
        <v>452</v>
      </c>
      <c r="B439" t="s">
        <v>14</v>
      </c>
      <c r="C439" t="s">
        <v>13</v>
      </c>
      <c r="D439">
        <v>2019</v>
      </c>
      <c r="E439" t="s">
        <v>18</v>
      </c>
      <c r="F439" t="s">
        <v>17</v>
      </c>
      <c r="G439">
        <v>1</v>
      </c>
      <c r="H439" t="s">
        <v>453</v>
      </c>
      <c r="I439" t="s">
        <v>453</v>
      </c>
      <c r="J439" t="s">
        <v>453</v>
      </c>
      <c r="K439">
        <v>1217.2</v>
      </c>
      <c r="L439">
        <v>325.89999999999998</v>
      </c>
      <c r="M439">
        <v>413.4</v>
      </c>
      <c r="N439" t="s">
        <v>453</v>
      </c>
      <c r="O439" t="s">
        <v>453</v>
      </c>
      <c r="P439">
        <v>0</v>
      </c>
      <c r="Q439">
        <f t="shared" si="24"/>
        <v>0.33</v>
      </c>
    </row>
    <row r="440" spans="1:17" x14ac:dyDescent="0.35">
      <c r="A440" t="s">
        <v>452</v>
      </c>
      <c r="B440" t="s">
        <v>14</v>
      </c>
      <c r="C440" t="s">
        <v>13</v>
      </c>
      <c r="D440">
        <v>2019</v>
      </c>
      <c r="E440" t="s">
        <v>77</v>
      </c>
      <c r="F440" t="s">
        <v>62</v>
      </c>
      <c r="G440">
        <v>1</v>
      </c>
      <c r="H440" t="s">
        <v>453</v>
      </c>
      <c r="I440" t="s">
        <v>453</v>
      </c>
      <c r="J440" t="s">
        <v>453</v>
      </c>
      <c r="K440">
        <v>1055.4000000000001</v>
      </c>
      <c r="L440">
        <v>283</v>
      </c>
      <c r="M440">
        <v>309.39999999999998</v>
      </c>
      <c r="N440" t="s">
        <v>453</v>
      </c>
      <c r="O440" t="s">
        <v>453</v>
      </c>
      <c r="P440">
        <v>0</v>
      </c>
      <c r="Q440">
        <f t="shared" si="24"/>
        <v>0.24</v>
      </c>
    </row>
    <row r="441" spans="1:17" x14ac:dyDescent="0.35">
      <c r="A441" t="s">
        <v>452</v>
      </c>
      <c r="B441" t="s">
        <v>14</v>
      </c>
      <c r="C441" t="s">
        <v>13</v>
      </c>
      <c r="D441">
        <v>2019</v>
      </c>
      <c r="E441" t="s">
        <v>83</v>
      </c>
      <c r="F441" t="s">
        <v>50</v>
      </c>
      <c r="G441">
        <v>1</v>
      </c>
      <c r="H441" t="s">
        <v>453</v>
      </c>
      <c r="I441" t="s">
        <v>453</v>
      </c>
      <c r="J441" t="s">
        <v>453</v>
      </c>
      <c r="K441">
        <v>533.20000000000005</v>
      </c>
      <c r="L441">
        <v>109.7</v>
      </c>
      <c r="M441">
        <v>8.1</v>
      </c>
      <c r="N441" t="s">
        <v>453</v>
      </c>
      <c r="O441" t="s">
        <v>453</v>
      </c>
      <c r="P441">
        <f>VLOOKUP(F441,thtwz,3,FALSE)</f>
        <v>1</v>
      </c>
      <c r="Q441">
        <f t="shared" si="24"/>
        <v>0.18</v>
      </c>
    </row>
    <row r="442" spans="1:17" x14ac:dyDescent="0.35">
      <c r="A442" t="s">
        <v>452</v>
      </c>
      <c r="B442" t="s">
        <v>14</v>
      </c>
      <c r="C442" t="s">
        <v>13</v>
      </c>
      <c r="D442">
        <v>2019</v>
      </c>
      <c r="E442" t="s">
        <v>69</v>
      </c>
      <c r="F442" t="s">
        <v>68</v>
      </c>
      <c r="G442">
        <v>1</v>
      </c>
      <c r="H442" t="s">
        <v>453</v>
      </c>
      <c r="I442" t="s">
        <v>453</v>
      </c>
      <c r="J442" t="s">
        <v>453</v>
      </c>
      <c r="K442">
        <v>502.5</v>
      </c>
      <c r="L442">
        <v>33.5</v>
      </c>
      <c r="M442">
        <v>143.30000000000001</v>
      </c>
      <c r="N442" t="s">
        <v>453</v>
      </c>
      <c r="O442" t="s">
        <v>453</v>
      </c>
      <c r="P442">
        <f>VLOOKUP(F442,thtwz,3,FALSE)</f>
        <v>1</v>
      </c>
      <c r="Q442">
        <f t="shared" si="24"/>
        <v>0.2601</v>
      </c>
    </row>
    <row r="443" spans="1:17" x14ac:dyDescent="0.35">
      <c r="A443" t="s">
        <v>452</v>
      </c>
      <c r="B443" t="s">
        <v>14</v>
      </c>
      <c r="C443" t="s">
        <v>13</v>
      </c>
      <c r="D443">
        <v>2019</v>
      </c>
      <c r="E443" t="s">
        <v>5</v>
      </c>
      <c r="F443" t="s">
        <v>4</v>
      </c>
      <c r="G443">
        <v>1</v>
      </c>
      <c r="H443" t="s">
        <v>453</v>
      </c>
      <c r="I443" t="s">
        <v>453</v>
      </c>
      <c r="J443" t="s">
        <v>453</v>
      </c>
      <c r="K443">
        <v>341.2</v>
      </c>
      <c r="L443">
        <v>142.80000000000001</v>
      </c>
      <c r="M443">
        <v>101.5</v>
      </c>
      <c r="N443" t="s">
        <v>453</v>
      </c>
      <c r="O443" t="s">
        <v>453</v>
      </c>
      <c r="P443">
        <v>0</v>
      </c>
      <c r="Q443">
        <f t="shared" si="24"/>
        <v>0.3</v>
      </c>
    </row>
    <row r="444" spans="1:17" x14ac:dyDescent="0.35">
      <c r="A444" t="s">
        <v>452</v>
      </c>
      <c r="B444" t="s">
        <v>14</v>
      </c>
      <c r="C444" t="s">
        <v>13</v>
      </c>
      <c r="D444">
        <v>2019</v>
      </c>
      <c r="E444" t="s">
        <v>41</v>
      </c>
      <c r="F444" t="s">
        <v>40</v>
      </c>
      <c r="G444">
        <v>1</v>
      </c>
      <c r="H444" t="s">
        <v>453</v>
      </c>
      <c r="I444" t="s">
        <v>453</v>
      </c>
      <c r="J444" t="s">
        <v>453</v>
      </c>
      <c r="K444">
        <v>286.10000000000002</v>
      </c>
      <c r="L444">
        <v>68.5</v>
      </c>
      <c r="M444">
        <v>64</v>
      </c>
      <c r="N444" t="s">
        <v>453</v>
      </c>
      <c r="O444" t="s">
        <v>453</v>
      </c>
      <c r="P444">
        <v>0</v>
      </c>
      <c r="Q444">
        <f t="shared" si="24"/>
        <v>0.25</v>
      </c>
    </row>
    <row r="445" spans="1:17" x14ac:dyDescent="0.35">
      <c r="A445" t="s">
        <v>452</v>
      </c>
      <c r="B445" t="s">
        <v>14</v>
      </c>
      <c r="C445" t="s">
        <v>13</v>
      </c>
      <c r="D445">
        <v>2019</v>
      </c>
      <c r="E445" t="s">
        <v>27</v>
      </c>
      <c r="F445" t="s">
        <v>7</v>
      </c>
      <c r="G445">
        <v>1</v>
      </c>
      <c r="H445" t="s">
        <v>453</v>
      </c>
      <c r="I445" t="s">
        <v>453</v>
      </c>
      <c r="J445" t="s">
        <v>453</v>
      </c>
      <c r="K445">
        <v>255.7</v>
      </c>
      <c r="L445">
        <v>41.5</v>
      </c>
      <c r="M445">
        <v>55.8</v>
      </c>
      <c r="N445" t="s">
        <v>453</v>
      </c>
      <c r="O445" t="s">
        <v>453</v>
      </c>
      <c r="P445">
        <f>VLOOKUP(F445,thtwz,3,FALSE)</f>
        <v>1</v>
      </c>
      <c r="Q445">
        <f t="shared" si="24"/>
        <v>0.25</v>
      </c>
    </row>
    <row r="446" spans="1:17" x14ac:dyDescent="0.35">
      <c r="A446" t="s">
        <v>452</v>
      </c>
      <c r="B446" t="s">
        <v>14</v>
      </c>
      <c r="C446" t="s">
        <v>13</v>
      </c>
      <c r="D446">
        <v>2019</v>
      </c>
      <c r="E446" t="s">
        <v>10</v>
      </c>
      <c r="F446" t="s">
        <v>9</v>
      </c>
      <c r="G446">
        <v>1</v>
      </c>
      <c r="H446" t="s">
        <v>453</v>
      </c>
      <c r="I446" t="s">
        <v>453</v>
      </c>
      <c r="J446" t="s">
        <v>453</v>
      </c>
      <c r="K446">
        <v>246.6</v>
      </c>
      <c r="L446">
        <v>39.4</v>
      </c>
      <c r="M446">
        <v>64.400000000000006</v>
      </c>
      <c r="N446" t="s">
        <v>453</v>
      </c>
      <c r="O446" t="s">
        <v>453</v>
      </c>
      <c r="P446">
        <f>VLOOKUP(F446,thtwz,3,FALSE)</f>
        <v>1</v>
      </c>
      <c r="Q446">
        <f t="shared" si="24"/>
        <v>0.28999999999999998</v>
      </c>
    </row>
    <row r="447" spans="1:17" x14ac:dyDescent="0.35">
      <c r="A447" t="s">
        <v>452</v>
      </c>
      <c r="B447" t="s">
        <v>14</v>
      </c>
      <c r="C447" t="s">
        <v>13</v>
      </c>
      <c r="D447">
        <v>2019</v>
      </c>
      <c r="E447" t="s">
        <v>20</v>
      </c>
      <c r="F447" t="s">
        <v>19</v>
      </c>
      <c r="G447">
        <v>1</v>
      </c>
      <c r="H447" t="s">
        <v>453</v>
      </c>
      <c r="I447" t="s">
        <v>453</v>
      </c>
      <c r="J447" t="s">
        <v>453</v>
      </c>
      <c r="K447">
        <v>231.9</v>
      </c>
      <c r="L447">
        <v>71</v>
      </c>
      <c r="M447">
        <v>26.1</v>
      </c>
      <c r="N447" t="s">
        <v>453</v>
      </c>
      <c r="O447" t="s">
        <v>453</v>
      </c>
      <c r="P447">
        <v>0</v>
      </c>
      <c r="Q447">
        <f t="shared" si="24"/>
        <v>0.19</v>
      </c>
    </row>
    <row r="448" spans="1:17" x14ac:dyDescent="0.35">
      <c r="A448" t="s">
        <v>452</v>
      </c>
      <c r="B448" t="s">
        <v>14</v>
      </c>
      <c r="C448" t="s">
        <v>13</v>
      </c>
      <c r="D448">
        <v>2019</v>
      </c>
      <c r="E448" t="s">
        <v>105</v>
      </c>
      <c r="F448" t="s">
        <v>104</v>
      </c>
      <c r="G448">
        <v>1</v>
      </c>
      <c r="H448" t="s">
        <v>453</v>
      </c>
      <c r="I448" t="s">
        <v>453</v>
      </c>
      <c r="J448" t="s">
        <v>453</v>
      </c>
      <c r="K448">
        <v>197.7</v>
      </c>
      <c r="L448">
        <v>0.3</v>
      </c>
      <c r="M448">
        <v>44.7</v>
      </c>
      <c r="N448" t="s">
        <v>453</v>
      </c>
      <c r="O448" t="s">
        <v>453</v>
      </c>
      <c r="P448">
        <v>0</v>
      </c>
      <c r="Q448">
        <f t="shared" si="24"/>
        <v>0.22</v>
      </c>
    </row>
    <row r="449" spans="1:17" x14ac:dyDescent="0.35">
      <c r="A449" t="s">
        <v>452</v>
      </c>
      <c r="B449" t="s">
        <v>14</v>
      </c>
      <c r="C449" t="s">
        <v>13</v>
      </c>
      <c r="D449">
        <v>2019</v>
      </c>
      <c r="E449" t="s">
        <v>116</v>
      </c>
      <c r="F449" t="s">
        <v>115</v>
      </c>
      <c r="G449">
        <v>1</v>
      </c>
      <c r="H449" t="s">
        <v>453</v>
      </c>
      <c r="I449" t="s">
        <v>453</v>
      </c>
      <c r="J449" t="s">
        <v>453</v>
      </c>
      <c r="K449">
        <v>148.1</v>
      </c>
      <c r="L449">
        <v>16.899999999999999</v>
      </c>
      <c r="M449">
        <v>36.200000000000003</v>
      </c>
      <c r="N449" t="s">
        <v>453</v>
      </c>
      <c r="O449" t="s">
        <v>453</v>
      </c>
      <c r="P449">
        <v>0</v>
      </c>
      <c r="Q449">
        <f t="shared" si="24"/>
        <v>0.25</v>
      </c>
    </row>
    <row r="450" spans="1:17" x14ac:dyDescent="0.35">
      <c r="A450" t="s">
        <v>452</v>
      </c>
      <c r="B450" t="s">
        <v>14</v>
      </c>
      <c r="C450" t="s">
        <v>13</v>
      </c>
      <c r="D450">
        <v>2019</v>
      </c>
      <c r="E450" t="s">
        <v>95</v>
      </c>
      <c r="F450" t="s">
        <v>36</v>
      </c>
      <c r="G450">
        <v>1</v>
      </c>
      <c r="H450" t="s">
        <v>453</v>
      </c>
      <c r="I450" t="s">
        <v>453</v>
      </c>
      <c r="J450" t="s">
        <v>453</v>
      </c>
      <c r="K450">
        <v>142.69999999999999</v>
      </c>
      <c r="L450">
        <v>88.2</v>
      </c>
      <c r="M450">
        <v>27.5</v>
      </c>
      <c r="N450" t="s">
        <v>453</v>
      </c>
      <c r="O450" t="s">
        <v>453</v>
      </c>
      <c r="P450">
        <f>VLOOKUP(F450,thtwz,3,FALSE)</f>
        <v>1</v>
      </c>
      <c r="Q450">
        <f t="shared" si="24"/>
        <v>0.125</v>
      </c>
    </row>
    <row r="451" spans="1:17" x14ac:dyDescent="0.35">
      <c r="A451" t="s">
        <v>452</v>
      </c>
      <c r="B451" t="s">
        <v>14</v>
      </c>
      <c r="C451" t="s">
        <v>13</v>
      </c>
      <c r="D451">
        <v>2019</v>
      </c>
      <c r="E451" t="s">
        <v>175</v>
      </c>
      <c r="F451" t="s">
        <v>174</v>
      </c>
      <c r="G451">
        <v>1</v>
      </c>
      <c r="H451" t="s">
        <v>453</v>
      </c>
      <c r="I451" t="s">
        <v>453</v>
      </c>
      <c r="J451" t="s">
        <v>453</v>
      </c>
      <c r="K451">
        <v>123.6</v>
      </c>
      <c r="L451">
        <v>34.200000000000003</v>
      </c>
      <c r="M451">
        <v>19.899999999999999</v>
      </c>
      <c r="N451" t="s">
        <v>453</v>
      </c>
      <c r="O451" t="s">
        <v>453</v>
      </c>
      <c r="P451">
        <v>0</v>
      </c>
      <c r="Q451">
        <f t="shared" si="24"/>
        <v>0.21</v>
      </c>
    </row>
    <row r="452" spans="1:17" x14ac:dyDescent="0.35">
      <c r="A452" t="s">
        <v>452</v>
      </c>
      <c r="B452" t="s">
        <v>14</v>
      </c>
      <c r="C452" t="s">
        <v>13</v>
      </c>
      <c r="D452">
        <v>2019</v>
      </c>
      <c r="E452" t="s">
        <v>155</v>
      </c>
      <c r="F452" t="s">
        <v>154</v>
      </c>
      <c r="G452">
        <v>1</v>
      </c>
      <c r="H452" t="s">
        <v>453</v>
      </c>
      <c r="I452" t="s">
        <v>453</v>
      </c>
      <c r="J452" t="s">
        <v>453</v>
      </c>
      <c r="K452">
        <v>120.5</v>
      </c>
      <c r="L452">
        <v>6.9</v>
      </c>
      <c r="M452">
        <v>31.1</v>
      </c>
      <c r="N452" t="s">
        <v>453</v>
      </c>
      <c r="O452" t="s">
        <v>453</v>
      </c>
      <c r="P452">
        <v>0</v>
      </c>
      <c r="Q452">
        <f t="shared" si="24"/>
        <v>0.24</v>
      </c>
    </row>
    <row r="453" spans="1:17" x14ac:dyDescent="0.35">
      <c r="A453" t="s">
        <v>452</v>
      </c>
      <c r="B453" t="s">
        <v>14</v>
      </c>
      <c r="C453" t="s">
        <v>13</v>
      </c>
      <c r="D453">
        <v>2019</v>
      </c>
      <c r="E453" t="s">
        <v>107</v>
      </c>
      <c r="F453" t="s">
        <v>106</v>
      </c>
      <c r="G453">
        <v>1</v>
      </c>
      <c r="H453" t="s">
        <v>453</v>
      </c>
      <c r="I453" t="s">
        <v>453</v>
      </c>
      <c r="J453" t="s">
        <v>453</v>
      </c>
      <c r="K453">
        <v>113.7</v>
      </c>
      <c r="L453">
        <v>3.5</v>
      </c>
      <c r="M453">
        <v>23</v>
      </c>
      <c r="N453" t="s">
        <v>453</v>
      </c>
      <c r="O453" t="s">
        <v>453</v>
      </c>
      <c r="P453">
        <v>0</v>
      </c>
      <c r="Q453">
        <f t="shared" ref="Q453:Q480" si="25">VLOOKUP(F453,statrate,4,FALSE)/100</f>
        <v>0.2</v>
      </c>
    </row>
    <row r="454" spans="1:17" x14ac:dyDescent="0.35">
      <c r="A454" t="s">
        <v>452</v>
      </c>
      <c r="B454" t="s">
        <v>14</v>
      </c>
      <c r="C454" t="s">
        <v>13</v>
      </c>
      <c r="D454">
        <v>2019</v>
      </c>
      <c r="E454" t="s">
        <v>178</v>
      </c>
      <c r="F454" t="s">
        <v>177</v>
      </c>
      <c r="G454">
        <v>1</v>
      </c>
      <c r="H454" t="s">
        <v>453</v>
      </c>
      <c r="I454" t="s">
        <v>453</v>
      </c>
      <c r="J454" t="s">
        <v>453</v>
      </c>
      <c r="K454">
        <v>112</v>
      </c>
      <c r="L454">
        <v>20.3</v>
      </c>
      <c r="M454">
        <v>29.7</v>
      </c>
      <c r="N454" t="s">
        <v>453</v>
      </c>
      <c r="O454" t="s">
        <v>453</v>
      </c>
      <c r="P454">
        <v>0</v>
      </c>
      <c r="Q454">
        <f t="shared" si="25"/>
        <v>0.2</v>
      </c>
    </row>
    <row r="455" spans="1:17" x14ac:dyDescent="0.35">
      <c r="A455" t="s">
        <v>452</v>
      </c>
      <c r="B455" t="s">
        <v>14</v>
      </c>
      <c r="C455" t="s">
        <v>13</v>
      </c>
      <c r="D455">
        <v>2019</v>
      </c>
      <c r="E455" t="s">
        <v>142</v>
      </c>
      <c r="F455" t="s">
        <v>141</v>
      </c>
      <c r="G455">
        <v>1</v>
      </c>
      <c r="H455" t="s">
        <v>453</v>
      </c>
      <c r="I455" t="s">
        <v>453</v>
      </c>
      <c r="J455" t="s">
        <v>453</v>
      </c>
      <c r="K455">
        <v>92.1</v>
      </c>
      <c r="L455">
        <v>17.7</v>
      </c>
      <c r="M455">
        <v>13.6</v>
      </c>
      <c r="N455" t="s">
        <v>453</v>
      </c>
      <c r="O455" t="s">
        <v>453</v>
      </c>
      <c r="P455">
        <v>0</v>
      </c>
      <c r="Q455">
        <f t="shared" si="25"/>
        <v>0.25</v>
      </c>
    </row>
    <row r="456" spans="1:17" x14ac:dyDescent="0.35">
      <c r="A456" t="s">
        <v>452</v>
      </c>
      <c r="B456" t="s">
        <v>14</v>
      </c>
      <c r="C456" t="s">
        <v>13</v>
      </c>
      <c r="D456">
        <v>2019</v>
      </c>
      <c r="E456" t="s">
        <v>454</v>
      </c>
      <c r="F456" t="s">
        <v>54</v>
      </c>
      <c r="G456">
        <v>1</v>
      </c>
      <c r="H456" t="s">
        <v>453</v>
      </c>
      <c r="I456" t="s">
        <v>453</v>
      </c>
      <c r="J456" t="s">
        <v>453</v>
      </c>
      <c r="K456">
        <v>82.1</v>
      </c>
      <c r="L456">
        <v>23.1</v>
      </c>
      <c r="M456">
        <v>15</v>
      </c>
      <c r="N456" t="s">
        <v>453</v>
      </c>
      <c r="O456" t="s">
        <v>453</v>
      </c>
      <c r="P456">
        <v>0</v>
      </c>
      <c r="Q456">
        <f t="shared" si="25"/>
        <v>0.19</v>
      </c>
    </row>
    <row r="457" spans="1:17" x14ac:dyDescent="0.35">
      <c r="A457" t="s">
        <v>452</v>
      </c>
      <c r="B457" t="s">
        <v>14</v>
      </c>
      <c r="C457" t="s">
        <v>13</v>
      </c>
      <c r="D457">
        <v>2019</v>
      </c>
      <c r="E457" t="s">
        <v>38</v>
      </c>
      <c r="F457" t="s">
        <v>30</v>
      </c>
      <c r="G457">
        <v>1</v>
      </c>
      <c r="H457" t="s">
        <v>453</v>
      </c>
      <c r="I457" t="s">
        <v>453</v>
      </c>
      <c r="J457" t="s">
        <v>453</v>
      </c>
      <c r="K457">
        <v>471.19999999999527</v>
      </c>
      <c r="L457">
        <v>525.09999999999968</v>
      </c>
      <c r="M457">
        <v>80.100000000000364</v>
      </c>
      <c r="N457" t="s">
        <v>453</v>
      </c>
      <c r="O457" t="s">
        <v>453</v>
      </c>
      <c r="P457">
        <v>0</v>
      </c>
      <c r="Q457">
        <f t="shared" si="25"/>
        <v>0</v>
      </c>
    </row>
    <row r="458" spans="1:17" x14ac:dyDescent="0.35">
      <c r="A458" t="s">
        <v>455</v>
      </c>
      <c r="B458" t="s">
        <v>18</v>
      </c>
      <c r="C458" t="s">
        <v>17</v>
      </c>
      <c r="D458">
        <v>2019</v>
      </c>
      <c r="E458" t="s">
        <v>18</v>
      </c>
      <c r="F458" t="s">
        <v>17</v>
      </c>
      <c r="G458">
        <v>1</v>
      </c>
      <c r="H458" t="s">
        <v>453</v>
      </c>
      <c r="I458" t="s">
        <v>453</v>
      </c>
      <c r="J458" t="s">
        <v>453</v>
      </c>
      <c r="K458">
        <v>121</v>
      </c>
      <c r="L458">
        <v>209</v>
      </c>
      <c r="M458">
        <v>81</v>
      </c>
      <c r="N458" t="s">
        <v>453</v>
      </c>
      <c r="O458" t="s">
        <v>453</v>
      </c>
      <c r="P458">
        <v>0</v>
      </c>
      <c r="Q458">
        <f t="shared" si="25"/>
        <v>0.33</v>
      </c>
    </row>
    <row r="459" spans="1:17" x14ac:dyDescent="0.35">
      <c r="A459" t="s">
        <v>455</v>
      </c>
      <c r="B459" t="s">
        <v>18</v>
      </c>
      <c r="C459" t="s">
        <v>17</v>
      </c>
      <c r="D459">
        <v>2019</v>
      </c>
      <c r="E459" t="s">
        <v>10</v>
      </c>
      <c r="F459" t="s">
        <v>9</v>
      </c>
      <c r="G459">
        <v>1</v>
      </c>
      <c r="H459" t="s">
        <v>453</v>
      </c>
      <c r="I459" t="s">
        <v>453</v>
      </c>
      <c r="J459" t="s">
        <v>453</v>
      </c>
      <c r="K459">
        <v>527</v>
      </c>
      <c r="L459">
        <v>149</v>
      </c>
      <c r="M459">
        <v>107</v>
      </c>
      <c r="N459" t="s">
        <v>453</v>
      </c>
      <c r="O459" t="s">
        <v>453</v>
      </c>
      <c r="P459">
        <f>VLOOKUP(F459,thtwz,3,FALSE)</f>
        <v>1</v>
      </c>
      <c r="Q459">
        <f t="shared" si="25"/>
        <v>0.28999999999999998</v>
      </c>
    </row>
    <row r="460" spans="1:17" x14ac:dyDescent="0.35">
      <c r="A460" t="s">
        <v>455</v>
      </c>
      <c r="B460" t="s">
        <v>18</v>
      </c>
      <c r="C460" t="s">
        <v>17</v>
      </c>
      <c r="D460">
        <v>2019</v>
      </c>
      <c r="E460" t="s">
        <v>14</v>
      </c>
      <c r="F460" t="s">
        <v>13</v>
      </c>
      <c r="G460">
        <v>1</v>
      </c>
      <c r="H460" t="s">
        <v>453</v>
      </c>
      <c r="I460" t="s">
        <v>453</v>
      </c>
      <c r="J460" t="s">
        <v>453</v>
      </c>
      <c r="K460">
        <v>751</v>
      </c>
      <c r="L460">
        <v>196</v>
      </c>
      <c r="M460">
        <v>227</v>
      </c>
      <c r="N460" t="s">
        <v>453</v>
      </c>
      <c r="O460" t="s">
        <v>453</v>
      </c>
      <c r="P460">
        <v>0</v>
      </c>
      <c r="Q460">
        <f t="shared" si="25"/>
        <v>0.3</v>
      </c>
    </row>
    <row r="461" spans="1:17" x14ac:dyDescent="0.35">
      <c r="A461" t="s">
        <v>455</v>
      </c>
      <c r="B461" t="s">
        <v>18</v>
      </c>
      <c r="C461" t="s">
        <v>17</v>
      </c>
      <c r="D461">
        <v>2019</v>
      </c>
      <c r="E461" t="s">
        <v>24</v>
      </c>
      <c r="F461" t="s">
        <v>23</v>
      </c>
      <c r="G461">
        <v>1</v>
      </c>
      <c r="H461" t="s">
        <v>453</v>
      </c>
      <c r="I461" t="s">
        <v>453</v>
      </c>
      <c r="J461" t="s">
        <v>453</v>
      </c>
      <c r="K461">
        <v>441</v>
      </c>
      <c r="L461">
        <v>19</v>
      </c>
      <c r="M461">
        <v>28</v>
      </c>
      <c r="N461" t="s">
        <v>453</v>
      </c>
      <c r="O461" t="s">
        <v>453</v>
      </c>
      <c r="P461">
        <f>VLOOKUP(F461,thtwz,3,FALSE)</f>
        <v>1</v>
      </c>
      <c r="Q461">
        <f t="shared" si="25"/>
        <v>0.16500000000000001</v>
      </c>
    </row>
    <row r="462" spans="1:17" x14ac:dyDescent="0.35">
      <c r="A462" t="s">
        <v>455</v>
      </c>
      <c r="B462" t="s">
        <v>18</v>
      </c>
      <c r="C462" t="s">
        <v>17</v>
      </c>
      <c r="D462">
        <v>2019</v>
      </c>
      <c r="E462" t="s">
        <v>95</v>
      </c>
      <c r="F462" t="s">
        <v>36</v>
      </c>
      <c r="G462">
        <v>1</v>
      </c>
      <c r="H462" t="s">
        <v>453</v>
      </c>
      <c r="I462" t="s">
        <v>453</v>
      </c>
      <c r="J462" t="s">
        <v>453</v>
      </c>
      <c r="K462">
        <v>143</v>
      </c>
      <c r="L462">
        <v>38</v>
      </c>
      <c r="M462">
        <v>16</v>
      </c>
      <c r="N462" t="s">
        <v>453</v>
      </c>
      <c r="O462" t="s">
        <v>453</v>
      </c>
      <c r="P462">
        <f>VLOOKUP(F462,thtwz,3,FALSE)</f>
        <v>1</v>
      </c>
      <c r="Q462">
        <f t="shared" si="25"/>
        <v>0.125</v>
      </c>
    </row>
    <row r="463" spans="1:17" x14ac:dyDescent="0.35">
      <c r="A463" t="s">
        <v>455</v>
      </c>
      <c r="B463" t="s">
        <v>18</v>
      </c>
      <c r="C463" t="s">
        <v>17</v>
      </c>
      <c r="D463">
        <v>2019</v>
      </c>
      <c r="E463" t="s">
        <v>77</v>
      </c>
      <c r="F463" t="s">
        <v>62</v>
      </c>
      <c r="G463">
        <v>1</v>
      </c>
      <c r="H463" t="s">
        <v>453</v>
      </c>
      <c r="I463" t="s">
        <v>453</v>
      </c>
      <c r="J463" t="s">
        <v>453</v>
      </c>
      <c r="K463">
        <v>352</v>
      </c>
      <c r="L463">
        <v>61</v>
      </c>
      <c r="M463">
        <v>105</v>
      </c>
      <c r="N463" t="s">
        <v>453</v>
      </c>
      <c r="O463" t="s">
        <v>453</v>
      </c>
      <c r="P463">
        <v>0</v>
      </c>
      <c r="Q463">
        <f t="shared" si="25"/>
        <v>0.24</v>
      </c>
    </row>
    <row r="464" spans="1:17" x14ac:dyDescent="0.35">
      <c r="A464" t="s">
        <v>455</v>
      </c>
      <c r="B464" t="s">
        <v>18</v>
      </c>
      <c r="C464" t="s">
        <v>17</v>
      </c>
      <c r="D464">
        <v>2019</v>
      </c>
      <c r="E464" t="s">
        <v>26</v>
      </c>
      <c r="F464" t="s">
        <v>25</v>
      </c>
      <c r="G464">
        <v>1</v>
      </c>
      <c r="H464" t="s">
        <v>453</v>
      </c>
      <c r="I464" t="s">
        <v>453</v>
      </c>
      <c r="J464" t="s">
        <v>453</v>
      </c>
      <c r="K464">
        <v>731</v>
      </c>
      <c r="L464">
        <v>340</v>
      </c>
      <c r="M464">
        <v>210</v>
      </c>
      <c r="N464" t="s">
        <v>453</v>
      </c>
      <c r="O464" t="s">
        <v>453</v>
      </c>
      <c r="P464">
        <v>0</v>
      </c>
      <c r="Q464">
        <f t="shared" si="25"/>
        <v>0.30859999999999999</v>
      </c>
    </row>
    <row r="465" spans="1:17" x14ac:dyDescent="0.35">
      <c r="A465" t="s">
        <v>455</v>
      </c>
      <c r="B465" t="s">
        <v>18</v>
      </c>
      <c r="C465" t="s">
        <v>17</v>
      </c>
      <c r="D465">
        <v>2019</v>
      </c>
      <c r="E465" t="s">
        <v>43</v>
      </c>
      <c r="F465" t="s">
        <v>42</v>
      </c>
      <c r="G465">
        <v>1</v>
      </c>
      <c r="H465" t="s">
        <v>453</v>
      </c>
      <c r="I465" t="s">
        <v>453</v>
      </c>
      <c r="J465" t="s">
        <v>453</v>
      </c>
      <c r="K465">
        <v>112</v>
      </c>
      <c r="L465">
        <v>73</v>
      </c>
      <c r="M465">
        <v>37</v>
      </c>
      <c r="N465" t="s">
        <v>453</v>
      </c>
      <c r="O465" t="s">
        <v>453</v>
      </c>
      <c r="P465">
        <v>0</v>
      </c>
      <c r="Q465">
        <f t="shared" si="25"/>
        <v>0.3</v>
      </c>
    </row>
    <row r="466" spans="1:17" x14ac:dyDescent="0.35">
      <c r="A466" t="s">
        <v>455</v>
      </c>
      <c r="B466" t="s">
        <v>18</v>
      </c>
      <c r="C466" t="s">
        <v>17</v>
      </c>
      <c r="D466">
        <v>2019</v>
      </c>
      <c r="E466" t="s">
        <v>41</v>
      </c>
      <c r="F466" t="s">
        <v>40</v>
      </c>
      <c r="G466">
        <v>1</v>
      </c>
      <c r="H466" t="s">
        <v>453</v>
      </c>
      <c r="I466" t="s">
        <v>453</v>
      </c>
      <c r="J466" t="s">
        <v>453</v>
      </c>
      <c r="K466">
        <v>174</v>
      </c>
      <c r="L466">
        <v>58</v>
      </c>
      <c r="M466">
        <v>42</v>
      </c>
      <c r="N466" t="s">
        <v>453</v>
      </c>
      <c r="O466" t="s">
        <v>453</v>
      </c>
      <c r="P466">
        <v>0</v>
      </c>
      <c r="Q466">
        <f t="shared" si="25"/>
        <v>0.25</v>
      </c>
    </row>
    <row r="467" spans="1:17" x14ac:dyDescent="0.35">
      <c r="A467" t="s">
        <v>455</v>
      </c>
      <c r="B467" t="s">
        <v>18</v>
      </c>
      <c r="C467" t="s">
        <v>17</v>
      </c>
      <c r="D467">
        <v>2019</v>
      </c>
      <c r="E467" t="s">
        <v>83</v>
      </c>
      <c r="F467" t="s">
        <v>50</v>
      </c>
      <c r="G467">
        <v>1</v>
      </c>
      <c r="H467" t="s">
        <v>453</v>
      </c>
      <c r="I467" t="s">
        <v>453</v>
      </c>
      <c r="J467" t="s">
        <v>453</v>
      </c>
      <c r="K467">
        <v>921</v>
      </c>
      <c r="L467">
        <v>206</v>
      </c>
      <c r="M467">
        <v>136</v>
      </c>
      <c r="N467" t="s">
        <v>453</v>
      </c>
      <c r="O467" t="s">
        <v>453</v>
      </c>
      <c r="P467">
        <f>VLOOKUP(F467,thtwz,3,FALSE)</f>
        <v>1</v>
      </c>
      <c r="Q467">
        <f t="shared" si="25"/>
        <v>0.18</v>
      </c>
    </row>
    <row r="468" spans="1:17" x14ac:dyDescent="0.35">
      <c r="A468" t="s">
        <v>455</v>
      </c>
      <c r="B468" t="s">
        <v>18</v>
      </c>
      <c r="C468" t="s">
        <v>17</v>
      </c>
      <c r="D468">
        <v>2019</v>
      </c>
      <c r="E468" t="s">
        <v>20</v>
      </c>
      <c r="F468" t="s">
        <v>19</v>
      </c>
      <c r="G468">
        <v>1</v>
      </c>
      <c r="H468" t="s">
        <v>453</v>
      </c>
      <c r="I468" t="s">
        <v>453</v>
      </c>
      <c r="J468" t="s">
        <v>453</v>
      </c>
      <c r="K468">
        <v>230</v>
      </c>
      <c r="L468">
        <v>12</v>
      </c>
      <c r="M468">
        <v>20</v>
      </c>
      <c r="N468" t="s">
        <v>453</v>
      </c>
      <c r="O468" t="s">
        <v>453</v>
      </c>
      <c r="P468">
        <v>0</v>
      </c>
      <c r="Q468">
        <f t="shared" si="25"/>
        <v>0.19</v>
      </c>
    </row>
    <row r="469" spans="1:17" x14ac:dyDescent="0.35">
      <c r="A469" t="s">
        <v>455</v>
      </c>
      <c r="B469" t="s">
        <v>18</v>
      </c>
      <c r="C469" t="s">
        <v>17</v>
      </c>
      <c r="D469">
        <v>2019</v>
      </c>
      <c r="E469" t="s">
        <v>34</v>
      </c>
      <c r="F469" t="s">
        <v>33</v>
      </c>
      <c r="G469">
        <v>1</v>
      </c>
      <c r="H469" t="s">
        <v>453</v>
      </c>
      <c r="I469" t="s">
        <v>453</v>
      </c>
      <c r="J469" t="s">
        <v>453</v>
      </c>
      <c r="K469">
        <v>330</v>
      </c>
      <c r="L469">
        <v>-329</v>
      </c>
      <c r="M469">
        <v>39</v>
      </c>
      <c r="N469" t="s">
        <v>453</v>
      </c>
      <c r="O469" t="s">
        <v>453</v>
      </c>
      <c r="P469">
        <v>0</v>
      </c>
      <c r="Q469">
        <f t="shared" si="25"/>
        <v>0.27</v>
      </c>
    </row>
    <row r="470" spans="1:17" x14ac:dyDescent="0.35">
      <c r="A470" t="s">
        <v>455</v>
      </c>
      <c r="B470" t="s">
        <v>18</v>
      </c>
      <c r="C470" t="s">
        <v>17</v>
      </c>
      <c r="D470">
        <v>2019</v>
      </c>
      <c r="E470" t="s">
        <v>38</v>
      </c>
      <c r="F470" t="s">
        <v>30</v>
      </c>
      <c r="G470">
        <v>1</v>
      </c>
      <c r="H470" t="s">
        <v>453</v>
      </c>
      <c r="I470" t="s">
        <v>453</v>
      </c>
      <c r="J470" t="s">
        <v>453</v>
      </c>
      <c r="K470">
        <v>287</v>
      </c>
      <c r="L470">
        <v>127</v>
      </c>
      <c r="M470">
        <v>371</v>
      </c>
      <c r="N470" t="s">
        <v>453</v>
      </c>
      <c r="O470" t="s">
        <v>453</v>
      </c>
      <c r="P470">
        <v>0</v>
      </c>
      <c r="Q470">
        <f t="shared" si="25"/>
        <v>0</v>
      </c>
    </row>
    <row r="471" spans="1:17" x14ac:dyDescent="0.35">
      <c r="A471" t="s">
        <v>456</v>
      </c>
      <c r="B471" t="s">
        <v>77</v>
      </c>
      <c r="C471" t="s">
        <v>62</v>
      </c>
      <c r="D471">
        <v>2019</v>
      </c>
      <c r="E471" t="s">
        <v>77</v>
      </c>
      <c r="F471" t="s">
        <v>62</v>
      </c>
      <c r="G471">
        <v>1</v>
      </c>
      <c r="H471" t="s">
        <v>453</v>
      </c>
      <c r="I471" t="s">
        <v>453</v>
      </c>
      <c r="J471">
        <v>63524</v>
      </c>
      <c r="K471">
        <v>2276</v>
      </c>
      <c r="L471" s="2">
        <f>M471</f>
        <v>771.15000000000009</v>
      </c>
      <c r="M471">
        <v>771.15000000000009</v>
      </c>
      <c r="N471">
        <v>29778</v>
      </c>
      <c r="O471" t="s">
        <v>453</v>
      </c>
      <c r="P471">
        <v>0</v>
      </c>
      <c r="Q471">
        <f t="shared" si="25"/>
        <v>0.24</v>
      </c>
    </row>
    <row r="472" spans="1:17" x14ac:dyDescent="0.35">
      <c r="A472" t="s">
        <v>456</v>
      </c>
      <c r="B472" t="s">
        <v>77</v>
      </c>
      <c r="C472" t="s">
        <v>62</v>
      </c>
      <c r="D472">
        <v>2019</v>
      </c>
      <c r="E472" t="s">
        <v>41</v>
      </c>
      <c r="F472" t="s">
        <v>40</v>
      </c>
      <c r="G472">
        <v>1</v>
      </c>
      <c r="H472" t="s">
        <v>453</v>
      </c>
      <c r="I472" t="s">
        <v>453</v>
      </c>
      <c r="J472">
        <v>20317</v>
      </c>
      <c r="K472">
        <v>1267</v>
      </c>
      <c r="L472" s="2">
        <f t="shared" ref="L472:L485" si="26">M472</f>
        <v>229.12</v>
      </c>
      <c r="M472">
        <v>229.12</v>
      </c>
      <c r="N472">
        <v>9935</v>
      </c>
      <c r="O472" t="s">
        <v>453</v>
      </c>
      <c r="P472">
        <v>0</v>
      </c>
      <c r="Q472">
        <f t="shared" si="25"/>
        <v>0.25</v>
      </c>
    </row>
    <row r="473" spans="1:17" x14ac:dyDescent="0.35">
      <c r="A473" t="s">
        <v>456</v>
      </c>
      <c r="B473" t="s">
        <v>77</v>
      </c>
      <c r="C473" t="s">
        <v>62</v>
      </c>
      <c r="D473">
        <v>2019</v>
      </c>
      <c r="E473" t="s">
        <v>12</v>
      </c>
      <c r="F473" t="s">
        <v>11</v>
      </c>
      <c r="G473">
        <v>1</v>
      </c>
      <c r="H473" t="s">
        <v>453</v>
      </c>
      <c r="I473" t="s">
        <v>453</v>
      </c>
      <c r="J473">
        <v>12516</v>
      </c>
      <c r="K473">
        <v>1289</v>
      </c>
      <c r="L473" s="2">
        <f t="shared" si="26"/>
        <v>166.32</v>
      </c>
      <c r="M473">
        <v>166.32</v>
      </c>
      <c r="N473">
        <v>10883</v>
      </c>
      <c r="O473" t="s">
        <v>453</v>
      </c>
      <c r="P473">
        <v>0</v>
      </c>
      <c r="Q473">
        <f t="shared" si="25"/>
        <v>0.34</v>
      </c>
    </row>
    <row r="474" spans="1:17" x14ac:dyDescent="0.35">
      <c r="A474" t="s">
        <v>456</v>
      </c>
      <c r="B474" t="s">
        <v>77</v>
      </c>
      <c r="C474" t="s">
        <v>62</v>
      </c>
      <c r="D474">
        <v>2019</v>
      </c>
      <c r="E474" t="s">
        <v>88</v>
      </c>
      <c r="F474" t="s">
        <v>87</v>
      </c>
      <c r="G474">
        <v>1</v>
      </c>
      <c r="H474" t="s">
        <v>453</v>
      </c>
      <c r="I474" t="s">
        <v>453</v>
      </c>
      <c r="J474">
        <v>2608</v>
      </c>
      <c r="K474">
        <v>948</v>
      </c>
      <c r="L474" s="2">
        <f t="shared" si="26"/>
        <v>232.56000000000003</v>
      </c>
      <c r="M474">
        <v>232.56000000000003</v>
      </c>
      <c r="N474">
        <v>2166</v>
      </c>
      <c r="O474" t="s">
        <v>453</v>
      </c>
      <c r="P474">
        <v>0</v>
      </c>
      <c r="Q474">
        <f t="shared" si="25"/>
        <v>0.33</v>
      </c>
    </row>
    <row r="475" spans="1:17" x14ac:dyDescent="0.35">
      <c r="A475" t="s">
        <v>456</v>
      </c>
      <c r="B475" t="s">
        <v>77</v>
      </c>
      <c r="C475" t="s">
        <v>62</v>
      </c>
      <c r="D475">
        <v>2019</v>
      </c>
      <c r="E475" t="s">
        <v>85</v>
      </c>
      <c r="F475" t="s">
        <v>84</v>
      </c>
      <c r="G475">
        <v>1</v>
      </c>
      <c r="H475" t="s">
        <v>453</v>
      </c>
      <c r="I475" t="s">
        <v>453</v>
      </c>
      <c r="J475">
        <v>3524</v>
      </c>
      <c r="K475">
        <v>446</v>
      </c>
      <c r="L475" s="2">
        <f t="shared" si="26"/>
        <v>100.62</v>
      </c>
      <c r="M475">
        <v>100.62</v>
      </c>
      <c r="N475">
        <v>2153</v>
      </c>
      <c r="O475" t="s">
        <v>453</v>
      </c>
      <c r="P475">
        <v>0</v>
      </c>
      <c r="Q475">
        <f t="shared" si="25"/>
        <v>0.26</v>
      </c>
    </row>
    <row r="476" spans="1:17" x14ac:dyDescent="0.35">
      <c r="A476" t="s">
        <v>456</v>
      </c>
      <c r="B476" t="s">
        <v>77</v>
      </c>
      <c r="C476" t="s">
        <v>62</v>
      </c>
      <c r="D476">
        <v>2019</v>
      </c>
      <c r="E476" t="s">
        <v>99</v>
      </c>
      <c r="F476" t="s">
        <v>98</v>
      </c>
      <c r="G476">
        <v>1</v>
      </c>
      <c r="H476" t="s">
        <v>453</v>
      </c>
      <c r="I476" t="s">
        <v>453</v>
      </c>
      <c r="J476">
        <v>1410</v>
      </c>
      <c r="K476">
        <v>417</v>
      </c>
      <c r="L476" s="2">
        <f t="shared" si="26"/>
        <v>103.18</v>
      </c>
      <c r="M476">
        <v>103.18</v>
      </c>
      <c r="N476">
        <v>935</v>
      </c>
      <c r="O476" t="s">
        <v>453</v>
      </c>
      <c r="P476">
        <v>0</v>
      </c>
      <c r="Q476">
        <f t="shared" si="25"/>
        <v>0.29499999999999998</v>
      </c>
    </row>
    <row r="477" spans="1:17" x14ac:dyDescent="0.35">
      <c r="A477" t="s">
        <v>456</v>
      </c>
      <c r="B477" t="s">
        <v>77</v>
      </c>
      <c r="C477" t="s">
        <v>62</v>
      </c>
      <c r="D477">
        <v>2019</v>
      </c>
      <c r="E477" t="s">
        <v>79</v>
      </c>
      <c r="F477" t="s">
        <v>78</v>
      </c>
      <c r="G477">
        <v>1</v>
      </c>
      <c r="H477" t="s">
        <v>453</v>
      </c>
      <c r="I477" t="s">
        <v>453</v>
      </c>
      <c r="J477">
        <v>1400</v>
      </c>
      <c r="K477">
        <v>533</v>
      </c>
      <c r="L477" s="2">
        <f t="shared" si="26"/>
        <v>108.03999999999999</v>
      </c>
      <c r="M477">
        <v>108.03999999999999</v>
      </c>
      <c r="N477">
        <v>4247</v>
      </c>
      <c r="O477" t="s">
        <v>453</v>
      </c>
      <c r="P477">
        <v>0</v>
      </c>
      <c r="Q477">
        <f t="shared" si="25"/>
        <v>0.3</v>
      </c>
    </row>
    <row r="478" spans="1:17" x14ac:dyDescent="0.35">
      <c r="A478" t="s">
        <v>456</v>
      </c>
      <c r="B478" t="s">
        <v>77</v>
      </c>
      <c r="C478" t="s">
        <v>62</v>
      </c>
      <c r="D478">
        <v>2019</v>
      </c>
      <c r="E478" t="s">
        <v>103</v>
      </c>
      <c r="F478" t="s">
        <v>102</v>
      </c>
      <c r="G478">
        <v>1</v>
      </c>
      <c r="H478" t="s">
        <v>453</v>
      </c>
      <c r="I478" t="s">
        <v>453</v>
      </c>
      <c r="J478">
        <v>1966</v>
      </c>
      <c r="K478">
        <v>182</v>
      </c>
      <c r="L478" s="2">
        <f t="shared" si="26"/>
        <v>14.03</v>
      </c>
      <c r="M478">
        <v>14.03</v>
      </c>
      <c r="N478">
        <v>3159</v>
      </c>
      <c r="O478" t="s">
        <v>453</v>
      </c>
      <c r="P478">
        <v>0</v>
      </c>
      <c r="Q478">
        <f t="shared" si="25"/>
        <v>0.16</v>
      </c>
    </row>
    <row r="479" spans="1:17" x14ac:dyDescent="0.35">
      <c r="A479" t="s">
        <v>456</v>
      </c>
      <c r="B479" t="s">
        <v>77</v>
      </c>
      <c r="C479" t="s">
        <v>62</v>
      </c>
      <c r="D479">
        <v>2019</v>
      </c>
      <c r="E479" t="s">
        <v>167</v>
      </c>
      <c r="F479" t="s">
        <v>166</v>
      </c>
      <c r="G479">
        <v>1</v>
      </c>
      <c r="H479" t="s">
        <v>453</v>
      </c>
      <c r="I479" t="s">
        <v>453</v>
      </c>
      <c r="J479">
        <v>1034</v>
      </c>
      <c r="L479" s="2">
        <f t="shared" si="26"/>
        <v>29.58</v>
      </c>
      <c r="M479">
        <v>29.58</v>
      </c>
      <c r="N479">
        <v>2501</v>
      </c>
      <c r="O479" t="s">
        <v>453</v>
      </c>
      <c r="P479">
        <v>0</v>
      </c>
      <c r="Q479">
        <f t="shared" si="25"/>
        <v>0.2</v>
      </c>
    </row>
    <row r="480" spans="1:17" x14ac:dyDescent="0.35">
      <c r="A480" t="s">
        <v>456</v>
      </c>
      <c r="B480" t="s">
        <v>77</v>
      </c>
      <c r="C480" t="s">
        <v>62</v>
      </c>
      <c r="D480">
        <v>2019</v>
      </c>
      <c r="E480" t="s">
        <v>43</v>
      </c>
      <c r="F480" t="s">
        <v>42</v>
      </c>
      <c r="G480">
        <v>1</v>
      </c>
      <c r="H480" t="s">
        <v>453</v>
      </c>
      <c r="I480" t="s">
        <v>453</v>
      </c>
      <c r="J480">
        <v>765</v>
      </c>
      <c r="L480" s="2">
        <f t="shared" si="26"/>
        <v>82.45</v>
      </c>
      <c r="M480">
        <v>82.45</v>
      </c>
      <c r="N480">
        <v>308</v>
      </c>
      <c r="O480" t="s">
        <v>453</v>
      </c>
      <c r="P480">
        <v>0</v>
      </c>
      <c r="Q480">
        <f t="shared" si="25"/>
        <v>0.3</v>
      </c>
    </row>
    <row r="481" spans="1:17" x14ac:dyDescent="0.35">
      <c r="A481" t="s">
        <v>456</v>
      </c>
      <c r="B481" t="s">
        <v>77</v>
      </c>
      <c r="C481" t="s">
        <v>62</v>
      </c>
      <c r="D481">
        <v>2019</v>
      </c>
      <c r="E481" t="s">
        <v>457</v>
      </c>
      <c r="F481" t="s">
        <v>549</v>
      </c>
      <c r="G481">
        <v>1</v>
      </c>
      <c r="H481" t="s">
        <v>453</v>
      </c>
      <c r="I481" t="s">
        <v>453</v>
      </c>
      <c r="J481">
        <v>1221</v>
      </c>
      <c r="K481">
        <v>109</v>
      </c>
      <c r="L481" s="2">
        <f t="shared" si="26"/>
        <v>26.400000000000002</v>
      </c>
      <c r="M481">
        <v>26.400000000000002</v>
      </c>
      <c r="N481">
        <v>1295</v>
      </c>
      <c r="O481" t="s">
        <v>453</v>
      </c>
      <c r="P481">
        <v>0</v>
      </c>
    </row>
    <row r="482" spans="1:17" x14ac:dyDescent="0.35">
      <c r="A482" t="s">
        <v>456</v>
      </c>
      <c r="B482" t="s">
        <v>77</v>
      </c>
      <c r="C482" t="s">
        <v>62</v>
      </c>
      <c r="D482">
        <v>2019</v>
      </c>
      <c r="E482" t="s">
        <v>159</v>
      </c>
      <c r="F482" t="s">
        <v>158</v>
      </c>
      <c r="G482">
        <v>1</v>
      </c>
      <c r="H482" t="s">
        <v>453</v>
      </c>
      <c r="I482" t="s">
        <v>453</v>
      </c>
      <c r="J482">
        <v>198</v>
      </c>
      <c r="K482">
        <v>91</v>
      </c>
      <c r="L482" s="2">
        <f t="shared" si="26"/>
        <v>32.9</v>
      </c>
      <c r="M482">
        <v>32.9</v>
      </c>
      <c r="N482">
        <v>93</v>
      </c>
      <c r="O482" t="s">
        <v>453</v>
      </c>
      <c r="P482">
        <f>VLOOKUP(F482,thtwz,3,FALSE)</f>
        <v>1</v>
      </c>
      <c r="Q482">
        <f>VLOOKUP(F482,statrate,4,FALSE)/100</f>
        <v>0.25</v>
      </c>
    </row>
    <row r="483" spans="1:17" x14ac:dyDescent="0.35">
      <c r="A483" t="s">
        <v>456</v>
      </c>
      <c r="B483" t="s">
        <v>77</v>
      </c>
      <c r="C483" t="s">
        <v>62</v>
      </c>
      <c r="D483">
        <v>2019</v>
      </c>
      <c r="E483" t="s">
        <v>27</v>
      </c>
      <c r="F483" t="s">
        <v>7</v>
      </c>
      <c r="G483">
        <v>1</v>
      </c>
      <c r="H483" t="s">
        <v>453</v>
      </c>
      <c r="I483" t="s">
        <v>453</v>
      </c>
      <c r="J483">
        <v>110</v>
      </c>
      <c r="K483">
        <v>160</v>
      </c>
      <c r="L483" s="2">
        <f t="shared" si="26"/>
        <v>8.01</v>
      </c>
      <c r="M483">
        <v>8.01</v>
      </c>
      <c r="N483">
        <v>16</v>
      </c>
      <c r="O483" t="s">
        <v>453</v>
      </c>
      <c r="P483">
        <f>VLOOKUP(F483,thtwz,3,FALSE)</f>
        <v>1</v>
      </c>
      <c r="Q483">
        <f>VLOOKUP(F483,statrate,4,FALSE)/100</f>
        <v>0.25</v>
      </c>
    </row>
    <row r="484" spans="1:17" x14ac:dyDescent="0.35">
      <c r="A484" t="s">
        <v>456</v>
      </c>
      <c r="B484" t="s">
        <v>77</v>
      </c>
      <c r="C484" t="s">
        <v>62</v>
      </c>
      <c r="D484">
        <v>2019</v>
      </c>
      <c r="E484" t="s">
        <v>458</v>
      </c>
      <c r="F484" t="s">
        <v>459</v>
      </c>
      <c r="G484">
        <v>1</v>
      </c>
      <c r="H484" t="s">
        <v>453</v>
      </c>
      <c r="I484" t="s">
        <v>453</v>
      </c>
      <c r="J484">
        <v>21</v>
      </c>
      <c r="L484" s="2">
        <f t="shared" si="26"/>
        <v>3.2</v>
      </c>
      <c r="M484">
        <v>3.2</v>
      </c>
      <c r="N484">
        <v>39</v>
      </c>
      <c r="O484" t="s">
        <v>453</v>
      </c>
      <c r="P484">
        <v>0</v>
      </c>
    </row>
    <row r="485" spans="1:17" x14ac:dyDescent="0.35">
      <c r="A485" t="s">
        <v>456</v>
      </c>
      <c r="B485" t="s">
        <v>77</v>
      </c>
      <c r="C485" t="s">
        <v>62</v>
      </c>
      <c r="D485">
        <v>2019</v>
      </c>
      <c r="E485" t="s">
        <v>460</v>
      </c>
      <c r="F485" t="s">
        <v>461</v>
      </c>
      <c r="G485">
        <v>1</v>
      </c>
      <c r="H485" t="s">
        <v>453</v>
      </c>
      <c r="I485" t="s">
        <v>453</v>
      </c>
      <c r="J485">
        <v>57</v>
      </c>
      <c r="K485">
        <v>8</v>
      </c>
      <c r="L485" s="2">
        <f t="shared" si="26"/>
        <v>1.66</v>
      </c>
      <c r="M485">
        <v>1.66</v>
      </c>
      <c r="N485">
        <v>87</v>
      </c>
      <c r="O485" t="s">
        <v>453</v>
      </c>
      <c r="P485">
        <v>0</v>
      </c>
    </row>
    <row r="486" spans="1:17" x14ac:dyDescent="0.35">
      <c r="A486" t="s">
        <v>462</v>
      </c>
      <c r="B486" t="s">
        <v>29</v>
      </c>
      <c r="C486" t="s">
        <v>28</v>
      </c>
      <c r="D486">
        <v>2019</v>
      </c>
      <c r="E486" t="s">
        <v>79</v>
      </c>
      <c r="F486" t="s">
        <v>78</v>
      </c>
      <c r="G486">
        <v>0.89339999999999997</v>
      </c>
      <c r="H486" t="s">
        <v>453</v>
      </c>
      <c r="I486" t="s">
        <v>453</v>
      </c>
      <c r="J486">
        <v>0</v>
      </c>
      <c r="K486">
        <v>-0.240206733738</v>
      </c>
      <c r="L486">
        <v>0</v>
      </c>
      <c r="M486">
        <v>-5.9040883974000001E-2</v>
      </c>
      <c r="N486">
        <v>0</v>
      </c>
      <c r="O486" t="s">
        <v>453</v>
      </c>
      <c r="P486">
        <v>0</v>
      </c>
      <c r="Q486">
        <f t="shared" ref="Q486:Q505" si="27">VLOOKUP(F486,statrate,4,FALSE)/100</f>
        <v>0.3</v>
      </c>
    </row>
    <row r="487" spans="1:17" x14ac:dyDescent="0.35">
      <c r="A487" t="s">
        <v>462</v>
      </c>
      <c r="B487" t="s">
        <v>29</v>
      </c>
      <c r="C487" t="s">
        <v>28</v>
      </c>
      <c r="D487">
        <v>2019</v>
      </c>
      <c r="E487" t="s">
        <v>10</v>
      </c>
      <c r="F487" t="s">
        <v>9</v>
      </c>
      <c r="G487">
        <v>0.89339999999999997</v>
      </c>
      <c r="H487" t="s">
        <v>453</v>
      </c>
      <c r="I487" t="s">
        <v>453</v>
      </c>
      <c r="J487">
        <v>1.849798190840304E-2</v>
      </c>
      <c r="K487">
        <v>6.7707358620219305</v>
      </c>
      <c r="L487">
        <v>2.4673288098707413</v>
      </c>
      <c r="M487">
        <v>0.7239631421325109</v>
      </c>
      <c r="N487">
        <v>58</v>
      </c>
      <c r="O487" t="s">
        <v>453</v>
      </c>
      <c r="P487">
        <f>VLOOKUP(F487,thtwz,3,FALSE)</f>
        <v>1</v>
      </c>
      <c r="Q487">
        <f t="shared" si="27"/>
        <v>0.28999999999999998</v>
      </c>
    </row>
    <row r="488" spans="1:17" x14ac:dyDescent="0.35">
      <c r="A488" t="s">
        <v>462</v>
      </c>
      <c r="B488" t="s">
        <v>29</v>
      </c>
      <c r="C488" t="s">
        <v>28</v>
      </c>
      <c r="D488">
        <v>2019</v>
      </c>
      <c r="E488" t="s">
        <v>12</v>
      </c>
      <c r="F488" t="s">
        <v>11</v>
      </c>
      <c r="G488">
        <v>0.89339999999999997</v>
      </c>
      <c r="H488" t="s">
        <v>453</v>
      </c>
      <c r="I488" t="s">
        <v>453</v>
      </c>
      <c r="J488">
        <v>1365.0468080769058</v>
      </c>
      <c r="K488">
        <v>-65.803188617675985</v>
      </c>
      <c r="L488">
        <v>70.211853984001976</v>
      </c>
      <c r="M488">
        <v>77.759951706978001</v>
      </c>
      <c r="N488">
        <v>633</v>
      </c>
      <c r="O488" t="s">
        <v>453</v>
      </c>
      <c r="P488">
        <v>0</v>
      </c>
      <c r="Q488">
        <f t="shared" si="27"/>
        <v>0.34</v>
      </c>
    </row>
    <row r="489" spans="1:17" x14ac:dyDescent="0.35">
      <c r="A489" t="s">
        <v>462</v>
      </c>
      <c r="B489" t="s">
        <v>29</v>
      </c>
      <c r="C489" t="s">
        <v>28</v>
      </c>
      <c r="D489">
        <v>2019</v>
      </c>
      <c r="E489" t="s">
        <v>125</v>
      </c>
      <c r="F489" t="s">
        <v>48</v>
      </c>
      <c r="G489">
        <v>0.89339999999999997</v>
      </c>
      <c r="H489" t="s">
        <v>453</v>
      </c>
      <c r="I489" t="s">
        <v>453</v>
      </c>
      <c r="J489">
        <v>453.11870251071599</v>
      </c>
      <c r="K489">
        <v>49.621726188955321</v>
      </c>
      <c r="L489">
        <v>-0.502319215287377</v>
      </c>
      <c r="M489">
        <v>26.587638137344165</v>
      </c>
      <c r="N489">
        <v>110</v>
      </c>
      <c r="O489" t="s">
        <v>453</v>
      </c>
      <c r="P489">
        <v>0</v>
      </c>
      <c r="Q489">
        <f t="shared" si="27"/>
        <v>0.26500000000000001</v>
      </c>
    </row>
    <row r="490" spans="1:17" x14ac:dyDescent="0.35">
      <c r="A490" t="s">
        <v>462</v>
      </c>
      <c r="B490" t="s">
        <v>29</v>
      </c>
      <c r="C490" t="s">
        <v>28</v>
      </c>
      <c r="D490">
        <v>2019</v>
      </c>
      <c r="E490" t="s">
        <v>368</v>
      </c>
      <c r="F490" t="s">
        <v>423</v>
      </c>
      <c r="G490">
        <v>0.89339999999999997</v>
      </c>
      <c r="H490" t="s">
        <v>453</v>
      </c>
      <c r="I490" t="s">
        <v>453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453</v>
      </c>
      <c r="P490">
        <f>VLOOKUP(F490,thtwz,3,FALSE)</f>
        <v>1</v>
      </c>
      <c r="Q490">
        <f t="shared" si="27"/>
        <v>0</v>
      </c>
    </row>
    <row r="491" spans="1:17" x14ac:dyDescent="0.35">
      <c r="A491" t="s">
        <v>462</v>
      </c>
      <c r="B491" t="s">
        <v>29</v>
      </c>
      <c r="C491" t="s">
        <v>28</v>
      </c>
      <c r="D491">
        <v>2019</v>
      </c>
      <c r="E491" t="s">
        <v>86</v>
      </c>
      <c r="F491" t="s">
        <v>52</v>
      </c>
      <c r="G491">
        <v>0.89339999999999997</v>
      </c>
      <c r="H491" t="s">
        <v>453</v>
      </c>
      <c r="I491" t="s">
        <v>453</v>
      </c>
      <c r="J491">
        <v>4.9019071199999991E-4</v>
      </c>
      <c r="K491">
        <v>0.14179957246799998</v>
      </c>
      <c r="L491">
        <v>1.8293526419999998E-3</v>
      </c>
      <c r="M491">
        <v>1.3322952665340001E-2</v>
      </c>
      <c r="N491">
        <v>4</v>
      </c>
      <c r="O491" t="s">
        <v>453</v>
      </c>
      <c r="P491">
        <v>0</v>
      </c>
      <c r="Q491">
        <f t="shared" si="27"/>
        <v>0.25</v>
      </c>
    </row>
    <row r="492" spans="1:17" x14ac:dyDescent="0.35">
      <c r="A492" t="s">
        <v>462</v>
      </c>
      <c r="B492" t="s">
        <v>29</v>
      </c>
      <c r="C492" t="s">
        <v>28</v>
      </c>
      <c r="D492">
        <v>2019</v>
      </c>
      <c r="E492" t="s">
        <v>16</v>
      </c>
      <c r="F492" t="s">
        <v>15</v>
      </c>
      <c r="G492">
        <v>0.89339999999999997</v>
      </c>
      <c r="H492" t="s">
        <v>453</v>
      </c>
      <c r="I492" t="s">
        <v>453</v>
      </c>
      <c r="J492">
        <v>2974.9925440485999</v>
      </c>
      <c r="K492">
        <v>153.85497178848985</v>
      </c>
      <c r="L492">
        <v>16.946643478177617</v>
      </c>
      <c r="M492">
        <v>35.73795265127854</v>
      </c>
      <c r="N492">
        <v>610</v>
      </c>
      <c r="O492" t="s">
        <v>453</v>
      </c>
      <c r="P492">
        <v>0</v>
      </c>
      <c r="Q492">
        <f t="shared" si="27"/>
        <v>0.22</v>
      </c>
    </row>
    <row r="493" spans="1:17" x14ac:dyDescent="0.35">
      <c r="A493" t="s">
        <v>462</v>
      </c>
      <c r="B493" t="s">
        <v>29</v>
      </c>
      <c r="C493" t="s">
        <v>28</v>
      </c>
      <c r="D493">
        <v>2019</v>
      </c>
      <c r="E493" t="s">
        <v>14</v>
      </c>
      <c r="F493" t="s">
        <v>13</v>
      </c>
      <c r="G493">
        <v>0.89339999999999997</v>
      </c>
      <c r="H493" t="s">
        <v>453</v>
      </c>
      <c r="I493" t="s">
        <v>453</v>
      </c>
      <c r="J493">
        <v>30.275722812853427</v>
      </c>
      <c r="K493">
        <v>17.78226853771654</v>
      </c>
      <c r="L493">
        <v>4.5604458405199813</v>
      </c>
      <c r="M493">
        <v>3.5415764267415315</v>
      </c>
      <c r="N493">
        <v>13</v>
      </c>
      <c r="O493" t="s">
        <v>453</v>
      </c>
      <c r="P493">
        <v>0</v>
      </c>
      <c r="Q493">
        <f t="shared" si="27"/>
        <v>0.3</v>
      </c>
    </row>
    <row r="494" spans="1:17" x14ac:dyDescent="0.35">
      <c r="A494" t="s">
        <v>462</v>
      </c>
      <c r="B494" t="s">
        <v>29</v>
      </c>
      <c r="C494" t="s">
        <v>28</v>
      </c>
      <c r="D494">
        <v>2019</v>
      </c>
      <c r="E494" t="s">
        <v>142</v>
      </c>
      <c r="F494" t="s">
        <v>141</v>
      </c>
      <c r="G494">
        <v>0.89339999999999997</v>
      </c>
      <c r="H494" t="s">
        <v>453</v>
      </c>
      <c r="I494" t="s">
        <v>453</v>
      </c>
      <c r="J494">
        <v>0</v>
      </c>
      <c r="K494">
        <v>2.0545439393999998E-2</v>
      </c>
      <c r="L494">
        <v>0</v>
      </c>
      <c r="M494">
        <v>0</v>
      </c>
      <c r="N494">
        <v>0</v>
      </c>
      <c r="O494" t="s">
        <v>453</v>
      </c>
      <c r="P494">
        <v>0</v>
      </c>
      <c r="Q494">
        <f t="shared" si="27"/>
        <v>0.25</v>
      </c>
    </row>
    <row r="495" spans="1:17" x14ac:dyDescent="0.35">
      <c r="A495" t="s">
        <v>462</v>
      </c>
      <c r="B495" t="s">
        <v>29</v>
      </c>
      <c r="C495" t="s">
        <v>28</v>
      </c>
      <c r="D495">
        <v>2019</v>
      </c>
      <c r="E495" t="s">
        <v>95</v>
      </c>
      <c r="F495" t="s">
        <v>36</v>
      </c>
      <c r="G495">
        <v>0.89339999999999997</v>
      </c>
      <c r="H495" t="s">
        <v>453</v>
      </c>
      <c r="I495" t="s">
        <v>453</v>
      </c>
      <c r="J495">
        <v>195.06765574518124</v>
      </c>
      <c r="K495">
        <v>-26.070895477160612</v>
      </c>
      <c r="L495">
        <v>0.25274621425189597</v>
      </c>
      <c r="M495">
        <v>68.540939103574559</v>
      </c>
      <c r="N495">
        <v>2</v>
      </c>
      <c r="O495" t="s">
        <v>453</v>
      </c>
      <c r="P495">
        <f>VLOOKUP(F495,thtwz,3,FALSE)</f>
        <v>1</v>
      </c>
      <c r="Q495">
        <f t="shared" si="27"/>
        <v>0.125</v>
      </c>
    </row>
    <row r="496" spans="1:17" x14ac:dyDescent="0.35">
      <c r="A496" t="s">
        <v>462</v>
      </c>
      <c r="B496" t="s">
        <v>29</v>
      </c>
      <c r="C496" t="s">
        <v>28</v>
      </c>
      <c r="D496">
        <v>2019</v>
      </c>
      <c r="E496" t="s">
        <v>43</v>
      </c>
      <c r="F496" t="s">
        <v>42</v>
      </c>
      <c r="G496">
        <v>0.89339999999999997</v>
      </c>
      <c r="H496" t="s">
        <v>453</v>
      </c>
      <c r="I496" t="s">
        <v>453</v>
      </c>
      <c r="J496">
        <v>0</v>
      </c>
      <c r="K496">
        <v>-7.3660676424539995</v>
      </c>
      <c r="L496">
        <v>-2.9482199999999999E-7</v>
      </c>
      <c r="M496">
        <v>0</v>
      </c>
      <c r="N496">
        <v>0</v>
      </c>
      <c r="O496" t="s">
        <v>453</v>
      </c>
      <c r="P496">
        <v>0</v>
      </c>
      <c r="Q496">
        <f t="shared" si="27"/>
        <v>0.3</v>
      </c>
    </row>
    <row r="497" spans="1:17" x14ac:dyDescent="0.35">
      <c r="A497" t="s">
        <v>462</v>
      </c>
      <c r="B497" t="s">
        <v>29</v>
      </c>
      <c r="C497" t="s">
        <v>28</v>
      </c>
      <c r="D497">
        <v>2019</v>
      </c>
      <c r="E497" t="s">
        <v>27</v>
      </c>
      <c r="F497" t="s">
        <v>7</v>
      </c>
      <c r="G497">
        <v>0.89339999999999997</v>
      </c>
      <c r="H497" t="s">
        <v>453</v>
      </c>
      <c r="I497" t="s">
        <v>453</v>
      </c>
      <c r="J497">
        <v>1156.0239943382437</v>
      </c>
      <c r="K497">
        <v>1040.7377979328046</v>
      </c>
      <c r="L497">
        <v>15.615483774624606</v>
      </c>
      <c r="M497">
        <v>10.538410532621404</v>
      </c>
      <c r="N497">
        <v>26</v>
      </c>
      <c r="O497" t="s">
        <v>453</v>
      </c>
      <c r="P497">
        <f>VLOOKUP(F497,thtwz,3,FALSE)</f>
        <v>1</v>
      </c>
      <c r="Q497">
        <f t="shared" si="27"/>
        <v>0.25</v>
      </c>
    </row>
    <row r="498" spans="1:17" x14ac:dyDescent="0.35">
      <c r="A498" t="s">
        <v>462</v>
      </c>
      <c r="B498" t="s">
        <v>29</v>
      </c>
      <c r="C498" t="s">
        <v>28</v>
      </c>
      <c r="D498">
        <v>2019</v>
      </c>
      <c r="E498" t="s">
        <v>389</v>
      </c>
      <c r="F498" t="s">
        <v>388</v>
      </c>
      <c r="G498">
        <v>0.89339999999999997</v>
      </c>
      <c r="H498" t="s">
        <v>453</v>
      </c>
      <c r="I498" t="s">
        <v>453</v>
      </c>
      <c r="J498">
        <v>475.22848326935406</v>
      </c>
      <c r="K498">
        <v>347.30633869528793</v>
      </c>
      <c r="L498">
        <v>217.15944735959999</v>
      </c>
      <c r="M498">
        <v>179.01810698896065</v>
      </c>
      <c r="N498">
        <v>11</v>
      </c>
      <c r="O498" t="s">
        <v>453</v>
      </c>
      <c r="P498">
        <v>0</v>
      </c>
      <c r="Q498">
        <f t="shared" si="27"/>
        <v>0</v>
      </c>
    </row>
    <row r="499" spans="1:17" x14ac:dyDescent="0.35">
      <c r="A499" t="s">
        <v>462</v>
      </c>
      <c r="B499" t="s">
        <v>29</v>
      </c>
      <c r="C499" t="s">
        <v>28</v>
      </c>
      <c r="D499">
        <v>2019</v>
      </c>
      <c r="E499" t="s">
        <v>29</v>
      </c>
      <c r="F499" t="s">
        <v>28</v>
      </c>
      <c r="G499">
        <v>0.89339999999999997</v>
      </c>
      <c r="H499" t="s">
        <v>453</v>
      </c>
      <c r="I499" t="s">
        <v>453</v>
      </c>
      <c r="J499">
        <v>60054.03716914785</v>
      </c>
      <c r="K499">
        <v>14951.486105655469</v>
      </c>
      <c r="L499">
        <v>7420.2515778672559</v>
      </c>
      <c r="M499">
        <v>6793.9614734647794</v>
      </c>
      <c r="N499">
        <v>18214</v>
      </c>
      <c r="O499" t="s">
        <v>453</v>
      </c>
      <c r="P499">
        <v>0</v>
      </c>
      <c r="Q499">
        <f t="shared" si="27"/>
        <v>0.23</v>
      </c>
    </row>
    <row r="500" spans="1:17" x14ac:dyDescent="0.35">
      <c r="A500" t="s">
        <v>462</v>
      </c>
      <c r="B500" t="s">
        <v>29</v>
      </c>
      <c r="C500" t="s">
        <v>28</v>
      </c>
      <c r="D500">
        <v>2019</v>
      </c>
      <c r="E500" t="s">
        <v>163</v>
      </c>
      <c r="F500" t="s">
        <v>162</v>
      </c>
      <c r="G500">
        <v>0.89339999999999997</v>
      </c>
      <c r="H500" t="s">
        <v>453</v>
      </c>
      <c r="I500" t="s">
        <v>453</v>
      </c>
      <c r="J500">
        <v>0</v>
      </c>
      <c r="K500">
        <v>-3.432704205698716</v>
      </c>
      <c r="L500">
        <v>0</v>
      </c>
      <c r="M500">
        <v>-0.49085294278836172</v>
      </c>
      <c r="N500">
        <v>0</v>
      </c>
      <c r="O500" t="s">
        <v>453</v>
      </c>
      <c r="P500">
        <v>0</v>
      </c>
      <c r="Q500">
        <f t="shared" si="27"/>
        <v>0.19</v>
      </c>
    </row>
    <row r="501" spans="1:17" x14ac:dyDescent="0.35">
      <c r="A501" t="s">
        <v>462</v>
      </c>
      <c r="B501" t="s">
        <v>29</v>
      </c>
      <c r="C501" t="s">
        <v>28</v>
      </c>
      <c r="D501">
        <v>2019</v>
      </c>
      <c r="E501" t="s">
        <v>32</v>
      </c>
      <c r="F501" t="s">
        <v>31</v>
      </c>
      <c r="G501">
        <v>0.89339999999999997</v>
      </c>
      <c r="H501" t="s">
        <v>453</v>
      </c>
      <c r="I501" t="s">
        <v>453</v>
      </c>
      <c r="J501">
        <v>7.673260722E-3</v>
      </c>
      <c r="K501">
        <v>6.7810998856679996</v>
      </c>
      <c r="L501">
        <v>0.30241139726400001</v>
      </c>
      <c r="M501">
        <v>0.18499326488268</v>
      </c>
      <c r="N501">
        <v>38</v>
      </c>
      <c r="O501" t="s">
        <v>453</v>
      </c>
      <c r="P501">
        <f>VLOOKUP(F501,thtwz,3,FALSE)</f>
        <v>1</v>
      </c>
      <c r="Q501">
        <f t="shared" si="27"/>
        <v>0.17</v>
      </c>
    </row>
    <row r="502" spans="1:17" x14ac:dyDescent="0.35">
      <c r="A502" t="s">
        <v>462</v>
      </c>
      <c r="B502" t="s">
        <v>29</v>
      </c>
      <c r="C502" t="s">
        <v>28</v>
      </c>
      <c r="D502">
        <v>2019</v>
      </c>
      <c r="E502" t="s">
        <v>202</v>
      </c>
      <c r="F502" t="s">
        <v>145</v>
      </c>
      <c r="G502">
        <v>0.89339999999999997</v>
      </c>
      <c r="H502" t="s">
        <v>453</v>
      </c>
      <c r="I502" t="s">
        <v>453</v>
      </c>
      <c r="J502">
        <v>0.18331227899999999</v>
      </c>
      <c r="K502">
        <v>2.6911888200000001E-2</v>
      </c>
      <c r="L502">
        <v>3.39822558E-2</v>
      </c>
      <c r="M502">
        <v>1.0441371281999999E-2</v>
      </c>
      <c r="N502">
        <v>0</v>
      </c>
      <c r="O502" t="s">
        <v>453</v>
      </c>
      <c r="P502">
        <v>0</v>
      </c>
      <c r="Q502">
        <f t="shared" si="27"/>
        <v>0.25</v>
      </c>
    </row>
    <row r="503" spans="1:17" x14ac:dyDescent="0.35">
      <c r="A503" t="s">
        <v>462</v>
      </c>
      <c r="B503" t="s">
        <v>29</v>
      </c>
      <c r="C503" t="s">
        <v>28</v>
      </c>
      <c r="D503">
        <v>2019</v>
      </c>
      <c r="E503" t="s">
        <v>176</v>
      </c>
      <c r="F503" t="s">
        <v>74</v>
      </c>
      <c r="G503">
        <v>0.89339999999999997</v>
      </c>
      <c r="H503" t="s">
        <v>453</v>
      </c>
      <c r="I503" t="s">
        <v>453</v>
      </c>
      <c r="J503">
        <v>76.165006909062001</v>
      </c>
      <c r="K503">
        <v>-2.8906334640179998</v>
      </c>
      <c r="L503">
        <v>-8.9339999999999991E-9</v>
      </c>
      <c r="M503">
        <v>2.510454E-7</v>
      </c>
      <c r="N503">
        <v>0</v>
      </c>
      <c r="O503" t="s">
        <v>453</v>
      </c>
      <c r="P503">
        <v>0</v>
      </c>
      <c r="Q503">
        <f t="shared" si="27"/>
        <v>0.22</v>
      </c>
    </row>
    <row r="504" spans="1:17" x14ac:dyDescent="0.35">
      <c r="A504" t="s">
        <v>462</v>
      </c>
      <c r="B504" t="s">
        <v>29</v>
      </c>
      <c r="C504" t="s">
        <v>28</v>
      </c>
      <c r="D504">
        <v>2019</v>
      </c>
      <c r="E504" t="s">
        <v>20</v>
      </c>
      <c r="F504" t="s">
        <v>19</v>
      </c>
      <c r="G504">
        <v>0.89339999999999997</v>
      </c>
      <c r="H504" t="s">
        <v>453</v>
      </c>
      <c r="I504" t="s">
        <v>453</v>
      </c>
      <c r="J504">
        <v>183.16737068280824</v>
      </c>
      <c r="K504">
        <v>-91.155373914552115</v>
      </c>
      <c r="L504">
        <v>9.9644411263585617E-3</v>
      </c>
      <c r="M504">
        <v>-286.55381415081865</v>
      </c>
      <c r="N504">
        <v>608</v>
      </c>
      <c r="O504" t="s">
        <v>453</v>
      </c>
      <c r="P504">
        <v>0</v>
      </c>
      <c r="Q504">
        <f t="shared" si="27"/>
        <v>0.19</v>
      </c>
    </row>
    <row r="505" spans="1:17" x14ac:dyDescent="0.35">
      <c r="A505" t="s">
        <v>462</v>
      </c>
      <c r="B505" t="s">
        <v>29</v>
      </c>
      <c r="C505" t="s">
        <v>28</v>
      </c>
      <c r="D505">
        <v>2019</v>
      </c>
      <c r="E505" t="s">
        <v>34</v>
      </c>
      <c r="F505" t="s">
        <v>33</v>
      </c>
      <c r="G505">
        <v>0.89339999999999997</v>
      </c>
      <c r="H505" t="s">
        <v>453</v>
      </c>
      <c r="I505" t="s">
        <v>453</v>
      </c>
      <c r="J505">
        <v>17769.105418174448</v>
      </c>
      <c r="K505">
        <v>-2913.6003725563678</v>
      </c>
      <c r="L505">
        <v>1.1944813658819999</v>
      </c>
      <c r="M505">
        <v>71.477181752912912</v>
      </c>
      <c r="N505">
        <v>1085</v>
      </c>
      <c r="O505" t="s">
        <v>453</v>
      </c>
      <c r="P505">
        <v>0</v>
      </c>
      <c r="Q505">
        <f t="shared" si="27"/>
        <v>0.27</v>
      </c>
    </row>
    <row r="506" spans="1:17" x14ac:dyDescent="0.35">
      <c r="A506" t="s">
        <v>464</v>
      </c>
      <c r="B506" t="s">
        <v>20</v>
      </c>
      <c r="C506" t="s">
        <v>19</v>
      </c>
      <c r="D506">
        <v>2019</v>
      </c>
      <c r="E506" t="s">
        <v>34</v>
      </c>
      <c r="F506" t="s">
        <v>33</v>
      </c>
      <c r="G506">
        <v>1.1398999999999999</v>
      </c>
      <c r="H506" t="s">
        <v>453</v>
      </c>
      <c r="I506" t="s">
        <v>453</v>
      </c>
      <c r="J506">
        <v>1201.7965699999997</v>
      </c>
      <c r="K506">
        <v>64.404349999999994</v>
      </c>
      <c r="L506">
        <v>15.16067</v>
      </c>
      <c r="M506" t="s">
        <v>453</v>
      </c>
      <c r="N506">
        <v>1732</v>
      </c>
      <c r="O506">
        <v>234.70541</v>
      </c>
      <c r="P506">
        <v>0</v>
      </c>
      <c r="Q506">
        <f t="shared" ref="Q506:Q536" si="28">VLOOKUP(F506,statrate,4,FALSE)/100</f>
        <v>0.27</v>
      </c>
    </row>
    <row r="507" spans="1:17" x14ac:dyDescent="0.35">
      <c r="A507" t="s">
        <v>464</v>
      </c>
      <c r="B507" t="s">
        <v>20</v>
      </c>
      <c r="C507" t="s">
        <v>19</v>
      </c>
      <c r="D507">
        <v>2019</v>
      </c>
      <c r="E507" t="s">
        <v>77</v>
      </c>
      <c r="F507" t="s">
        <v>62</v>
      </c>
      <c r="G507">
        <v>1.1398999999999999</v>
      </c>
      <c r="H507" t="s">
        <v>453</v>
      </c>
      <c r="I507" t="s">
        <v>453</v>
      </c>
      <c r="J507">
        <v>685.07989999999995</v>
      </c>
      <c r="K507">
        <v>-28.953459999999996</v>
      </c>
      <c r="L507">
        <v>13.45082</v>
      </c>
      <c r="M507" t="s">
        <v>453</v>
      </c>
      <c r="N507">
        <v>1089</v>
      </c>
      <c r="O507">
        <v>83.212699999999998</v>
      </c>
      <c r="P507">
        <v>0</v>
      </c>
      <c r="Q507">
        <f t="shared" si="28"/>
        <v>0.24</v>
      </c>
    </row>
    <row r="508" spans="1:17" x14ac:dyDescent="0.35">
      <c r="A508" t="s">
        <v>464</v>
      </c>
      <c r="B508" t="s">
        <v>20</v>
      </c>
      <c r="C508" t="s">
        <v>19</v>
      </c>
      <c r="D508">
        <v>2019</v>
      </c>
      <c r="E508" t="s">
        <v>14</v>
      </c>
      <c r="F508" t="s">
        <v>13</v>
      </c>
      <c r="G508">
        <v>1.1398999999999999</v>
      </c>
      <c r="H508" t="s">
        <v>453</v>
      </c>
      <c r="I508" t="s">
        <v>453</v>
      </c>
      <c r="J508">
        <v>629.33879000000002</v>
      </c>
      <c r="K508">
        <v>40.010489999999997</v>
      </c>
      <c r="L508">
        <v>11.17102</v>
      </c>
      <c r="M508" t="s">
        <v>453</v>
      </c>
      <c r="N508">
        <v>953</v>
      </c>
      <c r="O508">
        <v>72.611629999999991</v>
      </c>
      <c r="P508">
        <v>0</v>
      </c>
      <c r="Q508">
        <f t="shared" si="28"/>
        <v>0.3</v>
      </c>
    </row>
    <row r="509" spans="1:17" x14ac:dyDescent="0.35">
      <c r="A509" t="s">
        <v>464</v>
      </c>
      <c r="B509" t="s">
        <v>20</v>
      </c>
      <c r="C509" t="s">
        <v>19</v>
      </c>
      <c r="D509">
        <v>2019</v>
      </c>
      <c r="E509" t="s">
        <v>95</v>
      </c>
      <c r="F509" t="s">
        <v>36</v>
      </c>
      <c r="G509">
        <v>1.1398999999999999</v>
      </c>
      <c r="H509" t="s">
        <v>453</v>
      </c>
      <c r="I509" t="s">
        <v>453</v>
      </c>
      <c r="J509">
        <v>428.48840999999993</v>
      </c>
      <c r="K509">
        <v>33.285079999999994</v>
      </c>
      <c r="L509">
        <v>0.22797999999999999</v>
      </c>
      <c r="M509" t="s">
        <v>453</v>
      </c>
      <c r="N509">
        <v>569</v>
      </c>
      <c r="O509">
        <v>26.673659999999995</v>
      </c>
      <c r="P509">
        <f>VLOOKUP(F509,thtwz,3,FALSE)</f>
        <v>1</v>
      </c>
      <c r="Q509">
        <f t="shared" si="28"/>
        <v>0.125</v>
      </c>
    </row>
    <row r="510" spans="1:17" x14ac:dyDescent="0.35">
      <c r="A510" t="s">
        <v>464</v>
      </c>
      <c r="B510" t="s">
        <v>20</v>
      </c>
      <c r="C510" t="s">
        <v>19</v>
      </c>
      <c r="D510">
        <v>2019</v>
      </c>
      <c r="E510" t="s">
        <v>18</v>
      </c>
      <c r="F510" t="s">
        <v>17</v>
      </c>
      <c r="G510">
        <v>1.1398999999999999</v>
      </c>
      <c r="H510" t="s">
        <v>453</v>
      </c>
      <c r="I510" t="s">
        <v>453</v>
      </c>
      <c r="J510">
        <v>397.93909000000002</v>
      </c>
      <c r="K510">
        <v>11.85496</v>
      </c>
      <c r="L510">
        <v>3.6476799999999998</v>
      </c>
      <c r="M510" t="s">
        <v>453</v>
      </c>
      <c r="N510">
        <v>1118</v>
      </c>
      <c r="O510">
        <v>22.797999999999998</v>
      </c>
      <c r="P510">
        <v>0</v>
      </c>
      <c r="Q510">
        <f t="shared" si="28"/>
        <v>0.33</v>
      </c>
    </row>
    <row r="511" spans="1:17" x14ac:dyDescent="0.35">
      <c r="A511" t="s">
        <v>464</v>
      </c>
      <c r="B511" t="s">
        <v>20</v>
      </c>
      <c r="C511" t="s">
        <v>19</v>
      </c>
      <c r="D511">
        <v>2019</v>
      </c>
      <c r="E511" t="s">
        <v>143</v>
      </c>
      <c r="F511" t="s">
        <v>58</v>
      </c>
      <c r="G511">
        <v>1.1398999999999999</v>
      </c>
      <c r="H511" t="s">
        <v>453</v>
      </c>
      <c r="I511" t="s">
        <v>453</v>
      </c>
      <c r="J511">
        <v>348.35343999999998</v>
      </c>
      <c r="K511">
        <v>34.652959999999993</v>
      </c>
      <c r="L511">
        <v>24.735829999999996</v>
      </c>
      <c r="M511" t="s">
        <v>453</v>
      </c>
      <c r="N511">
        <v>10280</v>
      </c>
      <c r="O511">
        <v>59.502780000000001</v>
      </c>
      <c r="P511">
        <v>0</v>
      </c>
      <c r="Q511">
        <f t="shared" si="28"/>
        <v>0.35</v>
      </c>
    </row>
    <row r="512" spans="1:17" x14ac:dyDescent="0.35">
      <c r="A512" t="s">
        <v>464</v>
      </c>
      <c r="B512" t="s">
        <v>20</v>
      </c>
      <c r="C512" t="s">
        <v>19</v>
      </c>
      <c r="D512">
        <v>2019</v>
      </c>
      <c r="E512" t="s">
        <v>41</v>
      </c>
      <c r="F512" t="s">
        <v>40</v>
      </c>
      <c r="G512">
        <v>1.1398999999999999</v>
      </c>
      <c r="H512" t="s">
        <v>453</v>
      </c>
      <c r="I512" t="s">
        <v>453</v>
      </c>
      <c r="J512">
        <v>336.38449000000003</v>
      </c>
      <c r="K512">
        <v>14.932689999999999</v>
      </c>
      <c r="L512">
        <v>3.4196999999999997</v>
      </c>
      <c r="M512" t="s">
        <v>453</v>
      </c>
      <c r="N512">
        <v>1111</v>
      </c>
      <c r="O512">
        <v>4.4456099999999994</v>
      </c>
      <c r="P512">
        <v>0</v>
      </c>
      <c r="Q512">
        <f t="shared" si="28"/>
        <v>0.25</v>
      </c>
    </row>
    <row r="513" spans="1:17" x14ac:dyDescent="0.35">
      <c r="A513" t="s">
        <v>464</v>
      </c>
      <c r="B513" t="s">
        <v>20</v>
      </c>
      <c r="C513" t="s">
        <v>19</v>
      </c>
      <c r="D513">
        <v>2019</v>
      </c>
      <c r="E513" t="s">
        <v>83</v>
      </c>
      <c r="F513" t="s">
        <v>50</v>
      </c>
      <c r="G513">
        <v>1.1398999999999999</v>
      </c>
      <c r="H513" t="s">
        <v>453</v>
      </c>
      <c r="I513" t="s">
        <v>453</v>
      </c>
      <c r="J513">
        <v>334.10469000000001</v>
      </c>
      <c r="K513">
        <v>7.5233399999999993</v>
      </c>
      <c r="L513">
        <v>2.1658099999999996</v>
      </c>
      <c r="M513" t="s">
        <v>453</v>
      </c>
      <c r="N513">
        <v>146</v>
      </c>
      <c r="O513">
        <v>25.077799999999996</v>
      </c>
      <c r="P513">
        <f>VLOOKUP(F513,thtwz,3,FALSE)</f>
        <v>1</v>
      </c>
      <c r="Q513">
        <f t="shared" si="28"/>
        <v>0.18</v>
      </c>
    </row>
    <row r="514" spans="1:17" x14ac:dyDescent="0.35">
      <c r="A514" t="s">
        <v>464</v>
      </c>
      <c r="B514" t="s">
        <v>20</v>
      </c>
      <c r="C514" t="s">
        <v>19</v>
      </c>
      <c r="D514">
        <v>2019</v>
      </c>
      <c r="E514" t="s">
        <v>12</v>
      </c>
      <c r="F514" t="s">
        <v>11</v>
      </c>
      <c r="G514">
        <v>1.1398999999999999</v>
      </c>
      <c r="H514" t="s">
        <v>453</v>
      </c>
      <c r="I514" t="s">
        <v>453</v>
      </c>
      <c r="J514">
        <v>212.93332000000001</v>
      </c>
      <c r="K514">
        <v>66.798140000000004</v>
      </c>
      <c r="L514">
        <v>12.424909999999999</v>
      </c>
      <c r="M514" t="s">
        <v>453</v>
      </c>
      <c r="N514">
        <v>708</v>
      </c>
      <c r="O514">
        <v>51.523479999999999</v>
      </c>
      <c r="P514">
        <v>0</v>
      </c>
      <c r="Q514">
        <f t="shared" si="28"/>
        <v>0.34</v>
      </c>
    </row>
    <row r="515" spans="1:17" x14ac:dyDescent="0.35">
      <c r="A515" t="s">
        <v>464</v>
      </c>
      <c r="B515" t="s">
        <v>20</v>
      </c>
      <c r="C515" t="s">
        <v>19</v>
      </c>
      <c r="D515">
        <v>2019</v>
      </c>
      <c r="E515" t="s">
        <v>27</v>
      </c>
      <c r="F515" t="s">
        <v>7</v>
      </c>
      <c r="G515">
        <v>1.1398999999999999</v>
      </c>
      <c r="H515" t="s">
        <v>453</v>
      </c>
      <c r="I515" t="s">
        <v>453</v>
      </c>
      <c r="J515">
        <v>211.67942999999997</v>
      </c>
      <c r="K515">
        <v>-243.59662999999998</v>
      </c>
      <c r="L515">
        <v>2.3937900000000001</v>
      </c>
      <c r="M515" t="s">
        <v>453</v>
      </c>
      <c r="N515">
        <v>477</v>
      </c>
      <c r="O515">
        <v>6.4974299999999996</v>
      </c>
      <c r="P515">
        <f>VLOOKUP(F515,thtwz,3,FALSE)</f>
        <v>1</v>
      </c>
      <c r="Q515">
        <f t="shared" si="28"/>
        <v>0.25</v>
      </c>
    </row>
    <row r="516" spans="1:17" x14ac:dyDescent="0.35">
      <c r="A516" t="s">
        <v>464</v>
      </c>
      <c r="B516" t="s">
        <v>20</v>
      </c>
      <c r="C516" t="s">
        <v>19</v>
      </c>
      <c r="D516">
        <v>2019</v>
      </c>
      <c r="E516" t="s">
        <v>10</v>
      </c>
      <c r="F516" t="s">
        <v>9</v>
      </c>
      <c r="G516">
        <v>1.1398999999999999</v>
      </c>
      <c r="H516" t="s">
        <v>453</v>
      </c>
      <c r="I516" t="s">
        <v>453</v>
      </c>
      <c r="J516">
        <v>208.48770999999999</v>
      </c>
      <c r="K516">
        <v>19.264309999999998</v>
      </c>
      <c r="L516">
        <v>2.1658099999999996</v>
      </c>
      <c r="M516" t="s">
        <v>453</v>
      </c>
      <c r="N516">
        <v>261</v>
      </c>
      <c r="O516">
        <v>6.4974299999999996</v>
      </c>
      <c r="P516">
        <f>VLOOKUP(F516,thtwz,3,FALSE)</f>
        <v>1</v>
      </c>
      <c r="Q516">
        <f t="shared" si="28"/>
        <v>0.28999999999999998</v>
      </c>
    </row>
    <row r="517" spans="1:17" x14ac:dyDescent="0.35">
      <c r="A517" t="s">
        <v>464</v>
      </c>
      <c r="B517" t="s">
        <v>20</v>
      </c>
      <c r="C517" t="s">
        <v>19</v>
      </c>
      <c r="D517">
        <v>2019</v>
      </c>
      <c r="E517" t="s">
        <v>32</v>
      </c>
      <c r="F517" t="s">
        <v>31</v>
      </c>
      <c r="G517">
        <v>1.1398999999999999</v>
      </c>
      <c r="H517" t="s">
        <v>453</v>
      </c>
      <c r="I517" t="s">
        <v>453</v>
      </c>
      <c r="J517">
        <v>185.11975999999999</v>
      </c>
      <c r="K517">
        <v>3.4196999999999997</v>
      </c>
      <c r="L517">
        <v>4.9015699999999995</v>
      </c>
      <c r="M517" t="s">
        <v>453</v>
      </c>
      <c r="N517">
        <v>314</v>
      </c>
      <c r="O517">
        <v>5.2435399999999994</v>
      </c>
      <c r="P517">
        <f>VLOOKUP(F517,thtwz,3,FALSE)</f>
        <v>1</v>
      </c>
      <c r="Q517">
        <f t="shared" si="28"/>
        <v>0.17</v>
      </c>
    </row>
    <row r="518" spans="1:17" x14ac:dyDescent="0.35">
      <c r="A518" t="s">
        <v>464</v>
      </c>
      <c r="B518" t="s">
        <v>20</v>
      </c>
      <c r="C518" t="s">
        <v>19</v>
      </c>
      <c r="D518">
        <v>2019</v>
      </c>
      <c r="E518" t="s">
        <v>24</v>
      </c>
      <c r="F518" t="s">
        <v>23</v>
      </c>
      <c r="G518">
        <v>1.1398999999999999</v>
      </c>
      <c r="H518" t="s">
        <v>453</v>
      </c>
      <c r="I518" t="s">
        <v>453</v>
      </c>
      <c r="J518">
        <v>166.53938999999997</v>
      </c>
      <c r="K518">
        <v>16.528549999999999</v>
      </c>
      <c r="L518">
        <v>0.68393999999999988</v>
      </c>
      <c r="M518" t="s">
        <v>453</v>
      </c>
      <c r="N518">
        <v>196</v>
      </c>
      <c r="O518">
        <v>6.8393999999999995</v>
      </c>
      <c r="P518">
        <f>VLOOKUP(F518,thtwz,3,FALSE)</f>
        <v>1</v>
      </c>
      <c r="Q518">
        <f t="shared" si="28"/>
        <v>0.16500000000000001</v>
      </c>
    </row>
    <row r="519" spans="1:17" x14ac:dyDescent="0.35">
      <c r="A519" t="s">
        <v>464</v>
      </c>
      <c r="B519" t="s">
        <v>20</v>
      </c>
      <c r="C519" t="s">
        <v>19</v>
      </c>
      <c r="D519">
        <v>2019</v>
      </c>
      <c r="E519" t="s">
        <v>5</v>
      </c>
      <c r="F519" t="s">
        <v>4</v>
      </c>
      <c r="G519">
        <v>1.1398999999999999</v>
      </c>
      <c r="H519" t="s">
        <v>453</v>
      </c>
      <c r="I519" t="s">
        <v>453</v>
      </c>
      <c r="J519">
        <v>165.74145999999999</v>
      </c>
      <c r="K519">
        <v>7.6373299999999995</v>
      </c>
      <c r="L519">
        <v>0.56994999999999996</v>
      </c>
      <c r="M519" t="s">
        <v>453</v>
      </c>
      <c r="N519">
        <v>229</v>
      </c>
      <c r="O519">
        <v>4.1036399999999995</v>
      </c>
      <c r="P519">
        <v>0</v>
      </c>
      <c r="Q519">
        <f t="shared" si="28"/>
        <v>0.3</v>
      </c>
    </row>
    <row r="520" spans="1:17" x14ac:dyDescent="0.35">
      <c r="A520" t="s">
        <v>465</v>
      </c>
      <c r="B520" t="s">
        <v>34</v>
      </c>
      <c r="C520" t="s">
        <v>33</v>
      </c>
      <c r="D520">
        <v>2019</v>
      </c>
      <c r="E520" t="s">
        <v>34</v>
      </c>
      <c r="F520" t="s">
        <v>33</v>
      </c>
      <c r="G520">
        <v>0.89339999999999997</v>
      </c>
      <c r="H520" t="s">
        <v>453</v>
      </c>
      <c r="I520" t="s">
        <v>453</v>
      </c>
      <c r="J520">
        <v>49607.821799999998</v>
      </c>
      <c r="K520">
        <v>-653.96879999999999</v>
      </c>
      <c r="L520">
        <v>352.89299999999997</v>
      </c>
      <c r="M520" t="s">
        <v>453</v>
      </c>
      <c r="N520">
        <v>4018</v>
      </c>
      <c r="O520" t="s">
        <v>453</v>
      </c>
      <c r="P520">
        <v>0</v>
      </c>
      <c r="Q520">
        <f t="shared" si="28"/>
        <v>0.27</v>
      </c>
    </row>
    <row r="521" spans="1:17" x14ac:dyDescent="0.35">
      <c r="A521" t="s">
        <v>465</v>
      </c>
      <c r="B521" t="s">
        <v>34</v>
      </c>
      <c r="C521" t="s">
        <v>33</v>
      </c>
      <c r="D521">
        <v>2019</v>
      </c>
      <c r="E521" t="s">
        <v>142</v>
      </c>
      <c r="F521" t="s">
        <v>141</v>
      </c>
      <c r="G521">
        <v>0.89339999999999997</v>
      </c>
      <c r="H521" t="s">
        <v>453</v>
      </c>
      <c r="I521" t="s">
        <v>453</v>
      </c>
      <c r="J521">
        <v>2054.8199999999997</v>
      </c>
      <c r="K521">
        <v>502.98419999999999</v>
      </c>
      <c r="L521">
        <v>102.741</v>
      </c>
      <c r="M521" t="s">
        <v>453</v>
      </c>
      <c r="N521">
        <v>1959</v>
      </c>
      <c r="O521" t="s">
        <v>453</v>
      </c>
      <c r="P521">
        <v>0</v>
      </c>
      <c r="Q521">
        <f t="shared" si="28"/>
        <v>0.25</v>
      </c>
    </row>
    <row r="522" spans="1:17" x14ac:dyDescent="0.35">
      <c r="A522" t="s">
        <v>465</v>
      </c>
      <c r="B522" t="s">
        <v>34</v>
      </c>
      <c r="C522" t="s">
        <v>33</v>
      </c>
      <c r="D522">
        <v>2019</v>
      </c>
      <c r="E522" t="s">
        <v>20</v>
      </c>
      <c r="F522" t="s">
        <v>19</v>
      </c>
      <c r="G522">
        <v>0.89339999999999997</v>
      </c>
      <c r="H522" t="s">
        <v>453</v>
      </c>
      <c r="I522" t="s">
        <v>453</v>
      </c>
      <c r="J522">
        <v>12.5076</v>
      </c>
      <c r="K522">
        <v>-748.66919999999993</v>
      </c>
      <c r="L522">
        <v>0</v>
      </c>
      <c r="M522" t="s">
        <v>453</v>
      </c>
      <c r="N522">
        <v>408</v>
      </c>
      <c r="O522" t="s">
        <v>453</v>
      </c>
      <c r="P522">
        <v>0</v>
      </c>
      <c r="Q522">
        <f t="shared" si="28"/>
        <v>0.19</v>
      </c>
    </row>
    <row r="523" spans="1:17" x14ac:dyDescent="0.35">
      <c r="A523" t="s">
        <v>465</v>
      </c>
      <c r="B523" t="s">
        <v>34</v>
      </c>
      <c r="C523" t="s">
        <v>33</v>
      </c>
      <c r="D523">
        <v>2019</v>
      </c>
      <c r="E523" t="s">
        <v>32</v>
      </c>
      <c r="F523" t="s">
        <v>31</v>
      </c>
      <c r="G523">
        <v>0.89339999999999997</v>
      </c>
      <c r="H523" t="s">
        <v>453</v>
      </c>
      <c r="I523" t="s">
        <v>453</v>
      </c>
      <c r="J523">
        <v>7388.4179999999997</v>
      </c>
      <c r="K523">
        <v>955.93799999999999</v>
      </c>
      <c r="L523">
        <v>58.070999999999998</v>
      </c>
      <c r="M523" t="s">
        <v>453</v>
      </c>
      <c r="N523">
        <v>1722</v>
      </c>
      <c r="O523" t="s">
        <v>453</v>
      </c>
      <c r="P523">
        <f>VLOOKUP(F523,thtwz,3,FALSE)</f>
        <v>1</v>
      </c>
      <c r="Q523">
        <f t="shared" si="28"/>
        <v>0.17</v>
      </c>
    </row>
    <row r="524" spans="1:17" x14ac:dyDescent="0.35">
      <c r="A524" t="s">
        <v>465</v>
      </c>
      <c r="B524" t="s">
        <v>34</v>
      </c>
      <c r="C524" t="s">
        <v>33</v>
      </c>
      <c r="D524">
        <v>2019</v>
      </c>
      <c r="E524" t="s">
        <v>155</v>
      </c>
      <c r="F524" t="s">
        <v>154</v>
      </c>
      <c r="G524">
        <v>0.89339999999999997</v>
      </c>
      <c r="H524" t="s">
        <v>453</v>
      </c>
      <c r="I524" t="s">
        <v>453</v>
      </c>
      <c r="J524">
        <v>2105.7437999999997</v>
      </c>
      <c r="K524">
        <v>308.22300000000001</v>
      </c>
      <c r="L524">
        <v>33.949199999999998</v>
      </c>
      <c r="M524" t="s">
        <v>453</v>
      </c>
      <c r="N524">
        <v>2091</v>
      </c>
      <c r="O524" t="s">
        <v>453</v>
      </c>
      <c r="P524">
        <v>0</v>
      </c>
      <c r="Q524">
        <f t="shared" si="28"/>
        <v>0.24</v>
      </c>
    </row>
    <row r="525" spans="1:17" x14ac:dyDescent="0.35">
      <c r="A525" t="s">
        <v>465</v>
      </c>
      <c r="B525" t="s">
        <v>34</v>
      </c>
      <c r="C525" t="s">
        <v>33</v>
      </c>
      <c r="D525">
        <v>2019</v>
      </c>
      <c r="E525" t="s">
        <v>24</v>
      </c>
      <c r="F525" t="s">
        <v>23</v>
      </c>
      <c r="G525">
        <v>0.89339999999999997</v>
      </c>
      <c r="H525" t="s">
        <v>453</v>
      </c>
      <c r="I525" t="s">
        <v>453</v>
      </c>
      <c r="J525">
        <v>17360.5488</v>
      </c>
      <c r="K525">
        <v>804.06</v>
      </c>
      <c r="L525">
        <v>0</v>
      </c>
      <c r="M525" t="s">
        <v>453</v>
      </c>
      <c r="N525">
        <v>1839</v>
      </c>
      <c r="O525" t="s">
        <v>453</v>
      </c>
      <c r="P525">
        <f>VLOOKUP(F525,thtwz,3,FALSE)</f>
        <v>1</v>
      </c>
      <c r="Q525">
        <f t="shared" si="28"/>
        <v>0.16500000000000001</v>
      </c>
    </row>
    <row r="526" spans="1:17" x14ac:dyDescent="0.35">
      <c r="A526" t="s">
        <v>465</v>
      </c>
      <c r="B526" t="s">
        <v>34</v>
      </c>
      <c r="C526" t="s">
        <v>33</v>
      </c>
      <c r="D526">
        <v>2019</v>
      </c>
      <c r="E526" t="s">
        <v>161</v>
      </c>
      <c r="F526" t="s">
        <v>160</v>
      </c>
      <c r="G526">
        <v>0.89339999999999997</v>
      </c>
      <c r="H526" t="s">
        <v>453</v>
      </c>
      <c r="I526" t="s">
        <v>453</v>
      </c>
      <c r="J526">
        <v>695.0652</v>
      </c>
      <c r="K526">
        <v>117.0354</v>
      </c>
      <c r="L526">
        <v>6.2538</v>
      </c>
      <c r="M526" t="s">
        <v>453</v>
      </c>
      <c r="N526">
        <v>758</v>
      </c>
      <c r="O526" t="s">
        <v>453</v>
      </c>
      <c r="P526">
        <v>0</v>
      </c>
      <c r="Q526">
        <f t="shared" si="28"/>
        <v>0.3</v>
      </c>
    </row>
    <row r="527" spans="1:17" x14ac:dyDescent="0.35">
      <c r="A527" t="s">
        <v>465</v>
      </c>
      <c r="B527" t="s">
        <v>34</v>
      </c>
      <c r="C527" t="s">
        <v>33</v>
      </c>
      <c r="D527">
        <v>2019</v>
      </c>
      <c r="E527" t="s">
        <v>466</v>
      </c>
      <c r="F527" t="s">
        <v>183</v>
      </c>
      <c r="G527">
        <v>0.89339999999999997</v>
      </c>
      <c r="H527" t="s">
        <v>453</v>
      </c>
      <c r="I527" t="s">
        <v>453</v>
      </c>
      <c r="J527">
        <v>1525.0337999999999</v>
      </c>
      <c r="K527">
        <v>187.614</v>
      </c>
      <c r="L527">
        <v>20.548199999999998</v>
      </c>
      <c r="M527" t="s">
        <v>453</v>
      </c>
      <c r="N527">
        <v>3861</v>
      </c>
      <c r="O527" t="s">
        <v>453</v>
      </c>
      <c r="P527">
        <v>0</v>
      </c>
      <c r="Q527">
        <f t="shared" si="28"/>
        <v>0.2</v>
      </c>
    </row>
    <row r="528" spans="1:17" x14ac:dyDescent="0.35">
      <c r="A528" t="s">
        <v>465</v>
      </c>
      <c r="B528" t="s">
        <v>34</v>
      </c>
      <c r="C528" t="s">
        <v>33</v>
      </c>
      <c r="D528">
        <v>2019</v>
      </c>
      <c r="E528" t="s">
        <v>178</v>
      </c>
      <c r="F528" t="s">
        <v>177</v>
      </c>
      <c r="G528">
        <v>0.89339999999999997</v>
      </c>
      <c r="H528" t="s">
        <v>453</v>
      </c>
      <c r="I528" t="s">
        <v>453</v>
      </c>
      <c r="J528">
        <v>1272.2015999999999</v>
      </c>
      <c r="K528">
        <v>108.9948</v>
      </c>
      <c r="L528">
        <v>8.9339999999999993</v>
      </c>
      <c r="M528" t="s">
        <v>453</v>
      </c>
      <c r="N528">
        <v>901</v>
      </c>
      <c r="O528" t="s">
        <v>453</v>
      </c>
      <c r="P528">
        <v>0</v>
      </c>
      <c r="Q528">
        <f t="shared" si="28"/>
        <v>0.2</v>
      </c>
    </row>
    <row r="529" spans="1:17" x14ac:dyDescent="0.35">
      <c r="A529" t="s">
        <v>465</v>
      </c>
      <c r="B529" t="s">
        <v>34</v>
      </c>
      <c r="C529" t="s">
        <v>33</v>
      </c>
      <c r="D529">
        <v>2019</v>
      </c>
      <c r="E529" t="s">
        <v>107</v>
      </c>
      <c r="F529" t="s">
        <v>106</v>
      </c>
      <c r="G529">
        <v>0.89339999999999997</v>
      </c>
      <c r="H529" t="s">
        <v>453</v>
      </c>
      <c r="I529" t="s">
        <v>453</v>
      </c>
      <c r="J529">
        <v>1789.4802</v>
      </c>
      <c r="K529">
        <v>215.30939999999998</v>
      </c>
      <c r="L529">
        <v>1.7867999999999999</v>
      </c>
      <c r="M529" t="s">
        <v>453</v>
      </c>
      <c r="N529">
        <v>795</v>
      </c>
      <c r="O529" t="s">
        <v>453</v>
      </c>
      <c r="P529">
        <v>0</v>
      </c>
      <c r="Q529">
        <f t="shared" si="28"/>
        <v>0.2</v>
      </c>
    </row>
    <row r="530" spans="1:17" x14ac:dyDescent="0.35">
      <c r="A530" t="s">
        <v>465</v>
      </c>
      <c r="B530" t="s">
        <v>34</v>
      </c>
      <c r="C530" t="s">
        <v>33</v>
      </c>
      <c r="D530">
        <v>2019</v>
      </c>
      <c r="E530" t="s">
        <v>26</v>
      </c>
      <c r="F530" t="s">
        <v>25</v>
      </c>
      <c r="G530">
        <v>0.89339999999999997</v>
      </c>
      <c r="H530" t="s">
        <v>453</v>
      </c>
      <c r="I530" t="s">
        <v>453</v>
      </c>
      <c r="J530">
        <v>49.137</v>
      </c>
      <c r="K530">
        <v>5.3604000000000003</v>
      </c>
      <c r="L530">
        <v>1.7867999999999999</v>
      </c>
      <c r="M530" t="s">
        <v>453</v>
      </c>
      <c r="N530">
        <v>45</v>
      </c>
      <c r="O530" t="s">
        <v>453</v>
      </c>
      <c r="P530">
        <v>0</v>
      </c>
      <c r="Q530">
        <f t="shared" si="28"/>
        <v>0.30859999999999999</v>
      </c>
    </row>
    <row r="531" spans="1:17" x14ac:dyDescent="0.35">
      <c r="A531" t="s">
        <v>465</v>
      </c>
      <c r="B531" t="s">
        <v>34</v>
      </c>
      <c r="C531" t="s">
        <v>33</v>
      </c>
      <c r="D531">
        <v>2019</v>
      </c>
      <c r="E531" t="s">
        <v>38</v>
      </c>
      <c r="F531" t="s">
        <v>30</v>
      </c>
      <c r="G531">
        <v>0.89339999999999997</v>
      </c>
      <c r="H531" t="s">
        <v>453</v>
      </c>
      <c r="I531" t="s">
        <v>453</v>
      </c>
      <c r="J531">
        <v>257.29919999999998</v>
      </c>
      <c r="K531">
        <v>12.5076</v>
      </c>
      <c r="L531">
        <v>4.4669999999999996</v>
      </c>
      <c r="M531" t="s">
        <v>453</v>
      </c>
      <c r="N531">
        <v>607</v>
      </c>
      <c r="O531" t="s">
        <v>453</v>
      </c>
      <c r="P531">
        <v>0</v>
      </c>
      <c r="Q531">
        <f t="shared" si="28"/>
        <v>0</v>
      </c>
    </row>
    <row r="532" spans="1:17" x14ac:dyDescent="0.35">
      <c r="A532" t="s">
        <v>467</v>
      </c>
      <c r="B532" t="s">
        <v>20</v>
      </c>
      <c r="C532" t="s">
        <v>19</v>
      </c>
      <c r="D532">
        <v>2019</v>
      </c>
      <c r="E532" t="s">
        <v>20</v>
      </c>
      <c r="F532" t="s">
        <v>19</v>
      </c>
      <c r="G532">
        <v>1.1398999999999999</v>
      </c>
      <c r="H532" t="s">
        <v>453</v>
      </c>
      <c r="I532" t="s">
        <v>453</v>
      </c>
      <c r="J532" t="s">
        <v>453</v>
      </c>
      <c r="K532">
        <v>1740.6272999999999</v>
      </c>
      <c r="L532">
        <v>623.5252999999999</v>
      </c>
      <c r="M532" t="s">
        <v>453</v>
      </c>
      <c r="N532" t="s">
        <v>453</v>
      </c>
      <c r="O532" t="s">
        <v>453</v>
      </c>
      <c r="P532">
        <v>0</v>
      </c>
      <c r="Q532">
        <f t="shared" si="28"/>
        <v>0.19</v>
      </c>
    </row>
    <row r="533" spans="1:17" x14ac:dyDescent="0.35">
      <c r="A533" t="s">
        <v>467</v>
      </c>
      <c r="B533" t="s">
        <v>20</v>
      </c>
      <c r="C533" t="s">
        <v>19</v>
      </c>
      <c r="D533">
        <v>2019</v>
      </c>
      <c r="E533" t="s">
        <v>34</v>
      </c>
      <c r="F533" t="s">
        <v>33</v>
      </c>
      <c r="G533">
        <v>1.1398999999999999</v>
      </c>
      <c r="H533" t="s">
        <v>453</v>
      </c>
      <c r="I533" t="s">
        <v>453</v>
      </c>
      <c r="J533" t="s">
        <v>453</v>
      </c>
      <c r="K533">
        <v>174.40469999999999</v>
      </c>
      <c r="L533">
        <v>-7.9792999999999994</v>
      </c>
      <c r="M533" t="s">
        <v>453</v>
      </c>
      <c r="N533" t="s">
        <v>453</v>
      </c>
      <c r="O533" t="s">
        <v>453</v>
      </c>
      <c r="P533">
        <v>0</v>
      </c>
      <c r="Q533">
        <f t="shared" si="28"/>
        <v>0.27</v>
      </c>
    </row>
    <row r="534" spans="1:17" x14ac:dyDescent="0.35">
      <c r="A534" t="s">
        <v>467</v>
      </c>
      <c r="B534" t="s">
        <v>20</v>
      </c>
      <c r="C534" t="s">
        <v>19</v>
      </c>
      <c r="D534">
        <v>2019</v>
      </c>
      <c r="E534" t="s">
        <v>124</v>
      </c>
      <c r="F534" t="s">
        <v>123</v>
      </c>
      <c r="G534">
        <v>1.1398999999999999</v>
      </c>
      <c r="H534" t="s">
        <v>453</v>
      </c>
      <c r="I534" t="s">
        <v>453</v>
      </c>
      <c r="J534" t="s">
        <v>453</v>
      </c>
      <c r="K534">
        <v>494.71659999999997</v>
      </c>
      <c r="L534">
        <v>0</v>
      </c>
      <c r="M534" t="s">
        <v>453</v>
      </c>
      <c r="N534" t="s">
        <v>453</v>
      </c>
      <c r="O534" t="s">
        <v>453</v>
      </c>
      <c r="P534">
        <f>VLOOKUP(F534,thtwz,3,FALSE)</f>
        <v>1</v>
      </c>
      <c r="Q534">
        <f t="shared" si="28"/>
        <v>0</v>
      </c>
    </row>
    <row r="535" spans="1:17" x14ac:dyDescent="0.35">
      <c r="A535" t="s">
        <v>467</v>
      </c>
      <c r="B535" t="s">
        <v>20</v>
      </c>
      <c r="C535" t="s">
        <v>19</v>
      </c>
      <c r="D535">
        <v>2019</v>
      </c>
      <c r="E535" t="s">
        <v>95</v>
      </c>
      <c r="F535" t="s">
        <v>36</v>
      </c>
      <c r="G535">
        <v>1.1398999999999999</v>
      </c>
      <c r="H535" t="s">
        <v>453</v>
      </c>
      <c r="I535" t="s">
        <v>453</v>
      </c>
      <c r="J535" t="s">
        <v>453</v>
      </c>
      <c r="K535">
        <v>1.1398999999999999</v>
      </c>
      <c r="L535">
        <v>0</v>
      </c>
      <c r="M535" t="s">
        <v>453</v>
      </c>
      <c r="N535" t="s">
        <v>453</v>
      </c>
      <c r="O535" t="s">
        <v>453</v>
      </c>
      <c r="P535">
        <f>VLOOKUP(F535,thtwz,3,FALSE)</f>
        <v>1</v>
      </c>
      <c r="Q535">
        <f t="shared" si="28"/>
        <v>0.125</v>
      </c>
    </row>
    <row r="536" spans="1:17" x14ac:dyDescent="0.35">
      <c r="A536" t="s">
        <v>467</v>
      </c>
      <c r="B536" t="s">
        <v>20</v>
      </c>
      <c r="C536" t="s">
        <v>19</v>
      </c>
      <c r="D536">
        <v>2019</v>
      </c>
      <c r="E536" t="s">
        <v>38</v>
      </c>
      <c r="F536" t="s">
        <v>30</v>
      </c>
      <c r="G536">
        <v>1.1398999999999999</v>
      </c>
      <c r="H536" t="s">
        <v>453</v>
      </c>
      <c r="I536" t="s">
        <v>453</v>
      </c>
      <c r="J536" t="s">
        <v>453</v>
      </c>
      <c r="K536">
        <v>-3.4196999999999997</v>
      </c>
      <c r="L536">
        <v>0</v>
      </c>
      <c r="M536" t="s">
        <v>453</v>
      </c>
      <c r="N536" t="s">
        <v>453</v>
      </c>
      <c r="O536" t="s">
        <v>453</v>
      </c>
      <c r="P536">
        <v>0</v>
      </c>
      <c r="Q536">
        <f t="shared" si="28"/>
        <v>0</v>
      </c>
    </row>
    <row r="537" spans="1:17" x14ac:dyDescent="0.35">
      <c r="A537" t="s">
        <v>463</v>
      </c>
      <c r="B537" t="s">
        <v>41</v>
      </c>
      <c r="C537" t="s">
        <v>40</v>
      </c>
      <c r="D537">
        <v>2019</v>
      </c>
      <c r="E537" t="s">
        <v>5</v>
      </c>
      <c r="F537" t="s">
        <v>4</v>
      </c>
      <c r="G537">
        <v>1</v>
      </c>
      <c r="H537" t="s">
        <v>453</v>
      </c>
      <c r="I537" t="s">
        <v>453</v>
      </c>
      <c r="J537" t="s">
        <v>453</v>
      </c>
      <c r="K537">
        <v>-1165.702</v>
      </c>
      <c r="L537">
        <v>117.455</v>
      </c>
      <c r="M537" t="s">
        <v>453</v>
      </c>
      <c r="N537" t="s">
        <v>453</v>
      </c>
    </row>
    <row r="538" spans="1:17" x14ac:dyDescent="0.35">
      <c r="A538" t="s">
        <v>463</v>
      </c>
      <c r="B538" t="s">
        <v>41</v>
      </c>
      <c r="C538" t="s">
        <v>40</v>
      </c>
      <c r="D538">
        <v>2019</v>
      </c>
      <c r="E538" t="s">
        <v>41</v>
      </c>
      <c r="F538" t="s">
        <v>40</v>
      </c>
      <c r="G538">
        <v>1</v>
      </c>
      <c r="H538" t="s">
        <v>453</v>
      </c>
      <c r="I538" t="s">
        <v>453</v>
      </c>
      <c r="J538" t="s">
        <v>453</v>
      </c>
      <c r="K538">
        <v>546.72699999999998</v>
      </c>
      <c r="L538">
        <v>-154.41</v>
      </c>
      <c r="M538" t="s">
        <v>453</v>
      </c>
      <c r="N538" t="s">
        <v>453</v>
      </c>
    </row>
    <row r="539" spans="1:17" x14ac:dyDescent="0.35">
      <c r="A539" t="s">
        <v>463</v>
      </c>
      <c r="B539" t="s">
        <v>41</v>
      </c>
      <c r="C539" t="s">
        <v>40</v>
      </c>
      <c r="D539">
        <v>2019</v>
      </c>
      <c r="E539" t="s">
        <v>34</v>
      </c>
      <c r="F539" t="s">
        <v>33</v>
      </c>
      <c r="G539">
        <v>1</v>
      </c>
      <c r="H539" t="s">
        <v>453</v>
      </c>
      <c r="I539" t="s">
        <v>453</v>
      </c>
      <c r="J539" t="s">
        <v>453</v>
      </c>
      <c r="K539">
        <v>65.504000000000005</v>
      </c>
      <c r="L539">
        <v>49.473999999999997</v>
      </c>
      <c r="M539" t="s">
        <v>453</v>
      </c>
      <c r="N539" t="s">
        <v>453</v>
      </c>
    </row>
    <row r="540" spans="1:17" x14ac:dyDescent="0.35">
      <c r="A540" t="s">
        <v>463</v>
      </c>
      <c r="B540" t="s">
        <v>41</v>
      </c>
      <c r="C540" t="s">
        <v>40</v>
      </c>
      <c r="D540">
        <v>2019</v>
      </c>
      <c r="E540" t="s">
        <v>14</v>
      </c>
      <c r="F540" t="s">
        <v>13</v>
      </c>
      <c r="G540">
        <v>1</v>
      </c>
      <c r="H540" t="s">
        <v>453</v>
      </c>
      <c r="I540" t="s">
        <v>453</v>
      </c>
      <c r="J540" t="s">
        <v>453</v>
      </c>
      <c r="K540">
        <v>-74.849000000000004</v>
      </c>
      <c r="L540">
        <v>3.5329999999999999</v>
      </c>
      <c r="M540" t="s">
        <v>453</v>
      </c>
      <c r="N540" t="s">
        <v>453</v>
      </c>
    </row>
    <row r="541" spans="1:17" x14ac:dyDescent="0.35">
      <c r="A541" t="s">
        <v>463</v>
      </c>
      <c r="B541" t="s">
        <v>41</v>
      </c>
      <c r="C541" t="s">
        <v>40</v>
      </c>
      <c r="D541">
        <v>2019</v>
      </c>
      <c r="E541" t="s">
        <v>43</v>
      </c>
      <c r="F541" t="s">
        <v>42</v>
      </c>
      <c r="G541">
        <v>1</v>
      </c>
      <c r="H541" t="s">
        <v>453</v>
      </c>
      <c r="I541" t="s">
        <v>453</v>
      </c>
      <c r="J541" t="s">
        <v>453</v>
      </c>
      <c r="K541">
        <v>49.637999999999998</v>
      </c>
      <c r="L541">
        <v>27.841999999999999</v>
      </c>
      <c r="M541" t="s">
        <v>453</v>
      </c>
      <c r="N541" t="s">
        <v>453</v>
      </c>
    </row>
    <row r="542" spans="1:17" x14ac:dyDescent="0.35">
      <c r="A542" t="s">
        <v>463</v>
      </c>
      <c r="B542" t="s">
        <v>41</v>
      </c>
      <c r="C542" t="s">
        <v>40</v>
      </c>
      <c r="D542">
        <v>2019</v>
      </c>
      <c r="E542" t="s">
        <v>142</v>
      </c>
      <c r="F542" t="s">
        <v>141</v>
      </c>
      <c r="G542">
        <v>1</v>
      </c>
      <c r="H542" t="s">
        <v>453</v>
      </c>
      <c r="I542" t="s">
        <v>453</v>
      </c>
      <c r="J542" t="s">
        <v>453</v>
      </c>
      <c r="K542">
        <v>252.25800000000001</v>
      </c>
      <c r="L542">
        <v>73.399000000000001</v>
      </c>
      <c r="M542" t="s">
        <v>453</v>
      </c>
      <c r="N542" t="s">
        <v>453</v>
      </c>
    </row>
    <row r="543" spans="1:17" x14ac:dyDescent="0.35">
      <c r="A543" t="s">
        <v>463</v>
      </c>
      <c r="B543" t="s">
        <v>41</v>
      </c>
      <c r="C543" t="s">
        <v>40</v>
      </c>
      <c r="D543">
        <v>2019</v>
      </c>
      <c r="E543" t="s">
        <v>99</v>
      </c>
      <c r="F543" t="s">
        <v>98</v>
      </c>
      <c r="G543">
        <v>1</v>
      </c>
      <c r="H543" t="s">
        <v>453</v>
      </c>
      <c r="I543" t="s">
        <v>453</v>
      </c>
      <c r="J543" t="s">
        <v>453</v>
      </c>
      <c r="K543">
        <v>58.091999999999999</v>
      </c>
      <c r="L543">
        <v>23.140999999999998</v>
      </c>
      <c r="M543" t="s">
        <v>453</v>
      </c>
      <c r="N543" t="s">
        <v>453</v>
      </c>
    </row>
    <row r="544" spans="1:17" x14ac:dyDescent="0.35">
      <c r="A544" t="s">
        <v>463</v>
      </c>
      <c r="B544" t="s">
        <v>41</v>
      </c>
      <c r="C544" t="s">
        <v>40</v>
      </c>
      <c r="D544">
        <v>2019</v>
      </c>
      <c r="E544" t="s">
        <v>12</v>
      </c>
      <c r="F544" t="s">
        <v>11</v>
      </c>
      <c r="G544">
        <v>1</v>
      </c>
      <c r="H544" t="s">
        <v>453</v>
      </c>
      <c r="I544" t="s">
        <v>453</v>
      </c>
      <c r="J544" t="s">
        <v>453</v>
      </c>
      <c r="K544">
        <v>157.964</v>
      </c>
      <c r="L544">
        <v>22.475000000000001</v>
      </c>
      <c r="M544" t="s">
        <v>453</v>
      </c>
      <c r="N544" t="s">
        <v>453</v>
      </c>
    </row>
    <row r="545" spans="1:14" x14ac:dyDescent="0.35">
      <c r="A545" t="s">
        <v>463</v>
      </c>
      <c r="B545" t="s">
        <v>41</v>
      </c>
      <c r="C545" t="s">
        <v>40</v>
      </c>
      <c r="D545">
        <v>2019</v>
      </c>
      <c r="E545" t="s">
        <v>20</v>
      </c>
      <c r="F545" t="s">
        <v>19</v>
      </c>
      <c r="G545">
        <v>1</v>
      </c>
      <c r="H545" t="s">
        <v>453</v>
      </c>
      <c r="I545" t="s">
        <v>453</v>
      </c>
      <c r="J545" t="s">
        <v>453</v>
      </c>
      <c r="K545">
        <v>16.738</v>
      </c>
      <c r="L545">
        <v>-2.42</v>
      </c>
      <c r="M545" t="s">
        <v>453</v>
      </c>
      <c r="N545" t="s">
        <v>453</v>
      </c>
    </row>
    <row r="546" spans="1:14" x14ac:dyDescent="0.35">
      <c r="A546" t="s">
        <v>463</v>
      </c>
      <c r="B546" t="s">
        <v>41</v>
      </c>
      <c r="C546" t="s">
        <v>40</v>
      </c>
      <c r="D546">
        <v>2019</v>
      </c>
      <c r="E546" t="s">
        <v>125</v>
      </c>
      <c r="F546" t="s">
        <v>48</v>
      </c>
      <c r="G546">
        <v>1</v>
      </c>
      <c r="H546" t="s">
        <v>453</v>
      </c>
      <c r="I546" t="s">
        <v>453</v>
      </c>
      <c r="J546" t="s">
        <v>453</v>
      </c>
      <c r="K546">
        <v>90.281999999999996</v>
      </c>
      <c r="L546">
        <v>-2.242</v>
      </c>
      <c r="M546" t="s">
        <v>453</v>
      </c>
      <c r="N546" t="s">
        <v>453</v>
      </c>
    </row>
    <row r="547" spans="1:14" x14ac:dyDescent="0.35">
      <c r="A547" t="s">
        <v>463</v>
      </c>
      <c r="B547" t="s">
        <v>41</v>
      </c>
      <c r="C547" t="s">
        <v>40</v>
      </c>
      <c r="D547">
        <v>2019</v>
      </c>
      <c r="E547" t="s">
        <v>85</v>
      </c>
      <c r="F547" t="s">
        <v>84</v>
      </c>
      <c r="G547">
        <v>1</v>
      </c>
      <c r="H547" t="s">
        <v>453</v>
      </c>
      <c r="I547" t="s">
        <v>453</v>
      </c>
      <c r="J547" t="s">
        <v>453</v>
      </c>
      <c r="K547">
        <v>-21.959</v>
      </c>
      <c r="L547">
        <v>2.5089999999999999</v>
      </c>
      <c r="M547" t="s">
        <v>453</v>
      </c>
      <c r="N547" t="s">
        <v>453</v>
      </c>
    </row>
    <row r="548" spans="1:14" x14ac:dyDescent="0.35">
      <c r="A548" t="s">
        <v>463</v>
      </c>
      <c r="B548" t="s">
        <v>41</v>
      </c>
      <c r="C548" t="s">
        <v>40</v>
      </c>
      <c r="D548">
        <v>2019</v>
      </c>
      <c r="E548" t="s">
        <v>73</v>
      </c>
      <c r="F548" t="s">
        <v>72</v>
      </c>
      <c r="G548">
        <v>1</v>
      </c>
      <c r="H548" t="s">
        <v>453</v>
      </c>
      <c r="I548" t="s">
        <v>453</v>
      </c>
      <c r="J548" t="s">
        <v>453</v>
      </c>
      <c r="K548">
        <v>10.382</v>
      </c>
      <c r="L548">
        <v>3.145</v>
      </c>
      <c r="M548" t="s">
        <v>453</v>
      </c>
      <c r="N548" t="s">
        <v>453</v>
      </c>
    </row>
    <row r="549" spans="1:14" x14ac:dyDescent="0.35">
      <c r="A549" t="s">
        <v>463</v>
      </c>
      <c r="B549" t="s">
        <v>41</v>
      </c>
      <c r="C549" t="s">
        <v>40</v>
      </c>
      <c r="D549">
        <v>2019</v>
      </c>
      <c r="E549" t="s">
        <v>32</v>
      </c>
      <c r="F549" t="s">
        <v>31</v>
      </c>
      <c r="G549">
        <v>1</v>
      </c>
      <c r="H549" t="s">
        <v>453</v>
      </c>
      <c r="I549" t="s">
        <v>453</v>
      </c>
      <c r="J549" t="s">
        <v>453</v>
      </c>
      <c r="K549">
        <v>-24.527999999999999</v>
      </c>
      <c r="L549">
        <v>18.100000000000001</v>
      </c>
      <c r="M549" t="s">
        <v>453</v>
      </c>
      <c r="N549" t="s">
        <v>453</v>
      </c>
    </row>
    <row r="550" spans="1:14" x14ac:dyDescent="0.35">
      <c r="A550" t="s">
        <v>463</v>
      </c>
      <c r="B550" t="s">
        <v>41</v>
      </c>
      <c r="C550" t="s">
        <v>40</v>
      </c>
      <c r="D550">
        <v>2019</v>
      </c>
      <c r="E550" t="s">
        <v>79</v>
      </c>
      <c r="F550" t="s">
        <v>78</v>
      </c>
      <c r="G550">
        <v>1</v>
      </c>
      <c r="H550" t="s">
        <v>453</v>
      </c>
      <c r="I550" t="s">
        <v>453</v>
      </c>
      <c r="J550" t="s">
        <v>453</v>
      </c>
      <c r="K550">
        <v>7.9169999999999998</v>
      </c>
      <c r="L550">
        <v>0.59599999999999997</v>
      </c>
      <c r="M550" t="s">
        <v>453</v>
      </c>
      <c r="N550" t="s">
        <v>453</v>
      </c>
    </row>
    <row r="551" spans="1:14" x14ac:dyDescent="0.35">
      <c r="A551" t="s">
        <v>463</v>
      </c>
      <c r="B551" t="s">
        <v>41</v>
      </c>
      <c r="C551" t="s">
        <v>40</v>
      </c>
      <c r="D551">
        <v>2019</v>
      </c>
      <c r="E551" t="s">
        <v>143</v>
      </c>
      <c r="F551" t="s">
        <v>58</v>
      </c>
      <c r="G551">
        <v>1</v>
      </c>
      <c r="H551" t="s">
        <v>453</v>
      </c>
      <c r="I551" t="s">
        <v>453</v>
      </c>
      <c r="J551" t="s">
        <v>453</v>
      </c>
      <c r="K551">
        <v>6.2050000000000001</v>
      </c>
      <c r="L551">
        <v>1.103</v>
      </c>
      <c r="M551" t="s">
        <v>453</v>
      </c>
      <c r="N551" t="s">
        <v>453</v>
      </c>
    </row>
    <row r="552" spans="1:14" x14ac:dyDescent="0.35">
      <c r="A552" t="s">
        <v>463</v>
      </c>
      <c r="B552" t="s">
        <v>41</v>
      </c>
      <c r="C552" t="s">
        <v>40</v>
      </c>
      <c r="D552">
        <v>2019</v>
      </c>
      <c r="E552" t="s">
        <v>157</v>
      </c>
      <c r="F552" t="s">
        <v>156</v>
      </c>
      <c r="G552">
        <v>1</v>
      </c>
      <c r="H552" t="s">
        <v>453</v>
      </c>
      <c r="I552" t="s">
        <v>453</v>
      </c>
      <c r="J552" t="s">
        <v>453</v>
      </c>
      <c r="K552">
        <v>30.286000000000001</v>
      </c>
      <c r="L552">
        <v>1.2999999999999999E-2</v>
      </c>
      <c r="M552" t="s">
        <v>453</v>
      </c>
      <c r="N552" t="s">
        <v>453</v>
      </c>
    </row>
    <row r="553" spans="1:14" x14ac:dyDescent="0.35">
      <c r="A553" t="s">
        <v>463</v>
      </c>
      <c r="B553" t="s">
        <v>41</v>
      </c>
      <c r="C553" t="s">
        <v>40</v>
      </c>
      <c r="D553">
        <v>2019</v>
      </c>
      <c r="E553" t="s">
        <v>161</v>
      </c>
      <c r="F553" t="s">
        <v>160</v>
      </c>
      <c r="G553">
        <v>1</v>
      </c>
      <c r="H553" t="s">
        <v>453</v>
      </c>
      <c r="I553" t="s">
        <v>453</v>
      </c>
      <c r="J553" t="s">
        <v>453</v>
      </c>
      <c r="K553">
        <v>10.134</v>
      </c>
      <c r="L553">
        <v>2.024</v>
      </c>
      <c r="M553" t="s">
        <v>453</v>
      </c>
      <c r="N553" t="s">
        <v>453</v>
      </c>
    </row>
    <row r="554" spans="1:14" x14ac:dyDescent="0.35">
      <c r="A554" t="s">
        <v>463</v>
      </c>
      <c r="B554" t="s">
        <v>41</v>
      </c>
      <c r="C554" t="s">
        <v>40</v>
      </c>
      <c r="D554">
        <v>2019</v>
      </c>
      <c r="E554" t="s">
        <v>24</v>
      </c>
      <c r="F554" t="s">
        <v>23</v>
      </c>
      <c r="G554">
        <v>1</v>
      </c>
      <c r="H554" t="s">
        <v>453</v>
      </c>
      <c r="I554" t="s">
        <v>453</v>
      </c>
      <c r="J554" t="s">
        <v>453</v>
      </c>
      <c r="K554">
        <v>95.268000000000001</v>
      </c>
      <c r="L554">
        <v>8.3759999999999994</v>
      </c>
      <c r="M554" t="s">
        <v>453</v>
      </c>
      <c r="N554" t="s">
        <v>453</v>
      </c>
    </row>
    <row r="555" spans="1:14" x14ac:dyDescent="0.35">
      <c r="A555" t="s">
        <v>463</v>
      </c>
      <c r="B555" t="s">
        <v>41</v>
      </c>
      <c r="C555" t="s">
        <v>40</v>
      </c>
      <c r="D555">
        <v>2019</v>
      </c>
      <c r="E555" t="s">
        <v>529</v>
      </c>
      <c r="F555" t="s">
        <v>530</v>
      </c>
      <c r="G555">
        <v>1</v>
      </c>
      <c r="H555" t="s">
        <v>453</v>
      </c>
      <c r="I555" t="s">
        <v>453</v>
      </c>
      <c r="J555" t="s">
        <v>453</v>
      </c>
      <c r="K555">
        <v>25.609000000000002</v>
      </c>
      <c r="L555">
        <v>3.8109999999999999</v>
      </c>
      <c r="M555" t="s">
        <v>453</v>
      </c>
      <c r="N555" t="s">
        <v>453</v>
      </c>
    </row>
    <row r="556" spans="1:14" x14ac:dyDescent="0.35">
      <c r="A556" t="s">
        <v>463</v>
      </c>
      <c r="B556" t="s">
        <v>41</v>
      </c>
      <c r="C556" t="s">
        <v>40</v>
      </c>
      <c r="D556">
        <v>2019</v>
      </c>
      <c r="E556" t="s">
        <v>373</v>
      </c>
      <c r="F556" t="s">
        <v>372</v>
      </c>
      <c r="G556">
        <v>1</v>
      </c>
      <c r="H556" t="s">
        <v>453</v>
      </c>
      <c r="I556" t="s">
        <v>453</v>
      </c>
      <c r="J556" t="s">
        <v>453</v>
      </c>
      <c r="K556">
        <v>34.246000000000002</v>
      </c>
      <c r="L556">
        <v>2.3210000000000002</v>
      </c>
      <c r="M556" t="s">
        <v>453</v>
      </c>
      <c r="N556" t="s">
        <v>453</v>
      </c>
    </row>
    <row r="557" spans="1:14" x14ac:dyDescent="0.35">
      <c r="A557" t="s">
        <v>463</v>
      </c>
      <c r="B557" t="s">
        <v>41</v>
      </c>
      <c r="C557" t="s">
        <v>40</v>
      </c>
      <c r="D557">
        <v>2019</v>
      </c>
      <c r="E557" t="s">
        <v>159</v>
      </c>
      <c r="F557" t="s">
        <v>158</v>
      </c>
      <c r="G557">
        <v>1</v>
      </c>
      <c r="H557" t="s">
        <v>453</v>
      </c>
      <c r="I557" t="s">
        <v>453</v>
      </c>
      <c r="J557" t="s">
        <v>453</v>
      </c>
      <c r="K557">
        <v>10.118</v>
      </c>
      <c r="L557">
        <v>0.66100000000000003</v>
      </c>
      <c r="M557" t="s">
        <v>453</v>
      </c>
      <c r="N557" t="s">
        <v>453</v>
      </c>
    </row>
    <row r="558" spans="1:14" x14ac:dyDescent="0.35">
      <c r="A558" t="s">
        <v>463</v>
      </c>
      <c r="B558" t="s">
        <v>41</v>
      </c>
      <c r="C558" t="s">
        <v>40</v>
      </c>
      <c r="D558">
        <v>2019</v>
      </c>
      <c r="E558" t="s">
        <v>169</v>
      </c>
      <c r="F558" t="s">
        <v>168</v>
      </c>
      <c r="G558">
        <v>1</v>
      </c>
      <c r="H558" t="s">
        <v>453</v>
      </c>
      <c r="I558" t="s">
        <v>453</v>
      </c>
      <c r="J558" t="s">
        <v>453</v>
      </c>
      <c r="K558">
        <v>28.693000000000001</v>
      </c>
      <c r="L558">
        <v>1.093</v>
      </c>
      <c r="M558" t="s">
        <v>453</v>
      </c>
      <c r="N558" t="s">
        <v>453</v>
      </c>
    </row>
    <row r="559" spans="1:14" x14ac:dyDescent="0.35">
      <c r="A559" t="s">
        <v>463</v>
      </c>
      <c r="B559" t="s">
        <v>41</v>
      </c>
      <c r="C559" t="s">
        <v>40</v>
      </c>
      <c r="D559">
        <v>2019</v>
      </c>
      <c r="E559" t="s">
        <v>69</v>
      </c>
      <c r="F559" t="s">
        <v>68</v>
      </c>
      <c r="G559">
        <v>1</v>
      </c>
      <c r="H559" t="s">
        <v>453</v>
      </c>
      <c r="I559" t="s">
        <v>453</v>
      </c>
      <c r="J559" t="s">
        <v>453</v>
      </c>
      <c r="K559">
        <v>33.353999999999999</v>
      </c>
      <c r="L559">
        <v>2.3E-2</v>
      </c>
      <c r="M559" t="s">
        <v>453</v>
      </c>
      <c r="N559" t="s">
        <v>453</v>
      </c>
    </row>
    <row r="560" spans="1:14" x14ac:dyDescent="0.35">
      <c r="A560" t="s">
        <v>463</v>
      </c>
      <c r="B560" t="s">
        <v>41</v>
      </c>
      <c r="C560" t="s">
        <v>40</v>
      </c>
      <c r="D560">
        <v>2019</v>
      </c>
      <c r="E560" t="s">
        <v>631</v>
      </c>
      <c r="F560" t="e">
        <v>#N/A</v>
      </c>
      <c r="G560">
        <v>1</v>
      </c>
      <c r="H560" t="s">
        <v>453</v>
      </c>
      <c r="I560" t="s">
        <v>453</v>
      </c>
      <c r="J560" t="s">
        <v>453</v>
      </c>
      <c r="K560">
        <v>-111.02</v>
      </c>
      <c r="L560">
        <v>6.141</v>
      </c>
      <c r="M560" t="s">
        <v>453</v>
      </c>
      <c r="N560" t="s">
        <v>453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8CC6-72FE-4A40-99E7-A2CBA1885C1C}">
  <dimension ref="A1:C42"/>
  <sheetViews>
    <sheetView workbookViewId="0">
      <selection sqref="A1:C42"/>
    </sheetView>
  </sheetViews>
  <sheetFormatPr baseColWidth="10" defaultColWidth="11.54296875" defaultRowHeight="14.5" x14ac:dyDescent="0.35"/>
  <sheetData>
    <row r="1" spans="1:3" x14ac:dyDescent="0.35">
      <c r="A1" s="1" t="s">
        <v>0</v>
      </c>
      <c r="B1" s="1" t="s">
        <v>406</v>
      </c>
      <c r="C1" s="1" t="s">
        <v>407</v>
      </c>
    </row>
    <row r="2" spans="1:3" x14ac:dyDescent="0.35">
      <c r="A2" t="s">
        <v>408</v>
      </c>
      <c r="B2" t="s">
        <v>409</v>
      </c>
      <c r="C2">
        <v>1</v>
      </c>
    </row>
    <row r="3" spans="1:3" x14ac:dyDescent="0.35">
      <c r="A3" t="s">
        <v>410</v>
      </c>
      <c r="B3" t="s">
        <v>411</v>
      </c>
      <c r="C3">
        <v>1</v>
      </c>
    </row>
    <row r="4" spans="1:3" x14ac:dyDescent="0.35">
      <c r="A4" t="s">
        <v>412</v>
      </c>
      <c r="B4" t="s">
        <v>413</v>
      </c>
      <c r="C4">
        <v>1</v>
      </c>
    </row>
    <row r="5" spans="1:3" x14ac:dyDescent="0.35">
      <c r="A5" t="s">
        <v>414</v>
      </c>
      <c r="B5" t="s">
        <v>415</v>
      </c>
      <c r="C5">
        <v>1</v>
      </c>
    </row>
    <row r="6" spans="1:3" x14ac:dyDescent="0.35">
      <c r="A6" t="s">
        <v>344</v>
      </c>
      <c r="B6" t="s">
        <v>416</v>
      </c>
      <c r="C6">
        <v>1</v>
      </c>
    </row>
    <row r="7" spans="1:3" x14ac:dyDescent="0.35">
      <c r="A7" t="s">
        <v>121</v>
      </c>
      <c r="B7" t="s">
        <v>122</v>
      </c>
      <c r="C7">
        <v>1</v>
      </c>
    </row>
    <row r="8" spans="1:3" x14ac:dyDescent="0.35">
      <c r="A8" t="s">
        <v>417</v>
      </c>
      <c r="B8" t="s">
        <v>418</v>
      </c>
      <c r="C8">
        <v>1</v>
      </c>
    </row>
    <row r="9" spans="1:3" x14ac:dyDescent="0.35">
      <c r="A9" t="s">
        <v>9</v>
      </c>
      <c r="B9" t="s">
        <v>10</v>
      </c>
      <c r="C9">
        <v>1</v>
      </c>
    </row>
    <row r="10" spans="1:3" x14ac:dyDescent="0.35">
      <c r="A10" t="s">
        <v>419</v>
      </c>
      <c r="B10" t="s">
        <v>420</v>
      </c>
      <c r="C10">
        <v>1</v>
      </c>
    </row>
    <row r="11" spans="1:3" x14ac:dyDescent="0.35">
      <c r="A11" t="s">
        <v>123</v>
      </c>
      <c r="B11" t="s">
        <v>124</v>
      </c>
      <c r="C11">
        <v>1</v>
      </c>
    </row>
    <row r="12" spans="1:3" x14ac:dyDescent="0.35">
      <c r="A12" t="s">
        <v>421</v>
      </c>
      <c r="B12" t="s">
        <v>422</v>
      </c>
      <c r="C12">
        <v>1</v>
      </c>
    </row>
    <row r="13" spans="1:3" x14ac:dyDescent="0.35">
      <c r="A13" t="s">
        <v>423</v>
      </c>
      <c r="B13" t="s">
        <v>368</v>
      </c>
      <c r="C13">
        <v>1</v>
      </c>
    </row>
    <row r="14" spans="1:3" x14ac:dyDescent="0.35">
      <c r="A14" t="s">
        <v>130</v>
      </c>
      <c r="B14" t="s">
        <v>192</v>
      </c>
      <c r="C14">
        <v>1</v>
      </c>
    </row>
    <row r="15" spans="1:3" x14ac:dyDescent="0.35">
      <c r="A15" t="s">
        <v>89</v>
      </c>
      <c r="B15" t="s">
        <v>240</v>
      </c>
      <c r="C15">
        <v>1</v>
      </c>
    </row>
    <row r="16" spans="1:3" x14ac:dyDescent="0.35">
      <c r="A16" t="s">
        <v>91</v>
      </c>
      <c r="B16" t="s">
        <v>92</v>
      </c>
      <c r="C16">
        <v>1</v>
      </c>
    </row>
    <row r="17" spans="1:3" x14ac:dyDescent="0.35">
      <c r="A17" t="s">
        <v>341</v>
      </c>
      <c r="B17" t="s">
        <v>342</v>
      </c>
      <c r="C17">
        <v>1</v>
      </c>
    </row>
    <row r="18" spans="1:3" x14ac:dyDescent="0.35">
      <c r="A18" t="s">
        <v>424</v>
      </c>
      <c r="B18" t="s">
        <v>425</v>
      </c>
      <c r="C18">
        <v>1</v>
      </c>
    </row>
    <row r="19" spans="1:3" x14ac:dyDescent="0.35">
      <c r="A19" t="s">
        <v>21</v>
      </c>
      <c r="B19" t="s">
        <v>22</v>
      </c>
      <c r="C19">
        <v>1</v>
      </c>
    </row>
    <row r="20" spans="1:3" x14ac:dyDescent="0.35">
      <c r="A20" t="s">
        <v>23</v>
      </c>
      <c r="B20" t="s">
        <v>24</v>
      </c>
      <c r="C20">
        <v>1</v>
      </c>
    </row>
    <row r="21" spans="1:3" x14ac:dyDescent="0.35">
      <c r="A21" t="s">
        <v>36</v>
      </c>
      <c r="B21" t="s">
        <v>95</v>
      </c>
      <c r="C21">
        <v>1</v>
      </c>
    </row>
    <row r="22" spans="1:3" x14ac:dyDescent="0.35">
      <c r="A22" t="s">
        <v>56</v>
      </c>
      <c r="B22" t="s">
        <v>426</v>
      </c>
      <c r="C22">
        <v>1</v>
      </c>
    </row>
    <row r="23" spans="1:3" x14ac:dyDescent="0.35">
      <c r="A23" t="s">
        <v>64</v>
      </c>
      <c r="B23" t="s">
        <v>144</v>
      </c>
      <c r="C23">
        <v>1</v>
      </c>
    </row>
    <row r="24" spans="1:3" x14ac:dyDescent="0.35">
      <c r="A24" t="s">
        <v>359</v>
      </c>
      <c r="B24" t="s">
        <v>360</v>
      </c>
      <c r="C24">
        <v>1</v>
      </c>
    </row>
    <row r="25" spans="1:3" x14ac:dyDescent="0.35">
      <c r="A25" t="s">
        <v>427</v>
      </c>
      <c r="B25" t="s">
        <v>428</v>
      </c>
      <c r="C25">
        <v>1</v>
      </c>
    </row>
    <row r="26" spans="1:3" x14ac:dyDescent="0.35">
      <c r="A26" t="s">
        <v>68</v>
      </c>
      <c r="B26" t="s">
        <v>69</v>
      </c>
      <c r="C26">
        <v>1</v>
      </c>
    </row>
    <row r="27" spans="1:3" x14ac:dyDescent="0.35">
      <c r="A27" t="s">
        <v>283</v>
      </c>
      <c r="B27" t="s">
        <v>429</v>
      </c>
      <c r="C27">
        <v>1</v>
      </c>
    </row>
    <row r="28" spans="1:3" x14ac:dyDescent="0.35">
      <c r="A28" t="s">
        <v>96</v>
      </c>
      <c r="B28" t="s">
        <v>97</v>
      </c>
      <c r="C28">
        <v>1</v>
      </c>
    </row>
    <row r="29" spans="1:3" x14ac:dyDescent="0.35">
      <c r="A29" t="s">
        <v>244</v>
      </c>
      <c r="B29" t="s">
        <v>430</v>
      </c>
      <c r="C29">
        <v>1</v>
      </c>
    </row>
    <row r="30" spans="1:3" x14ac:dyDescent="0.35">
      <c r="A30" t="s">
        <v>221</v>
      </c>
      <c r="B30" t="s">
        <v>222</v>
      </c>
      <c r="C30">
        <v>1</v>
      </c>
    </row>
    <row r="31" spans="1:3" x14ac:dyDescent="0.35">
      <c r="A31" t="s">
        <v>70</v>
      </c>
      <c r="B31" t="s">
        <v>151</v>
      </c>
      <c r="C31">
        <v>1</v>
      </c>
    </row>
    <row r="32" spans="1:3" x14ac:dyDescent="0.35">
      <c r="A32" t="s">
        <v>7</v>
      </c>
      <c r="B32" t="s">
        <v>27</v>
      </c>
      <c r="C32">
        <v>1</v>
      </c>
    </row>
    <row r="33" spans="1:3" x14ac:dyDescent="0.35">
      <c r="A33" t="s">
        <v>158</v>
      </c>
      <c r="B33" t="s">
        <v>159</v>
      </c>
      <c r="C33">
        <v>1</v>
      </c>
    </row>
    <row r="34" spans="1:3" x14ac:dyDescent="0.35">
      <c r="A34" t="s">
        <v>346</v>
      </c>
      <c r="B34" t="s">
        <v>347</v>
      </c>
      <c r="C34">
        <v>1</v>
      </c>
    </row>
    <row r="35" spans="1:3" x14ac:dyDescent="0.35">
      <c r="A35" t="s">
        <v>431</v>
      </c>
      <c r="B35" t="s">
        <v>432</v>
      </c>
      <c r="C35">
        <v>1</v>
      </c>
    </row>
    <row r="36" spans="1:3" x14ac:dyDescent="0.35">
      <c r="A36" t="s">
        <v>31</v>
      </c>
      <c r="B36" t="s">
        <v>32</v>
      </c>
      <c r="C36">
        <v>1</v>
      </c>
    </row>
    <row r="37" spans="1:3" x14ac:dyDescent="0.35">
      <c r="A37" t="s">
        <v>224</v>
      </c>
      <c r="B37" t="s">
        <v>433</v>
      </c>
      <c r="C37">
        <v>1</v>
      </c>
    </row>
    <row r="38" spans="1:3" x14ac:dyDescent="0.35">
      <c r="A38" t="s">
        <v>434</v>
      </c>
      <c r="B38" t="s">
        <v>435</v>
      </c>
      <c r="C38">
        <v>1</v>
      </c>
    </row>
    <row r="39" spans="1:3" x14ac:dyDescent="0.35">
      <c r="A39" t="s">
        <v>436</v>
      </c>
      <c r="B39" t="s">
        <v>437</v>
      </c>
      <c r="C39">
        <v>1</v>
      </c>
    </row>
    <row r="40" spans="1:3" x14ac:dyDescent="0.35">
      <c r="A40" t="s">
        <v>438</v>
      </c>
      <c r="B40" t="s">
        <v>439</v>
      </c>
      <c r="C40">
        <v>1</v>
      </c>
    </row>
    <row r="41" spans="1:3" x14ac:dyDescent="0.35">
      <c r="A41" t="s">
        <v>50</v>
      </c>
      <c r="B41" t="s">
        <v>83</v>
      </c>
      <c r="C41">
        <v>1</v>
      </c>
    </row>
    <row r="42" spans="1:3" x14ac:dyDescent="0.35">
      <c r="A42" t="s">
        <v>440</v>
      </c>
      <c r="B42" t="s">
        <v>441</v>
      </c>
      <c r="C4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BAF-AE02-4412-81F8-4DE35792754D}">
  <dimension ref="A1:T149"/>
  <sheetViews>
    <sheetView topLeftCell="E1" workbookViewId="0">
      <selection activeCell="O1" sqref="O1"/>
    </sheetView>
  </sheetViews>
  <sheetFormatPr baseColWidth="10" defaultColWidth="11.54296875" defaultRowHeight="14.5" x14ac:dyDescent="0.35"/>
  <sheetData>
    <row r="1" spans="1:2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L1" s="1" t="s">
        <v>0</v>
      </c>
      <c r="M1" s="1" t="s">
        <v>1</v>
      </c>
      <c r="N1" s="1" t="s">
        <v>566</v>
      </c>
      <c r="Q1" s="1" t="s">
        <v>0</v>
      </c>
      <c r="R1" s="1" t="s">
        <v>1</v>
      </c>
      <c r="S1" s="1" t="s">
        <v>596</v>
      </c>
      <c r="T1" s="1" t="s">
        <v>630</v>
      </c>
    </row>
    <row r="2" spans="1:20" x14ac:dyDescent="0.35">
      <c r="A2" t="s">
        <v>4</v>
      </c>
      <c r="B2" t="s">
        <v>5</v>
      </c>
      <c r="C2">
        <v>2019</v>
      </c>
      <c r="D2">
        <v>30</v>
      </c>
      <c r="L2" t="s">
        <v>369</v>
      </c>
      <c r="M2" t="s">
        <v>370</v>
      </c>
      <c r="N2">
        <v>0.19906160000000001</v>
      </c>
      <c r="Q2" t="s">
        <v>45</v>
      </c>
      <c r="R2" t="s">
        <v>309</v>
      </c>
      <c r="S2">
        <v>0.14558399999999999</v>
      </c>
      <c r="T2">
        <v>0.14558399999999999</v>
      </c>
    </row>
    <row r="3" spans="1:20" x14ac:dyDescent="0.35">
      <c r="A3" t="s">
        <v>9</v>
      </c>
      <c r="B3" t="s">
        <v>10</v>
      </c>
      <c r="C3">
        <v>2019</v>
      </c>
      <c r="D3">
        <v>29</v>
      </c>
      <c r="L3" t="s">
        <v>316</v>
      </c>
      <c r="M3" t="s">
        <v>551</v>
      </c>
      <c r="N3">
        <v>0.25908229999999999</v>
      </c>
      <c r="Q3" t="s">
        <v>4</v>
      </c>
      <c r="R3" t="s">
        <v>271</v>
      </c>
      <c r="S3">
        <v>0.29887279999999999</v>
      </c>
      <c r="T3">
        <v>0.29887279999999999</v>
      </c>
    </row>
    <row r="4" spans="1:20" x14ac:dyDescent="0.35">
      <c r="A4" t="s">
        <v>11</v>
      </c>
      <c r="B4" t="s">
        <v>12</v>
      </c>
      <c r="C4">
        <v>2019</v>
      </c>
      <c r="D4">
        <v>34</v>
      </c>
      <c r="L4" t="s">
        <v>45</v>
      </c>
      <c r="M4" t="s">
        <v>309</v>
      </c>
      <c r="N4">
        <v>0.18321779999999999</v>
      </c>
      <c r="Q4" t="s">
        <v>9</v>
      </c>
      <c r="R4" t="s">
        <v>267</v>
      </c>
      <c r="S4">
        <v>0.1512038</v>
      </c>
      <c r="T4">
        <v>0.1512038</v>
      </c>
    </row>
    <row r="5" spans="1:20" x14ac:dyDescent="0.35">
      <c r="A5" t="s">
        <v>13</v>
      </c>
      <c r="B5" t="s">
        <v>14</v>
      </c>
      <c r="C5">
        <v>2019</v>
      </c>
      <c r="D5">
        <v>30</v>
      </c>
      <c r="L5" t="s">
        <v>78</v>
      </c>
      <c r="M5" t="s">
        <v>305</v>
      </c>
      <c r="N5">
        <v>0.3067589</v>
      </c>
      <c r="Q5" t="s">
        <v>11</v>
      </c>
      <c r="R5" t="s">
        <v>307</v>
      </c>
      <c r="S5">
        <v>0.2498098</v>
      </c>
      <c r="T5">
        <v>0.2498098</v>
      </c>
    </row>
    <row r="6" spans="1:20" x14ac:dyDescent="0.35">
      <c r="A6" t="s">
        <v>15</v>
      </c>
      <c r="B6" t="s">
        <v>16</v>
      </c>
      <c r="C6">
        <v>2019</v>
      </c>
      <c r="D6">
        <v>22</v>
      </c>
      <c r="L6" t="s">
        <v>264</v>
      </c>
      <c r="M6" t="s">
        <v>567</v>
      </c>
      <c r="N6">
        <v>0.43494450000000001</v>
      </c>
      <c r="Q6" t="s">
        <v>13</v>
      </c>
      <c r="R6" t="s">
        <v>238</v>
      </c>
      <c r="S6">
        <v>0.1898156</v>
      </c>
      <c r="T6">
        <v>0.1898156</v>
      </c>
    </row>
    <row r="7" spans="1:20" x14ac:dyDescent="0.35">
      <c r="A7" t="s">
        <v>17</v>
      </c>
      <c r="B7" t="s">
        <v>18</v>
      </c>
      <c r="C7">
        <v>2019</v>
      </c>
      <c r="D7">
        <v>33</v>
      </c>
      <c r="L7" t="s">
        <v>4</v>
      </c>
      <c r="M7" t="s">
        <v>271</v>
      </c>
      <c r="N7">
        <v>0.30164990000000003</v>
      </c>
      <c r="Q7" t="s">
        <v>17</v>
      </c>
      <c r="R7" t="s">
        <v>18</v>
      </c>
      <c r="S7">
        <v>0.2502703</v>
      </c>
      <c r="T7">
        <v>0.2502703</v>
      </c>
    </row>
    <row r="8" spans="1:20" x14ac:dyDescent="0.35">
      <c r="A8" t="s">
        <v>19</v>
      </c>
      <c r="B8" t="s">
        <v>20</v>
      </c>
      <c r="C8">
        <v>2019</v>
      </c>
      <c r="D8">
        <v>19</v>
      </c>
      <c r="L8" t="s">
        <v>115</v>
      </c>
      <c r="M8" t="s">
        <v>236</v>
      </c>
      <c r="N8">
        <v>0.1825204</v>
      </c>
      <c r="Q8" t="s">
        <v>23</v>
      </c>
      <c r="R8" t="s">
        <v>241</v>
      </c>
      <c r="S8">
        <v>9.6747399999999997E-2</v>
      </c>
      <c r="T8">
        <v>9.6747399999999997E-2</v>
      </c>
    </row>
    <row r="9" spans="1:20" x14ac:dyDescent="0.35">
      <c r="A9" t="s">
        <v>21</v>
      </c>
      <c r="B9" t="s">
        <v>22</v>
      </c>
      <c r="C9">
        <v>2019</v>
      </c>
      <c r="D9">
        <v>0</v>
      </c>
      <c r="L9" t="s">
        <v>9</v>
      </c>
      <c r="M9" t="s">
        <v>10</v>
      </c>
      <c r="N9">
        <v>0.17246210000000001</v>
      </c>
      <c r="Q9" t="s">
        <v>64</v>
      </c>
      <c r="R9" t="s">
        <v>258</v>
      </c>
      <c r="S9">
        <v>7.5482099999999996E-2</v>
      </c>
      <c r="T9">
        <v>7.5482099999999996E-2</v>
      </c>
    </row>
    <row r="10" spans="1:20" x14ac:dyDescent="0.35">
      <c r="A10" t="s">
        <v>23</v>
      </c>
      <c r="B10" t="s">
        <v>24</v>
      </c>
      <c r="C10">
        <v>2019</v>
      </c>
      <c r="D10">
        <v>16.5</v>
      </c>
      <c r="L10" t="s">
        <v>351</v>
      </c>
      <c r="M10" t="s">
        <v>568</v>
      </c>
      <c r="N10">
        <v>0</v>
      </c>
      <c r="Q10" t="s">
        <v>25</v>
      </c>
      <c r="R10" t="s">
        <v>276</v>
      </c>
      <c r="S10">
        <v>0.25467899999999999</v>
      </c>
      <c r="T10">
        <v>0.25467899999999999</v>
      </c>
    </row>
    <row r="11" spans="1:20" x14ac:dyDescent="0.35">
      <c r="A11" t="s">
        <v>25</v>
      </c>
      <c r="B11" t="s">
        <v>26</v>
      </c>
      <c r="C11">
        <v>2019</v>
      </c>
      <c r="D11">
        <v>30.86</v>
      </c>
      <c r="L11" t="s">
        <v>117</v>
      </c>
      <c r="M11" t="s">
        <v>569</v>
      </c>
      <c r="N11">
        <v>0.1869159</v>
      </c>
      <c r="Q11" t="s">
        <v>68</v>
      </c>
      <c r="R11" t="s">
        <v>69</v>
      </c>
      <c r="S11">
        <v>0.14765809999999999</v>
      </c>
      <c r="T11">
        <v>0.14765809999999999</v>
      </c>
    </row>
    <row r="12" spans="1:20" x14ac:dyDescent="0.35">
      <c r="A12" t="s">
        <v>7</v>
      </c>
      <c r="B12" t="s">
        <v>27</v>
      </c>
      <c r="C12">
        <v>2019</v>
      </c>
      <c r="D12">
        <v>25</v>
      </c>
      <c r="L12" t="s">
        <v>279</v>
      </c>
      <c r="M12" t="s">
        <v>280</v>
      </c>
      <c r="N12">
        <v>0.38940540000000001</v>
      </c>
      <c r="Q12" t="s">
        <v>7</v>
      </c>
      <c r="R12" t="s">
        <v>8</v>
      </c>
      <c r="S12">
        <v>0.23160610000000001</v>
      </c>
      <c r="T12">
        <v>0.23160610000000001</v>
      </c>
    </row>
    <row r="13" spans="1:20" x14ac:dyDescent="0.35">
      <c r="A13" t="s">
        <v>28</v>
      </c>
      <c r="B13" t="s">
        <v>29</v>
      </c>
      <c r="C13">
        <v>2019</v>
      </c>
      <c r="D13">
        <v>23</v>
      </c>
      <c r="L13" t="s">
        <v>119</v>
      </c>
      <c r="M13" t="s">
        <v>570</v>
      </c>
      <c r="N13">
        <v>0.11627750000000001</v>
      </c>
      <c r="Q13" t="s">
        <v>28</v>
      </c>
      <c r="R13" t="s">
        <v>246</v>
      </c>
      <c r="S13">
        <v>0.21000240000000001</v>
      </c>
      <c r="T13">
        <v>0.21000240000000001</v>
      </c>
    </row>
    <row r="14" spans="1:20" x14ac:dyDescent="0.35">
      <c r="A14" t="s">
        <v>30</v>
      </c>
      <c r="B14" t="s">
        <v>30</v>
      </c>
      <c r="C14">
        <v>2019</v>
      </c>
      <c r="L14" t="s">
        <v>121</v>
      </c>
      <c r="M14" t="s">
        <v>122</v>
      </c>
      <c r="N14">
        <v>0</v>
      </c>
      <c r="Q14" t="s">
        <v>31</v>
      </c>
      <c r="R14" t="s">
        <v>248</v>
      </c>
      <c r="S14">
        <v>0.1257318</v>
      </c>
      <c r="T14">
        <v>0.1257318</v>
      </c>
    </row>
    <row r="15" spans="1:20" x14ac:dyDescent="0.35">
      <c r="A15" t="s">
        <v>31</v>
      </c>
      <c r="B15" t="s">
        <v>32</v>
      </c>
      <c r="C15">
        <v>2019</v>
      </c>
      <c r="D15">
        <v>17</v>
      </c>
      <c r="L15" t="s">
        <v>344</v>
      </c>
      <c r="M15" t="s">
        <v>345</v>
      </c>
      <c r="N15">
        <v>0</v>
      </c>
      <c r="Q15" t="s">
        <v>33</v>
      </c>
      <c r="R15" t="s">
        <v>597</v>
      </c>
      <c r="S15">
        <v>0.1662334</v>
      </c>
      <c r="T15">
        <v>0.1662334</v>
      </c>
    </row>
    <row r="16" spans="1:20" x14ac:dyDescent="0.35">
      <c r="A16" t="s">
        <v>33</v>
      </c>
      <c r="B16" t="s">
        <v>34</v>
      </c>
      <c r="C16">
        <v>2019</v>
      </c>
      <c r="D16">
        <v>27</v>
      </c>
      <c r="L16" t="s">
        <v>319</v>
      </c>
      <c r="M16" t="s">
        <v>552</v>
      </c>
      <c r="N16">
        <v>0.11712400000000001</v>
      </c>
      <c r="Q16" t="s">
        <v>36</v>
      </c>
      <c r="R16" t="s">
        <v>95</v>
      </c>
      <c r="S16">
        <v>5.6614400000000002E-2</v>
      </c>
      <c r="T16">
        <v>5.6614400000000002E-2</v>
      </c>
    </row>
    <row r="17" spans="1:20" x14ac:dyDescent="0.35">
      <c r="A17" t="s">
        <v>36</v>
      </c>
      <c r="B17" t="s">
        <v>37</v>
      </c>
      <c r="C17">
        <v>2019</v>
      </c>
      <c r="D17">
        <v>12.5</v>
      </c>
      <c r="L17" t="s">
        <v>478</v>
      </c>
      <c r="M17" t="s">
        <v>477</v>
      </c>
      <c r="N17">
        <v>0.2597353</v>
      </c>
      <c r="Q17" t="s">
        <v>30</v>
      </c>
      <c r="R17" t="s">
        <v>299</v>
      </c>
      <c r="S17">
        <v>0.1941031</v>
      </c>
      <c r="T17">
        <v>0.1941031</v>
      </c>
    </row>
    <row r="18" spans="1:20" x14ac:dyDescent="0.35">
      <c r="A18" t="s">
        <v>40</v>
      </c>
      <c r="B18" t="s">
        <v>41</v>
      </c>
      <c r="C18">
        <v>2019</v>
      </c>
      <c r="D18">
        <v>25</v>
      </c>
      <c r="L18" t="s">
        <v>123</v>
      </c>
      <c r="M18" t="s">
        <v>124</v>
      </c>
      <c r="N18">
        <v>0</v>
      </c>
      <c r="Q18" t="s">
        <v>40</v>
      </c>
      <c r="R18" t="s">
        <v>261</v>
      </c>
      <c r="S18">
        <v>0.2370273</v>
      </c>
      <c r="T18">
        <v>0.2370273</v>
      </c>
    </row>
    <row r="19" spans="1:20" x14ac:dyDescent="0.35">
      <c r="A19" t="s">
        <v>42</v>
      </c>
      <c r="B19" t="s">
        <v>43</v>
      </c>
      <c r="C19">
        <v>2019</v>
      </c>
      <c r="D19">
        <v>30</v>
      </c>
      <c r="L19" t="s">
        <v>81</v>
      </c>
      <c r="M19" t="s">
        <v>553</v>
      </c>
      <c r="N19">
        <v>0.25</v>
      </c>
      <c r="Q19" t="s">
        <v>372</v>
      </c>
      <c r="R19" t="s">
        <v>571</v>
      </c>
      <c r="S19">
        <v>0.20866779999999999</v>
      </c>
      <c r="T19">
        <v>0.20866779999999999</v>
      </c>
    </row>
    <row r="20" spans="1:20" x14ac:dyDescent="0.35">
      <c r="A20" t="s">
        <v>45</v>
      </c>
      <c r="B20" t="s">
        <v>46</v>
      </c>
      <c r="C20">
        <v>2019</v>
      </c>
      <c r="D20">
        <v>55</v>
      </c>
      <c r="L20" t="s">
        <v>11</v>
      </c>
      <c r="M20" t="s">
        <v>12</v>
      </c>
      <c r="N20">
        <v>0.26284800000000003</v>
      </c>
      <c r="Q20" t="s">
        <v>48</v>
      </c>
      <c r="R20" t="s">
        <v>300</v>
      </c>
      <c r="S20">
        <v>0.23767440000000001</v>
      </c>
      <c r="T20">
        <v>0.23767440000000001</v>
      </c>
    </row>
    <row r="21" spans="1:20" x14ac:dyDescent="0.35">
      <c r="A21" t="s">
        <v>48</v>
      </c>
      <c r="B21" t="s">
        <v>49</v>
      </c>
      <c r="C21">
        <v>2019</v>
      </c>
      <c r="D21">
        <v>26.5</v>
      </c>
      <c r="L21" t="s">
        <v>417</v>
      </c>
      <c r="M21" t="s">
        <v>418</v>
      </c>
      <c r="N21" t="s">
        <v>585</v>
      </c>
      <c r="Q21" t="s">
        <v>50</v>
      </c>
      <c r="R21" t="s">
        <v>239</v>
      </c>
      <c r="S21">
        <v>0.2454789</v>
      </c>
      <c r="T21">
        <v>0.2454789</v>
      </c>
    </row>
    <row r="22" spans="1:20" x14ac:dyDescent="0.35">
      <c r="A22" t="s">
        <v>50</v>
      </c>
      <c r="B22" t="s">
        <v>51</v>
      </c>
      <c r="C22">
        <v>2019</v>
      </c>
      <c r="D22">
        <v>18</v>
      </c>
      <c r="L22" t="s">
        <v>374</v>
      </c>
      <c r="M22" t="s">
        <v>375</v>
      </c>
      <c r="N22">
        <v>0.43494450000000001</v>
      </c>
      <c r="Q22" t="s">
        <v>219</v>
      </c>
      <c r="R22" t="s">
        <v>289</v>
      </c>
      <c r="S22">
        <v>0.25057889999999999</v>
      </c>
      <c r="T22">
        <v>0.25057889999999999</v>
      </c>
    </row>
    <row r="23" spans="1:20" x14ac:dyDescent="0.35">
      <c r="A23" t="s">
        <v>52</v>
      </c>
      <c r="B23" t="s">
        <v>53</v>
      </c>
      <c r="C23">
        <v>2019</v>
      </c>
      <c r="D23">
        <v>25</v>
      </c>
      <c r="L23" t="s">
        <v>554</v>
      </c>
      <c r="M23" t="s">
        <v>303</v>
      </c>
      <c r="N23">
        <v>0</v>
      </c>
      <c r="Q23" t="s">
        <v>19</v>
      </c>
      <c r="R23" t="s">
        <v>256</v>
      </c>
      <c r="S23">
        <v>0.17884040000000001</v>
      </c>
      <c r="T23">
        <v>0.17884040000000001</v>
      </c>
    </row>
    <row r="24" spans="1:20" x14ac:dyDescent="0.35">
      <c r="A24" t="s">
        <v>54</v>
      </c>
      <c r="B24" t="s">
        <v>55</v>
      </c>
      <c r="C24">
        <v>2019</v>
      </c>
      <c r="D24">
        <v>19</v>
      </c>
      <c r="L24" t="s">
        <v>372</v>
      </c>
      <c r="M24" t="s">
        <v>571</v>
      </c>
      <c r="N24">
        <v>0.25068770000000001</v>
      </c>
      <c r="Q24" t="s">
        <v>357</v>
      </c>
      <c r="R24" t="s">
        <v>574</v>
      </c>
      <c r="S24">
        <v>0.3208704</v>
      </c>
      <c r="T24">
        <v>0.3208704</v>
      </c>
    </row>
    <row r="25" spans="1:20" x14ac:dyDescent="0.35">
      <c r="A25" t="s">
        <v>56</v>
      </c>
      <c r="B25" t="s">
        <v>57</v>
      </c>
      <c r="C25">
        <v>2019</v>
      </c>
      <c r="D25">
        <v>0</v>
      </c>
      <c r="L25" t="s">
        <v>48</v>
      </c>
      <c r="M25" t="s">
        <v>125</v>
      </c>
      <c r="N25">
        <v>0.23934649999999999</v>
      </c>
      <c r="Q25" t="s">
        <v>56</v>
      </c>
      <c r="R25" t="s">
        <v>266</v>
      </c>
      <c r="S25">
        <v>7.4334499999999998E-2</v>
      </c>
      <c r="T25">
        <v>7.4334499999999998E-2</v>
      </c>
    </row>
    <row r="26" spans="1:20" x14ac:dyDescent="0.35">
      <c r="A26" t="s">
        <v>58</v>
      </c>
      <c r="B26" t="s">
        <v>59</v>
      </c>
      <c r="C26">
        <v>2019</v>
      </c>
      <c r="D26">
        <v>35</v>
      </c>
      <c r="L26" t="s">
        <v>50</v>
      </c>
      <c r="M26" t="s">
        <v>83</v>
      </c>
      <c r="N26">
        <v>-3.29162E-2</v>
      </c>
      <c r="Q26" t="s">
        <v>58</v>
      </c>
      <c r="R26" t="s">
        <v>270</v>
      </c>
      <c r="S26">
        <v>0.45309110000000002</v>
      </c>
      <c r="T26">
        <v>0.3208704</v>
      </c>
    </row>
    <row r="27" spans="1:20" x14ac:dyDescent="0.35">
      <c r="A27" t="s">
        <v>60</v>
      </c>
      <c r="B27" t="s">
        <v>61</v>
      </c>
      <c r="C27">
        <v>2019</v>
      </c>
      <c r="D27">
        <v>23</v>
      </c>
      <c r="L27" t="s">
        <v>84</v>
      </c>
      <c r="M27" t="s">
        <v>308</v>
      </c>
      <c r="N27">
        <v>0.21938530000000001</v>
      </c>
      <c r="Q27" t="s">
        <v>338</v>
      </c>
      <c r="R27" t="s">
        <v>598</v>
      </c>
      <c r="S27">
        <v>0.3198435</v>
      </c>
      <c r="T27">
        <v>0.3198435</v>
      </c>
    </row>
    <row r="28" spans="1:20" x14ac:dyDescent="0.35">
      <c r="A28" t="s">
        <v>62</v>
      </c>
      <c r="B28" t="s">
        <v>63</v>
      </c>
      <c r="C28">
        <v>2019</v>
      </c>
      <c r="D28">
        <v>24</v>
      </c>
      <c r="L28" t="s">
        <v>52</v>
      </c>
      <c r="M28" t="s">
        <v>269</v>
      </c>
      <c r="N28">
        <v>7.2536799999999999E-2</v>
      </c>
      <c r="Q28" t="s">
        <v>70</v>
      </c>
      <c r="R28" t="s">
        <v>268</v>
      </c>
      <c r="S28">
        <v>0.1728722</v>
      </c>
      <c r="T28">
        <v>0.1728722</v>
      </c>
    </row>
    <row r="29" spans="1:20" x14ac:dyDescent="0.35">
      <c r="A29" t="s">
        <v>64</v>
      </c>
      <c r="B29" t="s">
        <v>65</v>
      </c>
      <c r="C29">
        <v>2019</v>
      </c>
      <c r="D29">
        <v>0</v>
      </c>
      <c r="L29" t="s">
        <v>126</v>
      </c>
      <c r="M29" t="s">
        <v>572</v>
      </c>
      <c r="N29">
        <v>0.2005149</v>
      </c>
      <c r="Q29" t="s">
        <v>42</v>
      </c>
      <c r="R29" t="s">
        <v>304</v>
      </c>
      <c r="S29">
        <v>0.24180370000000001</v>
      </c>
      <c r="T29">
        <v>0.24180370000000001</v>
      </c>
    </row>
    <row r="30" spans="1:20" x14ac:dyDescent="0.35">
      <c r="A30" t="s">
        <v>66</v>
      </c>
      <c r="B30" t="s">
        <v>67</v>
      </c>
      <c r="C30">
        <v>2019</v>
      </c>
      <c r="D30">
        <v>15</v>
      </c>
      <c r="L30" t="s">
        <v>188</v>
      </c>
      <c r="M30" t="s">
        <v>189</v>
      </c>
      <c r="N30">
        <v>0.43494450000000001</v>
      </c>
      <c r="Q30" t="s">
        <v>221</v>
      </c>
      <c r="R30" t="s">
        <v>282</v>
      </c>
      <c r="S30">
        <v>3.6476700000000001E-2</v>
      </c>
      <c r="T30">
        <v>3.6476700000000001E-2</v>
      </c>
    </row>
    <row r="31" spans="1:20" x14ac:dyDescent="0.35">
      <c r="A31" t="s">
        <v>68</v>
      </c>
      <c r="B31" t="s">
        <v>69</v>
      </c>
      <c r="C31">
        <v>2019</v>
      </c>
      <c r="D31">
        <v>26.01</v>
      </c>
      <c r="L31" t="s">
        <v>190</v>
      </c>
      <c r="M31" t="s">
        <v>191</v>
      </c>
      <c r="N31">
        <v>0.42307689999999998</v>
      </c>
      <c r="Q31" t="s">
        <v>393</v>
      </c>
      <c r="R31" t="s">
        <v>563</v>
      </c>
      <c r="S31">
        <v>0.2954233</v>
      </c>
      <c r="T31">
        <v>0.2954233</v>
      </c>
    </row>
    <row r="32" spans="1:20" x14ac:dyDescent="0.35">
      <c r="A32" t="s">
        <v>70</v>
      </c>
      <c r="B32" t="s">
        <v>71</v>
      </c>
      <c r="C32">
        <v>2019</v>
      </c>
      <c r="D32">
        <v>33</v>
      </c>
      <c r="L32" t="s">
        <v>87</v>
      </c>
      <c r="M32" t="s">
        <v>312</v>
      </c>
      <c r="N32">
        <v>0.30634109999999998</v>
      </c>
      <c r="Q32" t="s">
        <v>185</v>
      </c>
      <c r="R32" t="s">
        <v>294</v>
      </c>
      <c r="S32">
        <v>0.27403270000000002</v>
      </c>
      <c r="T32">
        <v>0.27403270000000002</v>
      </c>
    </row>
    <row r="33" spans="1:20" x14ac:dyDescent="0.35">
      <c r="A33" t="s">
        <v>72</v>
      </c>
      <c r="B33" t="s">
        <v>73</v>
      </c>
      <c r="C33">
        <v>2019</v>
      </c>
      <c r="D33">
        <v>21</v>
      </c>
      <c r="L33" t="s">
        <v>128</v>
      </c>
      <c r="M33" t="s">
        <v>129</v>
      </c>
      <c r="N33">
        <v>0</v>
      </c>
      <c r="Q33" t="s">
        <v>397</v>
      </c>
      <c r="R33" t="s">
        <v>599</v>
      </c>
      <c r="S33">
        <v>0.35431200000000002</v>
      </c>
      <c r="T33">
        <v>0.3208704</v>
      </c>
    </row>
    <row r="34" spans="1:20" x14ac:dyDescent="0.35">
      <c r="A34" t="s">
        <v>74</v>
      </c>
      <c r="B34" t="s">
        <v>75</v>
      </c>
      <c r="C34">
        <v>2019</v>
      </c>
      <c r="D34">
        <v>22</v>
      </c>
      <c r="L34" t="s">
        <v>89</v>
      </c>
      <c r="M34" t="s">
        <v>240</v>
      </c>
      <c r="N34">
        <v>-3.29162E-2</v>
      </c>
      <c r="Q34" t="s">
        <v>62</v>
      </c>
      <c r="R34" t="s">
        <v>243</v>
      </c>
      <c r="S34">
        <v>0.197409</v>
      </c>
      <c r="T34">
        <v>0.197409</v>
      </c>
    </row>
    <row r="35" spans="1:20" x14ac:dyDescent="0.35">
      <c r="A35" t="s">
        <v>78</v>
      </c>
      <c r="B35" t="s">
        <v>79</v>
      </c>
      <c r="C35">
        <v>2019</v>
      </c>
      <c r="D35">
        <v>30</v>
      </c>
      <c r="L35" t="s">
        <v>130</v>
      </c>
      <c r="M35" t="s">
        <v>192</v>
      </c>
      <c r="N35">
        <v>-3.29162E-2</v>
      </c>
      <c r="Q35" t="s">
        <v>78</v>
      </c>
      <c r="R35" t="s">
        <v>79</v>
      </c>
      <c r="S35">
        <v>0.30399369999999998</v>
      </c>
      <c r="T35">
        <v>0.30399369999999998</v>
      </c>
    </row>
    <row r="36" spans="1:20" x14ac:dyDescent="0.35">
      <c r="A36" t="s">
        <v>81</v>
      </c>
      <c r="B36" t="s">
        <v>82</v>
      </c>
      <c r="C36">
        <v>2019</v>
      </c>
      <c r="D36">
        <v>25</v>
      </c>
      <c r="L36" t="s">
        <v>91</v>
      </c>
      <c r="M36" t="s">
        <v>92</v>
      </c>
      <c r="N36">
        <v>-3.29162E-2</v>
      </c>
      <c r="Q36" t="s">
        <v>81</v>
      </c>
      <c r="R36" t="s">
        <v>82</v>
      </c>
      <c r="S36">
        <v>0.25</v>
      </c>
      <c r="T36">
        <v>0.25</v>
      </c>
    </row>
    <row r="37" spans="1:20" x14ac:dyDescent="0.35">
      <c r="A37" t="s">
        <v>84</v>
      </c>
      <c r="B37" t="s">
        <v>85</v>
      </c>
      <c r="C37">
        <v>2019</v>
      </c>
      <c r="D37">
        <v>26</v>
      </c>
      <c r="L37" t="s">
        <v>54</v>
      </c>
      <c r="M37" t="s">
        <v>55</v>
      </c>
      <c r="N37">
        <v>0.1805446</v>
      </c>
      <c r="Q37" t="s">
        <v>84</v>
      </c>
      <c r="R37" t="s">
        <v>85</v>
      </c>
      <c r="S37">
        <v>0.2176698</v>
      </c>
      <c r="T37">
        <v>0.2176698</v>
      </c>
    </row>
    <row r="38" spans="1:20" x14ac:dyDescent="0.35">
      <c r="A38" t="s">
        <v>87</v>
      </c>
      <c r="B38" t="s">
        <v>88</v>
      </c>
      <c r="C38">
        <v>2019</v>
      </c>
      <c r="D38">
        <v>33</v>
      </c>
      <c r="L38" t="s">
        <v>13</v>
      </c>
      <c r="M38" t="s">
        <v>14</v>
      </c>
      <c r="N38">
        <v>0.23423759999999999</v>
      </c>
      <c r="Q38" t="s">
        <v>87</v>
      </c>
      <c r="R38" t="s">
        <v>88</v>
      </c>
      <c r="S38">
        <v>0.30234539999999999</v>
      </c>
      <c r="T38">
        <v>0.30234539999999999</v>
      </c>
    </row>
    <row r="39" spans="1:20" x14ac:dyDescent="0.35">
      <c r="A39" t="s">
        <v>89</v>
      </c>
      <c r="B39" t="s">
        <v>90</v>
      </c>
      <c r="C39">
        <v>2019</v>
      </c>
      <c r="D39">
        <v>22</v>
      </c>
      <c r="L39" t="s">
        <v>193</v>
      </c>
      <c r="M39" t="s">
        <v>573</v>
      </c>
      <c r="N39">
        <v>0</v>
      </c>
      <c r="Q39" t="s">
        <v>98</v>
      </c>
      <c r="R39" t="s">
        <v>99</v>
      </c>
      <c r="S39">
        <v>0.27924310000000002</v>
      </c>
      <c r="T39">
        <v>0.27924310000000002</v>
      </c>
    </row>
    <row r="40" spans="1:20" x14ac:dyDescent="0.35">
      <c r="A40" t="s">
        <v>91</v>
      </c>
      <c r="B40" t="s">
        <v>92</v>
      </c>
      <c r="C40">
        <v>2019</v>
      </c>
      <c r="D40">
        <v>12.5</v>
      </c>
      <c r="L40" t="s">
        <v>15</v>
      </c>
      <c r="M40" t="s">
        <v>336</v>
      </c>
      <c r="N40">
        <v>0.18523590000000001</v>
      </c>
      <c r="Q40" t="s">
        <v>100</v>
      </c>
      <c r="R40" t="s">
        <v>101</v>
      </c>
      <c r="S40">
        <v>0.18128649999999999</v>
      </c>
      <c r="T40">
        <v>0.18128649999999999</v>
      </c>
    </row>
    <row r="41" spans="1:20" x14ac:dyDescent="0.35">
      <c r="A41" t="s">
        <v>93</v>
      </c>
      <c r="B41" t="s">
        <v>94</v>
      </c>
      <c r="C41">
        <v>2019</v>
      </c>
      <c r="D41">
        <v>20</v>
      </c>
      <c r="L41" t="s">
        <v>555</v>
      </c>
      <c r="M41" t="s">
        <v>556</v>
      </c>
      <c r="N41">
        <v>0</v>
      </c>
      <c r="Q41" t="s">
        <v>108</v>
      </c>
      <c r="R41" t="s">
        <v>109</v>
      </c>
      <c r="S41">
        <v>0.25996429999999998</v>
      </c>
      <c r="T41">
        <v>0.25996429999999998</v>
      </c>
    </row>
    <row r="42" spans="1:20" x14ac:dyDescent="0.35">
      <c r="A42" t="s">
        <v>96</v>
      </c>
      <c r="B42" t="s">
        <v>97</v>
      </c>
      <c r="C42">
        <v>2019</v>
      </c>
      <c r="D42">
        <v>35</v>
      </c>
      <c r="L42" t="s">
        <v>133</v>
      </c>
      <c r="M42" t="s">
        <v>134</v>
      </c>
      <c r="N42">
        <v>0.30710159999999997</v>
      </c>
      <c r="Q42" t="s">
        <v>110</v>
      </c>
      <c r="R42" t="s">
        <v>111</v>
      </c>
      <c r="S42">
        <v>0.41372550000000002</v>
      </c>
      <c r="T42">
        <v>0.3208704</v>
      </c>
    </row>
    <row r="43" spans="1:20" x14ac:dyDescent="0.35">
      <c r="A43" t="s">
        <v>98</v>
      </c>
      <c r="B43" t="s">
        <v>99</v>
      </c>
      <c r="C43">
        <v>2019</v>
      </c>
      <c r="D43">
        <v>29.5</v>
      </c>
      <c r="L43" t="s">
        <v>195</v>
      </c>
      <c r="M43" t="s">
        <v>196</v>
      </c>
      <c r="N43" t="s">
        <v>585</v>
      </c>
      <c r="Q43" t="s">
        <v>115</v>
      </c>
      <c r="R43" t="s">
        <v>236</v>
      </c>
      <c r="S43">
        <v>0.13314889999999999</v>
      </c>
      <c r="T43">
        <v>0.13314889999999999</v>
      </c>
    </row>
    <row r="44" spans="1:20" x14ac:dyDescent="0.35">
      <c r="A44" t="s">
        <v>100</v>
      </c>
      <c r="B44" t="s">
        <v>101</v>
      </c>
      <c r="C44">
        <v>2019</v>
      </c>
      <c r="D44">
        <v>10</v>
      </c>
      <c r="L44" t="s">
        <v>219</v>
      </c>
      <c r="M44" t="s">
        <v>220</v>
      </c>
      <c r="N44">
        <v>0.25020920000000002</v>
      </c>
      <c r="Q44" t="s">
        <v>117</v>
      </c>
      <c r="R44" t="s">
        <v>569</v>
      </c>
      <c r="S44">
        <v>0.1869159</v>
      </c>
      <c r="T44">
        <v>0.1869159</v>
      </c>
    </row>
    <row r="45" spans="1:20" x14ac:dyDescent="0.35">
      <c r="A45" t="s">
        <v>102</v>
      </c>
      <c r="B45" t="s">
        <v>103</v>
      </c>
      <c r="C45">
        <v>2019</v>
      </c>
      <c r="D45">
        <v>16</v>
      </c>
      <c r="L45" t="s">
        <v>40</v>
      </c>
      <c r="M45" t="s">
        <v>261</v>
      </c>
      <c r="N45">
        <v>0.43494450000000001</v>
      </c>
      <c r="Q45" t="s">
        <v>119</v>
      </c>
      <c r="R45" t="s">
        <v>311</v>
      </c>
      <c r="S45">
        <v>9.2067399999999994E-2</v>
      </c>
      <c r="T45">
        <v>9.2067399999999994E-2</v>
      </c>
    </row>
    <row r="46" spans="1:20" x14ac:dyDescent="0.35">
      <c r="A46" t="s">
        <v>104</v>
      </c>
      <c r="B46" t="s">
        <v>105</v>
      </c>
      <c r="C46">
        <v>2019</v>
      </c>
      <c r="D46">
        <v>22</v>
      </c>
      <c r="L46" t="s">
        <v>227</v>
      </c>
      <c r="M46" t="s">
        <v>228</v>
      </c>
      <c r="N46">
        <v>0.17558960000000001</v>
      </c>
      <c r="Q46" t="s">
        <v>52</v>
      </c>
      <c r="R46" t="s">
        <v>269</v>
      </c>
      <c r="S46">
        <v>6.9664000000000004E-2</v>
      </c>
      <c r="T46">
        <v>6.9664000000000004E-2</v>
      </c>
    </row>
    <row r="47" spans="1:20" x14ac:dyDescent="0.35">
      <c r="A47" t="s">
        <v>106</v>
      </c>
      <c r="B47" t="s">
        <v>107</v>
      </c>
      <c r="C47">
        <v>2019</v>
      </c>
      <c r="D47">
        <v>20</v>
      </c>
      <c r="L47" t="s">
        <v>93</v>
      </c>
      <c r="M47" t="s">
        <v>94</v>
      </c>
      <c r="N47">
        <v>0.21907670000000001</v>
      </c>
      <c r="Q47" t="s">
        <v>126</v>
      </c>
      <c r="R47" t="s">
        <v>600</v>
      </c>
      <c r="S47">
        <v>0.19985430000000001</v>
      </c>
      <c r="T47">
        <v>0.19985430000000001</v>
      </c>
    </row>
    <row r="48" spans="1:20" x14ac:dyDescent="0.35">
      <c r="A48" t="s">
        <v>108</v>
      </c>
      <c r="B48" t="s">
        <v>109</v>
      </c>
      <c r="C48">
        <v>2019</v>
      </c>
      <c r="D48">
        <v>25</v>
      </c>
      <c r="L48" t="s">
        <v>197</v>
      </c>
      <c r="M48" t="s">
        <v>198</v>
      </c>
      <c r="N48">
        <v>0</v>
      </c>
      <c r="Q48" t="s">
        <v>130</v>
      </c>
      <c r="R48" t="s">
        <v>302</v>
      </c>
      <c r="S48">
        <v>-1.1862999999999999E-3</v>
      </c>
      <c r="T48">
        <v>3.6476700000000001E-2</v>
      </c>
    </row>
    <row r="49" spans="1:20" x14ac:dyDescent="0.35">
      <c r="A49" t="s">
        <v>110</v>
      </c>
      <c r="B49" t="s">
        <v>111</v>
      </c>
      <c r="C49">
        <v>2019</v>
      </c>
      <c r="D49">
        <v>34</v>
      </c>
      <c r="L49" t="s">
        <v>376</v>
      </c>
      <c r="M49" t="s">
        <v>377</v>
      </c>
      <c r="N49">
        <v>0</v>
      </c>
      <c r="Q49" t="s">
        <v>54</v>
      </c>
      <c r="R49" t="s">
        <v>601</v>
      </c>
      <c r="S49">
        <v>0.1785487</v>
      </c>
      <c r="T49">
        <v>0.1785487</v>
      </c>
    </row>
    <row r="50" spans="1:20" x14ac:dyDescent="0.35">
      <c r="A50" t="s">
        <v>115</v>
      </c>
      <c r="B50" t="s">
        <v>116</v>
      </c>
      <c r="C50">
        <v>2019</v>
      </c>
      <c r="D50">
        <v>25</v>
      </c>
      <c r="L50" t="s">
        <v>17</v>
      </c>
      <c r="M50" t="s">
        <v>321</v>
      </c>
      <c r="N50">
        <v>0.28088990000000003</v>
      </c>
      <c r="Q50" t="s">
        <v>15</v>
      </c>
      <c r="R50" t="s">
        <v>336</v>
      </c>
      <c r="S50">
        <v>0.17267260000000001</v>
      </c>
      <c r="T50">
        <v>0.17267260000000001</v>
      </c>
    </row>
    <row r="51" spans="1:20" x14ac:dyDescent="0.35">
      <c r="A51" t="s">
        <v>117</v>
      </c>
      <c r="B51" t="s">
        <v>118</v>
      </c>
      <c r="C51">
        <v>2019</v>
      </c>
      <c r="D51">
        <v>28</v>
      </c>
      <c r="L51" t="s">
        <v>19</v>
      </c>
      <c r="M51" t="s">
        <v>255</v>
      </c>
      <c r="N51">
        <v>0.26647310000000002</v>
      </c>
      <c r="Q51" t="s">
        <v>133</v>
      </c>
      <c r="R51" t="s">
        <v>298</v>
      </c>
      <c r="S51">
        <v>0.30710159999999997</v>
      </c>
      <c r="T51">
        <v>0.30710159999999997</v>
      </c>
    </row>
    <row r="52" spans="1:20" x14ac:dyDescent="0.35">
      <c r="A52" t="s">
        <v>119</v>
      </c>
      <c r="B52" t="s">
        <v>120</v>
      </c>
      <c r="C52">
        <v>2019</v>
      </c>
      <c r="D52">
        <v>10</v>
      </c>
      <c r="L52" t="s">
        <v>482</v>
      </c>
      <c r="M52" t="s">
        <v>481</v>
      </c>
      <c r="N52">
        <v>0.1052632</v>
      </c>
      <c r="Q52" t="s">
        <v>21</v>
      </c>
      <c r="R52" t="s">
        <v>260</v>
      </c>
      <c r="S52">
        <v>7.9073099999999993E-2</v>
      </c>
      <c r="T52">
        <v>7.9073099999999993E-2</v>
      </c>
    </row>
    <row r="53" spans="1:20" x14ac:dyDescent="0.35">
      <c r="A53" t="s">
        <v>121</v>
      </c>
      <c r="B53" t="s">
        <v>122</v>
      </c>
      <c r="C53">
        <v>2019</v>
      </c>
      <c r="D53">
        <v>0</v>
      </c>
      <c r="L53" t="s">
        <v>21</v>
      </c>
      <c r="M53" t="s">
        <v>260</v>
      </c>
      <c r="N53">
        <v>8.1755700000000001E-2</v>
      </c>
      <c r="Q53" t="s">
        <v>137</v>
      </c>
      <c r="R53" t="s">
        <v>262</v>
      </c>
      <c r="S53">
        <v>0.25695109999999999</v>
      </c>
      <c r="T53">
        <v>0.25695109999999999</v>
      </c>
    </row>
    <row r="54" spans="1:20" x14ac:dyDescent="0.35">
      <c r="A54" t="s">
        <v>123</v>
      </c>
      <c r="B54" t="s">
        <v>124</v>
      </c>
      <c r="C54">
        <v>2019</v>
      </c>
      <c r="D54">
        <v>0</v>
      </c>
      <c r="L54" t="s">
        <v>357</v>
      </c>
      <c r="M54" t="s">
        <v>574</v>
      </c>
      <c r="N54">
        <v>0.3208704</v>
      </c>
      <c r="Q54" t="s">
        <v>139</v>
      </c>
      <c r="R54" t="s">
        <v>242</v>
      </c>
      <c r="S54">
        <v>0.1506169</v>
      </c>
      <c r="T54">
        <v>0.1506169</v>
      </c>
    </row>
    <row r="55" spans="1:20" x14ac:dyDescent="0.35">
      <c r="A55" t="s">
        <v>126</v>
      </c>
      <c r="B55" t="s">
        <v>127</v>
      </c>
      <c r="C55">
        <v>2019</v>
      </c>
      <c r="D55">
        <v>25</v>
      </c>
      <c r="L55" t="s">
        <v>341</v>
      </c>
      <c r="M55" t="s">
        <v>342</v>
      </c>
      <c r="N55">
        <v>6.9601399999999994E-2</v>
      </c>
      <c r="Q55" t="s">
        <v>141</v>
      </c>
      <c r="R55" t="s">
        <v>273</v>
      </c>
      <c r="S55">
        <v>0.31746269999999999</v>
      </c>
      <c r="T55">
        <v>0.31746269999999999</v>
      </c>
    </row>
    <row r="56" spans="1:20" x14ac:dyDescent="0.35">
      <c r="A56" t="s">
        <v>128</v>
      </c>
      <c r="B56" t="s">
        <v>129</v>
      </c>
      <c r="C56">
        <v>2019</v>
      </c>
      <c r="D56">
        <v>35</v>
      </c>
      <c r="L56" t="s">
        <v>135</v>
      </c>
      <c r="M56" t="s">
        <v>575</v>
      </c>
      <c r="N56">
        <v>0.32876709999999998</v>
      </c>
      <c r="Q56" t="s">
        <v>145</v>
      </c>
      <c r="R56" t="s">
        <v>602</v>
      </c>
      <c r="S56">
        <v>0.1830358</v>
      </c>
      <c r="T56">
        <v>0.1830358</v>
      </c>
    </row>
    <row r="57" spans="1:20" x14ac:dyDescent="0.35">
      <c r="A57" t="s">
        <v>130</v>
      </c>
      <c r="B57" t="s">
        <v>131</v>
      </c>
      <c r="C57">
        <v>2019</v>
      </c>
      <c r="D57">
        <v>0</v>
      </c>
      <c r="L57" t="s">
        <v>378</v>
      </c>
      <c r="M57" t="s">
        <v>379</v>
      </c>
      <c r="N57">
        <v>0.28600900000000001</v>
      </c>
      <c r="Q57" t="s">
        <v>147</v>
      </c>
      <c r="R57" t="s">
        <v>297</v>
      </c>
      <c r="S57">
        <v>3.1872699999999997E-2</v>
      </c>
      <c r="T57">
        <v>3.6476700000000001E-2</v>
      </c>
    </row>
    <row r="58" spans="1:20" x14ac:dyDescent="0.35">
      <c r="A58" t="s">
        <v>133</v>
      </c>
      <c r="B58" t="s">
        <v>134</v>
      </c>
      <c r="C58">
        <v>2019</v>
      </c>
      <c r="D58">
        <v>26</v>
      </c>
      <c r="L58" t="s">
        <v>355</v>
      </c>
      <c r="M58" t="s">
        <v>356</v>
      </c>
      <c r="N58">
        <v>0.43494450000000001</v>
      </c>
      <c r="Q58" t="s">
        <v>149</v>
      </c>
      <c r="R58" t="s">
        <v>603</v>
      </c>
      <c r="S58">
        <v>0.33491959999999998</v>
      </c>
      <c r="T58">
        <v>0.3208704</v>
      </c>
    </row>
    <row r="59" spans="1:20" x14ac:dyDescent="0.35">
      <c r="A59" t="s">
        <v>135</v>
      </c>
      <c r="B59" t="s">
        <v>136</v>
      </c>
      <c r="C59">
        <v>2019</v>
      </c>
      <c r="D59">
        <v>35</v>
      </c>
      <c r="L59" t="s">
        <v>137</v>
      </c>
      <c r="M59" t="s">
        <v>138</v>
      </c>
      <c r="N59">
        <v>0.36016530000000002</v>
      </c>
      <c r="Q59" t="s">
        <v>152</v>
      </c>
      <c r="R59" t="s">
        <v>559</v>
      </c>
      <c r="S59">
        <v>0.3125</v>
      </c>
      <c r="T59">
        <v>0.3125</v>
      </c>
    </row>
    <row r="60" spans="1:20" x14ac:dyDescent="0.35">
      <c r="A60" t="s">
        <v>137</v>
      </c>
      <c r="B60" t="s">
        <v>138</v>
      </c>
      <c r="C60">
        <v>2019</v>
      </c>
      <c r="D60">
        <v>29</v>
      </c>
      <c r="L60" t="s">
        <v>23</v>
      </c>
      <c r="M60" t="s">
        <v>24</v>
      </c>
      <c r="N60">
        <v>9.8238099999999995E-2</v>
      </c>
      <c r="Q60" t="s">
        <v>154</v>
      </c>
      <c r="R60" t="s">
        <v>272</v>
      </c>
      <c r="S60">
        <v>0.2392736</v>
      </c>
      <c r="T60">
        <v>0.2392736</v>
      </c>
    </row>
    <row r="61" spans="1:20" x14ac:dyDescent="0.35">
      <c r="A61" t="s">
        <v>139</v>
      </c>
      <c r="B61" t="s">
        <v>140</v>
      </c>
      <c r="C61">
        <v>2019</v>
      </c>
      <c r="D61">
        <v>9</v>
      </c>
      <c r="L61" t="s">
        <v>250</v>
      </c>
      <c r="M61" t="s">
        <v>322</v>
      </c>
      <c r="N61">
        <v>0.18390680000000001</v>
      </c>
      <c r="Q61" t="s">
        <v>498</v>
      </c>
      <c r="R61" t="s">
        <v>560</v>
      </c>
      <c r="T61" t="s">
        <v>585</v>
      </c>
    </row>
    <row r="62" spans="1:20" x14ac:dyDescent="0.35">
      <c r="A62" t="s">
        <v>141</v>
      </c>
      <c r="B62" t="s">
        <v>142</v>
      </c>
      <c r="C62">
        <v>2019</v>
      </c>
      <c r="D62">
        <v>25</v>
      </c>
      <c r="L62" t="s">
        <v>139</v>
      </c>
      <c r="M62" t="s">
        <v>140</v>
      </c>
      <c r="N62">
        <v>0.3468463</v>
      </c>
      <c r="Q62" t="s">
        <v>156</v>
      </c>
      <c r="R62" t="s">
        <v>285</v>
      </c>
      <c r="S62">
        <v>0.26959759999999999</v>
      </c>
      <c r="T62">
        <v>0.26959759999999999</v>
      </c>
    </row>
    <row r="63" spans="1:20" x14ac:dyDescent="0.35">
      <c r="A63" t="s">
        <v>145</v>
      </c>
      <c r="B63" t="s">
        <v>146</v>
      </c>
      <c r="C63">
        <v>2019</v>
      </c>
      <c r="D63">
        <v>25</v>
      </c>
      <c r="L63" t="s">
        <v>141</v>
      </c>
      <c r="M63" t="s">
        <v>273</v>
      </c>
      <c r="N63">
        <v>0.43494450000000001</v>
      </c>
      <c r="Q63" t="s">
        <v>158</v>
      </c>
      <c r="R63" t="s">
        <v>604</v>
      </c>
      <c r="S63">
        <v>0</v>
      </c>
      <c r="T63">
        <v>3.6476700000000001E-2</v>
      </c>
    </row>
    <row r="64" spans="1:20" x14ac:dyDescent="0.35">
      <c r="A64" t="s">
        <v>147</v>
      </c>
      <c r="B64" t="s">
        <v>148</v>
      </c>
      <c r="C64">
        <v>2019</v>
      </c>
      <c r="D64">
        <v>15</v>
      </c>
      <c r="L64" t="s">
        <v>56</v>
      </c>
      <c r="M64" t="s">
        <v>266</v>
      </c>
      <c r="N64">
        <v>7.8139600000000003E-2</v>
      </c>
      <c r="Q64" t="s">
        <v>160</v>
      </c>
      <c r="R64" t="s">
        <v>275</v>
      </c>
      <c r="S64">
        <v>0.1914226</v>
      </c>
      <c r="T64">
        <v>0.1914226</v>
      </c>
    </row>
    <row r="65" spans="1:20" x14ac:dyDescent="0.35">
      <c r="A65" t="s">
        <v>149</v>
      </c>
      <c r="B65" t="s">
        <v>150</v>
      </c>
      <c r="C65">
        <v>2019</v>
      </c>
      <c r="D65">
        <v>31</v>
      </c>
      <c r="L65" t="s">
        <v>58</v>
      </c>
      <c r="M65" t="s">
        <v>143</v>
      </c>
      <c r="N65">
        <v>0.43494450000000001</v>
      </c>
      <c r="Q65" t="s">
        <v>162</v>
      </c>
      <c r="R65" t="s">
        <v>247</v>
      </c>
      <c r="S65">
        <v>0.25658520000000001</v>
      </c>
      <c r="T65">
        <v>0.25658520000000001</v>
      </c>
    </row>
    <row r="66" spans="1:20" x14ac:dyDescent="0.35">
      <c r="A66" t="s">
        <v>152</v>
      </c>
      <c r="B66" t="s">
        <v>153</v>
      </c>
      <c r="C66">
        <v>2019</v>
      </c>
      <c r="D66">
        <v>1</v>
      </c>
      <c r="L66" t="s">
        <v>36</v>
      </c>
      <c r="M66" t="s">
        <v>95</v>
      </c>
      <c r="N66">
        <v>5.4107200000000001E-2</v>
      </c>
      <c r="Q66" t="s">
        <v>72</v>
      </c>
      <c r="R66" t="s">
        <v>73</v>
      </c>
      <c r="S66">
        <v>0.147901</v>
      </c>
      <c r="T66">
        <v>0.147901</v>
      </c>
    </row>
    <row r="67" spans="1:20" x14ac:dyDescent="0.35">
      <c r="A67" t="s">
        <v>154</v>
      </c>
      <c r="B67" t="s">
        <v>155</v>
      </c>
      <c r="C67">
        <v>2019</v>
      </c>
      <c r="D67">
        <v>24</v>
      </c>
      <c r="L67" t="s">
        <v>380</v>
      </c>
      <c r="M67" t="s">
        <v>381</v>
      </c>
      <c r="N67">
        <v>0.1049337</v>
      </c>
      <c r="Q67" t="s">
        <v>164</v>
      </c>
      <c r="R67" t="s">
        <v>293</v>
      </c>
      <c r="S67">
        <v>7.4460100000000001E-2</v>
      </c>
      <c r="T67">
        <v>7.4460100000000001E-2</v>
      </c>
    </row>
    <row r="68" spans="1:20" x14ac:dyDescent="0.35">
      <c r="A68" t="s">
        <v>156</v>
      </c>
      <c r="B68" t="s">
        <v>157</v>
      </c>
      <c r="C68">
        <v>2019</v>
      </c>
      <c r="D68">
        <v>28</v>
      </c>
      <c r="L68" t="s">
        <v>60</v>
      </c>
      <c r="M68" t="s">
        <v>61</v>
      </c>
      <c r="N68">
        <v>0.34011669999999999</v>
      </c>
      <c r="Q68" t="s">
        <v>102</v>
      </c>
      <c r="R68" t="s">
        <v>313</v>
      </c>
      <c r="S68">
        <v>0.13540830000000001</v>
      </c>
      <c r="T68">
        <v>0.13540830000000001</v>
      </c>
    </row>
    <row r="69" spans="1:20" x14ac:dyDescent="0.35">
      <c r="A69" t="s">
        <v>158</v>
      </c>
      <c r="B69" t="s">
        <v>159</v>
      </c>
      <c r="C69">
        <v>2019</v>
      </c>
      <c r="D69">
        <v>25</v>
      </c>
      <c r="L69" t="s">
        <v>62</v>
      </c>
      <c r="M69" t="s">
        <v>77</v>
      </c>
      <c r="N69">
        <v>0.31807679999999999</v>
      </c>
      <c r="Q69" t="s">
        <v>166</v>
      </c>
      <c r="R69" t="s">
        <v>263</v>
      </c>
      <c r="S69">
        <v>0.21605579999999999</v>
      </c>
      <c r="T69">
        <v>0.21605579999999999</v>
      </c>
    </row>
    <row r="70" spans="1:20" x14ac:dyDescent="0.35">
      <c r="A70" t="s">
        <v>160</v>
      </c>
      <c r="B70" t="s">
        <v>161</v>
      </c>
      <c r="C70">
        <v>2019</v>
      </c>
      <c r="D70">
        <v>30</v>
      </c>
      <c r="L70" t="s">
        <v>64</v>
      </c>
      <c r="M70" t="s">
        <v>144</v>
      </c>
      <c r="N70">
        <v>8.0098900000000001E-2</v>
      </c>
      <c r="Q70" t="s">
        <v>168</v>
      </c>
      <c r="R70" t="s">
        <v>288</v>
      </c>
      <c r="S70">
        <v>6.8325E-3</v>
      </c>
      <c r="T70">
        <v>3.6476700000000001E-2</v>
      </c>
    </row>
    <row r="71" spans="1:20" x14ac:dyDescent="0.35">
      <c r="A71" t="s">
        <v>162</v>
      </c>
      <c r="B71" t="s">
        <v>163</v>
      </c>
      <c r="C71">
        <v>2019</v>
      </c>
      <c r="D71">
        <v>19</v>
      </c>
      <c r="L71" t="s">
        <v>382</v>
      </c>
      <c r="M71" t="s">
        <v>383</v>
      </c>
      <c r="N71">
        <v>0.43494450000000001</v>
      </c>
      <c r="Q71" t="s">
        <v>170</v>
      </c>
      <c r="R71" t="s">
        <v>562</v>
      </c>
      <c r="S71">
        <v>0.25345620000000002</v>
      </c>
      <c r="T71">
        <v>0.25345620000000002</v>
      </c>
    </row>
    <row r="72" spans="1:20" x14ac:dyDescent="0.35">
      <c r="A72" t="s">
        <v>164</v>
      </c>
      <c r="B72" t="s">
        <v>165</v>
      </c>
      <c r="C72">
        <v>2019</v>
      </c>
      <c r="D72">
        <v>10</v>
      </c>
      <c r="L72" t="s">
        <v>25</v>
      </c>
      <c r="M72" t="s">
        <v>26</v>
      </c>
      <c r="N72">
        <v>0.2821167</v>
      </c>
      <c r="Q72" t="s">
        <v>172</v>
      </c>
      <c r="R72" t="s">
        <v>583</v>
      </c>
      <c r="S72">
        <v>-0.22559860000000001</v>
      </c>
      <c r="T72">
        <v>3.6476700000000001E-2</v>
      </c>
    </row>
    <row r="73" spans="1:20" x14ac:dyDescent="0.35">
      <c r="A73" t="s">
        <v>166</v>
      </c>
      <c r="B73" t="s">
        <v>167</v>
      </c>
      <c r="C73">
        <v>2019</v>
      </c>
      <c r="D73">
        <v>20</v>
      </c>
      <c r="L73" t="s">
        <v>489</v>
      </c>
      <c r="M73" t="s">
        <v>576</v>
      </c>
      <c r="N73">
        <v>0.23658290000000001</v>
      </c>
      <c r="Q73" t="s">
        <v>174</v>
      </c>
      <c r="R73" t="s">
        <v>314</v>
      </c>
      <c r="S73">
        <v>0.2255828</v>
      </c>
      <c r="T73">
        <v>0.2255828</v>
      </c>
    </row>
    <row r="74" spans="1:20" x14ac:dyDescent="0.35">
      <c r="A74" t="s">
        <v>168</v>
      </c>
      <c r="B74" t="s">
        <v>169</v>
      </c>
      <c r="C74">
        <v>2019</v>
      </c>
      <c r="D74">
        <v>20</v>
      </c>
      <c r="L74" t="s">
        <v>338</v>
      </c>
      <c r="M74" t="s">
        <v>384</v>
      </c>
      <c r="N74">
        <v>0.3198435</v>
      </c>
      <c r="Q74" t="s">
        <v>74</v>
      </c>
      <c r="R74" t="s">
        <v>253</v>
      </c>
      <c r="S74">
        <v>0.2047679</v>
      </c>
      <c r="T74">
        <v>0.2047679</v>
      </c>
    </row>
    <row r="75" spans="1:20" x14ac:dyDescent="0.35">
      <c r="A75" t="s">
        <v>170</v>
      </c>
      <c r="B75" t="s">
        <v>171</v>
      </c>
      <c r="C75">
        <v>2019</v>
      </c>
      <c r="D75">
        <v>30</v>
      </c>
      <c r="L75" t="s">
        <v>200</v>
      </c>
      <c r="M75" t="s">
        <v>201</v>
      </c>
      <c r="N75">
        <v>0.18181820000000001</v>
      </c>
      <c r="Q75" t="s">
        <v>177</v>
      </c>
      <c r="R75" t="s">
        <v>278</v>
      </c>
      <c r="S75">
        <v>0.1540888</v>
      </c>
      <c r="T75">
        <v>0.1540888</v>
      </c>
    </row>
    <row r="76" spans="1:20" x14ac:dyDescent="0.35">
      <c r="A76" t="s">
        <v>172</v>
      </c>
      <c r="B76" t="s">
        <v>173</v>
      </c>
      <c r="C76">
        <v>2019</v>
      </c>
      <c r="D76">
        <v>15</v>
      </c>
      <c r="L76" t="s">
        <v>145</v>
      </c>
      <c r="M76" t="s">
        <v>202</v>
      </c>
      <c r="N76">
        <v>0.25373400000000002</v>
      </c>
      <c r="Q76" t="s">
        <v>179</v>
      </c>
      <c r="R76" t="s">
        <v>605</v>
      </c>
      <c r="S76">
        <v>0.28130670000000002</v>
      </c>
      <c r="T76">
        <v>0.28130670000000002</v>
      </c>
    </row>
    <row r="77" spans="1:20" x14ac:dyDescent="0.35">
      <c r="A77" t="s">
        <v>174</v>
      </c>
      <c r="B77" t="s">
        <v>175</v>
      </c>
      <c r="C77">
        <v>2019</v>
      </c>
      <c r="D77">
        <v>21</v>
      </c>
      <c r="L77" t="s">
        <v>147</v>
      </c>
      <c r="M77" t="s">
        <v>148</v>
      </c>
      <c r="N77">
        <v>3.2321799999999998E-2</v>
      </c>
      <c r="Q77" t="s">
        <v>104</v>
      </c>
      <c r="R77" t="s">
        <v>290</v>
      </c>
      <c r="S77">
        <v>0.1889699</v>
      </c>
      <c r="T77">
        <v>0.1889699</v>
      </c>
    </row>
    <row r="78" spans="1:20" x14ac:dyDescent="0.35">
      <c r="A78" t="s">
        <v>177</v>
      </c>
      <c r="B78" t="s">
        <v>178</v>
      </c>
      <c r="C78">
        <v>2019</v>
      </c>
      <c r="D78">
        <v>20</v>
      </c>
      <c r="L78" t="s">
        <v>203</v>
      </c>
      <c r="M78" t="s">
        <v>577</v>
      </c>
      <c r="N78">
        <v>0</v>
      </c>
      <c r="Q78" t="s">
        <v>106</v>
      </c>
      <c r="R78" t="s">
        <v>274</v>
      </c>
      <c r="S78">
        <v>0.1015967</v>
      </c>
      <c r="T78">
        <v>0.1015967</v>
      </c>
    </row>
    <row r="79" spans="1:20" x14ac:dyDescent="0.35">
      <c r="A79" t="s">
        <v>179</v>
      </c>
      <c r="B79" t="s">
        <v>180</v>
      </c>
      <c r="C79">
        <v>2019</v>
      </c>
      <c r="D79">
        <v>25</v>
      </c>
      <c r="L79" t="s">
        <v>359</v>
      </c>
      <c r="M79" t="s">
        <v>557</v>
      </c>
      <c r="N79">
        <v>8.58482E-2</v>
      </c>
      <c r="Q79" t="s">
        <v>183</v>
      </c>
      <c r="R79" t="s">
        <v>277</v>
      </c>
      <c r="S79">
        <v>0.19186420000000001</v>
      </c>
      <c r="T79">
        <v>0.19186420000000001</v>
      </c>
    </row>
    <row r="80" spans="1:20" x14ac:dyDescent="0.35">
      <c r="A80" t="s">
        <v>181</v>
      </c>
      <c r="B80" t="s">
        <v>182</v>
      </c>
      <c r="C80">
        <v>2019</v>
      </c>
      <c r="D80">
        <v>18</v>
      </c>
      <c r="L80" t="s">
        <v>427</v>
      </c>
      <c r="M80" t="s">
        <v>558</v>
      </c>
      <c r="N80" t="s">
        <v>585</v>
      </c>
      <c r="Q80" t="s">
        <v>188</v>
      </c>
      <c r="R80" t="s">
        <v>606</v>
      </c>
      <c r="S80">
        <v>0.42760310000000001</v>
      </c>
      <c r="T80">
        <v>0.3208704</v>
      </c>
    </row>
    <row r="81" spans="1:20" x14ac:dyDescent="0.35">
      <c r="A81" t="s">
        <v>183</v>
      </c>
      <c r="B81" t="s">
        <v>184</v>
      </c>
      <c r="C81">
        <v>2019</v>
      </c>
      <c r="D81">
        <v>20</v>
      </c>
      <c r="L81" t="s">
        <v>232</v>
      </c>
      <c r="M81" t="s">
        <v>233</v>
      </c>
      <c r="N81">
        <v>0.43494450000000001</v>
      </c>
      <c r="Q81" t="s">
        <v>190</v>
      </c>
      <c r="R81" t="s">
        <v>607</v>
      </c>
      <c r="S81">
        <v>0.39285710000000001</v>
      </c>
      <c r="T81">
        <v>0.3208704</v>
      </c>
    </row>
    <row r="82" spans="1:20" x14ac:dyDescent="0.35">
      <c r="A82" t="s">
        <v>185</v>
      </c>
      <c r="B82" t="s">
        <v>186</v>
      </c>
      <c r="C82">
        <v>2019</v>
      </c>
      <c r="D82">
        <v>28</v>
      </c>
      <c r="L82" t="s">
        <v>66</v>
      </c>
      <c r="M82" t="s">
        <v>403</v>
      </c>
      <c r="N82">
        <v>0.13201830000000001</v>
      </c>
      <c r="Q82" t="s">
        <v>193</v>
      </c>
      <c r="R82" t="s">
        <v>573</v>
      </c>
      <c r="S82">
        <v>0.18181820000000001</v>
      </c>
      <c r="T82">
        <v>0.18181820000000001</v>
      </c>
    </row>
    <row r="83" spans="1:20" x14ac:dyDescent="0.35">
      <c r="A83" t="s">
        <v>188</v>
      </c>
      <c r="B83" t="s">
        <v>189</v>
      </c>
      <c r="C83">
        <v>2019</v>
      </c>
      <c r="D83">
        <v>33</v>
      </c>
      <c r="L83" t="s">
        <v>68</v>
      </c>
      <c r="M83" t="s">
        <v>69</v>
      </c>
      <c r="N83">
        <v>0.15262809999999999</v>
      </c>
      <c r="Q83" t="s">
        <v>60</v>
      </c>
      <c r="R83" t="s">
        <v>296</v>
      </c>
      <c r="S83">
        <v>0.31499729999999998</v>
      </c>
      <c r="T83">
        <v>0.31499729999999998</v>
      </c>
    </row>
    <row r="84" spans="1:20" x14ac:dyDescent="0.35">
      <c r="A84" t="s">
        <v>190</v>
      </c>
      <c r="B84" t="s">
        <v>191</v>
      </c>
      <c r="C84">
        <v>2019</v>
      </c>
      <c r="D84">
        <v>35</v>
      </c>
      <c r="L84" t="s">
        <v>229</v>
      </c>
      <c r="M84" t="s">
        <v>404</v>
      </c>
      <c r="N84">
        <v>0.1485108</v>
      </c>
      <c r="Q84" t="s">
        <v>66</v>
      </c>
      <c r="R84" t="s">
        <v>403</v>
      </c>
      <c r="S84">
        <v>0.12665480000000001</v>
      </c>
      <c r="T84">
        <v>0.12665480000000001</v>
      </c>
    </row>
    <row r="85" spans="1:20" x14ac:dyDescent="0.35">
      <c r="A85" t="s">
        <v>193</v>
      </c>
      <c r="B85" t="s">
        <v>194</v>
      </c>
      <c r="C85">
        <v>2019</v>
      </c>
      <c r="D85">
        <v>25</v>
      </c>
      <c r="L85" t="s">
        <v>283</v>
      </c>
      <c r="M85" t="s">
        <v>385</v>
      </c>
      <c r="N85">
        <v>0.1145839</v>
      </c>
      <c r="Q85" t="s">
        <v>229</v>
      </c>
      <c r="R85" t="s">
        <v>404</v>
      </c>
      <c r="S85">
        <v>0.13395109999999999</v>
      </c>
      <c r="T85">
        <v>0.13395109999999999</v>
      </c>
    </row>
    <row r="86" spans="1:20" x14ac:dyDescent="0.35">
      <c r="A86" t="s">
        <v>195</v>
      </c>
      <c r="B86" t="s">
        <v>196</v>
      </c>
      <c r="C86">
        <v>2019</v>
      </c>
      <c r="D86">
        <v>25</v>
      </c>
      <c r="L86" t="s">
        <v>149</v>
      </c>
      <c r="M86" t="s">
        <v>150</v>
      </c>
      <c r="N86">
        <v>0.34675420000000001</v>
      </c>
      <c r="Q86" t="s">
        <v>205</v>
      </c>
      <c r="R86" t="s">
        <v>608</v>
      </c>
      <c r="S86">
        <v>0.1978799</v>
      </c>
      <c r="T86">
        <v>0.1978799</v>
      </c>
    </row>
    <row r="87" spans="1:20" x14ac:dyDescent="0.35">
      <c r="A87" t="s">
        <v>197</v>
      </c>
      <c r="B87" t="s">
        <v>198</v>
      </c>
      <c r="C87">
        <v>2019</v>
      </c>
      <c r="D87">
        <v>20</v>
      </c>
      <c r="L87" t="s">
        <v>70</v>
      </c>
      <c r="M87" t="s">
        <v>268</v>
      </c>
      <c r="N87">
        <v>0.18162310000000001</v>
      </c>
      <c r="Q87" t="s">
        <v>96</v>
      </c>
      <c r="R87" t="s">
        <v>259</v>
      </c>
      <c r="S87">
        <v>0.10809199999999999</v>
      </c>
      <c r="T87">
        <v>0.10809199999999999</v>
      </c>
    </row>
    <row r="88" spans="1:20" x14ac:dyDescent="0.35">
      <c r="A88" t="s">
        <v>200</v>
      </c>
      <c r="B88" t="s">
        <v>201</v>
      </c>
      <c r="C88">
        <v>2019</v>
      </c>
      <c r="D88">
        <v>20</v>
      </c>
      <c r="L88" t="s">
        <v>323</v>
      </c>
      <c r="M88" t="s">
        <v>363</v>
      </c>
      <c r="N88">
        <v>0.1226085</v>
      </c>
      <c r="Q88" t="s">
        <v>123</v>
      </c>
      <c r="R88" t="s">
        <v>301</v>
      </c>
      <c r="S88">
        <v>0</v>
      </c>
      <c r="T88">
        <v>3.6476700000000001E-2</v>
      </c>
    </row>
    <row r="89" spans="1:20" x14ac:dyDescent="0.35">
      <c r="A89" t="s">
        <v>203</v>
      </c>
      <c r="B89" t="s">
        <v>204</v>
      </c>
      <c r="C89">
        <v>2019</v>
      </c>
      <c r="D89">
        <v>24</v>
      </c>
      <c r="L89" t="s">
        <v>205</v>
      </c>
      <c r="M89" t="s">
        <v>206</v>
      </c>
      <c r="N89">
        <v>0.1978799</v>
      </c>
      <c r="Q89" t="s">
        <v>93</v>
      </c>
      <c r="R89" t="s">
        <v>609</v>
      </c>
      <c r="S89">
        <v>0.20496619999999999</v>
      </c>
      <c r="T89">
        <v>0.20496619999999999</v>
      </c>
    </row>
    <row r="90" spans="1:20" x14ac:dyDescent="0.35">
      <c r="A90" t="s">
        <v>205</v>
      </c>
      <c r="B90" t="s">
        <v>206</v>
      </c>
      <c r="C90">
        <v>2019</v>
      </c>
      <c r="D90">
        <v>20</v>
      </c>
      <c r="L90" t="s">
        <v>286</v>
      </c>
      <c r="M90" t="s">
        <v>287</v>
      </c>
      <c r="N90">
        <v>0.31484069999999997</v>
      </c>
      <c r="Q90" t="s">
        <v>181</v>
      </c>
      <c r="R90" t="s">
        <v>315</v>
      </c>
      <c r="S90">
        <v>0.12008480000000001</v>
      </c>
      <c r="T90">
        <v>0.12008480000000001</v>
      </c>
    </row>
    <row r="91" spans="1:20" x14ac:dyDescent="0.35">
      <c r="A91" t="s">
        <v>207</v>
      </c>
      <c r="B91" t="s">
        <v>208</v>
      </c>
      <c r="C91">
        <v>2019</v>
      </c>
      <c r="D91">
        <v>30</v>
      </c>
      <c r="L91" t="s">
        <v>42</v>
      </c>
      <c r="M91" t="s">
        <v>304</v>
      </c>
      <c r="N91">
        <v>0.24305280000000001</v>
      </c>
      <c r="Q91" t="s">
        <v>344</v>
      </c>
      <c r="R91" t="s">
        <v>610</v>
      </c>
      <c r="S91">
        <v>0</v>
      </c>
      <c r="T91">
        <v>3.6476700000000001E-2</v>
      </c>
    </row>
    <row r="92" spans="1:20" x14ac:dyDescent="0.35">
      <c r="A92" t="s">
        <v>209</v>
      </c>
      <c r="B92" t="s">
        <v>210</v>
      </c>
      <c r="C92">
        <v>2019</v>
      </c>
      <c r="D92">
        <v>40</v>
      </c>
      <c r="L92" t="s">
        <v>244</v>
      </c>
      <c r="M92" t="s">
        <v>245</v>
      </c>
      <c r="N92">
        <v>0</v>
      </c>
      <c r="Q92" t="s">
        <v>427</v>
      </c>
      <c r="R92" t="s">
        <v>558</v>
      </c>
      <c r="T92" t="s">
        <v>585</v>
      </c>
    </row>
    <row r="93" spans="1:20" x14ac:dyDescent="0.35">
      <c r="A93" t="s">
        <v>211</v>
      </c>
      <c r="B93" t="s">
        <v>212</v>
      </c>
      <c r="C93">
        <v>2019</v>
      </c>
      <c r="D93">
        <v>30</v>
      </c>
      <c r="L93" t="s">
        <v>361</v>
      </c>
      <c r="M93" t="s">
        <v>362</v>
      </c>
      <c r="N93">
        <v>9.4419400000000001E-2</v>
      </c>
      <c r="Q93" t="s">
        <v>224</v>
      </c>
      <c r="R93" t="s">
        <v>611</v>
      </c>
      <c r="S93">
        <v>0</v>
      </c>
      <c r="T93">
        <v>3.6476700000000001E-2</v>
      </c>
    </row>
    <row r="94" spans="1:20" x14ac:dyDescent="0.35">
      <c r="A94" t="s">
        <v>213</v>
      </c>
      <c r="B94" t="s">
        <v>214</v>
      </c>
      <c r="C94">
        <v>2019</v>
      </c>
      <c r="D94">
        <v>19</v>
      </c>
      <c r="L94" t="s">
        <v>152</v>
      </c>
      <c r="M94" t="s">
        <v>559</v>
      </c>
      <c r="N94">
        <v>0.35714289999999999</v>
      </c>
      <c r="Q94" t="s">
        <v>227</v>
      </c>
      <c r="R94" t="s">
        <v>401</v>
      </c>
      <c r="S94">
        <v>0.17547380000000001</v>
      </c>
      <c r="T94">
        <v>0.17547380000000001</v>
      </c>
    </row>
    <row r="95" spans="1:20" x14ac:dyDescent="0.35">
      <c r="A95" t="s">
        <v>215</v>
      </c>
      <c r="B95" t="s">
        <v>216</v>
      </c>
      <c r="C95">
        <v>2019</v>
      </c>
      <c r="D95">
        <v>0</v>
      </c>
      <c r="L95" t="s">
        <v>96</v>
      </c>
      <c r="M95" t="s">
        <v>97</v>
      </c>
      <c r="N95">
        <v>0.1150504</v>
      </c>
      <c r="Q95" t="s">
        <v>89</v>
      </c>
      <c r="R95" t="s">
        <v>612</v>
      </c>
      <c r="S95">
        <v>1.7301E-2</v>
      </c>
      <c r="T95">
        <v>3.6476700000000001E-2</v>
      </c>
    </row>
    <row r="96" spans="1:20" x14ac:dyDescent="0.35">
      <c r="A96" t="s">
        <v>219</v>
      </c>
      <c r="B96" t="s">
        <v>220</v>
      </c>
      <c r="C96">
        <v>2019</v>
      </c>
      <c r="D96">
        <v>23</v>
      </c>
      <c r="L96" t="s">
        <v>364</v>
      </c>
      <c r="M96" t="s">
        <v>365</v>
      </c>
      <c r="N96">
        <v>0.1020408</v>
      </c>
      <c r="Q96" t="s">
        <v>250</v>
      </c>
      <c r="R96" t="s">
        <v>613</v>
      </c>
      <c r="S96">
        <v>0.1728866</v>
      </c>
      <c r="T96">
        <v>0.1728866</v>
      </c>
    </row>
    <row r="97" spans="1:20" x14ac:dyDescent="0.35">
      <c r="A97" t="s">
        <v>221</v>
      </c>
      <c r="B97" t="s">
        <v>222</v>
      </c>
      <c r="C97">
        <v>2019</v>
      </c>
      <c r="D97">
        <v>15</v>
      </c>
      <c r="L97" t="s">
        <v>496</v>
      </c>
      <c r="M97" t="s">
        <v>495</v>
      </c>
      <c r="N97">
        <v>0</v>
      </c>
      <c r="Q97" t="s">
        <v>264</v>
      </c>
      <c r="R97" t="s">
        <v>265</v>
      </c>
      <c r="S97">
        <v>0.2271484</v>
      </c>
      <c r="T97">
        <v>0.2271484</v>
      </c>
    </row>
    <row r="98" spans="1:20" x14ac:dyDescent="0.35">
      <c r="A98" t="s">
        <v>224</v>
      </c>
      <c r="B98" t="s">
        <v>225</v>
      </c>
      <c r="C98">
        <v>2019</v>
      </c>
      <c r="D98">
        <v>35</v>
      </c>
      <c r="L98" t="s">
        <v>221</v>
      </c>
      <c r="M98" t="s">
        <v>282</v>
      </c>
      <c r="N98">
        <v>5.1699299999999997E-2</v>
      </c>
      <c r="Q98" t="s">
        <v>279</v>
      </c>
      <c r="R98" t="s">
        <v>280</v>
      </c>
      <c r="S98">
        <v>0.38940540000000001</v>
      </c>
      <c r="T98">
        <v>0.3208704</v>
      </c>
    </row>
    <row r="99" spans="1:20" x14ac:dyDescent="0.35">
      <c r="A99" t="s">
        <v>227</v>
      </c>
      <c r="B99" t="s">
        <v>228</v>
      </c>
      <c r="C99">
        <v>2019</v>
      </c>
      <c r="D99">
        <v>20</v>
      </c>
      <c r="L99" t="s">
        <v>154</v>
      </c>
      <c r="M99" t="s">
        <v>155</v>
      </c>
      <c r="N99">
        <v>0.23943629999999999</v>
      </c>
      <c r="Q99" t="s">
        <v>121</v>
      </c>
      <c r="R99" t="s">
        <v>295</v>
      </c>
      <c r="S99">
        <v>0</v>
      </c>
      <c r="T99">
        <v>3.6476700000000001E-2</v>
      </c>
    </row>
    <row r="100" spans="1:20" x14ac:dyDescent="0.35">
      <c r="A100" t="s">
        <v>229</v>
      </c>
      <c r="B100" t="s">
        <v>230</v>
      </c>
      <c r="C100">
        <v>2019</v>
      </c>
      <c r="D100">
        <v>20</v>
      </c>
      <c r="L100" t="s">
        <v>498</v>
      </c>
      <c r="M100" t="s">
        <v>560</v>
      </c>
      <c r="N100" t="s">
        <v>585</v>
      </c>
      <c r="Q100" t="s">
        <v>374</v>
      </c>
      <c r="R100" t="s">
        <v>614</v>
      </c>
      <c r="S100">
        <v>0.1923995</v>
      </c>
      <c r="T100">
        <v>0.1923995</v>
      </c>
    </row>
    <row r="101" spans="1:20" x14ac:dyDescent="0.35">
      <c r="A101" t="s">
        <v>232</v>
      </c>
      <c r="B101" t="s">
        <v>233</v>
      </c>
      <c r="C101">
        <v>2019</v>
      </c>
      <c r="D101">
        <v>28</v>
      </c>
      <c r="L101" t="s">
        <v>207</v>
      </c>
      <c r="M101" t="s">
        <v>208</v>
      </c>
      <c r="N101">
        <v>0.43494450000000001</v>
      </c>
      <c r="Q101" t="s">
        <v>382</v>
      </c>
      <c r="R101" t="s">
        <v>615</v>
      </c>
      <c r="S101">
        <v>0.5343118</v>
      </c>
      <c r="T101">
        <v>0.3208704</v>
      </c>
    </row>
    <row r="102" spans="1:20" x14ac:dyDescent="0.35">
      <c r="A102" t="s">
        <v>234</v>
      </c>
      <c r="B102" t="s">
        <v>235</v>
      </c>
      <c r="C102">
        <v>2019</v>
      </c>
      <c r="D102">
        <v>30</v>
      </c>
      <c r="L102" t="s">
        <v>388</v>
      </c>
      <c r="M102" t="s">
        <v>389</v>
      </c>
      <c r="N102">
        <v>6.7954500000000001E-2</v>
      </c>
      <c r="Q102" t="s">
        <v>489</v>
      </c>
      <c r="R102" t="s">
        <v>576</v>
      </c>
      <c r="S102">
        <v>0.16747609999999999</v>
      </c>
      <c r="T102">
        <v>0.16747609999999999</v>
      </c>
    </row>
    <row r="103" spans="1:20" x14ac:dyDescent="0.35">
      <c r="A103" t="s">
        <v>244</v>
      </c>
      <c r="B103" t="s">
        <v>245</v>
      </c>
      <c r="C103">
        <v>2019</v>
      </c>
      <c r="D103">
        <v>3</v>
      </c>
      <c r="L103" t="s">
        <v>7</v>
      </c>
      <c r="M103" t="s">
        <v>27</v>
      </c>
      <c r="N103">
        <v>0.2504536</v>
      </c>
      <c r="Q103" t="s">
        <v>359</v>
      </c>
      <c r="R103" t="s">
        <v>557</v>
      </c>
      <c r="S103">
        <v>8.58482E-2</v>
      </c>
      <c r="T103">
        <v>8.58482E-2</v>
      </c>
    </row>
    <row r="104" spans="1:20" x14ac:dyDescent="0.35">
      <c r="A104" t="s">
        <v>250</v>
      </c>
      <c r="B104" t="s">
        <v>251</v>
      </c>
      <c r="C104">
        <v>2019</v>
      </c>
      <c r="D104">
        <v>18</v>
      </c>
      <c r="L104" t="s">
        <v>28</v>
      </c>
      <c r="M104" t="s">
        <v>246</v>
      </c>
      <c r="N104">
        <v>0.21404790000000001</v>
      </c>
      <c r="Q104" t="s">
        <v>232</v>
      </c>
      <c r="R104" t="s">
        <v>281</v>
      </c>
      <c r="S104">
        <v>0.46938269999999999</v>
      </c>
      <c r="T104">
        <v>0.3208704</v>
      </c>
    </row>
    <row r="105" spans="1:20" x14ac:dyDescent="0.35">
      <c r="A105" t="s">
        <v>264</v>
      </c>
      <c r="B105" t="s">
        <v>265</v>
      </c>
      <c r="C105">
        <v>2019</v>
      </c>
      <c r="D105">
        <v>20</v>
      </c>
      <c r="L105" t="s">
        <v>386</v>
      </c>
      <c r="M105" t="s">
        <v>387</v>
      </c>
      <c r="N105">
        <v>0.28534949999999998</v>
      </c>
      <c r="Q105" t="s">
        <v>283</v>
      </c>
      <c r="R105" t="s">
        <v>616</v>
      </c>
      <c r="S105">
        <v>0.1145839</v>
      </c>
      <c r="T105">
        <v>0.1145839</v>
      </c>
    </row>
    <row r="106" spans="1:20" x14ac:dyDescent="0.35">
      <c r="A106" t="s">
        <v>279</v>
      </c>
      <c r="B106" t="s">
        <v>280</v>
      </c>
      <c r="C106">
        <v>2019</v>
      </c>
      <c r="D106">
        <v>0</v>
      </c>
      <c r="L106" t="s">
        <v>156</v>
      </c>
      <c r="M106" t="s">
        <v>157</v>
      </c>
      <c r="N106">
        <v>0.26986349999999998</v>
      </c>
      <c r="Q106" t="s">
        <v>286</v>
      </c>
      <c r="R106" t="s">
        <v>287</v>
      </c>
      <c r="S106">
        <v>0.31484069999999997</v>
      </c>
      <c r="T106">
        <v>0.31484069999999997</v>
      </c>
    </row>
    <row r="107" spans="1:20" x14ac:dyDescent="0.35">
      <c r="A107" t="s">
        <v>283</v>
      </c>
      <c r="B107" t="s">
        <v>284</v>
      </c>
      <c r="C107">
        <v>2019</v>
      </c>
      <c r="D107">
        <v>12</v>
      </c>
      <c r="L107" t="s">
        <v>291</v>
      </c>
      <c r="M107" t="s">
        <v>390</v>
      </c>
      <c r="N107">
        <v>0.1224469</v>
      </c>
      <c r="Q107" t="s">
        <v>291</v>
      </c>
      <c r="R107" t="s">
        <v>292</v>
      </c>
      <c r="S107">
        <v>0.1151403</v>
      </c>
      <c r="T107">
        <v>0.1151403</v>
      </c>
    </row>
    <row r="108" spans="1:20" x14ac:dyDescent="0.35">
      <c r="A108" t="s">
        <v>286</v>
      </c>
      <c r="B108" t="s">
        <v>287</v>
      </c>
      <c r="C108">
        <v>2019</v>
      </c>
      <c r="D108">
        <v>6.18</v>
      </c>
      <c r="L108" t="s">
        <v>30</v>
      </c>
      <c r="M108" t="s">
        <v>578</v>
      </c>
      <c r="N108">
        <v>0.25186520000000001</v>
      </c>
      <c r="Q108" t="s">
        <v>234</v>
      </c>
      <c r="R108" t="s">
        <v>561</v>
      </c>
      <c r="S108">
        <v>0.41976609999999998</v>
      </c>
      <c r="T108">
        <v>0.3208704</v>
      </c>
    </row>
    <row r="109" spans="1:20" x14ac:dyDescent="0.35">
      <c r="A109" t="s">
        <v>291</v>
      </c>
      <c r="B109" t="s">
        <v>292</v>
      </c>
      <c r="C109">
        <v>2019</v>
      </c>
      <c r="D109">
        <v>0</v>
      </c>
      <c r="L109" t="s">
        <v>234</v>
      </c>
      <c r="M109" t="s">
        <v>561</v>
      </c>
      <c r="N109">
        <v>0.41976609999999998</v>
      </c>
      <c r="Q109" t="s">
        <v>316</v>
      </c>
      <c r="R109" t="s">
        <v>317</v>
      </c>
      <c r="S109">
        <v>0.16539809999999999</v>
      </c>
      <c r="T109">
        <v>0.16539809999999999</v>
      </c>
    </row>
    <row r="110" spans="1:20" x14ac:dyDescent="0.35">
      <c r="A110" t="s">
        <v>423</v>
      </c>
      <c r="B110" t="s">
        <v>303</v>
      </c>
      <c r="C110">
        <v>2019</v>
      </c>
      <c r="D110">
        <v>0</v>
      </c>
      <c r="L110" t="s">
        <v>158</v>
      </c>
      <c r="M110" t="s">
        <v>159</v>
      </c>
      <c r="N110">
        <v>0</v>
      </c>
      <c r="Q110" t="s">
        <v>319</v>
      </c>
      <c r="R110" t="s">
        <v>552</v>
      </c>
      <c r="S110">
        <v>0.1128493</v>
      </c>
      <c r="T110">
        <v>0.1128493</v>
      </c>
    </row>
    <row r="111" spans="1:20" x14ac:dyDescent="0.35">
      <c r="A111" t="s">
        <v>316</v>
      </c>
      <c r="B111" t="s">
        <v>317</v>
      </c>
      <c r="C111">
        <v>2019</v>
      </c>
      <c r="D111">
        <v>15</v>
      </c>
      <c r="L111" t="s">
        <v>98</v>
      </c>
      <c r="M111" t="s">
        <v>579</v>
      </c>
      <c r="N111">
        <v>0.28009800000000001</v>
      </c>
      <c r="Q111" t="s">
        <v>213</v>
      </c>
      <c r="R111" t="s">
        <v>326</v>
      </c>
      <c r="S111">
        <v>0.15590799999999999</v>
      </c>
      <c r="T111">
        <v>0.15590799999999999</v>
      </c>
    </row>
    <row r="112" spans="1:20" x14ac:dyDescent="0.35">
      <c r="A112" t="s">
        <v>319</v>
      </c>
      <c r="B112" t="s">
        <v>320</v>
      </c>
      <c r="C112">
        <v>2019</v>
      </c>
      <c r="D112">
        <v>10</v>
      </c>
      <c r="L112" t="s">
        <v>160</v>
      </c>
      <c r="M112" t="s">
        <v>161</v>
      </c>
      <c r="N112">
        <v>0.22252069999999999</v>
      </c>
      <c r="Q112" t="s">
        <v>554</v>
      </c>
      <c r="R112" t="s">
        <v>303</v>
      </c>
      <c r="S112">
        <v>0</v>
      </c>
      <c r="T112">
        <v>3.6476700000000001E-2</v>
      </c>
    </row>
    <row r="113" spans="1:20" x14ac:dyDescent="0.35">
      <c r="A113" t="s">
        <v>323</v>
      </c>
      <c r="B113" t="s">
        <v>324</v>
      </c>
      <c r="C113">
        <v>2019</v>
      </c>
      <c r="D113">
        <v>12</v>
      </c>
      <c r="L113" t="s">
        <v>162</v>
      </c>
      <c r="M113" t="s">
        <v>247</v>
      </c>
      <c r="N113">
        <v>0.26101999999999997</v>
      </c>
      <c r="Q113" t="s">
        <v>346</v>
      </c>
      <c r="R113" t="s">
        <v>617</v>
      </c>
      <c r="S113">
        <v>0.16265060000000001</v>
      </c>
      <c r="T113">
        <v>0.16265060000000001</v>
      </c>
    </row>
    <row r="114" spans="1:20" x14ac:dyDescent="0.35">
      <c r="A114" t="s">
        <v>338</v>
      </c>
      <c r="B114" t="s">
        <v>339</v>
      </c>
      <c r="C114">
        <v>2019</v>
      </c>
      <c r="D114">
        <v>30</v>
      </c>
      <c r="L114" t="s">
        <v>346</v>
      </c>
      <c r="M114" t="s">
        <v>347</v>
      </c>
      <c r="N114">
        <v>0.43494450000000001</v>
      </c>
      <c r="Q114" t="s">
        <v>351</v>
      </c>
      <c r="R114" t="s">
        <v>568</v>
      </c>
      <c r="S114">
        <v>0</v>
      </c>
      <c r="T114">
        <v>3.6476700000000001E-2</v>
      </c>
    </row>
    <row r="115" spans="1:20" x14ac:dyDescent="0.35">
      <c r="A115" t="s">
        <v>341</v>
      </c>
      <c r="B115" t="s">
        <v>342</v>
      </c>
      <c r="C115">
        <v>2019</v>
      </c>
      <c r="D115">
        <v>10</v>
      </c>
      <c r="L115" t="s">
        <v>72</v>
      </c>
      <c r="M115" t="s">
        <v>73</v>
      </c>
      <c r="N115">
        <v>0.1513967</v>
      </c>
      <c r="Q115" t="s">
        <v>91</v>
      </c>
      <c r="R115" t="s">
        <v>618</v>
      </c>
      <c r="S115">
        <v>0.17391300000000001</v>
      </c>
      <c r="T115">
        <v>0.17391300000000001</v>
      </c>
    </row>
    <row r="116" spans="1:20" x14ac:dyDescent="0.35">
      <c r="A116" t="s">
        <v>344</v>
      </c>
      <c r="B116" t="s">
        <v>345</v>
      </c>
      <c r="C116">
        <v>2019</v>
      </c>
      <c r="D116">
        <v>0</v>
      </c>
      <c r="L116" t="s">
        <v>100</v>
      </c>
      <c r="M116" t="s">
        <v>580</v>
      </c>
      <c r="N116">
        <v>0.18128649999999999</v>
      </c>
      <c r="Q116" t="s">
        <v>482</v>
      </c>
      <c r="R116" t="s">
        <v>619</v>
      </c>
      <c r="S116">
        <v>0.1052632</v>
      </c>
      <c r="T116">
        <v>0.1052632</v>
      </c>
    </row>
    <row r="117" spans="1:20" x14ac:dyDescent="0.35">
      <c r="A117" t="s">
        <v>346</v>
      </c>
      <c r="B117" t="s">
        <v>347</v>
      </c>
      <c r="C117">
        <v>2019</v>
      </c>
      <c r="D117">
        <v>37.5</v>
      </c>
      <c r="L117" t="s">
        <v>209</v>
      </c>
      <c r="M117" t="s">
        <v>581</v>
      </c>
      <c r="N117">
        <v>0.43494450000000001</v>
      </c>
      <c r="Q117" t="s">
        <v>341</v>
      </c>
      <c r="R117" t="s">
        <v>620</v>
      </c>
      <c r="S117">
        <v>7.1843400000000002E-2</v>
      </c>
      <c r="T117">
        <v>7.1843400000000002E-2</v>
      </c>
    </row>
    <row r="118" spans="1:20" x14ac:dyDescent="0.35">
      <c r="A118" t="s">
        <v>351</v>
      </c>
      <c r="B118" t="s">
        <v>352</v>
      </c>
      <c r="C118">
        <v>2019</v>
      </c>
      <c r="D118">
        <v>0</v>
      </c>
      <c r="L118" t="s">
        <v>164</v>
      </c>
      <c r="M118" t="s">
        <v>325</v>
      </c>
      <c r="N118">
        <v>8.0523200000000003E-2</v>
      </c>
      <c r="Q118" t="s">
        <v>135</v>
      </c>
      <c r="R118" t="s">
        <v>575</v>
      </c>
      <c r="S118">
        <v>0.32876709999999998</v>
      </c>
      <c r="T118">
        <v>0.3208704</v>
      </c>
    </row>
    <row r="119" spans="1:20" x14ac:dyDescent="0.35">
      <c r="A119" t="s">
        <v>353</v>
      </c>
      <c r="B119" t="s">
        <v>354</v>
      </c>
      <c r="C119">
        <v>2019</v>
      </c>
      <c r="D119">
        <v>0</v>
      </c>
      <c r="L119" t="s">
        <v>102</v>
      </c>
      <c r="M119" t="s">
        <v>103</v>
      </c>
      <c r="N119">
        <v>0.197357</v>
      </c>
      <c r="Q119" t="s">
        <v>355</v>
      </c>
      <c r="R119" t="s">
        <v>621</v>
      </c>
      <c r="S119">
        <v>0.4583333</v>
      </c>
      <c r="T119">
        <v>0.3208704</v>
      </c>
    </row>
    <row r="120" spans="1:20" x14ac:dyDescent="0.35">
      <c r="A120" t="s">
        <v>355</v>
      </c>
      <c r="B120" t="s">
        <v>356</v>
      </c>
      <c r="C120">
        <v>2019</v>
      </c>
      <c r="D120">
        <v>0</v>
      </c>
      <c r="L120" t="s">
        <v>166</v>
      </c>
      <c r="M120" t="s">
        <v>582</v>
      </c>
      <c r="N120">
        <v>0.2375382</v>
      </c>
      <c r="Q120" t="s">
        <v>323</v>
      </c>
      <c r="R120" t="s">
        <v>622</v>
      </c>
      <c r="S120">
        <v>0.1226085</v>
      </c>
      <c r="T120">
        <v>0.1226085</v>
      </c>
    </row>
    <row r="121" spans="1:20" x14ac:dyDescent="0.35">
      <c r="A121" t="s">
        <v>357</v>
      </c>
      <c r="B121" t="s">
        <v>358</v>
      </c>
      <c r="C121">
        <v>2019</v>
      </c>
      <c r="D121">
        <v>0</v>
      </c>
      <c r="L121" t="s">
        <v>168</v>
      </c>
      <c r="M121" t="s">
        <v>288</v>
      </c>
      <c r="N121">
        <v>5.7295000000000002E-3</v>
      </c>
      <c r="Q121" t="s">
        <v>361</v>
      </c>
      <c r="R121" t="s">
        <v>623</v>
      </c>
      <c r="S121">
        <v>8.1081100000000003E-2</v>
      </c>
      <c r="T121">
        <v>8.1081100000000003E-2</v>
      </c>
    </row>
    <row r="122" spans="1:20" x14ac:dyDescent="0.35">
      <c r="A122" t="s">
        <v>359</v>
      </c>
      <c r="B122" t="s">
        <v>360</v>
      </c>
      <c r="C122">
        <v>2019</v>
      </c>
      <c r="D122">
        <v>0</v>
      </c>
      <c r="L122" t="s">
        <v>170</v>
      </c>
      <c r="M122" t="s">
        <v>562</v>
      </c>
      <c r="N122">
        <v>0.30054639999999999</v>
      </c>
      <c r="Q122" t="s">
        <v>364</v>
      </c>
      <c r="R122" t="s">
        <v>624</v>
      </c>
      <c r="S122">
        <v>0.1020408</v>
      </c>
      <c r="T122">
        <v>0.1020408</v>
      </c>
    </row>
    <row r="123" spans="1:20" x14ac:dyDescent="0.35">
      <c r="A123" t="s">
        <v>361</v>
      </c>
      <c r="B123" t="s">
        <v>362</v>
      </c>
      <c r="C123">
        <v>2019</v>
      </c>
      <c r="D123">
        <v>0</v>
      </c>
      <c r="L123" t="s">
        <v>31</v>
      </c>
      <c r="M123" t="s">
        <v>248</v>
      </c>
      <c r="N123">
        <v>0.1918038</v>
      </c>
      <c r="Q123" t="s">
        <v>207</v>
      </c>
      <c r="R123" t="s">
        <v>625</v>
      </c>
      <c r="S123">
        <v>0.4688427</v>
      </c>
      <c r="T123">
        <v>0.3208704</v>
      </c>
    </row>
    <row r="124" spans="1:20" x14ac:dyDescent="0.35">
      <c r="A124" t="s">
        <v>364</v>
      </c>
      <c r="B124" t="s">
        <v>365</v>
      </c>
      <c r="C124">
        <v>2019</v>
      </c>
      <c r="D124">
        <v>0</v>
      </c>
      <c r="L124" t="s">
        <v>211</v>
      </c>
      <c r="M124" t="s">
        <v>212</v>
      </c>
      <c r="N124">
        <v>0</v>
      </c>
      <c r="Q124" t="s">
        <v>209</v>
      </c>
      <c r="R124" t="s">
        <v>626</v>
      </c>
      <c r="S124">
        <v>0.53500000000000003</v>
      </c>
      <c r="T124">
        <v>0.3208704</v>
      </c>
    </row>
    <row r="125" spans="1:20" x14ac:dyDescent="0.35">
      <c r="A125" t="s">
        <v>366</v>
      </c>
      <c r="B125" t="s">
        <v>367</v>
      </c>
      <c r="C125">
        <v>2019</v>
      </c>
      <c r="D125">
        <v>0</v>
      </c>
      <c r="L125" t="s">
        <v>391</v>
      </c>
      <c r="M125" t="s">
        <v>392</v>
      </c>
      <c r="N125">
        <v>0.25373010000000001</v>
      </c>
      <c r="Q125" t="s">
        <v>353</v>
      </c>
      <c r="R125" t="s">
        <v>627</v>
      </c>
      <c r="S125">
        <v>0.23076920000000001</v>
      </c>
      <c r="T125">
        <v>0.23076920000000001</v>
      </c>
    </row>
    <row r="126" spans="1:20" x14ac:dyDescent="0.35">
      <c r="A126" t="s">
        <v>369</v>
      </c>
      <c r="B126" t="s">
        <v>370</v>
      </c>
      <c r="C126">
        <v>2019</v>
      </c>
      <c r="D126">
        <v>0</v>
      </c>
      <c r="L126" t="s">
        <v>172</v>
      </c>
      <c r="M126" t="s">
        <v>583</v>
      </c>
      <c r="N126">
        <v>-3.29162E-2</v>
      </c>
      <c r="Q126" t="s">
        <v>496</v>
      </c>
      <c r="R126" t="s">
        <v>495</v>
      </c>
      <c r="S126">
        <v>0</v>
      </c>
      <c r="T126">
        <v>3.6476700000000001E-2</v>
      </c>
    </row>
    <row r="127" spans="1:20" x14ac:dyDescent="0.35">
      <c r="A127" t="s">
        <v>372</v>
      </c>
      <c r="B127" t="s">
        <v>373</v>
      </c>
      <c r="C127">
        <v>2019</v>
      </c>
      <c r="D127">
        <v>0</v>
      </c>
      <c r="L127" t="s">
        <v>174</v>
      </c>
      <c r="M127" t="s">
        <v>314</v>
      </c>
      <c r="N127">
        <v>0.2276019</v>
      </c>
      <c r="Q127" t="s">
        <v>431</v>
      </c>
      <c r="R127" t="s">
        <v>432</v>
      </c>
      <c r="S127">
        <v>0.2890336</v>
      </c>
      <c r="T127">
        <v>0.2890336</v>
      </c>
    </row>
    <row r="128" spans="1:20" x14ac:dyDescent="0.35">
      <c r="A128" t="s">
        <v>374</v>
      </c>
      <c r="B128" t="s">
        <v>375</v>
      </c>
      <c r="C128">
        <v>2019</v>
      </c>
      <c r="D128">
        <v>0</v>
      </c>
      <c r="L128" t="s">
        <v>213</v>
      </c>
      <c r="M128" t="s">
        <v>214</v>
      </c>
      <c r="N128">
        <v>0.1687544</v>
      </c>
      <c r="Q128" t="s">
        <v>395</v>
      </c>
      <c r="R128" t="s">
        <v>396</v>
      </c>
      <c r="S128">
        <v>4.0249899999999998E-2</v>
      </c>
      <c r="T128">
        <v>4.0249899999999998E-2</v>
      </c>
    </row>
    <row r="129" spans="1:20" x14ac:dyDescent="0.35">
      <c r="A129" t="s">
        <v>376</v>
      </c>
      <c r="B129" t="s">
        <v>377</v>
      </c>
      <c r="C129">
        <v>2019</v>
      </c>
      <c r="D129">
        <v>0</v>
      </c>
      <c r="L129" t="s">
        <v>74</v>
      </c>
      <c r="M129" t="s">
        <v>176</v>
      </c>
      <c r="N129">
        <v>0.2051518</v>
      </c>
      <c r="Q129" t="s">
        <v>399</v>
      </c>
      <c r="R129" t="s">
        <v>400</v>
      </c>
      <c r="S129">
        <v>0.2788834</v>
      </c>
      <c r="T129">
        <v>0.2788834</v>
      </c>
    </row>
    <row r="130" spans="1:20" x14ac:dyDescent="0.35">
      <c r="A130" t="s">
        <v>378</v>
      </c>
      <c r="B130" t="s">
        <v>379</v>
      </c>
      <c r="C130">
        <v>2019</v>
      </c>
      <c r="D130">
        <v>0</v>
      </c>
      <c r="L130" t="s">
        <v>224</v>
      </c>
      <c r="M130" t="s">
        <v>225</v>
      </c>
      <c r="N130">
        <v>0</v>
      </c>
      <c r="Q130" t="s">
        <v>203</v>
      </c>
      <c r="R130" t="s">
        <v>204</v>
      </c>
      <c r="S130">
        <v>0</v>
      </c>
      <c r="T130">
        <v>3.6476700000000001E-2</v>
      </c>
    </row>
    <row r="131" spans="1:20" x14ac:dyDescent="0.35">
      <c r="A131" t="s">
        <v>380</v>
      </c>
      <c r="B131" t="s">
        <v>381</v>
      </c>
      <c r="C131">
        <v>2019</v>
      </c>
      <c r="D131">
        <v>0</v>
      </c>
      <c r="L131" t="s">
        <v>431</v>
      </c>
      <c r="M131" t="s">
        <v>584</v>
      </c>
      <c r="N131">
        <v>0.2890336</v>
      </c>
      <c r="Q131" t="s">
        <v>215</v>
      </c>
      <c r="R131" t="s">
        <v>216</v>
      </c>
      <c r="S131">
        <v>-5.5555599999999997E-2</v>
      </c>
      <c r="T131">
        <v>3.6476700000000001E-2</v>
      </c>
    </row>
    <row r="132" spans="1:20" x14ac:dyDescent="0.35">
      <c r="A132" t="s">
        <v>382</v>
      </c>
      <c r="B132" t="s">
        <v>383</v>
      </c>
      <c r="C132">
        <v>2019</v>
      </c>
      <c r="D132">
        <v>0</v>
      </c>
      <c r="L132" t="s">
        <v>353</v>
      </c>
      <c r="M132" t="s">
        <v>354</v>
      </c>
      <c r="N132">
        <v>0.43494450000000001</v>
      </c>
      <c r="Q132" t="s">
        <v>376</v>
      </c>
      <c r="R132" t="s">
        <v>377</v>
      </c>
      <c r="S132">
        <v>0</v>
      </c>
      <c r="T132">
        <v>3.6476700000000001E-2</v>
      </c>
    </row>
    <row r="133" spans="1:20" x14ac:dyDescent="0.35">
      <c r="A133" t="s">
        <v>386</v>
      </c>
      <c r="B133" t="s">
        <v>387</v>
      </c>
      <c r="C133">
        <v>2019</v>
      </c>
      <c r="D133">
        <v>0</v>
      </c>
      <c r="L133" t="s">
        <v>366</v>
      </c>
      <c r="M133" t="s">
        <v>367</v>
      </c>
      <c r="N133" t="s">
        <v>585</v>
      </c>
      <c r="Q133" t="s">
        <v>378</v>
      </c>
      <c r="R133" t="s">
        <v>379</v>
      </c>
      <c r="S133">
        <v>0.21014969999999999</v>
      </c>
      <c r="T133">
        <v>0.21014969999999999</v>
      </c>
    </row>
    <row r="134" spans="1:20" x14ac:dyDescent="0.35">
      <c r="A134" t="s">
        <v>388</v>
      </c>
      <c r="B134" t="s">
        <v>389</v>
      </c>
      <c r="C134">
        <v>2019</v>
      </c>
      <c r="D134">
        <v>0</v>
      </c>
      <c r="L134" t="s">
        <v>177</v>
      </c>
      <c r="M134" t="s">
        <v>178</v>
      </c>
      <c r="N134">
        <v>0.28804419999999997</v>
      </c>
      <c r="Q134" t="s">
        <v>380</v>
      </c>
      <c r="R134" t="s">
        <v>381</v>
      </c>
      <c r="S134">
        <v>0.1049337</v>
      </c>
      <c r="T134">
        <v>0.1049337</v>
      </c>
    </row>
    <row r="135" spans="1:20" x14ac:dyDescent="0.35">
      <c r="A135" t="s">
        <v>391</v>
      </c>
      <c r="B135" t="s">
        <v>392</v>
      </c>
      <c r="C135">
        <v>2019</v>
      </c>
      <c r="D135">
        <v>0</v>
      </c>
      <c r="L135" t="s">
        <v>179</v>
      </c>
      <c r="M135" t="s">
        <v>180</v>
      </c>
      <c r="N135">
        <v>0.34415580000000001</v>
      </c>
      <c r="Q135" t="s">
        <v>388</v>
      </c>
      <c r="R135" t="s">
        <v>389</v>
      </c>
      <c r="S135">
        <v>6.7954500000000001E-2</v>
      </c>
      <c r="T135">
        <v>6.7954500000000001E-2</v>
      </c>
    </row>
    <row r="136" spans="1:20" x14ac:dyDescent="0.35">
      <c r="A136" t="s">
        <v>393</v>
      </c>
      <c r="B136" t="s">
        <v>394</v>
      </c>
      <c r="C136">
        <v>2019</v>
      </c>
      <c r="D136">
        <v>0</v>
      </c>
      <c r="L136" t="s">
        <v>104</v>
      </c>
      <c r="M136" t="s">
        <v>290</v>
      </c>
      <c r="N136">
        <v>0.30740430000000002</v>
      </c>
      <c r="Q136" t="s">
        <v>386</v>
      </c>
      <c r="R136" t="s">
        <v>387</v>
      </c>
      <c r="S136">
        <v>0.28534949999999998</v>
      </c>
      <c r="T136">
        <v>0.28534949999999998</v>
      </c>
    </row>
    <row r="137" spans="1:20" x14ac:dyDescent="0.35">
      <c r="A137" t="s">
        <v>395</v>
      </c>
      <c r="B137" t="s">
        <v>396</v>
      </c>
      <c r="C137">
        <v>2019</v>
      </c>
      <c r="D137">
        <v>0</v>
      </c>
      <c r="L137" t="s">
        <v>106</v>
      </c>
      <c r="M137" t="s">
        <v>274</v>
      </c>
      <c r="N137">
        <v>0.1223675</v>
      </c>
      <c r="Q137" t="s">
        <v>391</v>
      </c>
      <c r="R137" t="s">
        <v>392</v>
      </c>
      <c r="S137">
        <v>0.25373010000000001</v>
      </c>
      <c r="T137">
        <v>0.25373010000000001</v>
      </c>
    </row>
    <row r="138" spans="1:20" x14ac:dyDescent="0.35">
      <c r="A138" t="s">
        <v>397</v>
      </c>
      <c r="B138" t="s">
        <v>398</v>
      </c>
      <c r="C138">
        <v>2019</v>
      </c>
      <c r="D138">
        <v>0</v>
      </c>
      <c r="L138" t="s">
        <v>393</v>
      </c>
      <c r="M138" t="s">
        <v>563</v>
      </c>
      <c r="N138">
        <v>0.2954233</v>
      </c>
      <c r="Q138" t="s">
        <v>195</v>
      </c>
      <c r="R138" t="s">
        <v>196</v>
      </c>
      <c r="S138">
        <v>0</v>
      </c>
      <c r="T138">
        <v>3.6476700000000001E-2</v>
      </c>
    </row>
    <row r="139" spans="1:20" x14ac:dyDescent="0.35">
      <c r="A139" t="s">
        <v>399</v>
      </c>
      <c r="B139" t="s">
        <v>400</v>
      </c>
      <c r="C139">
        <v>2019</v>
      </c>
      <c r="D139">
        <v>0</v>
      </c>
      <c r="L139" t="s">
        <v>395</v>
      </c>
      <c r="M139" t="s">
        <v>564</v>
      </c>
      <c r="N139">
        <v>4.0249899999999998E-2</v>
      </c>
      <c r="Q139" t="s">
        <v>197</v>
      </c>
      <c r="R139" t="s">
        <v>628</v>
      </c>
      <c r="S139">
        <v>0</v>
      </c>
      <c r="T139">
        <v>3.6476700000000001E-2</v>
      </c>
    </row>
    <row r="140" spans="1:20" x14ac:dyDescent="0.35">
      <c r="L140" t="s">
        <v>181</v>
      </c>
      <c r="M140" t="s">
        <v>315</v>
      </c>
      <c r="N140">
        <v>-3.29162E-2</v>
      </c>
      <c r="Q140" t="s">
        <v>417</v>
      </c>
      <c r="R140" t="s">
        <v>418</v>
      </c>
      <c r="T140" t="s">
        <v>585</v>
      </c>
    </row>
    <row r="141" spans="1:20" x14ac:dyDescent="0.35">
      <c r="L141" t="s">
        <v>108</v>
      </c>
      <c r="M141" t="s">
        <v>306</v>
      </c>
      <c r="N141">
        <v>0.26245170000000001</v>
      </c>
      <c r="Q141" t="s">
        <v>366</v>
      </c>
      <c r="R141" t="s">
        <v>367</v>
      </c>
      <c r="S141">
        <v>0.3333333</v>
      </c>
      <c r="T141">
        <v>0.3208704</v>
      </c>
    </row>
    <row r="142" spans="1:20" x14ac:dyDescent="0.35">
      <c r="L142" t="s">
        <v>33</v>
      </c>
      <c r="M142" t="s">
        <v>33</v>
      </c>
      <c r="N142">
        <v>0.27817269999999999</v>
      </c>
      <c r="Q142" t="s">
        <v>369</v>
      </c>
      <c r="R142" t="s">
        <v>629</v>
      </c>
      <c r="S142">
        <v>0.12990299999999999</v>
      </c>
      <c r="T142">
        <v>0.12990299999999999</v>
      </c>
    </row>
    <row r="143" spans="1:20" x14ac:dyDescent="0.35">
      <c r="L143" t="s">
        <v>110</v>
      </c>
      <c r="M143" t="s">
        <v>111</v>
      </c>
      <c r="N143">
        <v>0.42031869999999999</v>
      </c>
      <c r="Q143" t="s">
        <v>244</v>
      </c>
      <c r="R143" t="s">
        <v>245</v>
      </c>
      <c r="S143">
        <v>0</v>
      </c>
      <c r="T143">
        <v>3.6476700000000001E-2</v>
      </c>
    </row>
    <row r="144" spans="1:20" x14ac:dyDescent="0.35">
      <c r="L144" t="s">
        <v>183</v>
      </c>
      <c r="M144" t="s">
        <v>184</v>
      </c>
      <c r="N144">
        <v>0.19742870000000001</v>
      </c>
      <c r="Q144" t="s">
        <v>128</v>
      </c>
      <c r="R144" t="s">
        <v>129</v>
      </c>
      <c r="T144" t="s">
        <v>585</v>
      </c>
    </row>
    <row r="145" spans="12:14" x14ac:dyDescent="0.35">
      <c r="L145" t="s">
        <v>215</v>
      </c>
      <c r="M145" t="s">
        <v>216</v>
      </c>
      <c r="N145">
        <v>-3.29162E-2</v>
      </c>
    </row>
    <row r="146" spans="12:14" x14ac:dyDescent="0.35">
      <c r="L146" t="s">
        <v>565</v>
      </c>
      <c r="M146" t="s">
        <v>490</v>
      </c>
      <c r="N146">
        <v>0.1130661</v>
      </c>
    </row>
    <row r="147" spans="12:14" x14ac:dyDescent="0.35">
      <c r="L147" t="s">
        <v>185</v>
      </c>
      <c r="M147" t="s">
        <v>186</v>
      </c>
      <c r="N147">
        <v>0.27817969999999997</v>
      </c>
    </row>
    <row r="148" spans="12:14" x14ac:dyDescent="0.35">
      <c r="L148" t="s">
        <v>397</v>
      </c>
      <c r="M148" t="s">
        <v>398</v>
      </c>
      <c r="N148">
        <v>0.35431200000000002</v>
      </c>
    </row>
    <row r="149" spans="12:14" x14ac:dyDescent="0.35">
      <c r="L149" t="s">
        <v>399</v>
      </c>
      <c r="M149" t="s">
        <v>400</v>
      </c>
      <c r="N149">
        <v>0.31731300000000001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A9FF-023B-46C4-9332-2C19059816C9}">
  <dimension ref="A1"/>
  <sheetViews>
    <sheetView workbookViewId="0"/>
  </sheetViews>
  <sheetFormatPr baseColWidth="10" defaultColWidth="11.54296875" defaultRowHeight="14.5" x14ac:dyDescent="0.35"/>
  <sheetData>
    <row r="1" spans="1:1" x14ac:dyDescent="0.35">
      <c r="A1" t="s">
        <v>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F072-ED79-4C06-AFD5-3146107F1FDB}">
  <dimension ref="A1:D55"/>
  <sheetViews>
    <sheetView workbookViewId="0">
      <selection sqref="A1:D55"/>
    </sheetView>
  </sheetViews>
  <sheetFormatPr baseColWidth="10" defaultColWidth="11.54296875" defaultRowHeight="14.5" x14ac:dyDescent="0.35"/>
  <cols>
    <col min="1" max="5" width="16.90625" customWidth="1"/>
  </cols>
  <sheetData>
    <row r="1" spans="1:4" s="1" customFormat="1" x14ac:dyDescent="0.35">
      <c r="A1" s="1" t="s">
        <v>442</v>
      </c>
      <c r="B1" s="1" t="s">
        <v>443</v>
      </c>
      <c r="C1" s="1" t="s">
        <v>587</v>
      </c>
      <c r="D1" s="1" t="s">
        <v>586</v>
      </c>
    </row>
    <row r="2" spans="1:4" x14ac:dyDescent="0.35">
      <c r="A2" t="s">
        <v>474</v>
      </c>
      <c r="B2" t="s">
        <v>20</v>
      </c>
      <c r="C2" t="s">
        <v>591</v>
      </c>
      <c r="D2">
        <v>85</v>
      </c>
    </row>
    <row r="3" spans="1:4" x14ac:dyDescent="0.35">
      <c r="A3" t="s">
        <v>506</v>
      </c>
      <c r="B3" t="s">
        <v>77</v>
      </c>
      <c r="C3" t="s">
        <v>591</v>
      </c>
      <c r="D3">
        <v>72</v>
      </c>
    </row>
    <row r="4" spans="1:4" x14ac:dyDescent="0.35">
      <c r="A4" t="s">
        <v>523</v>
      </c>
      <c r="B4" t="s">
        <v>41</v>
      </c>
      <c r="C4" t="s">
        <v>591</v>
      </c>
      <c r="D4">
        <v>45</v>
      </c>
    </row>
    <row r="5" spans="1:4" x14ac:dyDescent="0.35">
      <c r="A5" t="s">
        <v>528</v>
      </c>
      <c r="B5" t="s">
        <v>20</v>
      </c>
      <c r="C5" t="s">
        <v>591</v>
      </c>
      <c r="D5">
        <v>53</v>
      </c>
    </row>
    <row r="6" spans="1:4" x14ac:dyDescent="0.35">
      <c r="A6" t="s">
        <v>535</v>
      </c>
      <c r="B6" t="s">
        <v>27</v>
      </c>
      <c r="C6" t="s">
        <v>591</v>
      </c>
      <c r="D6">
        <v>85</v>
      </c>
    </row>
    <row r="7" spans="1:4" x14ac:dyDescent="0.35">
      <c r="A7" t="s">
        <v>456</v>
      </c>
      <c r="B7" t="s">
        <v>77</v>
      </c>
      <c r="C7" t="s">
        <v>591</v>
      </c>
      <c r="D7">
        <v>15</v>
      </c>
    </row>
    <row r="8" spans="1:4" x14ac:dyDescent="0.35">
      <c r="A8" t="s">
        <v>462</v>
      </c>
      <c r="B8" t="s">
        <v>29</v>
      </c>
      <c r="C8" t="s">
        <v>591</v>
      </c>
      <c r="D8">
        <v>20</v>
      </c>
    </row>
    <row r="9" spans="1:4" x14ac:dyDescent="0.35">
      <c r="A9" t="s">
        <v>545</v>
      </c>
      <c r="B9" t="s">
        <v>20</v>
      </c>
      <c r="C9" t="s">
        <v>594</v>
      </c>
      <c r="D9">
        <v>48</v>
      </c>
    </row>
    <row r="10" spans="1:4" x14ac:dyDescent="0.35">
      <c r="A10" t="s">
        <v>539</v>
      </c>
      <c r="B10" t="s">
        <v>41</v>
      </c>
      <c r="C10" t="s">
        <v>592</v>
      </c>
      <c r="D10">
        <v>29</v>
      </c>
    </row>
    <row r="11" spans="1:4" x14ac:dyDescent="0.35">
      <c r="A11" t="s">
        <v>540</v>
      </c>
      <c r="B11" t="s">
        <v>41</v>
      </c>
      <c r="C11" t="s">
        <v>593</v>
      </c>
      <c r="D11">
        <v>18</v>
      </c>
    </row>
    <row r="12" spans="1:4" x14ac:dyDescent="0.35">
      <c r="A12" t="s">
        <v>464</v>
      </c>
      <c r="B12" t="s">
        <v>20</v>
      </c>
      <c r="C12" t="s">
        <v>593</v>
      </c>
      <c r="D12">
        <v>14</v>
      </c>
    </row>
    <row r="13" spans="1:4" x14ac:dyDescent="0.35">
      <c r="A13" t="s">
        <v>463</v>
      </c>
      <c r="B13" t="s">
        <v>41</v>
      </c>
      <c r="C13" t="s">
        <v>595</v>
      </c>
      <c r="D13">
        <v>24</v>
      </c>
    </row>
    <row r="14" spans="1:4" x14ac:dyDescent="0.35">
      <c r="A14" t="s">
        <v>452</v>
      </c>
      <c r="B14" t="s">
        <v>14</v>
      </c>
      <c r="C14" t="s">
        <v>590</v>
      </c>
      <c r="D14">
        <v>21</v>
      </c>
    </row>
    <row r="15" spans="1:4" x14ac:dyDescent="0.35">
      <c r="A15" t="s">
        <v>455</v>
      </c>
      <c r="B15" t="s">
        <v>18</v>
      </c>
      <c r="C15" t="s">
        <v>590</v>
      </c>
      <c r="D15">
        <v>13</v>
      </c>
    </row>
    <row r="16" spans="1:4" x14ac:dyDescent="0.35">
      <c r="A16" t="s">
        <v>465</v>
      </c>
      <c r="B16" t="s">
        <v>34</v>
      </c>
      <c r="C16" t="s">
        <v>589</v>
      </c>
      <c r="D16">
        <v>12</v>
      </c>
    </row>
    <row r="17" spans="1:4" x14ac:dyDescent="0.35">
      <c r="A17" t="s">
        <v>467</v>
      </c>
      <c r="B17" t="s">
        <v>20</v>
      </c>
      <c r="C17" t="s">
        <v>589</v>
      </c>
      <c r="D17">
        <v>5</v>
      </c>
    </row>
    <row r="18" spans="1:4" x14ac:dyDescent="0.35">
      <c r="A18" t="s">
        <v>249</v>
      </c>
      <c r="B18" t="s">
        <v>116</v>
      </c>
      <c r="C18" t="s">
        <v>588</v>
      </c>
      <c r="D18">
        <v>8</v>
      </c>
    </row>
    <row r="19" spans="1:4" x14ac:dyDescent="0.35">
      <c r="A19" t="s">
        <v>112</v>
      </c>
      <c r="B19" t="s">
        <v>10</v>
      </c>
      <c r="C19" t="s">
        <v>588</v>
      </c>
      <c r="D19">
        <v>3</v>
      </c>
    </row>
    <row r="20" spans="1:4" x14ac:dyDescent="0.35">
      <c r="A20" t="s">
        <v>327</v>
      </c>
      <c r="B20" t="s">
        <v>10</v>
      </c>
      <c r="C20" t="s">
        <v>588</v>
      </c>
      <c r="D20">
        <v>19</v>
      </c>
    </row>
    <row r="21" spans="1:4" x14ac:dyDescent="0.35">
      <c r="A21" t="s">
        <v>226</v>
      </c>
      <c r="B21" t="s">
        <v>16</v>
      </c>
      <c r="C21" t="s">
        <v>588</v>
      </c>
      <c r="D21">
        <v>16</v>
      </c>
    </row>
    <row r="22" spans="1:4" x14ac:dyDescent="0.35">
      <c r="A22" t="s">
        <v>335</v>
      </c>
      <c r="B22" t="s">
        <v>16</v>
      </c>
      <c r="C22" t="s">
        <v>588</v>
      </c>
      <c r="D22">
        <v>2</v>
      </c>
    </row>
    <row r="23" spans="1:4" x14ac:dyDescent="0.35">
      <c r="A23" t="s">
        <v>334</v>
      </c>
      <c r="B23" t="s">
        <v>94</v>
      </c>
      <c r="C23" t="s">
        <v>588</v>
      </c>
      <c r="D23">
        <v>20</v>
      </c>
    </row>
    <row r="24" spans="1:4" x14ac:dyDescent="0.35">
      <c r="A24" t="s">
        <v>114</v>
      </c>
      <c r="B24" t="s">
        <v>18</v>
      </c>
      <c r="C24" t="s">
        <v>588</v>
      </c>
      <c r="D24">
        <v>69</v>
      </c>
    </row>
    <row r="25" spans="1:4" x14ac:dyDescent="0.35">
      <c r="A25" t="s">
        <v>187</v>
      </c>
      <c r="B25" t="s">
        <v>18</v>
      </c>
      <c r="C25" t="s">
        <v>588</v>
      </c>
      <c r="D25">
        <v>64</v>
      </c>
    </row>
    <row r="26" spans="1:4" x14ac:dyDescent="0.35">
      <c r="A26" t="s">
        <v>218</v>
      </c>
      <c r="B26" t="s">
        <v>18</v>
      </c>
      <c r="C26" t="s">
        <v>588</v>
      </c>
      <c r="D26">
        <v>47</v>
      </c>
    </row>
    <row r="27" spans="1:4" x14ac:dyDescent="0.35">
      <c r="A27" t="s">
        <v>223</v>
      </c>
      <c r="B27" t="s">
        <v>18</v>
      </c>
      <c r="C27" t="s">
        <v>588</v>
      </c>
      <c r="D27">
        <v>23</v>
      </c>
    </row>
    <row r="28" spans="1:4" x14ac:dyDescent="0.35">
      <c r="A28" t="s">
        <v>350</v>
      </c>
      <c r="B28" t="s">
        <v>18</v>
      </c>
      <c r="C28" t="s">
        <v>588</v>
      </c>
      <c r="D28">
        <v>80</v>
      </c>
    </row>
    <row r="29" spans="1:4" x14ac:dyDescent="0.35">
      <c r="A29" t="s">
        <v>76</v>
      </c>
      <c r="B29" t="s">
        <v>14</v>
      </c>
      <c r="C29" t="s">
        <v>588</v>
      </c>
      <c r="D29">
        <v>5</v>
      </c>
    </row>
    <row r="30" spans="1:4" x14ac:dyDescent="0.35">
      <c r="A30" t="s">
        <v>217</v>
      </c>
      <c r="B30" t="s">
        <v>14</v>
      </c>
      <c r="C30" t="s">
        <v>588</v>
      </c>
      <c r="D30">
        <v>12</v>
      </c>
    </row>
    <row r="31" spans="1:4" x14ac:dyDescent="0.35">
      <c r="A31" t="s">
        <v>231</v>
      </c>
      <c r="B31" t="s">
        <v>14</v>
      </c>
      <c r="C31" t="s">
        <v>588</v>
      </c>
      <c r="D31">
        <v>51</v>
      </c>
    </row>
    <row r="32" spans="1:4" x14ac:dyDescent="0.35">
      <c r="A32" t="s">
        <v>237</v>
      </c>
      <c r="B32" t="s">
        <v>14</v>
      </c>
      <c r="C32" t="s">
        <v>588</v>
      </c>
      <c r="D32">
        <v>19</v>
      </c>
    </row>
    <row r="33" spans="1:4" x14ac:dyDescent="0.35">
      <c r="A33" t="s">
        <v>254</v>
      </c>
      <c r="B33" t="s">
        <v>14</v>
      </c>
      <c r="C33" t="s">
        <v>588</v>
      </c>
      <c r="D33">
        <v>9</v>
      </c>
    </row>
    <row r="34" spans="1:4" x14ac:dyDescent="0.35">
      <c r="A34" t="s">
        <v>328</v>
      </c>
      <c r="B34" t="s">
        <v>14</v>
      </c>
      <c r="C34" t="s">
        <v>588</v>
      </c>
      <c r="D34">
        <v>10</v>
      </c>
    </row>
    <row r="35" spans="1:4" x14ac:dyDescent="0.35">
      <c r="A35" t="s">
        <v>333</v>
      </c>
      <c r="B35" t="s">
        <v>14</v>
      </c>
      <c r="C35" t="s">
        <v>588</v>
      </c>
      <c r="D35">
        <v>6</v>
      </c>
    </row>
    <row r="36" spans="1:4" x14ac:dyDescent="0.35">
      <c r="A36" t="s">
        <v>35</v>
      </c>
      <c r="B36" t="s">
        <v>95</v>
      </c>
      <c r="C36" t="s">
        <v>588</v>
      </c>
      <c r="D36">
        <v>3</v>
      </c>
    </row>
    <row r="37" spans="1:4" x14ac:dyDescent="0.35">
      <c r="A37" t="s">
        <v>318</v>
      </c>
      <c r="B37" t="s">
        <v>77</v>
      </c>
      <c r="C37" t="s">
        <v>588</v>
      </c>
      <c r="D37">
        <v>31</v>
      </c>
    </row>
    <row r="38" spans="1:4" x14ac:dyDescent="0.35">
      <c r="A38" t="s">
        <v>331</v>
      </c>
      <c r="B38" t="s">
        <v>77</v>
      </c>
      <c r="C38" t="s">
        <v>588</v>
      </c>
      <c r="D38">
        <v>15</v>
      </c>
    </row>
    <row r="39" spans="1:4" x14ac:dyDescent="0.35">
      <c r="A39" t="s">
        <v>405</v>
      </c>
      <c r="B39" t="s">
        <v>77</v>
      </c>
      <c r="C39" t="s">
        <v>588</v>
      </c>
      <c r="D39">
        <v>35</v>
      </c>
    </row>
    <row r="40" spans="1:4" x14ac:dyDescent="0.35">
      <c r="A40" t="s">
        <v>6</v>
      </c>
      <c r="B40" t="s">
        <v>27</v>
      </c>
      <c r="C40" t="s">
        <v>588</v>
      </c>
      <c r="D40">
        <v>15</v>
      </c>
    </row>
    <row r="41" spans="1:4" x14ac:dyDescent="0.35">
      <c r="A41" t="s">
        <v>310</v>
      </c>
      <c r="B41" t="s">
        <v>27</v>
      </c>
      <c r="C41" t="s">
        <v>588</v>
      </c>
      <c r="D41">
        <v>40</v>
      </c>
    </row>
    <row r="42" spans="1:4" x14ac:dyDescent="0.35">
      <c r="A42" t="s">
        <v>337</v>
      </c>
      <c r="B42" t="s">
        <v>27</v>
      </c>
      <c r="C42" t="s">
        <v>588</v>
      </c>
      <c r="D42">
        <v>40</v>
      </c>
    </row>
    <row r="43" spans="1:4" x14ac:dyDescent="0.35">
      <c r="A43" t="s">
        <v>39</v>
      </c>
      <c r="B43" t="s">
        <v>41</v>
      </c>
      <c r="C43" t="s">
        <v>588</v>
      </c>
      <c r="D43">
        <v>5</v>
      </c>
    </row>
    <row r="44" spans="1:4" x14ac:dyDescent="0.35">
      <c r="A44" t="s">
        <v>44</v>
      </c>
      <c r="B44" t="s">
        <v>41</v>
      </c>
      <c r="C44" t="s">
        <v>588</v>
      </c>
      <c r="D44">
        <v>2</v>
      </c>
    </row>
    <row r="45" spans="1:4" x14ac:dyDescent="0.35">
      <c r="A45" t="s">
        <v>80</v>
      </c>
      <c r="B45" t="s">
        <v>41</v>
      </c>
      <c r="C45" t="s">
        <v>588</v>
      </c>
      <c r="D45">
        <v>32</v>
      </c>
    </row>
    <row r="46" spans="1:4" x14ac:dyDescent="0.35">
      <c r="A46" t="s">
        <v>343</v>
      </c>
      <c r="B46" t="s">
        <v>41</v>
      </c>
      <c r="C46" t="s">
        <v>588</v>
      </c>
      <c r="D46">
        <v>34</v>
      </c>
    </row>
    <row r="47" spans="1:4" x14ac:dyDescent="0.35">
      <c r="A47" t="s">
        <v>252</v>
      </c>
      <c r="B47" t="s">
        <v>176</v>
      </c>
      <c r="C47" t="s">
        <v>588</v>
      </c>
      <c r="D47">
        <v>16</v>
      </c>
    </row>
    <row r="48" spans="1:4" x14ac:dyDescent="0.35">
      <c r="A48" t="s">
        <v>348</v>
      </c>
      <c r="B48" t="s">
        <v>176</v>
      </c>
      <c r="C48" t="s">
        <v>588</v>
      </c>
      <c r="D48">
        <v>19</v>
      </c>
    </row>
    <row r="49" spans="1:4" x14ac:dyDescent="0.35">
      <c r="A49" t="s">
        <v>402</v>
      </c>
      <c r="B49" t="s">
        <v>176</v>
      </c>
      <c r="C49" t="s">
        <v>588</v>
      </c>
      <c r="D49">
        <v>7</v>
      </c>
    </row>
    <row r="50" spans="1:4" x14ac:dyDescent="0.35">
      <c r="A50" t="s">
        <v>47</v>
      </c>
      <c r="B50" t="s">
        <v>20</v>
      </c>
      <c r="C50" t="s">
        <v>588</v>
      </c>
      <c r="D50">
        <v>30</v>
      </c>
    </row>
    <row r="51" spans="1:4" x14ac:dyDescent="0.35">
      <c r="A51" t="s">
        <v>257</v>
      </c>
      <c r="B51" t="s">
        <v>20</v>
      </c>
      <c r="C51" t="s">
        <v>588</v>
      </c>
      <c r="D51">
        <v>62</v>
      </c>
    </row>
    <row r="52" spans="1:4" x14ac:dyDescent="0.35">
      <c r="A52" t="s">
        <v>329</v>
      </c>
      <c r="B52" t="s">
        <v>20</v>
      </c>
      <c r="C52" t="s">
        <v>588</v>
      </c>
      <c r="D52">
        <v>9</v>
      </c>
    </row>
    <row r="53" spans="1:4" x14ac:dyDescent="0.35">
      <c r="A53" t="s">
        <v>332</v>
      </c>
      <c r="B53" t="s">
        <v>20</v>
      </c>
      <c r="C53" t="s">
        <v>588</v>
      </c>
      <c r="D53">
        <v>2</v>
      </c>
    </row>
    <row r="54" spans="1:4" x14ac:dyDescent="0.35">
      <c r="A54" t="s">
        <v>340</v>
      </c>
      <c r="B54" t="s">
        <v>20</v>
      </c>
      <c r="C54" t="s">
        <v>588</v>
      </c>
      <c r="D54">
        <v>28</v>
      </c>
    </row>
    <row r="55" spans="1:4" x14ac:dyDescent="0.35">
      <c r="A55" t="s">
        <v>371</v>
      </c>
      <c r="B55" t="s">
        <v>20</v>
      </c>
      <c r="C55" t="s">
        <v>588</v>
      </c>
      <c r="D55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MNE</vt:lpstr>
      <vt:lpstr>th list</vt:lpstr>
      <vt:lpstr>stat rate</vt:lpstr>
      <vt:lpstr>remarks</vt:lpstr>
      <vt:lpstr>descriptives</vt:lpstr>
      <vt:lpstr>avgetrbk</vt:lpstr>
      <vt:lpstr>etr6yr</vt:lpstr>
      <vt:lpstr>etr6yrnew</vt:lpstr>
      <vt:lpstr>statrate</vt:lpstr>
      <vt:lpstr>thtwz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Barake</dc:creator>
  <cp:lastModifiedBy>Theresa Neef</cp:lastModifiedBy>
  <dcterms:created xsi:type="dcterms:W3CDTF">2021-05-15T20:53:59Z</dcterms:created>
  <dcterms:modified xsi:type="dcterms:W3CDTF">2021-06-30T15:41:12Z</dcterms:modified>
</cp:coreProperties>
</file>