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ba\Documents\NAU\Research\Prospectus\"/>
    </mc:Choice>
  </mc:AlternateContent>
  <xr:revisionPtr revIDLastSave="0" documentId="13_ncr:1_{9D5EEFE8-377B-4FB4-B63D-66096AA92FEF}" xr6:coauthVersionLast="45" xr6:coauthVersionMax="45" xr10:uidLastSave="{00000000-0000-0000-0000-000000000000}"/>
  <bookViews>
    <workbookView xWindow="-120" yWindow="-120" windowWidth="29040" windowHeight="15840" xr2:uid="{AE8550C6-B688-460B-9D3A-E0FB0BD70970}"/>
  </bookViews>
  <sheets>
    <sheet name="All_Nov_2020_C4_data" sheetId="4" r:id="rId1"/>
    <sheet name="Reduced Data_Nov_3" sheetId="3" r:id="rId2"/>
    <sheet name="Reduced Data_Nov4" sheetId="2" r:id="rId3"/>
    <sheet name="Reduced Data_Nov14" sheetId="1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4" l="1"/>
  <c r="O62" i="4"/>
  <c r="Y83" i="3"/>
  <c r="Y82" i="3"/>
  <c r="Y81" i="3"/>
  <c r="Y75" i="3"/>
  <c r="Y74" i="3"/>
  <c r="Y73" i="3"/>
  <c r="Y68" i="3"/>
  <c r="Y67" i="3"/>
  <c r="Y66" i="3"/>
  <c r="Y62" i="3"/>
  <c r="Y61" i="3"/>
  <c r="Y60" i="3"/>
  <c r="Q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Y56" i="3"/>
  <c r="Y55" i="3"/>
  <c r="AD54" i="3"/>
  <c r="Y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V50" i="3"/>
  <c r="AB73" i="3" s="1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V49" i="3"/>
  <c r="AA49" i="3" s="1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8" i="3"/>
  <c r="AA48" i="3" s="1"/>
  <c r="Q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V47" i="3"/>
  <c r="AA47" i="3" s="1"/>
  <c r="Q47" i="3"/>
  <c r="P47" i="3"/>
  <c r="N47" i="3"/>
  <c r="M47" i="3"/>
  <c r="L47" i="3"/>
  <c r="K47" i="3"/>
  <c r="O47" i="3" s="1"/>
  <c r="J47" i="3"/>
  <c r="I47" i="3"/>
  <c r="H47" i="3"/>
  <c r="G47" i="3"/>
  <c r="F47" i="3"/>
  <c r="E47" i="3"/>
  <c r="D47" i="3"/>
  <c r="C47" i="3"/>
  <c r="B47" i="3"/>
  <c r="Q46" i="3"/>
  <c r="P46" i="3"/>
  <c r="N46" i="3"/>
  <c r="M46" i="3"/>
  <c r="L46" i="3"/>
  <c r="K46" i="3"/>
  <c r="O46" i="3" s="1"/>
  <c r="J46" i="3"/>
  <c r="I46" i="3"/>
  <c r="H46" i="3"/>
  <c r="G46" i="3"/>
  <c r="F46" i="3"/>
  <c r="E46" i="3"/>
  <c r="D46" i="3"/>
  <c r="C46" i="3"/>
  <c r="B46" i="3"/>
  <c r="Q45" i="3"/>
  <c r="P45" i="3"/>
  <c r="N45" i="3"/>
  <c r="M45" i="3"/>
  <c r="L45" i="3"/>
  <c r="K45" i="3"/>
  <c r="O45" i="3" s="1"/>
  <c r="J45" i="3"/>
  <c r="I45" i="3"/>
  <c r="H45" i="3"/>
  <c r="G45" i="3"/>
  <c r="F45" i="3"/>
  <c r="E45" i="3"/>
  <c r="D45" i="3"/>
  <c r="C45" i="3"/>
  <c r="B45" i="3"/>
  <c r="Q44" i="3"/>
  <c r="P44" i="3"/>
  <c r="N44" i="3"/>
  <c r="M44" i="3"/>
  <c r="L44" i="3"/>
  <c r="K44" i="3"/>
  <c r="O44" i="3" s="1"/>
  <c r="J44" i="3"/>
  <c r="I44" i="3"/>
  <c r="H44" i="3"/>
  <c r="G44" i="3"/>
  <c r="F44" i="3"/>
  <c r="E44" i="3"/>
  <c r="D44" i="3"/>
  <c r="C44" i="3"/>
  <c r="B44" i="3"/>
  <c r="Q43" i="3"/>
  <c r="P43" i="3"/>
  <c r="N43" i="3"/>
  <c r="M43" i="3"/>
  <c r="L43" i="3"/>
  <c r="K43" i="3"/>
  <c r="O43" i="3" s="1"/>
  <c r="J43" i="3"/>
  <c r="I43" i="3"/>
  <c r="H43" i="3"/>
  <c r="G43" i="3"/>
  <c r="F43" i="3"/>
  <c r="E43" i="3"/>
  <c r="D43" i="3"/>
  <c r="C43" i="3"/>
  <c r="B43" i="3"/>
  <c r="Q42" i="3"/>
  <c r="P42" i="3"/>
  <c r="N42" i="3"/>
  <c r="M42" i="3"/>
  <c r="L42" i="3"/>
  <c r="K42" i="3"/>
  <c r="O42" i="3" s="1"/>
  <c r="J42" i="3"/>
  <c r="I42" i="3"/>
  <c r="H42" i="3"/>
  <c r="G42" i="3"/>
  <c r="F42" i="3"/>
  <c r="E42" i="3"/>
  <c r="D42" i="3"/>
  <c r="C42" i="3"/>
  <c r="B42" i="3"/>
  <c r="Q41" i="3"/>
  <c r="P41" i="3"/>
  <c r="N41" i="3"/>
  <c r="M41" i="3"/>
  <c r="L41" i="3"/>
  <c r="K41" i="3"/>
  <c r="O41" i="3" s="1"/>
  <c r="J41" i="3"/>
  <c r="I41" i="3"/>
  <c r="H41" i="3"/>
  <c r="G41" i="3"/>
  <c r="F41" i="3"/>
  <c r="E41" i="3"/>
  <c r="D41" i="3"/>
  <c r="C41" i="3"/>
  <c r="B41" i="3"/>
  <c r="Q40" i="3"/>
  <c r="N40" i="3"/>
  <c r="M40" i="3"/>
  <c r="L40" i="3"/>
  <c r="K40" i="3"/>
  <c r="O40" i="3" s="1"/>
  <c r="J40" i="3"/>
  <c r="I40" i="3"/>
  <c r="H40" i="3"/>
  <c r="G40" i="3"/>
  <c r="F40" i="3"/>
  <c r="E40" i="3"/>
  <c r="D40" i="3"/>
  <c r="C40" i="3"/>
  <c r="B40" i="3"/>
  <c r="Q39" i="3"/>
  <c r="N39" i="3"/>
  <c r="M39" i="3"/>
  <c r="L39" i="3"/>
  <c r="P39" i="3" s="1"/>
  <c r="K39" i="3"/>
  <c r="O39" i="3" s="1"/>
  <c r="J39" i="3"/>
  <c r="I39" i="3"/>
  <c r="H39" i="3"/>
  <c r="G39" i="3"/>
  <c r="F39" i="3"/>
  <c r="E39" i="3"/>
  <c r="D39" i="3"/>
  <c r="C39" i="3"/>
  <c r="B39" i="3"/>
  <c r="Q38" i="3"/>
  <c r="N38" i="3"/>
  <c r="M38" i="3"/>
  <c r="L38" i="3"/>
  <c r="P40" i="3" s="1"/>
  <c r="K38" i="3"/>
  <c r="O38" i="3" s="1"/>
  <c r="J38" i="3"/>
  <c r="I38" i="3"/>
  <c r="H38" i="3"/>
  <c r="G38" i="3"/>
  <c r="F38" i="3"/>
  <c r="E38" i="3"/>
  <c r="D38" i="3"/>
  <c r="C38" i="3"/>
  <c r="B38" i="3"/>
  <c r="Q37" i="3"/>
  <c r="N37" i="3"/>
  <c r="M37" i="3"/>
  <c r="L37" i="3"/>
  <c r="P37" i="3" s="1"/>
  <c r="K37" i="3"/>
  <c r="O37" i="3" s="1"/>
  <c r="J37" i="3"/>
  <c r="I37" i="3"/>
  <c r="H37" i="3"/>
  <c r="G37" i="3"/>
  <c r="F37" i="3"/>
  <c r="E37" i="3"/>
  <c r="D37" i="3"/>
  <c r="C37" i="3"/>
  <c r="B37" i="3"/>
  <c r="Q36" i="3"/>
  <c r="O36" i="3"/>
  <c r="N36" i="3"/>
  <c r="M36" i="3"/>
  <c r="L36" i="3"/>
  <c r="P36" i="3" s="1"/>
  <c r="K36" i="3"/>
  <c r="J36" i="3"/>
  <c r="I36" i="3"/>
  <c r="H36" i="3"/>
  <c r="G36" i="3"/>
  <c r="F36" i="3"/>
  <c r="E36" i="3"/>
  <c r="D36" i="3"/>
  <c r="C36" i="3"/>
  <c r="B36" i="3"/>
  <c r="Q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N34" i="3"/>
  <c r="M34" i="3"/>
  <c r="L34" i="3"/>
  <c r="K34" i="3"/>
  <c r="O34" i="3" s="1"/>
  <c r="J34" i="3"/>
  <c r="I34" i="3"/>
  <c r="H34" i="3"/>
  <c r="G34" i="3"/>
  <c r="F34" i="3"/>
  <c r="E34" i="3"/>
  <c r="D34" i="3"/>
  <c r="C34" i="3"/>
  <c r="B34" i="3"/>
  <c r="Q33" i="3"/>
  <c r="O33" i="3"/>
  <c r="N33" i="3"/>
  <c r="M33" i="3"/>
  <c r="L33" i="3"/>
  <c r="P33" i="3" s="1"/>
  <c r="K33" i="3"/>
  <c r="J33" i="3"/>
  <c r="I33" i="3"/>
  <c r="H33" i="3"/>
  <c r="G33" i="3"/>
  <c r="F33" i="3"/>
  <c r="E33" i="3"/>
  <c r="D33" i="3"/>
  <c r="C33" i="3"/>
  <c r="B33" i="3"/>
  <c r="Q32" i="3"/>
  <c r="N32" i="3"/>
  <c r="M32" i="3"/>
  <c r="L32" i="3"/>
  <c r="K32" i="3"/>
  <c r="O32" i="3" s="1"/>
  <c r="J32" i="3"/>
  <c r="I32" i="3"/>
  <c r="H32" i="3"/>
  <c r="G32" i="3"/>
  <c r="F32" i="3"/>
  <c r="E32" i="3"/>
  <c r="D32" i="3"/>
  <c r="C32" i="3"/>
  <c r="B32" i="3"/>
  <c r="Q31" i="3"/>
  <c r="N31" i="3"/>
  <c r="M31" i="3"/>
  <c r="L31" i="3"/>
  <c r="P31" i="3" s="1"/>
  <c r="K31" i="3"/>
  <c r="O31" i="3" s="1"/>
  <c r="J31" i="3"/>
  <c r="I31" i="3"/>
  <c r="H31" i="3"/>
  <c r="G31" i="3"/>
  <c r="F31" i="3"/>
  <c r="E31" i="3"/>
  <c r="D31" i="3"/>
  <c r="C31" i="3"/>
  <c r="B31" i="3"/>
  <c r="Q30" i="3"/>
  <c r="N30" i="3"/>
  <c r="M30" i="3"/>
  <c r="L30" i="3"/>
  <c r="P32" i="3" s="1"/>
  <c r="K30" i="3"/>
  <c r="O30" i="3" s="1"/>
  <c r="J30" i="3"/>
  <c r="I30" i="3"/>
  <c r="H30" i="3"/>
  <c r="G30" i="3"/>
  <c r="F30" i="3"/>
  <c r="E30" i="3"/>
  <c r="D30" i="3"/>
  <c r="C30" i="3"/>
  <c r="B30" i="3"/>
  <c r="Q29" i="3"/>
  <c r="N29" i="3"/>
  <c r="M29" i="3"/>
  <c r="L29" i="3"/>
  <c r="P29" i="3" s="1"/>
  <c r="K29" i="3"/>
  <c r="O29" i="3" s="1"/>
  <c r="J29" i="3"/>
  <c r="I29" i="3"/>
  <c r="H29" i="3"/>
  <c r="G29" i="3"/>
  <c r="F29" i="3"/>
  <c r="E29" i="3"/>
  <c r="D29" i="3"/>
  <c r="C29" i="3"/>
  <c r="B29" i="3"/>
  <c r="Q28" i="3"/>
  <c r="O28" i="3"/>
  <c r="N28" i="3"/>
  <c r="M28" i="3"/>
  <c r="L28" i="3"/>
  <c r="P28" i="3" s="1"/>
  <c r="K28" i="3"/>
  <c r="J28" i="3"/>
  <c r="I28" i="3"/>
  <c r="H28" i="3"/>
  <c r="G28" i="3"/>
  <c r="F28" i="3"/>
  <c r="E28" i="3"/>
  <c r="D28" i="3"/>
  <c r="C28" i="3"/>
  <c r="B28" i="3"/>
  <c r="Q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N26" i="3"/>
  <c r="M26" i="3"/>
  <c r="L26" i="3"/>
  <c r="K26" i="3"/>
  <c r="O26" i="3" s="1"/>
  <c r="J26" i="3"/>
  <c r="I26" i="3"/>
  <c r="H26" i="3"/>
  <c r="G26" i="3"/>
  <c r="F26" i="3"/>
  <c r="E26" i="3"/>
  <c r="D26" i="3"/>
  <c r="C26" i="3"/>
  <c r="B26" i="3"/>
  <c r="Q25" i="3"/>
  <c r="O25" i="3"/>
  <c r="N25" i="3"/>
  <c r="M25" i="3"/>
  <c r="L25" i="3"/>
  <c r="P25" i="3" s="1"/>
  <c r="K25" i="3"/>
  <c r="J25" i="3"/>
  <c r="I25" i="3"/>
  <c r="H25" i="3"/>
  <c r="G25" i="3"/>
  <c r="F25" i="3"/>
  <c r="E25" i="3"/>
  <c r="D25" i="3"/>
  <c r="C25" i="3"/>
  <c r="B25" i="3"/>
  <c r="Q24" i="3"/>
  <c r="N24" i="3"/>
  <c r="M24" i="3"/>
  <c r="L24" i="3"/>
  <c r="K24" i="3"/>
  <c r="O24" i="3" s="1"/>
  <c r="J24" i="3"/>
  <c r="I24" i="3"/>
  <c r="H24" i="3"/>
  <c r="G24" i="3"/>
  <c r="F24" i="3"/>
  <c r="E24" i="3"/>
  <c r="D24" i="3"/>
  <c r="C24" i="3"/>
  <c r="B24" i="3"/>
  <c r="Q23" i="3"/>
  <c r="N23" i="3"/>
  <c r="M23" i="3"/>
  <c r="L23" i="3"/>
  <c r="P23" i="3" s="1"/>
  <c r="K23" i="3"/>
  <c r="O23" i="3" s="1"/>
  <c r="J23" i="3"/>
  <c r="I23" i="3"/>
  <c r="H23" i="3"/>
  <c r="G23" i="3"/>
  <c r="F23" i="3"/>
  <c r="E23" i="3"/>
  <c r="D23" i="3"/>
  <c r="C23" i="3"/>
  <c r="B23" i="3"/>
  <c r="Q22" i="3"/>
  <c r="N22" i="3"/>
  <c r="M22" i="3"/>
  <c r="L22" i="3"/>
  <c r="P24" i="3" s="1"/>
  <c r="K22" i="3"/>
  <c r="J22" i="3"/>
  <c r="I22" i="3"/>
  <c r="H22" i="3"/>
  <c r="G22" i="3"/>
  <c r="F22" i="3"/>
  <c r="E22" i="3"/>
  <c r="D22" i="3"/>
  <c r="C22" i="3"/>
  <c r="B22" i="3"/>
  <c r="Q21" i="3"/>
  <c r="N21" i="3"/>
  <c r="M21" i="3"/>
  <c r="L21" i="3"/>
  <c r="K21" i="3"/>
  <c r="O22" i="3" s="1"/>
  <c r="J21" i="3"/>
  <c r="I21" i="3"/>
  <c r="H21" i="3"/>
  <c r="G21" i="3"/>
  <c r="F21" i="3"/>
  <c r="E21" i="3"/>
  <c r="D21" i="3"/>
  <c r="C21" i="3"/>
  <c r="B21" i="3"/>
  <c r="Q20" i="3"/>
  <c r="N20" i="3"/>
  <c r="M20" i="3"/>
  <c r="L20" i="3"/>
  <c r="P20" i="3" s="1"/>
  <c r="K20" i="3"/>
  <c r="J20" i="3"/>
  <c r="I20" i="3"/>
  <c r="H20" i="3"/>
  <c r="G20" i="3"/>
  <c r="F20" i="3"/>
  <c r="E20" i="3"/>
  <c r="D20" i="3"/>
  <c r="C20" i="3"/>
  <c r="B20" i="3"/>
  <c r="Q19" i="3"/>
  <c r="N19" i="3"/>
  <c r="M19" i="3"/>
  <c r="L19" i="3"/>
  <c r="K19" i="3"/>
  <c r="O20" i="3" s="1"/>
  <c r="J19" i="3"/>
  <c r="I19" i="3"/>
  <c r="H19" i="3"/>
  <c r="G19" i="3"/>
  <c r="F19" i="3"/>
  <c r="E19" i="3"/>
  <c r="D19" i="3"/>
  <c r="C19" i="3"/>
  <c r="B19" i="3"/>
  <c r="Q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N16" i="3"/>
  <c r="M16" i="3"/>
  <c r="L16" i="3"/>
  <c r="P16" i="3" s="1"/>
  <c r="K16" i="3"/>
  <c r="O16" i="3" s="1"/>
  <c r="J16" i="3"/>
  <c r="I16" i="3"/>
  <c r="H16" i="3"/>
  <c r="G16" i="3"/>
  <c r="F16" i="3"/>
  <c r="E16" i="3"/>
  <c r="D16" i="3"/>
  <c r="C16" i="3"/>
  <c r="B16" i="3"/>
  <c r="Q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N12" i="3"/>
  <c r="M12" i="3"/>
  <c r="L12" i="3"/>
  <c r="P12" i="3" s="1"/>
  <c r="K12" i="3"/>
  <c r="O12" i="3" s="1"/>
  <c r="J12" i="3"/>
  <c r="I12" i="3"/>
  <c r="H12" i="3"/>
  <c r="G12" i="3"/>
  <c r="F12" i="3"/>
  <c r="E12" i="3"/>
  <c r="D12" i="3"/>
  <c r="C12" i="3"/>
  <c r="B12" i="3"/>
  <c r="Q11" i="3"/>
  <c r="N11" i="3"/>
  <c r="M11" i="3"/>
  <c r="L11" i="3"/>
  <c r="P11" i="3" s="1"/>
  <c r="K11" i="3"/>
  <c r="O11" i="3" s="1"/>
  <c r="J11" i="3"/>
  <c r="I11" i="3"/>
  <c r="H11" i="3"/>
  <c r="G11" i="3"/>
  <c r="F11" i="3"/>
  <c r="E11" i="3"/>
  <c r="D11" i="3"/>
  <c r="C11" i="3"/>
  <c r="B11" i="3"/>
  <c r="Q10" i="3"/>
  <c r="N10" i="3"/>
  <c r="M10" i="3"/>
  <c r="L10" i="3"/>
  <c r="P10" i="3" s="1"/>
  <c r="K10" i="3"/>
  <c r="J10" i="3"/>
  <c r="I10" i="3"/>
  <c r="H10" i="3"/>
  <c r="G10" i="3"/>
  <c r="F10" i="3"/>
  <c r="E10" i="3"/>
  <c r="D10" i="3"/>
  <c r="C10" i="3"/>
  <c r="B10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N8" i="3"/>
  <c r="M8" i="3"/>
  <c r="L8" i="3"/>
  <c r="P9" i="3" s="1"/>
  <c r="K8" i="3"/>
  <c r="J8" i="3"/>
  <c r="I8" i="3"/>
  <c r="H8" i="3"/>
  <c r="G8" i="3"/>
  <c r="F8" i="3"/>
  <c r="E8" i="3"/>
  <c r="D8" i="3"/>
  <c r="C8" i="3"/>
  <c r="B8" i="3"/>
  <c r="Q6" i="3"/>
  <c r="N6" i="3"/>
  <c r="M6" i="3"/>
  <c r="L6" i="3"/>
  <c r="K6" i="3"/>
  <c r="O5" i="3" s="1"/>
  <c r="J6" i="3"/>
  <c r="I6" i="3"/>
  <c r="H6" i="3"/>
  <c r="G6" i="3"/>
  <c r="F6" i="3"/>
  <c r="E6" i="3"/>
  <c r="D6" i="3"/>
  <c r="C6" i="3"/>
  <c r="B6" i="3"/>
  <c r="Q5" i="3"/>
  <c r="N5" i="3"/>
  <c r="M5" i="3"/>
  <c r="L5" i="3"/>
  <c r="P5" i="3" s="1"/>
  <c r="K5" i="3"/>
  <c r="J5" i="3"/>
  <c r="I5" i="3"/>
  <c r="H5" i="3"/>
  <c r="G5" i="3"/>
  <c r="F5" i="3"/>
  <c r="E5" i="3"/>
  <c r="D5" i="3"/>
  <c r="C5" i="3"/>
  <c r="B5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5" i="3" s="1"/>
  <c r="A6" i="3" s="1"/>
  <c r="A8" i="3" s="1"/>
  <c r="A9" i="3" s="1"/>
  <c r="A10" i="3" s="1"/>
  <c r="A11" i="3" s="1"/>
  <c r="A12" i="3" s="1"/>
  <c r="A13" i="3" s="1"/>
  <c r="A15" i="3" s="1"/>
  <c r="A16" i="3" s="1"/>
  <c r="A17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V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Q73" i="2"/>
  <c r="P73" i="2"/>
  <c r="N73" i="2"/>
  <c r="M73" i="2"/>
  <c r="L73" i="2"/>
  <c r="K73" i="2"/>
  <c r="O73" i="2" s="1"/>
  <c r="J73" i="2"/>
  <c r="I73" i="2"/>
  <c r="H73" i="2"/>
  <c r="G73" i="2"/>
  <c r="F73" i="2"/>
  <c r="E73" i="2"/>
  <c r="D73" i="2"/>
  <c r="C73" i="2"/>
  <c r="B73" i="2"/>
  <c r="Q72" i="2"/>
  <c r="P72" i="2"/>
  <c r="N72" i="2"/>
  <c r="M72" i="2"/>
  <c r="L72" i="2"/>
  <c r="K72" i="2"/>
  <c r="O72" i="2" s="1"/>
  <c r="J72" i="2"/>
  <c r="I72" i="2"/>
  <c r="H72" i="2"/>
  <c r="G72" i="2"/>
  <c r="F72" i="2"/>
  <c r="E72" i="2"/>
  <c r="D72" i="2"/>
  <c r="C72" i="2"/>
  <c r="B72" i="2"/>
  <c r="Q71" i="2"/>
  <c r="P71" i="2"/>
  <c r="N71" i="2"/>
  <c r="M71" i="2"/>
  <c r="L71" i="2"/>
  <c r="K71" i="2"/>
  <c r="O71" i="2" s="1"/>
  <c r="J71" i="2"/>
  <c r="I71" i="2"/>
  <c r="H71" i="2"/>
  <c r="G71" i="2"/>
  <c r="F71" i="2"/>
  <c r="E71" i="2"/>
  <c r="D71" i="2"/>
  <c r="C71" i="2"/>
  <c r="B71" i="2"/>
  <c r="Q70" i="2"/>
  <c r="P70" i="2"/>
  <c r="N70" i="2"/>
  <c r="M70" i="2"/>
  <c r="L70" i="2"/>
  <c r="K70" i="2"/>
  <c r="O70" i="2" s="1"/>
  <c r="J70" i="2"/>
  <c r="I70" i="2"/>
  <c r="H70" i="2"/>
  <c r="G70" i="2"/>
  <c r="F70" i="2"/>
  <c r="E70" i="2"/>
  <c r="D70" i="2"/>
  <c r="C70" i="2"/>
  <c r="B70" i="2"/>
  <c r="Q69" i="2"/>
  <c r="P69" i="2"/>
  <c r="N69" i="2"/>
  <c r="M69" i="2"/>
  <c r="L69" i="2"/>
  <c r="K69" i="2"/>
  <c r="O69" i="2" s="1"/>
  <c r="J69" i="2"/>
  <c r="I69" i="2"/>
  <c r="H69" i="2"/>
  <c r="G69" i="2"/>
  <c r="F69" i="2"/>
  <c r="E69" i="2"/>
  <c r="D69" i="2"/>
  <c r="C69" i="2"/>
  <c r="B69" i="2"/>
  <c r="Q68" i="2"/>
  <c r="P68" i="2"/>
  <c r="N68" i="2"/>
  <c r="M68" i="2"/>
  <c r="L68" i="2"/>
  <c r="K68" i="2"/>
  <c r="O68" i="2" s="1"/>
  <c r="J68" i="2"/>
  <c r="I68" i="2"/>
  <c r="H68" i="2"/>
  <c r="G68" i="2"/>
  <c r="F68" i="2"/>
  <c r="E68" i="2"/>
  <c r="D68" i="2"/>
  <c r="C68" i="2"/>
  <c r="B68" i="2"/>
  <c r="Q67" i="2"/>
  <c r="P67" i="2"/>
  <c r="N67" i="2"/>
  <c r="M67" i="2"/>
  <c r="L67" i="2"/>
  <c r="K67" i="2"/>
  <c r="O67" i="2" s="1"/>
  <c r="J67" i="2"/>
  <c r="I67" i="2"/>
  <c r="H67" i="2"/>
  <c r="G67" i="2"/>
  <c r="F67" i="2"/>
  <c r="E67" i="2"/>
  <c r="D67" i="2"/>
  <c r="C67" i="2"/>
  <c r="B67" i="2"/>
  <c r="Q66" i="2"/>
  <c r="P66" i="2"/>
  <c r="N66" i="2"/>
  <c r="M66" i="2"/>
  <c r="L66" i="2"/>
  <c r="K66" i="2"/>
  <c r="O66" i="2" s="1"/>
  <c r="J66" i="2"/>
  <c r="I66" i="2"/>
  <c r="H66" i="2"/>
  <c r="G66" i="2"/>
  <c r="F66" i="2"/>
  <c r="E66" i="2"/>
  <c r="D66" i="2"/>
  <c r="C66" i="2"/>
  <c r="B66" i="2"/>
  <c r="Q65" i="2"/>
  <c r="P65" i="2"/>
  <c r="N65" i="2"/>
  <c r="M65" i="2"/>
  <c r="L65" i="2"/>
  <c r="K65" i="2"/>
  <c r="O65" i="2" s="1"/>
  <c r="J65" i="2"/>
  <c r="I65" i="2"/>
  <c r="H65" i="2"/>
  <c r="G65" i="2"/>
  <c r="F65" i="2"/>
  <c r="E65" i="2"/>
  <c r="D65" i="2"/>
  <c r="C65" i="2"/>
  <c r="B65" i="2"/>
  <c r="Q64" i="2"/>
  <c r="P64" i="2"/>
  <c r="N64" i="2"/>
  <c r="M64" i="2"/>
  <c r="L64" i="2"/>
  <c r="K64" i="2"/>
  <c r="O64" i="2" s="1"/>
  <c r="J64" i="2"/>
  <c r="I64" i="2"/>
  <c r="H64" i="2"/>
  <c r="G64" i="2"/>
  <c r="F64" i="2"/>
  <c r="E64" i="2"/>
  <c r="D64" i="2"/>
  <c r="C64" i="2"/>
  <c r="B64" i="2"/>
  <c r="Q63" i="2"/>
  <c r="P63" i="2"/>
  <c r="N63" i="2"/>
  <c r="M63" i="2"/>
  <c r="L63" i="2"/>
  <c r="K63" i="2"/>
  <c r="O63" i="2" s="1"/>
  <c r="J63" i="2"/>
  <c r="I63" i="2"/>
  <c r="H63" i="2"/>
  <c r="G63" i="2"/>
  <c r="F63" i="2"/>
  <c r="E63" i="2"/>
  <c r="D63" i="2"/>
  <c r="C63" i="2"/>
  <c r="B63" i="2"/>
  <c r="Q62" i="2"/>
  <c r="P62" i="2"/>
  <c r="N62" i="2"/>
  <c r="M62" i="2"/>
  <c r="L62" i="2"/>
  <c r="K62" i="2"/>
  <c r="O62" i="2" s="1"/>
  <c r="J62" i="2"/>
  <c r="I62" i="2"/>
  <c r="H62" i="2"/>
  <c r="G62" i="2"/>
  <c r="F62" i="2"/>
  <c r="E62" i="2"/>
  <c r="D62" i="2"/>
  <c r="C62" i="2"/>
  <c r="B62" i="2"/>
  <c r="Q61" i="2"/>
  <c r="P61" i="2"/>
  <c r="N61" i="2"/>
  <c r="M61" i="2"/>
  <c r="L61" i="2"/>
  <c r="K61" i="2"/>
  <c r="O61" i="2" s="1"/>
  <c r="J61" i="2"/>
  <c r="I61" i="2"/>
  <c r="H61" i="2"/>
  <c r="G61" i="2"/>
  <c r="F61" i="2"/>
  <c r="E61" i="2"/>
  <c r="D61" i="2"/>
  <c r="C61" i="2"/>
  <c r="B61" i="2"/>
  <c r="Q60" i="2"/>
  <c r="P60" i="2"/>
  <c r="N60" i="2"/>
  <c r="M60" i="2"/>
  <c r="L60" i="2"/>
  <c r="K60" i="2"/>
  <c r="O60" i="2" s="1"/>
  <c r="J60" i="2"/>
  <c r="I60" i="2"/>
  <c r="H60" i="2"/>
  <c r="G60" i="2"/>
  <c r="F60" i="2"/>
  <c r="E60" i="2"/>
  <c r="D60" i="2"/>
  <c r="C60" i="2"/>
  <c r="B60" i="2"/>
  <c r="Q59" i="2"/>
  <c r="P59" i="2"/>
  <c r="N59" i="2"/>
  <c r="M59" i="2"/>
  <c r="L59" i="2"/>
  <c r="K59" i="2"/>
  <c r="O59" i="2" s="1"/>
  <c r="J59" i="2"/>
  <c r="I59" i="2"/>
  <c r="H59" i="2"/>
  <c r="G59" i="2"/>
  <c r="F59" i="2"/>
  <c r="E59" i="2"/>
  <c r="D59" i="2"/>
  <c r="C59" i="2"/>
  <c r="B59" i="2"/>
  <c r="Q58" i="2"/>
  <c r="P58" i="2"/>
  <c r="N58" i="2"/>
  <c r="M58" i="2"/>
  <c r="L58" i="2"/>
  <c r="K58" i="2"/>
  <c r="O58" i="2" s="1"/>
  <c r="J58" i="2"/>
  <c r="I58" i="2"/>
  <c r="H58" i="2"/>
  <c r="G58" i="2"/>
  <c r="F58" i="2"/>
  <c r="E58" i="2"/>
  <c r="D58" i="2"/>
  <c r="C58" i="2"/>
  <c r="B58" i="2"/>
  <c r="Q57" i="2"/>
  <c r="P57" i="2"/>
  <c r="N57" i="2"/>
  <c r="M57" i="2"/>
  <c r="L57" i="2"/>
  <c r="K57" i="2"/>
  <c r="O57" i="2" s="1"/>
  <c r="J57" i="2"/>
  <c r="I57" i="2"/>
  <c r="H57" i="2"/>
  <c r="G57" i="2"/>
  <c r="F57" i="2"/>
  <c r="E57" i="2"/>
  <c r="D57" i="2"/>
  <c r="C57" i="2"/>
  <c r="B57" i="2"/>
  <c r="Q56" i="2"/>
  <c r="P56" i="2"/>
  <c r="N56" i="2"/>
  <c r="M56" i="2"/>
  <c r="L56" i="2"/>
  <c r="K56" i="2"/>
  <c r="O56" i="2" s="1"/>
  <c r="J56" i="2"/>
  <c r="I56" i="2"/>
  <c r="H56" i="2"/>
  <c r="G56" i="2"/>
  <c r="F56" i="2"/>
  <c r="E56" i="2"/>
  <c r="D56" i="2"/>
  <c r="C56" i="2"/>
  <c r="B56" i="2"/>
  <c r="Q55" i="2"/>
  <c r="P55" i="2"/>
  <c r="N55" i="2"/>
  <c r="M55" i="2"/>
  <c r="L55" i="2"/>
  <c r="K55" i="2"/>
  <c r="O55" i="2" s="1"/>
  <c r="J55" i="2"/>
  <c r="I55" i="2"/>
  <c r="H55" i="2"/>
  <c r="G55" i="2"/>
  <c r="F55" i="2"/>
  <c r="E55" i="2"/>
  <c r="D55" i="2"/>
  <c r="C55" i="2"/>
  <c r="B55" i="2"/>
  <c r="Q54" i="2"/>
  <c r="P54" i="2"/>
  <c r="N54" i="2"/>
  <c r="M54" i="2"/>
  <c r="L54" i="2"/>
  <c r="K54" i="2"/>
  <c r="O54" i="2" s="1"/>
  <c r="J54" i="2"/>
  <c r="I54" i="2"/>
  <c r="H54" i="2"/>
  <c r="G54" i="2"/>
  <c r="F54" i="2"/>
  <c r="E54" i="2"/>
  <c r="D54" i="2"/>
  <c r="C54" i="2"/>
  <c r="B54" i="2"/>
  <c r="Q53" i="2"/>
  <c r="P53" i="2"/>
  <c r="N53" i="2"/>
  <c r="M53" i="2"/>
  <c r="L53" i="2"/>
  <c r="K53" i="2"/>
  <c r="O53" i="2" s="1"/>
  <c r="J53" i="2"/>
  <c r="I53" i="2"/>
  <c r="H53" i="2"/>
  <c r="G53" i="2"/>
  <c r="F53" i="2"/>
  <c r="E53" i="2"/>
  <c r="D53" i="2"/>
  <c r="C53" i="2"/>
  <c r="B53" i="2"/>
  <c r="Q52" i="2"/>
  <c r="P52" i="2"/>
  <c r="N52" i="2"/>
  <c r="M52" i="2"/>
  <c r="L52" i="2"/>
  <c r="K52" i="2"/>
  <c r="O52" i="2" s="1"/>
  <c r="J52" i="2"/>
  <c r="I52" i="2"/>
  <c r="H52" i="2"/>
  <c r="G52" i="2"/>
  <c r="F52" i="2"/>
  <c r="E52" i="2"/>
  <c r="D52" i="2"/>
  <c r="C52" i="2"/>
  <c r="B52" i="2"/>
  <c r="Q51" i="2"/>
  <c r="P51" i="2"/>
  <c r="N51" i="2"/>
  <c r="M51" i="2"/>
  <c r="L51" i="2"/>
  <c r="K51" i="2"/>
  <c r="O51" i="2" s="1"/>
  <c r="J51" i="2"/>
  <c r="I51" i="2"/>
  <c r="H51" i="2"/>
  <c r="G51" i="2"/>
  <c r="F51" i="2"/>
  <c r="E51" i="2"/>
  <c r="D51" i="2"/>
  <c r="C51" i="2"/>
  <c r="B51" i="2"/>
  <c r="Q50" i="2"/>
  <c r="P50" i="2"/>
  <c r="N50" i="2"/>
  <c r="M50" i="2"/>
  <c r="L50" i="2"/>
  <c r="K50" i="2"/>
  <c r="O50" i="2" s="1"/>
  <c r="J50" i="2"/>
  <c r="I50" i="2"/>
  <c r="H50" i="2"/>
  <c r="G50" i="2"/>
  <c r="F50" i="2"/>
  <c r="E50" i="2"/>
  <c r="D50" i="2"/>
  <c r="C50" i="2"/>
  <c r="B50" i="2"/>
  <c r="Q49" i="2"/>
  <c r="P49" i="2"/>
  <c r="N49" i="2"/>
  <c r="M49" i="2"/>
  <c r="L49" i="2"/>
  <c r="K49" i="2"/>
  <c r="O49" i="2" s="1"/>
  <c r="J49" i="2"/>
  <c r="I49" i="2"/>
  <c r="H49" i="2"/>
  <c r="G49" i="2"/>
  <c r="F49" i="2"/>
  <c r="E49" i="2"/>
  <c r="D49" i="2"/>
  <c r="C49" i="2"/>
  <c r="B49" i="2"/>
  <c r="Q48" i="2"/>
  <c r="P48" i="2"/>
  <c r="N48" i="2"/>
  <c r="M48" i="2"/>
  <c r="L48" i="2"/>
  <c r="K48" i="2"/>
  <c r="O48" i="2" s="1"/>
  <c r="J48" i="2"/>
  <c r="I48" i="2"/>
  <c r="H48" i="2"/>
  <c r="G48" i="2"/>
  <c r="F48" i="2"/>
  <c r="E48" i="2"/>
  <c r="D48" i="2"/>
  <c r="C48" i="2"/>
  <c r="B48" i="2"/>
  <c r="Q47" i="2"/>
  <c r="P47" i="2"/>
  <c r="N47" i="2"/>
  <c r="M47" i="2"/>
  <c r="L47" i="2"/>
  <c r="K47" i="2"/>
  <c r="O47" i="2" s="1"/>
  <c r="J47" i="2"/>
  <c r="I47" i="2"/>
  <c r="H47" i="2"/>
  <c r="G47" i="2"/>
  <c r="F47" i="2"/>
  <c r="E47" i="2"/>
  <c r="D47" i="2"/>
  <c r="C47" i="2"/>
  <c r="B47" i="2"/>
  <c r="Q46" i="2"/>
  <c r="P46" i="2"/>
  <c r="N46" i="2"/>
  <c r="M46" i="2"/>
  <c r="L46" i="2"/>
  <c r="K46" i="2"/>
  <c r="O46" i="2" s="1"/>
  <c r="J46" i="2"/>
  <c r="I46" i="2"/>
  <c r="H46" i="2"/>
  <c r="G46" i="2"/>
  <c r="F46" i="2"/>
  <c r="E46" i="2"/>
  <c r="D46" i="2"/>
  <c r="C46" i="2"/>
  <c r="B46" i="2"/>
  <c r="Q45" i="2"/>
  <c r="P45" i="2"/>
  <c r="N45" i="2"/>
  <c r="M45" i="2"/>
  <c r="L45" i="2"/>
  <c r="K45" i="2"/>
  <c r="O45" i="2" s="1"/>
  <c r="J45" i="2"/>
  <c r="I45" i="2"/>
  <c r="H45" i="2"/>
  <c r="G45" i="2"/>
  <c r="F45" i="2"/>
  <c r="E45" i="2"/>
  <c r="D45" i="2"/>
  <c r="C45" i="2"/>
  <c r="B45" i="2"/>
  <c r="Q44" i="2"/>
  <c r="P44" i="2"/>
  <c r="N44" i="2"/>
  <c r="M44" i="2"/>
  <c r="L44" i="2"/>
  <c r="K44" i="2"/>
  <c r="O44" i="2" s="1"/>
  <c r="J44" i="2"/>
  <c r="I44" i="2"/>
  <c r="H44" i="2"/>
  <c r="G44" i="2"/>
  <c r="F44" i="2"/>
  <c r="E44" i="2"/>
  <c r="D44" i="2"/>
  <c r="C44" i="2"/>
  <c r="B44" i="2"/>
  <c r="V43" i="2"/>
  <c r="Q43" i="2"/>
  <c r="N43" i="2"/>
  <c r="M43" i="2"/>
  <c r="L43" i="2"/>
  <c r="P43" i="2" s="1"/>
  <c r="K43" i="2"/>
  <c r="O43" i="2" s="1"/>
  <c r="J43" i="2"/>
  <c r="I43" i="2"/>
  <c r="H43" i="2"/>
  <c r="G43" i="2"/>
  <c r="F43" i="2"/>
  <c r="E43" i="2"/>
  <c r="D43" i="2"/>
  <c r="C43" i="2"/>
  <c r="B43" i="2"/>
  <c r="Q42" i="2"/>
  <c r="N42" i="2"/>
  <c r="M42" i="2"/>
  <c r="L42" i="2"/>
  <c r="P42" i="2" s="1"/>
  <c r="K42" i="2"/>
  <c r="O42" i="2" s="1"/>
  <c r="J42" i="2"/>
  <c r="I42" i="2"/>
  <c r="H42" i="2"/>
  <c r="G42" i="2"/>
  <c r="F42" i="2"/>
  <c r="E42" i="2"/>
  <c r="D42" i="2"/>
  <c r="C42" i="2"/>
  <c r="B42" i="2"/>
  <c r="Q41" i="2"/>
  <c r="N41" i="2"/>
  <c r="M41" i="2"/>
  <c r="L41" i="2"/>
  <c r="P41" i="2" s="1"/>
  <c r="K41" i="2"/>
  <c r="O41" i="2" s="1"/>
  <c r="J41" i="2"/>
  <c r="I41" i="2"/>
  <c r="H41" i="2"/>
  <c r="G41" i="2"/>
  <c r="F41" i="2"/>
  <c r="E41" i="2"/>
  <c r="D41" i="2"/>
  <c r="C41" i="2"/>
  <c r="B41" i="2"/>
  <c r="Q40" i="2"/>
  <c r="N40" i="2"/>
  <c r="M40" i="2"/>
  <c r="L40" i="2"/>
  <c r="P40" i="2" s="1"/>
  <c r="K40" i="2"/>
  <c r="O40" i="2" s="1"/>
  <c r="J40" i="2"/>
  <c r="I40" i="2"/>
  <c r="H40" i="2"/>
  <c r="G40" i="2"/>
  <c r="F40" i="2"/>
  <c r="E40" i="2"/>
  <c r="D40" i="2"/>
  <c r="C40" i="2"/>
  <c r="B40" i="2"/>
  <c r="Q39" i="2"/>
  <c r="N39" i="2"/>
  <c r="M39" i="2"/>
  <c r="L39" i="2"/>
  <c r="P39" i="2" s="1"/>
  <c r="K39" i="2"/>
  <c r="O39" i="2" s="1"/>
  <c r="J39" i="2"/>
  <c r="I39" i="2"/>
  <c r="H39" i="2"/>
  <c r="G39" i="2"/>
  <c r="F39" i="2"/>
  <c r="E39" i="2"/>
  <c r="D39" i="2"/>
  <c r="C39" i="2"/>
  <c r="B39" i="2"/>
  <c r="Q38" i="2"/>
  <c r="N38" i="2"/>
  <c r="M38" i="2"/>
  <c r="L38" i="2"/>
  <c r="P38" i="2" s="1"/>
  <c r="K38" i="2"/>
  <c r="O38" i="2" s="1"/>
  <c r="J38" i="2"/>
  <c r="I38" i="2"/>
  <c r="H38" i="2"/>
  <c r="G38" i="2"/>
  <c r="F38" i="2"/>
  <c r="E38" i="2"/>
  <c r="D38" i="2"/>
  <c r="C38" i="2"/>
  <c r="B38" i="2"/>
  <c r="Q37" i="2"/>
  <c r="N37" i="2"/>
  <c r="M37" i="2"/>
  <c r="L37" i="2"/>
  <c r="P37" i="2" s="1"/>
  <c r="K37" i="2"/>
  <c r="O35" i="2" s="1"/>
  <c r="J37" i="2"/>
  <c r="I37" i="2"/>
  <c r="H37" i="2"/>
  <c r="G37" i="2"/>
  <c r="F37" i="2"/>
  <c r="E37" i="2"/>
  <c r="D37" i="2"/>
  <c r="C37" i="2"/>
  <c r="B37" i="2"/>
  <c r="Q36" i="2"/>
  <c r="N36" i="2"/>
  <c r="M36" i="2"/>
  <c r="L36" i="2"/>
  <c r="P36" i="2" s="1"/>
  <c r="K36" i="2"/>
  <c r="O36" i="2" s="1"/>
  <c r="J36" i="2"/>
  <c r="I36" i="2"/>
  <c r="H36" i="2"/>
  <c r="G36" i="2"/>
  <c r="F36" i="2"/>
  <c r="E36" i="2"/>
  <c r="D36" i="2"/>
  <c r="C36" i="2"/>
  <c r="B36" i="2"/>
  <c r="Q35" i="2"/>
  <c r="N35" i="2"/>
  <c r="M35" i="2"/>
  <c r="L35" i="2"/>
  <c r="P35" i="2" s="1"/>
  <c r="K35" i="2"/>
  <c r="J35" i="2"/>
  <c r="I35" i="2"/>
  <c r="H35" i="2"/>
  <c r="G35" i="2"/>
  <c r="F35" i="2"/>
  <c r="E35" i="2"/>
  <c r="D35" i="2"/>
  <c r="C35" i="2"/>
  <c r="B35" i="2"/>
  <c r="Q34" i="2"/>
  <c r="N34" i="2"/>
  <c r="M34" i="2"/>
  <c r="L34" i="2"/>
  <c r="K34" i="2"/>
  <c r="O34" i="2" s="1"/>
  <c r="J34" i="2"/>
  <c r="I34" i="2"/>
  <c r="H34" i="2"/>
  <c r="G34" i="2"/>
  <c r="F34" i="2"/>
  <c r="E34" i="2"/>
  <c r="D34" i="2"/>
  <c r="C34" i="2"/>
  <c r="B34" i="2"/>
  <c r="Q33" i="2"/>
  <c r="O33" i="2"/>
  <c r="N33" i="2"/>
  <c r="M33" i="2"/>
  <c r="L33" i="2"/>
  <c r="P33" i="2" s="1"/>
  <c r="K33" i="2"/>
  <c r="J33" i="2"/>
  <c r="I33" i="2"/>
  <c r="H33" i="2"/>
  <c r="G33" i="2"/>
  <c r="F33" i="2"/>
  <c r="E33" i="2"/>
  <c r="D33" i="2"/>
  <c r="C33" i="2"/>
  <c r="B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Q31" i="2"/>
  <c r="P31" i="2"/>
  <c r="N31" i="2"/>
  <c r="M31" i="2"/>
  <c r="L31" i="2"/>
  <c r="P29" i="2" s="1"/>
  <c r="K31" i="2"/>
  <c r="O31" i="2" s="1"/>
  <c r="J31" i="2"/>
  <c r="I31" i="2"/>
  <c r="H31" i="2"/>
  <c r="G31" i="2"/>
  <c r="F31" i="2"/>
  <c r="E31" i="2"/>
  <c r="D31" i="2"/>
  <c r="C31" i="2"/>
  <c r="B31" i="2"/>
  <c r="Q30" i="2"/>
  <c r="N30" i="2"/>
  <c r="M30" i="2"/>
  <c r="L30" i="2"/>
  <c r="P30" i="2" s="1"/>
  <c r="K30" i="2"/>
  <c r="J30" i="2"/>
  <c r="I30" i="2"/>
  <c r="H30" i="2"/>
  <c r="G30" i="2"/>
  <c r="F30" i="2"/>
  <c r="E30" i="2"/>
  <c r="D30" i="2"/>
  <c r="C30" i="2"/>
  <c r="B30" i="2"/>
  <c r="Q29" i="2"/>
  <c r="N29" i="2"/>
  <c r="M29" i="2"/>
  <c r="L29" i="2"/>
  <c r="K29" i="2"/>
  <c r="O27" i="2" s="1"/>
  <c r="J29" i="2"/>
  <c r="I29" i="2"/>
  <c r="H29" i="2"/>
  <c r="G29" i="2"/>
  <c r="F29" i="2"/>
  <c r="E29" i="2"/>
  <c r="D29" i="2"/>
  <c r="C29" i="2"/>
  <c r="B29" i="2"/>
  <c r="Q28" i="2"/>
  <c r="N28" i="2"/>
  <c r="M28" i="2"/>
  <c r="L28" i="2"/>
  <c r="P28" i="2" s="1"/>
  <c r="K28" i="2"/>
  <c r="O28" i="2" s="1"/>
  <c r="J28" i="2"/>
  <c r="I28" i="2"/>
  <c r="H28" i="2"/>
  <c r="G28" i="2"/>
  <c r="F28" i="2"/>
  <c r="E28" i="2"/>
  <c r="D28" i="2"/>
  <c r="C28" i="2"/>
  <c r="B28" i="2"/>
  <c r="Q27" i="2"/>
  <c r="N27" i="2"/>
  <c r="M27" i="2"/>
  <c r="L27" i="2"/>
  <c r="P27" i="2" s="1"/>
  <c r="K27" i="2"/>
  <c r="J27" i="2"/>
  <c r="I27" i="2"/>
  <c r="H27" i="2"/>
  <c r="G27" i="2"/>
  <c r="F27" i="2"/>
  <c r="E27" i="2"/>
  <c r="D27" i="2"/>
  <c r="C27" i="2"/>
  <c r="B27" i="2"/>
  <c r="Q26" i="2"/>
  <c r="N26" i="2"/>
  <c r="M26" i="2"/>
  <c r="L26" i="2"/>
  <c r="K26" i="2"/>
  <c r="O26" i="2" s="1"/>
  <c r="J26" i="2"/>
  <c r="I26" i="2"/>
  <c r="H26" i="2"/>
  <c r="G26" i="2"/>
  <c r="F26" i="2"/>
  <c r="E26" i="2"/>
  <c r="D26" i="2"/>
  <c r="C26" i="2"/>
  <c r="B26" i="2"/>
  <c r="Q25" i="2"/>
  <c r="O25" i="2"/>
  <c r="N25" i="2"/>
  <c r="M25" i="2"/>
  <c r="L25" i="2"/>
  <c r="P25" i="2" s="1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N23" i="2"/>
  <c r="M23" i="2"/>
  <c r="L23" i="2"/>
  <c r="K23" i="2"/>
  <c r="O23" i="2" s="1"/>
  <c r="J23" i="2"/>
  <c r="I23" i="2"/>
  <c r="H23" i="2"/>
  <c r="G23" i="2"/>
  <c r="F23" i="2"/>
  <c r="E23" i="2"/>
  <c r="D23" i="2"/>
  <c r="C23" i="2"/>
  <c r="B23" i="2"/>
  <c r="Q22" i="2"/>
  <c r="N22" i="2"/>
  <c r="M22" i="2"/>
  <c r="L22" i="2"/>
  <c r="P22" i="2" s="1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O22" i="2" s="1"/>
  <c r="J21" i="2"/>
  <c r="I21" i="2"/>
  <c r="H21" i="2"/>
  <c r="G21" i="2"/>
  <c r="F21" i="2"/>
  <c r="E21" i="2"/>
  <c r="D21" i="2"/>
  <c r="C21" i="2"/>
  <c r="B21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O18" i="2"/>
  <c r="N18" i="2"/>
  <c r="M18" i="2"/>
  <c r="L18" i="2"/>
  <c r="P18" i="2" s="1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N16" i="2"/>
  <c r="M16" i="2"/>
  <c r="L16" i="2"/>
  <c r="K16" i="2"/>
  <c r="O16" i="2" s="1"/>
  <c r="J16" i="2"/>
  <c r="I16" i="2"/>
  <c r="H16" i="2"/>
  <c r="G16" i="2"/>
  <c r="F16" i="2"/>
  <c r="E16" i="2"/>
  <c r="D16" i="2"/>
  <c r="C16" i="2"/>
  <c r="B16" i="2"/>
  <c r="Q15" i="2"/>
  <c r="N15" i="2"/>
  <c r="M15" i="2"/>
  <c r="L15" i="2"/>
  <c r="P15" i="2" s="1"/>
  <c r="K15" i="2"/>
  <c r="J15" i="2"/>
  <c r="I15" i="2"/>
  <c r="H15" i="2"/>
  <c r="G15" i="2"/>
  <c r="F15" i="2"/>
  <c r="E15" i="2"/>
  <c r="D15" i="2"/>
  <c r="C15" i="2"/>
  <c r="B15" i="2"/>
  <c r="Q14" i="2"/>
  <c r="N14" i="2"/>
  <c r="M14" i="2"/>
  <c r="L14" i="2"/>
  <c r="K14" i="2"/>
  <c r="O14" i="2" s="1"/>
  <c r="J14" i="2"/>
  <c r="I14" i="2"/>
  <c r="H14" i="2"/>
  <c r="G14" i="2"/>
  <c r="F14" i="2"/>
  <c r="E14" i="2"/>
  <c r="D14" i="2"/>
  <c r="C14" i="2"/>
  <c r="B14" i="2"/>
  <c r="Q13" i="2"/>
  <c r="N13" i="2"/>
  <c r="M13" i="2"/>
  <c r="L13" i="2"/>
  <c r="P11" i="2" s="1"/>
  <c r="K13" i="2"/>
  <c r="O15" i="2" s="1"/>
  <c r="J13" i="2"/>
  <c r="I13" i="2"/>
  <c r="H13" i="2"/>
  <c r="G13" i="2"/>
  <c r="F13" i="2"/>
  <c r="E13" i="2"/>
  <c r="D13" i="2"/>
  <c r="C13" i="2"/>
  <c r="B13" i="2"/>
  <c r="Q12" i="2"/>
  <c r="N12" i="2"/>
  <c r="M12" i="2"/>
  <c r="L12" i="2"/>
  <c r="P12" i="2" s="1"/>
  <c r="K12" i="2"/>
  <c r="J12" i="2"/>
  <c r="I12" i="2"/>
  <c r="H12" i="2"/>
  <c r="G12" i="2"/>
  <c r="F12" i="2"/>
  <c r="E12" i="2"/>
  <c r="D12" i="2"/>
  <c r="C12" i="2"/>
  <c r="B12" i="2"/>
  <c r="Q11" i="2"/>
  <c r="N11" i="2"/>
  <c r="M11" i="2"/>
  <c r="L11" i="2"/>
  <c r="K11" i="2"/>
  <c r="O11" i="2" s="1"/>
  <c r="J11" i="2"/>
  <c r="I11" i="2"/>
  <c r="H11" i="2"/>
  <c r="G11" i="2"/>
  <c r="F11" i="2"/>
  <c r="E11" i="2"/>
  <c r="D11" i="2"/>
  <c r="C11" i="2"/>
  <c r="B11" i="2"/>
  <c r="Q10" i="2"/>
  <c r="O10" i="2"/>
  <c r="N10" i="2"/>
  <c r="M10" i="2"/>
  <c r="L10" i="2"/>
  <c r="P10" i="2" s="1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N8" i="2"/>
  <c r="M8" i="2"/>
  <c r="L8" i="2"/>
  <c r="K8" i="2"/>
  <c r="O8" i="2" s="1"/>
  <c r="J8" i="2"/>
  <c r="I8" i="2"/>
  <c r="H8" i="2"/>
  <c r="G8" i="2"/>
  <c r="F8" i="2"/>
  <c r="E8" i="2"/>
  <c r="D8" i="2"/>
  <c r="C8" i="2"/>
  <c r="B8" i="2"/>
  <c r="Q7" i="2"/>
  <c r="N7" i="2"/>
  <c r="M7" i="2"/>
  <c r="L7" i="2"/>
  <c r="P7" i="2" s="1"/>
  <c r="K7" i="2"/>
  <c r="J7" i="2"/>
  <c r="I7" i="2"/>
  <c r="H7" i="2"/>
  <c r="G7" i="2"/>
  <c r="F7" i="2"/>
  <c r="E7" i="2"/>
  <c r="D7" i="2"/>
  <c r="C7" i="2"/>
  <c r="B7" i="2"/>
  <c r="Q6" i="2"/>
  <c r="N6" i="2"/>
  <c r="M6" i="2"/>
  <c r="L6" i="2"/>
  <c r="K6" i="2"/>
  <c r="O7" i="2" s="1"/>
  <c r="J6" i="2"/>
  <c r="I6" i="2"/>
  <c r="H6" i="2"/>
  <c r="G6" i="2"/>
  <c r="F6" i="2"/>
  <c r="E6" i="2"/>
  <c r="D6" i="2"/>
  <c r="C6" i="2"/>
  <c r="B6" i="2"/>
  <c r="Q5" i="2"/>
  <c r="N5" i="2"/>
  <c r="M5" i="2"/>
  <c r="L5" i="2"/>
  <c r="P5" i="2" s="1"/>
  <c r="K5" i="2"/>
  <c r="O5" i="2" s="1"/>
  <c r="J5" i="2"/>
  <c r="I5" i="2"/>
  <c r="H5" i="2"/>
  <c r="G5" i="2"/>
  <c r="F5" i="2"/>
  <c r="E5" i="2"/>
  <c r="D5" i="2"/>
  <c r="C5" i="2"/>
  <c r="B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Q4" i="2"/>
  <c r="N4" i="2"/>
  <c r="M4" i="2"/>
  <c r="L4" i="2"/>
  <c r="P4" i="2" s="1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O4" i="2" s="1"/>
  <c r="J3" i="2"/>
  <c r="I3" i="2"/>
  <c r="H3" i="2"/>
  <c r="G3" i="2"/>
  <c r="F3" i="2"/>
  <c r="E3" i="2"/>
  <c r="D3" i="2"/>
  <c r="C3" i="2"/>
  <c r="B3" i="2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O60" i="1"/>
  <c r="N60" i="1"/>
  <c r="M60" i="1"/>
  <c r="L60" i="1"/>
  <c r="P60" i="1" s="1"/>
  <c r="K60" i="1"/>
  <c r="J60" i="1"/>
  <c r="I60" i="1"/>
  <c r="H60" i="1"/>
  <c r="G60" i="1"/>
  <c r="F60" i="1"/>
  <c r="E60" i="1"/>
  <c r="D60" i="1"/>
  <c r="C60" i="1"/>
  <c r="B60" i="1"/>
  <c r="O59" i="1"/>
  <c r="N59" i="1"/>
  <c r="M59" i="1"/>
  <c r="L59" i="1"/>
  <c r="P59" i="1" s="1"/>
  <c r="K59" i="1"/>
  <c r="J59" i="1"/>
  <c r="I59" i="1"/>
  <c r="H59" i="1"/>
  <c r="G59" i="1"/>
  <c r="F59" i="1"/>
  <c r="E59" i="1"/>
  <c r="D59" i="1"/>
  <c r="C59" i="1"/>
  <c r="B59" i="1"/>
  <c r="O58" i="1"/>
  <c r="N58" i="1"/>
  <c r="M58" i="1"/>
  <c r="L58" i="1"/>
  <c r="P58" i="1" s="1"/>
  <c r="K58" i="1"/>
  <c r="J58" i="1"/>
  <c r="I58" i="1"/>
  <c r="H58" i="1"/>
  <c r="G58" i="1"/>
  <c r="F58" i="1"/>
  <c r="E58" i="1"/>
  <c r="D58" i="1"/>
  <c r="C58" i="1"/>
  <c r="B58" i="1"/>
  <c r="O57" i="1"/>
  <c r="N57" i="1"/>
  <c r="M57" i="1"/>
  <c r="L57" i="1"/>
  <c r="P57" i="1" s="1"/>
  <c r="K57" i="1"/>
  <c r="J57" i="1"/>
  <c r="I57" i="1"/>
  <c r="H57" i="1"/>
  <c r="G57" i="1"/>
  <c r="F57" i="1"/>
  <c r="E57" i="1"/>
  <c r="D57" i="1"/>
  <c r="C57" i="1"/>
  <c r="B57" i="1"/>
  <c r="O56" i="1"/>
  <c r="N56" i="1"/>
  <c r="M56" i="1"/>
  <c r="L56" i="1"/>
  <c r="P56" i="1" s="1"/>
  <c r="K56" i="1"/>
  <c r="J56" i="1"/>
  <c r="I56" i="1"/>
  <c r="H56" i="1"/>
  <c r="G56" i="1"/>
  <c r="F56" i="1"/>
  <c r="E56" i="1"/>
  <c r="D56" i="1"/>
  <c r="C56" i="1"/>
  <c r="B56" i="1"/>
  <c r="O55" i="1"/>
  <c r="N55" i="1"/>
  <c r="M55" i="1"/>
  <c r="L55" i="1"/>
  <c r="P55" i="1" s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P54" i="1" s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P53" i="1" s="1"/>
  <c r="K53" i="1"/>
  <c r="J53" i="1"/>
  <c r="I53" i="1"/>
  <c r="H53" i="1"/>
  <c r="G53" i="1"/>
  <c r="F53" i="1"/>
  <c r="E53" i="1"/>
  <c r="D53" i="1"/>
  <c r="C53" i="1"/>
  <c r="B53" i="1"/>
  <c r="O52" i="1"/>
  <c r="N52" i="1"/>
  <c r="M52" i="1"/>
  <c r="L52" i="1"/>
  <c r="P52" i="1" s="1"/>
  <c r="K52" i="1"/>
  <c r="J52" i="1"/>
  <c r="I52" i="1"/>
  <c r="H52" i="1"/>
  <c r="G52" i="1"/>
  <c r="F52" i="1"/>
  <c r="E52" i="1"/>
  <c r="D52" i="1"/>
  <c r="C52" i="1"/>
  <c r="B52" i="1"/>
  <c r="O51" i="1"/>
  <c r="N51" i="1"/>
  <c r="M51" i="1"/>
  <c r="L51" i="1"/>
  <c r="P51" i="1" s="1"/>
  <c r="K51" i="1"/>
  <c r="J51" i="1"/>
  <c r="I51" i="1"/>
  <c r="H51" i="1"/>
  <c r="G51" i="1"/>
  <c r="F51" i="1"/>
  <c r="E51" i="1"/>
  <c r="D51" i="1"/>
  <c r="C51" i="1"/>
  <c r="B51" i="1"/>
  <c r="O50" i="1"/>
  <c r="N50" i="1"/>
  <c r="M50" i="1"/>
  <c r="L50" i="1"/>
  <c r="P50" i="1" s="1"/>
  <c r="K50" i="1"/>
  <c r="J50" i="1"/>
  <c r="I50" i="1"/>
  <c r="H50" i="1"/>
  <c r="G50" i="1"/>
  <c r="F50" i="1"/>
  <c r="E50" i="1"/>
  <c r="D50" i="1"/>
  <c r="C50" i="1"/>
  <c r="B50" i="1"/>
  <c r="O49" i="1"/>
  <c r="N49" i="1"/>
  <c r="M49" i="1"/>
  <c r="L49" i="1"/>
  <c r="P49" i="1" s="1"/>
  <c r="K49" i="1"/>
  <c r="J49" i="1"/>
  <c r="I49" i="1"/>
  <c r="H49" i="1"/>
  <c r="G49" i="1"/>
  <c r="F49" i="1"/>
  <c r="E49" i="1"/>
  <c r="D49" i="1"/>
  <c r="C49" i="1"/>
  <c r="B49" i="1"/>
  <c r="O48" i="1"/>
  <c r="N48" i="1"/>
  <c r="M48" i="1"/>
  <c r="L48" i="1"/>
  <c r="P48" i="1" s="1"/>
  <c r="K48" i="1"/>
  <c r="J48" i="1"/>
  <c r="I48" i="1"/>
  <c r="H48" i="1"/>
  <c r="G48" i="1"/>
  <c r="F48" i="1"/>
  <c r="E48" i="1"/>
  <c r="D48" i="1"/>
  <c r="C48" i="1"/>
  <c r="B48" i="1"/>
  <c r="O47" i="1"/>
  <c r="N47" i="1"/>
  <c r="M47" i="1"/>
  <c r="L47" i="1"/>
  <c r="P47" i="1" s="1"/>
  <c r="K47" i="1"/>
  <c r="J47" i="1"/>
  <c r="I47" i="1"/>
  <c r="H47" i="1"/>
  <c r="G47" i="1"/>
  <c r="F47" i="1"/>
  <c r="E47" i="1"/>
  <c r="D47" i="1"/>
  <c r="C47" i="1"/>
  <c r="B47" i="1"/>
  <c r="O46" i="1"/>
  <c r="N46" i="1"/>
  <c r="M46" i="1"/>
  <c r="L46" i="1"/>
  <c r="P46" i="1" s="1"/>
  <c r="K46" i="1"/>
  <c r="J46" i="1"/>
  <c r="I46" i="1"/>
  <c r="H46" i="1"/>
  <c r="G46" i="1"/>
  <c r="F46" i="1"/>
  <c r="E46" i="1"/>
  <c r="D46" i="1"/>
  <c r="C46" i="1"/>
  <c r="B46" i="1"/>
  <c r="O45" i="1"/>
  <c r="N45" i="1"/>
  <c r="M45" i="1"/>
  <c r="L45" i="1"/>
  <c r="P45" i="1" s="1"/>
  <c r="K45" i="1"/>
  <c r="J45" i="1"/>
  <c r="I45" i="1"/>
  <c r="H45" i="1"/>
  <c r="G45" i="1"/>
  <c r="F45" i="1"/>
  <c r="E45" i="1"/>
  <c r="D45" i="1"/>
  <c r="C45" i="1"/>
  <c r="B45" i="1"/>
  <c r="O44" i="1"/>
  <c r="N44" i="1"/>
  <c r="M44" i="1"/>
  <c r="L44" i="1"/>
  <c r="P44" i="1" s="1"/>
  <c r="K44" i="1"/>
  <c r="J44" i="1"/>
  <c r="I44" i="1"/>
  <c r="H44" i="1"/>
  <c r="G44" i="1"/>
  <c r="F44" i="1"/>
  <c r="E44" i="1"/>
  <c r="D44" i="1"/>
  <c r="C44" i="1"/>
  <c r="B44" i="1"/>
  <c r="O43" i="1"/>
  <c r="N43" i="1"/>
  <c r="M43" i="1"/>
  <c r="L43" i="1"/>
  <c r="P43" i="1" s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P42" i="1" s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P41" i="1" s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P40" i="1" s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P39" i="1" s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P38" i="1" s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P37" i="1" s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P36" i="1" s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P35" i="1" s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P34" i="1" s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P33" i="1" s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P32" i="1" s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P31" i="1" s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P30" i="1" s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P29" i="1" s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P28" i="1" s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P27" i="1" s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P26" i="1" s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P25" i="1" s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P24" i="1" s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P23" i="1" s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P22" i="1" s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O22" i="1" s="1"/>
  <c r="J21" i="1"/>
  <c r="I21" i="1"/>
  <c r="H21" i="1"/>
  <c r="G21" i="1"/>
  <c r="F21" i="1"/>
  <c r="E21" i="1"/>
  <c r="D21" i="1"/>
  <c r="C21" i="1"/>
  <c r="B21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N18" i="1"/>
  <c r="M18" i="1"/>
  <c r="L18" i="1"/>
  <c r="K18" i="1"/>
  <c r="O18" i="1" s="1"/>
  <c r="J18" i="1"/>
  <c r="I18" i="1"/>
  <c r="H18" i="1"/>
  <c r="G18" i="1"/>
  <c r="F18" i="1"/>
  <c r="E18" i="1"/>
  <c r="D18" i="1"/>
  <c r="C18" i="1"/>
  <c r="B18" i="1"/>
  <c r="P17" i="1"/>
  <c r="N17" i="1"/>
  <c r="M17" i="1"/>
  <c r="L17" i="1"/>
  <c r="K17" i="1"/>
  <c r="O17" i="1" s="1"/>
  <c r="J17" i="1"/>
  <c r="I17" i="1"/>
  <c r="H17" i="1"/>
  <c r="G17" i="1"/>
  <c r="F17" i="1"/>
  <c r="E17" i="1"/>
  <c r="D17" i="1"/>
  <c r="C17" i="1"/>
  <c r="B17" i="1"/>
  <c r="P16" i="1"/>
  <c r="N16" i="1"/>
  <c r="M16" i="1"/>
  <c r="L16" i="1"/>
  <c r="K16" i="1"/>
  <c r="O16" i="1" s="1"/>
  <c r="J16" i="1"/>
  <c r="I16" i="1"/>
  <c r="H16" i="1"/>
  <c r="G16" i="1"/>
  <c r="F16" i="1"/>
  <c r="E16" i="1"/>
  <c r="D16" i="1"/>
  <c r="C16" i="1"/>
  <c r="B16" i="1"/>
  <c r="P15" i="1"/>
  <c r="N15" i="1"/>
  <c r="M15" i="1"/>
  <c r="L15" i="1"/>
  <c r="K15" i="1"/>
  <c r="O15" i="1" s="1"/>
  <c r="J15" i="1"/>
  <c r="I15" i="1"/>
  <c r="H15" i="1"/>
  <c r="G15" i="1"/>
  <c r="F15" i="1"/>
  <c r="E15" i="1"/>
  <c r="D15" i="1"/>
  <c r="C15" i="1"/>
  <c r="B15" i="1"/>
  <c r="P14" i="1"/>
  <c r="N14" i="1"/>
  <c r="M14" i="1"/>
  <c r="L14" i="1"/>
  <c r="K14" i="1"/>
  <c r="O14" i="1" s="1"/>
  <c r="J14" i="1"/>
  <c r="I14" i="1"/>
  <c r="H14" i="1"/>
  <c r="G14" i="1"/>
  <c r="F14" i="1"/>
  <c r="E14" i="1"/>
  <c r="D14" i="1"/>
  <c r="C14" i="1"/>
  <c r="B14" i="1"/>
  <c r="P13" i="1"/>
  <c r="N13" i="1"/>
  <c r="M13" i="1"/>
  <c r="L13" i="1"/>
  <c r="K13" i="1"/>
  <c r="O13" i="1" s="1"/>
  <c r="J13" i="1"/>
  <c r="I13" i="1"/>
  <c r="H13" i="1"/>
  <c r="G13" i="1"/>
  <c r="F13" i="1"/>
  <c r="E13" i="1"/>
  <c r="D13" i="1"/>
  <c r="C13" i="1"/>
  <c r="B13" i="1"/>
  <c r="P12" i="1"/>
  <c r="N12" i="1"/>
  <c r="M12" i="1"/>
  <c r="L12" i="1"/>
  <c r="K12" i="1"/>
  <c r="O12" i="1" s="1"/>
  <c r="J12" i="1"/>
  <c r="I12" i="1"/>
  <c r="H12" i="1"/>
  <c r="G12" i="1"/>
  <c r="F12" i="1"/>
  <c r="E12" i="1"/>
  <c r="D12" i="1"/>
  <c r="C12" i="1"/>
  <c r="B12" i="1"/>
  <c r="P11" i="1"/>
  <c r="N11" i="1"/>
  <c r="M11" i="1"/>
  <c r="L11" i="1"/>
  <c r="K11" i="1"/>
  <c r="O11" i="1" s="1"/>
  <c r="J11" i="1"/>
  <c r="I11" i="1"/>
  <c r="H11" i="1"/>
  <c r="G11" i="1"/>
  <c r="F11" i="1"/>
  <c r="E11" i="1"/>
  <c r="D11" i="1"/>
  <c r="C11" i="1"/>
  <c r="B11" i="1"/>
  <c r="P10" i="1"/>
  <c r="N10" i="1"/>
  <c r="M10" i="1"/>
  <c r="L10" i="1"/>
  <c r="K10" i="1"/>
  <c r="O10" i="1" s="1"/>
  <c r="J10" i="1"/>
  <c r="I10" i="1"/>
  <c r="H10" i="1"/>
  <c r="G10" i="1"/>
  <c r="F10" i="1"/>
  <c r="E10" i="1"/>
  <c r="D10" i="1"/>
  <c r="C10" i="1"/>
  <c r="B10" i="1"/>
  <c r="P9" i="1"/>
  <c r="N9" i="1"/>
  <c r="M9" i="1"/>
  <c r="L9" i="1"/>
  <c r="K9" i="1"/>
  <c r="O9" i="1" s="1"/>
  <c r="J9" i="1"/>
  <c r="I9" i="1"/>
  <c r="H9" i="1"/>
  <c r="G9" i="1"/>
  <c r="F9" i="1"/>
  <c r="E9" i="1"/>
  <c r="D9" i="1"/>
  <c r="C9" i="1"/>
  <c r="B9" i="1"/>
  <c r="P8" i="1"/>
  <c r="N8" i="1"/>
  <c r="M8" i="1"/>
  <c r="L8" i="1"/>
  <c r="K8" i="1"/>
  <c r="O8" i="1" s="1"/>
  <c r="J8" i="1"/>
  <c r="I8" i="1"/>
  <c r="H8" i="1"/>
  <c r="G8" i="1"/>
  <c r="F8" i="1"/>
  <c r="E8" i="1"/>
  <c r="D8" i="1"/>
  <c r="C8" i="1"/>
  <c r="B8" i="1"/>
  <c r="P7" i="1"/>
  <c r="N7" i="1"/>
  <c r="M7" i="1"/>
  <c r="L7" i="1"/>
  <c r="K7" i="1"/>
  <c r="O7" i="1" s="1"/>
  <c r="J7" i="1"/>
  <c r="I7" i="1"/>
  <c r="H7" i="1"/>
  <c r="G7" i="1"/>
  <c r="F7" i="1"/>
  <c r="E7" i="1"/>
  <c r="D7" i="1"/>
  <c r="C7" i="1"/>
  <c r="B7" i="1"/>
  <c r="P6" i="1"/>
  <c r="N6" i="1"/>
  <c r="M6" i="1"/>
  <c r="L6" i="1"/>
  <c r="K6" i="1"/>
  <c r="O6" i="1" s="1"/>
  <c r="J6" i="1"/>
  <c r="I6" i="1"/>
  <c r="H6" i="1"/>
  <c r="G6" i="1"/>
  <c r="F6" i="1"/>
  <c r="E6" i="1"/>
  <c r="D6" i="1"/>
  <c r="C6" i="1"/>
  <c r="B6" i="1"/>
  <c r="P5" i="1"/>
  <c r="N5" i="1"/>
  <c r="M5" i="1"/>
  <c r="L5" i="1"/>
  <c r="K5" i="1"/>
  <c r="O5" i="1" s="1"/>
  <c r="J5" i="1"/>
  <c r="I5" i="1"/>
  <c r="H5" i="1"/>
  <c r="G5" i="1"/>
  <c r="F5" i="1"/>
  <c r="E5" i="1"/>
  <c r="D5" i="1"/>
  <c r="C5" i="1"/>
  <c r="B5" i="1"/>
  <c r="P4" i="1"/>
  <c r="N4" i="1"/>
  <c r="M4" i="1"/>
  <c r="L4" i="1"/>
  <c r="K4" i="1"/>
  <c r="O4" i="1" s="1"/>
  <c r="J4" i="1"/>
  <c r="I4" i="1"/>
  <c r="H4" i="1"/>
  <c r="G4" i="1"/>
  <c r="F4" i="1"/>
  <c r="E4" i="1"/>
  <c r="D4" i="1"/>
  <c r="C4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N3" i="1"/>
  <c r="M3" i="1"/>
  <c r="L3" i="1"/>
  <c r="K3" i="1"/>
  <c r="J3" i="1"/>
  <c r="I3" i="1"/>
  <c r="H3" i="1"/>
  <c r="G3" i="1"/>
  <c r="F3" i="1"/>
  <c r="E3" i="1"/>
  <c r="D3" i="1"/>
  <c r="C3" i="1"/>
  <c r="B3" i="1"/>
  <c r="AD73" i="3" l="1"/>
  <c r="AD76" i="3" s="1"/>
  <c r="AB76" i="3"/>
  <c r="AD77" i="3" s="1"/>
  <c r="AB81" i="3"/>
  <c r="P4" i="3"/>
  <c r="O10" i="3"/>
  <c r="P27" i="3"/>
  <c r="P35" i="3"/>
  <c r="Y48" i="3"/>
  <c r="Y49" i="3"/>
  <c r="Y50" i="3"/>
  <c r="AB74" i="3"/>
  <c r="AD74" i="3" s="1"/>
  <c r="O21" i="3"/>
  <c r="AA50" i="3"/>
  <c r="AB55" i="3"/>
  <c r="AB82" i="3"/>
  <c r="AD82" i="3" s="1"/>
  <c r="P21" i="3"/>
  <c r="P22" i="3"/>
  <c r="P30" i="3"/>
  <c r="P38" i="3"/>
  <c r="O12" i="2"/>
  <c r="P26" i="2"/>
  <c r="P34" i="2"/>
  <c r="O13" i="2"/>
  <c r="O6" i="2"/>
  <c r="P13" i="2"/>
  <c r="O29" i="2"/>
  <c r="O37" i="2"/>
  <c r="P6" i="2"/>
  <c r="P14" i="2"/>
  <c r="O30" i="2"/>
  <c r="AB57" i="3" l="1"/>
  <c r="AD55" i="3"/>
  <c r="AD57" i="3" s="1"/>
  <c r="AB84" i="3"/>
  <c r="AD81" i="3"/>
  <c r="AD84" i="3" s="1"/>
  <c r="AD58" i="3" l="1"/>
</calcChain>
</file>

<file path=xl/sharedStrings.xml><?xml version="1.0" encoding="utf-8"?>
<sst xmlns="http://schemas.openxmlformats.org/spreadsheetml/2006/main" count="505" uniqueCount="63">
  <si>
    <t>Blank Corrected Intensities</t>
  </si>
  <si>
    <t>DS Corrected Ratios</t>
  </si>
  <si>
    <t>Smpl-Std</t>
  </si>
  <si>
    <t>Row #</t>
  </si>
  <si>
    <t>Sample Name</t>
  </si>
  <si>
    <t>Sample #</t>
  </si>
  <si>
    <t>Date</t>
  </si>
  <si>
    <t>Run #</t>
  </si>
  <si>
    <r>
      <rPr>
        <b/>
        <vertAlign val="superscript"/>
        <sz val="11"/>
        <color theme="1"/>
        <rFont val="Calibri"/>
        <family val="2"/>
        <scheme val="minor"/>
      </rPr>
      <t>62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</si>
  <si>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61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</si>
  <si>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60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</si>
  <si>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</si>
  <si>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 xml:space="preserve">Fe </t>
    </r>
  </si>
  <si>
    <r>
      <rPr>
        <b/>
        <vertAlign val="superscript"/>
        <sz val="11"/>
        <color theme="1"/>
        <rFont val="Calibri"/>
        <family val="2"/>
        <scheme val="minor"/>
      </rPr>
      <t>60</t>
    </r>
    <r>
      <rPr>
        <b/>
        <sz val="11"/>
        <color theme="1"/>
        <rFont val="Calibri"/>
        <family val="2"/>
        <scheme val="minor"/>
      </rPr>
      <t>Ni/</t>
    </r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>Ni</t>
    </r>
  </si>
  <si>
    <t>2 stdev</t>
  </si>
  <si>
    <r>
      <t>δ</t>
    </r>
    <r>
      <rPr>
        <b/>
        <vertAlign val="superscript"/>
        <sz val="11"/>
        <color theme="1"/>
        <rFont val="Calibri"/>
        <family val="2"/>
      </rPr>
      <t>60</t>
    </r>
    <r>
      <rPr>
        <b/>
        <sz val="11"/>
        <color theme="1"/>
        <rFont val="Calibri"/>
        <family val="2"/>
      </rPr>
      <t>Ni ‰</t>
    </r>
  </si>
  <si>
    <t>Brkt δ60Ni ‰</t>
  </si>
  <si>
    <t>2SE *calculations to the right</t>
  </si>
  <si>
    <t>I accidently overdiluted and I have no more sample so I can't inrease the concentration</t>
  </si>
  <si>
    <t>*added some more solution, so concentration increased a little</t>
  </si>
  <si>
    <t>s</t>
  </si>
  <si>
    <t>a</t>
  </si>
  <si>
    <t>t</t>
  </si>
  <si>
    <t>u</t>
  </si>
  <si>
    <t>v</t>
  </si>
  <si>
    <t>w</t>
  </si>
  <si>
    <t>g</t>
  </si>
  <si>
    <t>h</t>
  </si>
  <si>
    <t>j</t>
  </si>
  <si>
    <t>k</t>
  </si>
  <si>
    <t>2 SD on the raw voltage for 60/58Ni</t>
  </si>
  <si>
    <t>retuned</t>
  </si>
  <si>
    <t>SRMProblemChild1-250ppb</t>
  </si>
  <si>
    <t>SRM-Muenster-250ppb</t>
  </si>
  <si>
    <t>SRMProblemChild2-250ppb</t>
  </si>
  <si>
    <t>C4_NiAAS</t>
  </si>
  <si>
    <t>N</t>
  </si>
  <si>
    <t>NOTES</t>
  </si>
  <si>
    <t>*ran out of solution, had to skip 2246 and 47</t>
  </si>
  <si>
    <t>FUCK I just noticed that the reflect # went up to 6/7 because the vaccuum changed back to ~16,000</t>
  </si>
  <si>
    <t>*I changed the vac to 16,500 to get the reflect # to 0, I hope this doesn’t affect the analyses!</t>
  </si>
  <si>
    <t>*diluted this since last analysis</t>
  </si>
  <si>
    <t>58Ni</t>
  </si>
  <si>
    <t>60Ni</t>
  </si>
  <si>
    <t>60/58</t>
  </si>
  <si>
    <t>61Ni</t>
  </si>
  <si>
    <t>61/58</t>
  </si>
  <si>
    <t>62Ni</t>
  </si>
  <si>
    <t>62/58</t>
  </si>
  <si>
    <t>how much from spike?</t>
  </si>
  <si>
    <t>V</t>
  </si>
  <si>
    <t>Nov 3 2020</t>
  </si>
  <si>
    <t>NiAAS-DS-2-250ppb</t>
  </si>
  <si>
    <t>C4_blank_1</t>
  </si>
  <si>
    <t>C4_blank_2</t>
  </si>
  <si>
    <t>C4_6_8</t>
  </si>
  <si>
    <t>C4_17_20</t>
  </si>
  <si>
    <t>C4_2_4</t>
  </si>
  <si>
    <t>C4_14_17</t>
  </si>
  <si>
    <t>C4_10_12</t>
  </si>
  <si>
    <t>Nov 4 2020</t>
  </si>
  <si>
    <t>Nov 14 2020</t>
  </si>
  <si>
    <t>NiAAS_1_250ppb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</si>
</sst>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BC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3" fillId="4" borderId="0" xfId="0" applyFont="1" applyFill="1"/>
    <xf numFmtId="0" fontId="0" fillId="0" borderId="0" xfId="0" applyAlignment="1">
      <alignment horizontal="center"/>
    </xf>
    <xf numFmtId="0" fontId="3" fillId="3" borderId="0" xfId="0" applyFont="1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5" borderId="0" xfId="0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Data_Nov_3'!$O$1:$O$2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'Reduced Data_Nov_3'!$O$3:$O$58</c:f>
              <c:numCache>
                <c:formatCode>General</c:formatCode>
                <c:ptCount val="56"/>
                <c:pt idx="1">
                  <c:v>2.7220062820854096E-2</c:v>
                </c:pt>
                <c:pt idx="2">
                  <c:v>-2.8215506104212196E-2</c:v>
                </c:pt>
                <c:pt idx="6">
                  <c:v>-1.2475335870676396E-2</c:v>
                </c:pt>
                <c:pt idx="7">
                  <c:v>-0.39957184138283974</c:v>
                </c:pt>
                <c:pt idx="8">
                  <c:v>1.8503355201371363E-3</c:v>
                </c:pt>
                <c:pt idx="9">
                  <c:v>-0.37580298598727246</c:v>
                </c:pt>
                <c:pt idx="13">
                  <c:v>-1.1553799582175728E-2</c:v>
                </c:pt>
                <c:pt idx="17">
                  <c:v>8.6307832842802412E-3</c:v>
                </c:pt>
                <c:pt idx="18">
                  <c:v>-1.1684474702122749E-2</c:v>
                </c:pt>
                <c:pt idx="19">
                  <c:v>5.7837460223364445E-3</c:v>
                </c:pt>
                <c:pt idx="20">
                  <c:v>-19.358478847465111</c:v>
                </c:pt>
                <c:pt idx="21">
                  <c:v>6.082170364019035E-3</c:v>
                </c:pt>
                <c:pt idx="22">
                  <c:v>-15.856892982784476</c:v>
                </c:pt>
                <c:pt idx="23">
                  <c:v>-1.0466014628285336E-3</c:v>
                </c:pt>
                <c:pt idx="24">
                  <c:v>-0.42807136305078597</c:v>
                </c:pt>
                <c:pt idx="25">
                  <c:v>-4.7046330985400786E-3</c:v>
                </c:pt>
                <c:pt idx="26">
                  <c:v>-18.198543215774301</c:v>
                </c:pt>
                <c:pt idx="27">
                  <c:v>-1.0472590683541227E-3</c:v>
                </c:pt>
                <c:pt idx="28">
                  <c:v>-22.760465695247369</c:v>
                </c:pt>
                <c:pt idx="29">
                  <c:v>4.5468655172076211E-3</c:v>
                </c:pt>
                <c:pt idx="30">
                  <c:v>-0.45871624249815834</c:v>
                </c:pt>
                <c:pt idx="31">
                  <c:v>1.7592426604373657E-4</c:v>
                </c:pt>
                <c:pt idx="32">
                  <c:v>1.160147730633998</c:v>
                </c:pt>
                <c:pt idx="33" formatCode="0.00000">
                  <c:v>-5.9959851262947339E-3</c:v>
                </c:pt>
                <c:pt idx="34">
                  <c:v>1.1471626733616791</c:v>
                </c:pt>
                <c:pt idx="35">
                  <c:v>6.7855866163757383E-3</c:v>
                </c:pt>
                <c:pt idx="36">
                  <c:v>1.1712921910873586</c:v>
                </c:pt>
                <c:pt idx="37">
                  <c:v>7.3827145952165552E-3</c:v>
                </c:pt>
                <c:pt idx="38">
                  <c:v>1.1899586362478232</c:v>
                </c:pt>
                <c:pt idx="39">
                  <c:v>-1.0329212817961064E-2</c:v>
                </c:pt>
                <c:pt idx="40">
                  <c:v>1.1649813894056837</c:v>
                </c:pt>
                <c:pt idx="41">
                  <c:v>-8.2755300035985968E-3</c:v>
                </c:pt>
                <c:pt idx="42">
                  <c:v>1.1721151634072058</c:v>
                </c:pt>
                <c:pt idx="43">
                  <c:v>2.8445233997143049E-3</c:v>
                </c:pt>
                <c:pt idx="44">
                  <c:v>-0.42635403115742765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0-497A-B371-4D8C246C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1.8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[1]Data!$F$12:$F$4937</c:f>
              <c:numCache>
                <c:formatCode>General</c:formatCode>
                <c:ptCount val="4926"/>
                <c:pt idx="0">
                  <c:v>-0.39370432496070862</c:v>
                </c:pt>
                <c:pt idx="1">
                  <c:v>-0.39032599329948425</c:v>
                </c:pt>
                <c:pt idx="2">
                  <c:v>-0.39047044515609741</c:v>
                </c:pt>
                <c:pt idx="3">
                  <c:v>-0.39068448543548584</c:v>
                </c:pt>
                <c:pt idx="4">
                  <c:v>-0.38854598999023438</c:v>
                </c:pt>
                <c:pt idx="5">
                  <c:v>-0.39006558060646057</c:v>
                </c:pt>
                <c:pt idx="6">
                  <c:v>-0.39155846834182739</c:v>
                </c:pt>
                <c:pt idx="7">
                  <c:v>-0.39676013588905334</c:v>
                </c:pt>
                <c:pt idx="8">
                  <c:v>-0.39542931318283081</c:v>
                </c:pt>
                <c:pt idx="9">
                  <c:v>-0.39369717240333557</c:v>
                </c:pt>
                <c:pt idx="10">
                  <c:v>-0.39467829465866089</c:v>
                </c:pt>
                <c:pt idx="11">
                  <c:v>-0.39428406953811646</c:v>
                </c:pt>
                <c:pt idx="12">
                  <c:v>-0.39677441120147705</c:v>
                </c:pt>
                <c:pt idx="13">
                  <c:v>-0.39459267258644104</c:v>
                </c:pt>
                <c:pt idx="14">
                  <c:v>-0.39723825454711914</c:v>
                </c:pt>
                <c:pt idx="15">
                  <c:v>-0.39544180035591125</c:v>
                </c:pt>
                <c:pt idx="16">
                  <c:v>-0.39450883865356445</c:v>
                </c:pt>
                <c:pt idx="17">
                  <c:v>-0.39402183890342712</c:v>
                </c:pt>
                <c:pt idx="18">
                  <c:v>-0.3938327431678772</c:v>
                </c:pt>
                <c:pt idx="19">
                  <c:v>-0.39530977606773376</c:v>
                </c:pt>
                <c:pt idx="20">
                  <c:v>-0.39606082439422607</c:v>
                </c:pt>
                <c:pt idx="21">
                  <c:v>-0.39389517903327942</c:v>
                </c:pt>
                <c:pt idx="22">
                  <c:v>-0.39507076144218445</c:v>
                </c:pt>
                <c:pt idx="23">
                  <c:v>-0.39574864506721497</c:v>
                </c:pt>
                <c:pt idx="24">
                  <c:v>-0.39555239677429199</c:v>
                </c:pt>
                <c:pt idx="33">
                  <c:v>0</c:v>
                </c:pt>
                <c:pt idx="34">
                  <c:v>-0.39266437292098999</c:v>
                </c:pt>
                <c:pt idx="35">
                  <c:v>-0.39401113986968994</c:v>
                </c:pt>
                <c:pt idx="36">
                  <c:v>-0.3937685489654541</c:v>
                </c:pt>
                <c:pt idx="37">
                  <c:v>-0.39493873715400696</c:v>
                </c:pt>
                <c:pt idx="38">
                  <c:v>-0.39235401153564453</c:v>
                </c:pt>
                <c:pt idx="39">
                  <c:v>-0.39542752504348755</c:v>
                </c:pt>
                <c:pt idx="40">
                  <c:v>-0.39317452907562256</c:v>
                </c:pt>
                <c:pt idx="41">
                  <c:v>-0.39435720443725586</c:v>
                </c:pt>
                <c:pt idx="42">
                  <c:v>-0.39387378096580505</c:v>
                </c:pt>
                <c:pt idx="43">
                  <c:v>-0.39397010207176208</c:v>
                </c:pt>
                <c:pt idx="44">
                  <c:v>-0.39516350626945496</c:v>
                </c:pt>
                <c:pt idx="45">
                  <c:v>-0.39666202664375305</c:v>
                </c:pt>
                <c:pt idx="46">
                  <c:v>-0.39416989684104919</c:v>
                </c:pt>
                <c:pt idx="47">
                  <c:v>-0.39467117190361023</c:v>
                </c:pt>
                <c:pt idx="48">
                  <c:v>-0.39546141028404236</c:v>
                </c:pt>
                <c:pt idx="49">
                  <c:v>-0.39243963360786438</c:v>
                </c:pt>
                <c:pt idx="50">
                  <c:v>-0.39560413360595703</c:v>
                </c:pt>
                <c:pt idx="51">
                  <c:v>-0.39091458916664124</c:v>
                </c:pt>
                <c:pt idx="52">
                  <c:v>-0.39387199282646179</c:v>
                </c:pt>
                <c:pt idx="53">
                  <c:v>-0.39466044306755066</c:v>
                </c:pt>
                <c:pt idx="54">
                  <c:v>-0.39256805181503296</c:v>
                </c:pt>
                <c:pt idx="55">
                  <c:v>-0.39381849765777588</c:v>
                </c:pt>
                <c:pt idx="56">
                  <c:v>-0.39395049214363098</c:v>
                </c:pt>
                <c:pt idx="57">
                  <c:v>-0.39299795031547546</c:v>
                </c:pt>
                <c:pt idx="58">
                  <c:v>-0.39364010095596313</c:v>
                </c:pt>
                <c:pt idx="67">
                  <c:v>0</c:v>
                </c:pt>
                <c:pt idx="68">
                  <c:v>-0.39103943109512329</c:v>
                </c:pt>
                <c:pt idx="69">
                  <c:v>-0.39382383227348328</c:v>
                </c:pt>
                <c:pt idx="70">
                  <c:v>-0.39348846673965454</c:v>
                </c:pt>
                <c:pt idx="71">
                  <c:v>-0.39611256122589111</c:v>
                </c:pt>
                <c:pt idx="72">
                  <c:v>-0.39286771416664124</c:v>
                </c:pt>
                <c:pt idx="73">
                  <c:v>-0.3942626416683197</c:v>
                </c:pt>
                <c:pt idx="74">
                  <c:v>-0.39457482099533081</c:v>
                </c:pt>
                <c:pt idx="75">
                  <c:v>-0.39404502511024475</c:v>
                </c:pt>
                <c:pt idx="76">
                  <c:v>-0.39433580636978149</c:v>
                </c:pt>
                <c:pt idx="77">
                  <c:v>-0.3934313952922821</c:v>
                </c:pt>
                <c:pt idx="78">
                  <c:v>-0.39458197355270386</c:v>
                </c:pt>
                <c:pt idx="79">
                  <c:v>-0.39460515975952148</c:v>
                </c:pt>
                <c:pt idx="80">
                  <c:v>-0.39322447776794434</c:v>
                </c:pt>
                <c:pt idx="81">
                  <c:v>-0.39149782061576843</c:v>
                </c:pt>
                <c:pt idx="82">
                  <c:v>-0.3939397931098938</c:v>
                </c:pt>
                <c:pt idx="83">
                  <c:v>-0.39675301313400269</c:v>
                </c:pt>
                <c:pt idx="84">
                  <c:v>-0.3952491283416748</c:v>
                </c:pt>
                <c:pt idx="85">
                  <c:v>-0.39296227693557739</c:v>
                </c:pt>
                <c:pt idx="86">
                  <c:v>-0.39746305346488953</c:v>
                </c:pt>
                <c:pt idx="87">
                  <c:v>-0.39695280790328979</c:v>
                </c:pt>
                <c:pt idx="88">
                  <c:v>-0.39834436774253845</c:v>
                </c:pt>
                <c:pt idx="89">
                  <c:v>-0.39354199171066284</c:v>
                </c:pt>
                <c:pt idx="90">
                  <c:v>-0.39496549963951111</c:v>
                </c:pt>
                <c:pt idx="91">
                  <c:v>-0.39619284868240356</c:v>
                </c:pt>
                <c:pt idx="92">
                  <c:v>-0.39596271514892578</c:v>
                </c:pt>
                <c:pt idx="101">
                  <c:v>0</c:v>
                </c:pt>
                <c:pt idx="102">
                  <c:v>-0.39754152297973633</c:v>
                </c:pt>
                <c:pt idx="103">
                  <c:v>-0.39537400007247925</c:v>
                </c:pt>
                <c:pt idx="104">
                  <c:v>-0.39628025889396667</c:v>
                </c:pt>
                <c:pt idx="105">
                  <c:v>-0.39576646685600281</c:v>
                </c:pt>
                <c:pt idx="106">
                  <c:v>-0.3962303102016449</c:v>
                </c:pt>
                <c:pt idx="107">
                  <c:v>-0.39494585990905762</c:v>
                </c:pt>
                <c:pt idx="108">
                  <c:v>-0.39836755394935608</c:v>
                </c:pt>
                <c:pt idx="109">
                  <c:v>-0.39638727903366089</c:v>
                </c:pt>
                <c:pt idx="110">
                  <c:v>-0.39604833722114563</c:v>
                </c:pt>
                <c:pt idx="111">
                  <c:v>-0.39826229214668274</c:v>
                </c:pt>
                <c:pt idx="112">
                  <c:v>-0.39742201566696167</c:v>
                </c:pt>
                <c:pt idx="113">
                  <c:v>-0.39763250946998596</c:v>
                </c:pt>
                <c:pt idx="114">
                  <c:v>-0.39895454049110413</c:v>
                </c:pt>
                <c:pt idx="115">
                  <c:v>-0.39289805293083191</c:v>
                </c:pt>
                <c:pt idx="116">
                  <c:v>-0.39737027883529663</c:v>
                </c:pt>
                <c:pt idx="117">
                  <c:v>-0.39600196480751038</c:v>
                </c:pt>
                <c:pt idx="118">
                  <c:v>-0.3977716863155365</c:v>
                </c:pt>
                <c:pt idx="119">
                  <c:v>-0.39337074756622314</c:v>
                </c:pt>
                <c:pt idx="120">
                  <c:v>-0.39720258116722107</c:v>
                </c:pt>
                <c:pt idx="121">
                  <c:v>-0.39597341418266296</c:v>
                </c:pt>
                <c:pt idx="122">
                  <c:v>-0.39535972476005554</c:v>
                </c:pt>
                <c:pt idx="123">
                  <c:v>-0.39861911535263062</c:v>
                </c:pt>
                <c:pt idx="124">
                  <c:v>-0.39621603488922119</c:v>
                </c:pt>
                <c:pt idx="125">
                  <c:v>-0.39470148086547852</c:v>
                </c:pt>
                <c:pt idx="126">
                  <c:v>-0.39623385667800903</c:v>
                </c:pt>
                <c:pt idx="135">
                  <c:v>0</c:v>
                </c:pt>
                <c:pt idx="136">
                  <c:v>-0.4032367467880249</c:v>
                </c:pt>
                <c:pt idx="137">
                  <c:v>-0.40049606561660767</c:v>
                </c:pt>
                <c:pt idx="138">
                  <c:v>-0.40173611044883728</c:v>
                </c:pt>
                <c:pt idx="139">
                  <c:v>-0.39859771728515625</c:v>
                </c:pt>
                <c:pt idx="140">
                  <c:v>-0.39850315451622009</c:v>
                </c:pt>
                <c:pt idx="141">
                  <c:v>-0.40014991164207458</c:v>
                </c:pt>
                <c:pt idx="142">
                  <c:v>-0.39738988876342773</c:v>
                </c:pt>
                <c:pt idx="143">
                  <c:v>-0.39888137578964233</c:v>
                </c:pt>
                <c:pt idx="144">
                  <c:v>-0.39554706215858459</c:v>
                </c:pt>
                <c:pt idx="145">
                  <c:v>-0.39726859331130981</c:v>
                </c:pt>
                <c:pt idx="146">
                  <c:v>-0.39388984441757202</c:v>
                </c:pt>
                <c:pt idx="147">
                  <c:v>-0.39585745334625244</c:v>
                </c:pt>
                <c:pt idx="148">
                  <c:v>-0.39784124493598938</c:v>
                </c:pt>
                <c:pt idx="149">
                  <c:v>-0.3942376971244812</c:v>
                </c:pt>
                <c:pt idx="150">
                  <c:v>-0.39629453420639038</c:v>
                </c:pt>
                <c:pt idx="151">
                  <c:v>-0.39496728777885437</c:v>
                </c:pt>
                <c:pt idx="152">
                  <c:v>-0.39236649870872498</c:v>
                </c:pt>
                <c:pt idx="153">
                  <c:v>-0.39343854784965515</c:v>
                </c:pt>
                <c:pt idx="154">
                  <c:v>-0.39590027928352356</c:v>
                </c:pt>
                <c:pt idx="155">
                  <c:v>-0.39283382892608643</c:v>
                </c:pt>
                <c:pt idx="156">
                  <c:v>-0.39199012517929077</c:v>
                </c:pt>
                <c:pt idx="157">
                  <c:v>-0.39374890923500061</c:v>
                </c:pt>
                <c:pt idx="158">
                  <c:v>-0.39434292912483215</c:v>
                </c:pt>
                <c:pt idx="159">
                  <c:v>-0.39446064829826355</c:v>
                </c:pt>
                <c:pt idx="160">
                  <c:v>-0.39084145426750183</c:v>
                </c:pt>
                <c:pt idx="169">
                  <c:v>0</c:v>
                </c:pt>
                <c:pt idx="170">
                  <c:v>-0.39449810981750488</c:v>
                </c:pt>
                <c:pt idx="171">
                  <c:v>-0.39267328381538391</c:v>
                </c:pt>
                <c:pt idx="172">
                  <c:v>-0.39677798748016357</c:v>
                </c:pt>
                <c:pt idx="173">
                  <c:v>-0.39400222897529602</c:v>
                </c:pt>
                <c:pt idx="174">
                  <c:v>-0.39196160435676575</c:v>
                </c:pt>
                <c:pt idx="175">
                  <c:v>-0.39284810423851013</c:v>
                </c:pt>
                <c:pt idx="176">
                  <c:v>-0.39259839057922363</c:v>
                </c:pt>
                <c:pt idx="177">
                  <c:v>-0.3949512243270874</c:v>
                </c:pt>
                <c:pt idx="178">
                  <c:v>-0.39191699028015137</c:v>
                </c:pt>
                <c:pt idx="179">
                  <c:v>-0.39539363980293274</c:v>
                </c:pt>
                <c:pt idx="180">
                  <c:v>-0.39446243643760681</c:v>
                </c:pt>
                <c:pt idx="181">
                  <c:v>-0.39584675431251526</c:v>
                </c:pt>
                <c:pt idx="182">
                  <c:v>-0.39380955696105957</c:v>
                </c:pt>
                <c:pt idx="183">
                  <c:v>-0.395102858543396</c:v>
                </c:pt>
                <c:pt idx="184">
                  <c:v>-0.39508679509162903</c:v>
                </c:pt>
                <c:pt idx="185">
                  <c:v>-0.39455163478851318</c:v>
                </c:pt>
                <c:pt idx="186">
                  <c:v>-0.39416810870170593</c:v>
                </c:pt>
                <c:pt idx="187">
                  <c:v>-0.39404681324958801</c:v>
                </c:pt>
                <c:pt idx="188">
                  <c:v>-0.39301398396492004</c:v>
                </c:pt>
                <c:pt idx="189">
                  <c:v>-0.39379885792732239</c:v>
                </c:pt>
                <c:pt idx="190">
                  <c:v>-0.39486917853355408</c:v>
                </c:pt>
                <c:pt idx="191">
                  <c:v>-0.39535972476005554</c:v>
                </c:pt>
                <c:pt idx="192">
                  <c:v>-0.39196160435676575</c:v>
                </c:pt>
                <c:pt idx="193">
                  <c:v>-0.39334043860435486</c:v>
                </c:pt>
                <c:pt idx="194">
                  <c:v>-0.39608758687973022</c:v>
                </c:pt>
                <c:pt idx="203">
                  <c:v>0</c:v>
                </c:pt>
                <c:pt idx="204">
                  <c:v>-0.38870295882225037</c:v>
                </c:pt>
                <c:pt idx="205">
                  <c:v>-0.39111968874931335</c:v>
                </c:pt>
                <c:pt idx="206">
                  <c:v>-0.39136227965354919</c:v>
                </c:pt>
                <c:pt idx="207">
                  <c:v>-0.39238610863685608</c:v>
                </c:pt>
                <c:pt idx="208">
                  <c:v>-0.39302825927734375</c:v>
                </c:pt>
                <c:pt idx="209">
                  <c:v>-0.39126953482627869</c:v>
                </c:pt>
                <c:pt idx="210">
                  <c:v>-0.39117500185966492</c:v>
                </c:pt>
                <c:pt idx="211">
                  <c:v>-0.39621603488922119</c:v>
                </c:pt>
                <c:pt idx="212">
                  <c:v>-0.3884122371673584</c:v>
                </c:pt>
                <c:pt idx="213">
                  <c:v>-0.39333686232566833</c:v>
                </c:pt>
                <c:pt idx="214">
                  <c:v>-0.39270541071891785</c:v>
                </c:pt>
                <c:pt idx="215">
                  <c:v>-0.38822674751281738</c:v>
                </c:pt>
                <c:pt idx="216">
                  <c:v>-0.39007985591888428</c:v>
                </c:pt>
                <c:pt idx="217">
                  <c:v>-0.38943418860435486</c:v>
                </c:pt>
                <c:pt idx="218">
                  <c:v>-0.39252346754074097</c:v>
                </c:pt>
                <c:pt idx="219">
                  <c:v>-0.39182782173156738</c:v>
                </c:pt>
                <c:pt idx="220">
                  <c:v>-0.39033490419387817</c:v>
                </c:pt>
                <c:pt idx="221">
                  <c:v>-0.39136049151420593</c:v>
                </c:pt>
                <c:pt idx="222">
                  <c:v>-0.39030992984771729</c:v>
                </c:pt>
                <c:pt idx="223">
                  <c:v>-0.39081290364265442</c:v>
                </c:pt>
                <c:pt idx="224">
                  <c:v>-0.39137476682662964</c:v>
                </c:pt>
                <c:pt idx="225">
                  <c:v>-0.3905489444732666</c:v>
                </c:pt>
                <c:pt idx="226">
                  <c:v>-0.38967496156692505</c:v>
                </c:pt>
                <c:pt idx="227">
                  <c:v>-0.39237362146377563</c:v>
                </c:pt>
                <c:pt idx="228">
                  <c:v>-0.39080756902694702</c:v>
                </c:pt>
                <c:pt idx="237">
                  <c:v>0</c:v>
                </c:pt>
                <c:pt idx="238">
                  <c:v>-0.39104479551315308</c:v>
                </c:pt>
                <c:pt idx="239">
                  <c:v>-0.39251810312271118</c:v>
                </c:pt>
                <c:pt idx="240">
                  <c:v>-0.39124277234077454</c:v>
                </c:pt>
                <c:pt idx="241">
                  <c:v>-0.38826242089271545</c:v>
                </c:pt>
                <c:pt idx="242">
                  <c:v>-0.38645759224891663</c:v>
                </c:pt>
                <c:pt idx="243">
                  <c:v>-0.3872298002243042</c:v>
                </c:pt>
                <c:pt idx="244">
                  <c:v>-0.38861021399497986</c:v>
                </c:pt>
                <c:pt idx="245">
                  <c:v>-0.38906857371330261</c:v>
                </c:pt>
                <c:pt idx="246">
                  <c:v>-0.38943064212799072</c:v>
                </c:pt>
                <c:pt idx="247">
                  <c:v>-0.38997641205787659</c:v>
                </c:pt>
                <c:pt idx="248">
                  <c:v>-0.38742777705192566</c:v>
                </c:pt>
                <c:pt idx="249">
                  <c:v>-0.38881352543830872</c:v>
                </c:pt>
                <c:pt idx="250">
                  <c:v>-0.38807693123817444</c:v>
                </c:pt>
                <c:pt idx="251">
                  <c:v>-0.3913176953792572</c:v>
                </c:pt>
                <c:pt idx="252">
                  <c:v>-0.38874217867851257</c:v>
                </c:pt>
                <c:pt idx="253">
                  <c:v>-0.38838371634483337</c:v>
                </c:pt>
                <c:pt idx="254">
                  <c:v>-0.39178499579429626</c:v>
                </c:pt>
                <c:pt idx="255">
                  <c:v>-0.38838014006614685</c:v>
                </c:pt>
                <c:pt idx="256">
                  <c:v>-0.38631671667098999</c:v>
                </c:pt>
                <c:pt idx="257">
                  <c:v>-0.38787007331848145</c:v>
                </c:pt>
                <c:pt idx="258">
                  <c:v>-0.39029744267463684</c:v>
                </c:pt>
                <c:pt idx="259">
                  <c:v>-0.39138904213905334</c:v>
                </c:pt>
                <c:pt idx="260">
                  <c:v>-0.38882958889007568</c:v>
                </c:pt>
                <c:pt idx="261">
                  <c:v>-0.38865122199058533</c:v>
                </c:pt>
                <c:pt idx="262">
                  <c:v>-0.39204365015029907</c:v>
                </c:pt>
                <c:pt idx="271">
                  <c:v>0</c:v>
                </c:pt>
                <c:pt idx="272">
                  <c:v>-0.39372929930686951</c:v>
                </c:pt>
                <c:pt idx="273">
                  <c:v>-0.38911852240562439</c:v>
                </c:pt>
                <c:pt idx="274">
                  <c:v>-0.38946452736854553</c:v>
                </c:pt>
                <c:pt idx="275">
                  <c:v>-0.39112505316734314</c:v>
                </c:pt>
                <c:pt idx="276">
                  <c:v>-0.395058274269104</c:v>
                </c:pt>
                <c:pt idx="277">
                  <c:v>-0.38958579301834106</c:v>
                </c:pt>
                <c:pt idx="278">
                  <c:v>-0.39083608984947205</c:v>
                </c:pt>
                <c:pt idx="279">
                  <c:v>-0.39085927605628967</c:v>
                </c:pt>
                <c:pt idx="280">
                  <c:v>-0.38858702778816223</c:v>
                </c:pt>
                <c:pt idx="281">
                  <c:v>-0.39312994480133057</c:v>
                </c:pt>
                <c:pt idx="282">
                  <c:v>-0.39428049325942993</c:v>
                </c:pt>
                <c:pt idx="283">
                  <c:v>-0.39084324240684509</c:v>
                </c:pt>
                <c:pt idx="284">
                  <c:v>-0.39291945099830627</c:v>
                </c:pt>
                <c:pt idx="285">
                  <c:v>-0.39289984107017517</c:v>
                </c:pt>
                <c:pt idx="286">
                  <c:v>-0.39247173070907593</c:v>
                </c:pt>
                <c:pt idx="287">
                  <c:v>-0.38789501786231995</c:v>
                </c:pt>
                <c:pt idx="288">
                  <c:v>-0.39250028133392334</c:v>
                </c:pt>
                <c:pt idx="289">
                  <c:v>-0.38910245895385742</c:v>
                </c:pt>
                <c:pt idx="290">
                  <c:v>-0.39022788405418396</c:v>
                </c:pt>
                <c:pt idx="291">
                  <c:v>-0.38746345043182373</c:v>
                </c:pt>
                <c:pt idx="292">
                  <c:v>-0.38872790336608887</c:v>
                </c:pt>
                <c:pt idx="293">
                  <c:v>-0.39023500680923462</c:v>
                </c:pt>
                <c:pt idx="294">
                  <c:v>-0.39063632488250732</c:v>
                </c:pt>
                <c:pt idx="295">
                  <c:v>-0.38972848653793335</c:v>
                </c:pt>
                <c:pt idx="296">
                  <c:v>-0.3898390531539917</c:v>
                </c:pt>
                <c:pt idx="305">
                  <c:v>0</c:v>
                </c:pt>
                <c:pt idx="306">
                  <c:v>-0.39225053787231445</c:v>
                </c:pt>
                <c:pt idx="307">
                  <c:v>-0.38745629787445068</c:v>
                </c:pt>
                <c:pt idx="308">
                  <c:v>-0.386871337890625</c:v>
                </c:pt>
                <c:pt idx="309">
                  <c:v>-0.38643619418144226</c:v>
                </c:pt>
                <c:pt idx="310">
                  <c:v>-0.38793069124221802</c:v>
                </c:pt>
                <c:pt idx="311">
                  <c:v>-0.3870675265789032</c:v>
                </c:pt>
                <c:pt idx="312">
                  <c:v>-0.38814115524291992</c:v>
                </c:pt>
                <c:pt idx="313">
                  <c:v>-0.38826420903205872</c:v>
                </c:pt>
                <c:pt idx="314">
                  <c:v>-0.38717272877693176</c:v>
                </c:pt>
                <c:pt idx="315">
                  <c:v>-0.38876715302467346</c:v>
                </c:pt>
                <c:pt idx="316">
                  <c:v>-0.38734394311904907</c:v>
                </c:pt>
                <c:pt idx="317">
                  <c:v>-0.38655745983123779</c:v>
                </c:pt>
                <c:pt idx="318">
                  <c:v>-0.39023500680923462</c:v>
                </c:pt>
                <c:pt idx="319">
                  <c:v>-0.38688561320304871</c:v>
                </c:pt>
                <c:pt idx="320">
                  <c:v>-0.38779515027999878</c:v>
                </c:pt>
                <c:pt idx="321">
                  <c:v>-0.38662523031234741</c:v>
                </c:pt>
                <c:pt idx="322">
                  <c:v>-0.38489183783531189</c:v>
                </c:pt>
                <c:pt idx="323">
                  <c:v>-0.38749909400939941</c:v>
                </c:pt>
                <c:pt idx="324">
                  <c:v>-0.38724407553672791</c:v>
                </c:pt>
                <c:pt idx="325">
                  <c:v>-0.38895976543426514</c:v>
                </c:pt>
                <c:pt idx="326">
                  <c:v>-0.39154955744743347</c:v>
                </c:pt>
                <c:pt idx="327">
                  <c:v>-0.38992467522621155</c:v>
                </c:pt>
                <c:pt idx="328">
                  <c:v>-0.39023500680923462</c:v>
                </c:pt>
                <c:pt idx="329">
                  <c:v>-0.38791465759277344</c:v>
                </c:pt>
                <c:pt idx="330">
                  <c:v>-0.38849249482154846</c:v>
                </c:pt>
                <c:pt idx="339">
                  <c:v>0</c:v>
                </c:pt>
                <c:pt idx="340">
                  <c:v>-0.38547319173812866</c:v>
                </c:pt>
                <c:pt idx="341">
                  <c:v>-0.38453161716461182</c:v>
                </c:pt>
                <c:pt idx="342">
                  <c:v>-0.38708001375198364</c:v>
                </c:pt>
                <c:pt idx="343">
                  <c:v>-0.38550350069999695</c:v>
                </c:pt>
                <c:pt idx="344">
                  <c:v>-0.38553383946418762</c:v>
                </c:pt>
                <c:pt idx="345">
                  <c:v>-0.38406440615653992</c:v>
                </c:pt>
                <c:pt idx="346">
                  <c:v>-0.38201913237571716</c:v>
                </c:pt>
                <c:pt idx="347">
                  <c:v>-0.38338857889175415</c:v>
                </c:pt>
                <c:pt idx="348">
                  <c:v>-0.38237220048904419</c:v>
                </c:pt>
                <c:pt idx="349">
                  <c:v>-0.38377732038497925</c:v>
                </c:pt>
                <c:pt idx="350">
                  <c:v>-0.38251841068267822</c:v>
                </c:pt>
                <c:pt idx="351">
                  <c:v>-0.3830907940864563</c:v>
                </c:pt>
                <c:pt idx="352">
                  <c:v>-0.38383081555366516</c:v>
                </c:pt>
                <c:pt idx="353">
                  <c:v>-0.38101881742477417</c:v>
                </c:pt>
                <c:pt idx="354">
                  <c:v>-0.38286253809928894</c:v>
                </c:pt>
                <c:pt idx="355">
                  <c:v>-0.38163575530052185</c:v>
                </c:pt>
                <c:pt idx="356">
                  <c:v>-0.38027352094650269</c:v>
                </c:pt>
                <c:pt idx="357">
                  <c:v>-0.38031810522079468</c:v>
                </c:pt>
                <c:pt idx="358">
                  <c:v>-0.37727111577987671</c:v>
                </c:pt>
                <c:pt idx="359">
                  <c:v>-0.38197812438011169</c:v>
                </c:pt>
                <c:pt idx="360">
                  <c:v>-0.38375592231750488</c:v>
                </c:pt>
                <c:pt idx="361">
                  <c:v>-0.37978142499923706</c:v>
                </c:pt>
                <c:pt idx="362">
                  <c:v>-0.38134512305259705</c:v>
                </c:pt>
                <c:pt idx="363">
                  <c:v>-0.3813968300819397</c:v>
                </c:pt>
                <c:pt idx="364">
                  <c:v>-0.38252019882202148</c:v>
                </c:pt>
                <c:pt idx="373">
                  <c:v>0</c:v>
                </c:pt>
                <c:pt idx="374">
                  <c:v>-0.38164645433425903</c:v>
                </c:pt>
                <c:pt idx="375">
                  <c:v>-0.37852981686592102</c:v>
                </c:pt>
                <c:pt idx="376">
                  <c:v>-0.37870988249778748</c:v>
                </c:pt>
                <c:pt idx="377">
                  <c:v>-0.38331010937690735</c:v>
                </c:pt>
                <c:pt idx="378">
                  <c:v>-0.37972614169120789</c:v>
                </c:pt>
                <c:pt idx="379">
                  <c:v>-0.38035911321640015</c:v>
                </c:pt>
                <c:pt idx="380">
                  <c:v>-0.37976181507110596</c:v>
                </c:pt>
                <c:pt idx="381">
                  <c:v>-0.37944445013999939</c:v>
                </c:pt>
                <c:pt idx="382">
                  <c:v>-0.38130590319633484</c:v>
                </c:pt>
                <c:pt idx="383">
                  <c:v>-0.38001856207847595</c:v>
                </c:pt>
                <c:pt idx="384">
                  <c:v>-0.38232403993606567</c:v>
                </c:pt>
                <c:pt idx="385">
                  <c:v>-0.38127201795578003</c:v>
                </c:pt>
                <c:pt idx="386">
                  <c:v>-0.38229373097419739</c:v>
                </c:pt>
                <c:pt idx="387">
                  <c:v>-0.3804250955581665</c:v>
                </c:pt>
                <c:pt idx="388">
                  <c:v>-0.38168391585350037</c:v>
                </c:pt>
                <c:pt idx="389">
                  <c:v>-0.38302481174468994</c:v>
                </c:pt>
                <c:pt idx="390">
                  <c:v>-0.38188183307647705</c:v>
                </c:pt>
                <c:pt idx="391">
                  <c:v>-0.38113650679588318</c:v>
                </c:pt>
                <c:pt idx="392">
                  <c:v>-0.37828019261360168</c:v>
                </c:pt>
                <c:pt idx="393">
                  <c:v>-0.38281261920928955</c:v>
                </c:pt>
                <c:pt idx="394">
                  <c:v>-0.38176235556602478</c:v>
                </c:pt>
                <c:pt idx="395">
                  <c:v>-0.38595646619796753</c:v>
                </c:pt>
                <c:pt idx="396">
                  <c:v>-0.38416069746017456</c:v>
                </c:pt>
                <c:pt idx="397">
                  <c:v>-0.38186222314834595</c:v>
                </c:pt>
                <c:pt idx="398">
                  <c:v>-0.38356691598892212</c:v>
                </c:pt>
                <c:pt idx="407">
                  <c:v>0</c:v>
                </c:pt>
                <c:pt idx="408">
                  <c:v>-0.38654142618179321</c:v>
                </c:pt>
                <c:pt idx="409">
                  <c:v>-0.38331010937690735</c:v>
                </c:pt>
                <c:pt idx="410">
                  <c:v>-0.38060158491134644</c:v>
                </c:pt>
                <c:pt idx="411">
                  <c:v>-0.38509693741798401</c:v>
                </c:pt>
                <c:pt idx="412">
                  <c:v>-0.38414287567138672</c:v>
                </c:pt>
                <c:pt idx="413">
                  <c:v>-0.38601532578468323</c:v>
                </c:pt>
                <c:pt idx="414">
                  <c:v>-0.38443174958229065</c:v>
                </c:pt>
                <c:pt idx="415">
                  <c:v>-0.38065865635871887</c:v>
                </c:pt>
                <c:pt idx="416">
                  <c:v>-0.38477057218551636</c:v>
                </c:pt>
                <c:pt idx="417">
                  <c:v>-0.38566222786903381</c:v>
                </c:pt>
                <c:pt idx="418">
                  <c:v>-0.38570323586463928</c:v>
                </c:pt>
                <c:pt idx="419">
                  <c:v>-0.386065274477005</c:v>
                </c:pt>
                <c:pt idx="420">
                  <c:v>-0.38525384664535522</c:v>
                </c:pt>
                <c:pt idx="421">
                  <c:v>-0.38263964653015137</c:v>
                </c:pt>
                <c:pt idx="422">
                  <c:v>-0.38527882099151611</c:v>
                </c:pt>
                <c:pt idx="423">
                  <c:v>-0.38217246532440186</c:v>
                </c:pt>
                <c:pt idx="424">
                  <c:v>-0.38463506102561951</c:v>
                </c:pt>
                <c:pt idx="425">
                  <c:v>-0.38543218374252319</c:v>
                </c:pt>
                <c:pt idx="426">
                  <c:v>-0.38461366295814514</c:v>
                </c:pt>
                <c:pt idx="427">
                  <c:v>-0.38438361883163452</c:v>
                </c:pt>
                <c:pt idx="428">
                  <c:v>-0.38212966918945313</c:v>
                </c:pt>
                <c:pt idx="429">
                  <c:v>-0.38636130094528198</c:v>
                </c:pt>
                <c:pt idx="430">
                  <c:v>-0.3845227062702179</c:v>
                </c:pt>
                <c:pt idx="431">
                  <c:v>-0.38256475329399109</c:v>
                </c:pt>
                <c:pt idx="432">
                  <c:v>-0.38141822814941406</c:v>
                </c:pt>
                <c:pt idx="441">
                  <c:v>0</c:v>
                </c:pt>
                <c:pt idx="442">
                  <c:v>-0.40043717622756958</c:v>
                </c:pt>
                <c:pt idx="443">
                  <c:v>-0.4001927375793457</c:v>
                </c:pt>
                <c:pt idx="444">
                  <c:v>-0.39965033531188965</c:v>
                </c:pt>
                <c:pt idx="445">
                  <c:v>-0.39819985628128052</c:v>
                </c:pt>
                <c:pt idx="446">
                  <c:v>-0.40093141794204712</c:v>
                </c:pt>
                <c:pt idx="447">
                  <c:v>-0.39661562442779541</c:v>
                </c:pt>
                <c:pt idx="448">
                  <c:v>-0.39636945724487305</c:v>
                </c:pt>
                <c:pt idx="449">
                  <c:v>-0.39597699046134949</c:v>
                </c:pt>
                <c:pt idx="450">
                  <c:v>-0.39973777532577515</c:v>
                </c:pt>
                <c:pt idx="451">
                  <c:v>-0.39717760682106018</c:v>
                </c:pt>
                <c:pt idx="452">
                  <c:v>-0.39704915881156921</c:v>
                </c:pt>
                <c:pt idx="453">
                  <c:v>-0.39617320895195007</c:v>
                </c:pt>
                <c:pt idx="454">
                  <c:v>-0.39630523324012756</c:v>
                </c:pt>
                <c:pt idx="455">
                  <c:v>-0.39957541227340698</c:v>
                </c:pt>
                <c:pt idx="456">
                  <c:v>-0.39863875508308411</c:v>
                </c:pt>
                <c:pt idx="457">
                  <c:v>-0.39793401956558228</c:v>
                </c:pt>
                <c:pt idx="458">
                  <c:v>-0.39679759740829468</c:v>
                </c:pt>
                <c:pt idx="459">
                  <c:v>-0.39795899391174316</c:v>
                </c:pt>
                <c:pt idx="460">
                  <c:v>-0.39753618836402893</c:v>
                </c:pt>
                <c:pt idx="461">
                  <c:v>-0.39811065793037415</c:v>
                </c:pt>
                <c:pt idx="462">
                  <c:v>-0.39864945411682129</c:v>
                </c:pt>
                <c:pt idx="463">
                  <c:v>-0.39840859174728394</c:v>
                </c:pt>
                <c:pt idx="464">
                  <c:v>-0.39729177951812744</c:v>
                </c:pt>
                <c:pt idx="465">
                  <c:v>-0.39631593227386475</c:v>
                </c:pt>
                <c:pt idx="466">
                  <c:v>-0.39728108048439026</c:v>
                </c:pt>
                <c:pt idx="475">
                  <c:v>0</c:v>
                </c:pt>
                <c:pt idx="476">
                  <c:v>-0.39731317758560181</c:v>
                </c:pt>
                <c:pt idx="477">
                  <c:v>-0.39793047308921814</c:v>
                </c:pt>
                <c:pt idx="478">
                  <c:v>-0.39782875776290894</c:v>
                </c:pt>
                <c:pt idx="479">
                  <c:v>-0.39897772669792175</c:v>
                </c:pt>
                <c:pt idx="480">
                  <c:v>-0.39902946352958679</c:v>
                </c:pt>
                <c:pt idx="481">
                  <c:v>-0.40052816271781921</c:v>
                </c:pt>
                <c:pt idx="482">
                  <c:v>-0.39771458506584167</c:v>
                </c:pt>
                <c:pt idx="483">
                  <c:v>-0.39592525362968445</c:v>
                </c:pt>
                <c:pt idx="484">
                  <c:v>-0.40014633536338806</c:v>
                </c:pt>
                <c:pt idx="485">
                  <c:v>-0.39801430702209473</c:v>
                </c:pt>
                <c:pt idx="486">
                  <c:v>-0.39463013410568237</c:v>
                </c:pt>
                <c:pt idx="487">
                  <c:v>-0.39490306377410889</c:v>
                </c:pt>
                <c:pt idx="488">
                  <c:v>-0.39870476722717285</c:v>
                </c:pt>
                <c:pt idx="489">
                  <c:v>-0.39751654863357544</c:v>
                </c:pt>
                <c:pt idx="490">
                  <c:v>-0.39741665124893188</c:v>
                </c:pt>
                <c:pt idx="491">
                  <c:v>-0.39983412623405457</c:v>
                </c:pt>
                <c:pt idx="492">
                  <c:v>-0.39896166324615479</c:v>
                </c:pt>
                <c:pt idx="493">
                  <c:v>-0.39608937501907349</c:v>
                </c:pt>
                <c:pt idx="494">
                  <c:v>-0.39964500069618225</c:v>
                </c:pt>
                <c:pt idx="495">
                  <c:v>-0.40057277679443359</c:v>
                </c:pt>
                <c:pt idx="496">
                  <c:v>-0.39616429805755615</c:v>
                </c:pt>
                <c:pt idx="497">
                  <c:v>-0.40084934234619141</c:v>
                </c:pt>
                <c:pt idx="498">
                  <c:v>-0.40042111277580261</c:v>
                </c:pt>
                <c:pt idx="499">
                  <c:v>-0.40007320046424866</c:v>
                </c:pt>
                <c:pt idx="500">
                  <c:v>-0.40014457702636719</c:v>
                </c:pt>
                <c:pt idx="509">
                  <c:v>0</c:v>
                </c:pt>
                <c:pt idx="510">
                  <c:v>-0.39798042178153992</c:v>
                </c:pt>
                <c:pt idx="511">
                  <c:v>-0.40064415335655212</c:v>
                </c:pt>
                <c:pt idx="512">
                  <c:v>-0.3984103798866272</c:v>
                </c:pt>
                <c:pt idx="513">
                  <c:v>-0.39946478605270386</c:v>
                </c:pt>
                <c:pt idx="514">
                  <c:v>-0.40091890096664429</c:v>
                </c:pt>
                <c:pt idx="515">
                  <c:v>-0.39961466193199158</c:v>
                </c:pt>
                <c:pt idx="516">
                  <c:v>-0.39935773611068726</c:v>
                </c:pt>
                <c:pt idx="517">
                  <c:v>-0.39903658628463745</c:v>
                </c:pt>
                <c:pt idx="518">
                  <c:v>-0.40038898587226868</c:v>
                </c:pt>
                <c:pt idx="519">
                  <c:v>-0.39780557155609131</c:v>
                </c:pt>
                <c:pt idx="520">
                  <c:v>-0.40123116970062256</c:v>
                </c:pt>
                <c:pt idx="521">
                  <c:v>-0.40105807781219482</c:v>
                </c:pt>
                <c:pt idx="522">
                  <c:v>-0.40214115381240845</c:v>
                </c:pt>
                <c:pt idx="523">
                  <c:v>-0.39925962686538696</c:v>
                </c:pt>
                <c:pt idx="524">
                  <c:v>-0.39945408701896667</c:v>
                </c:pt>
                <c:pt idx="525">
                  <c:v>-0.39954507350921631</c:v>
                </c:pt>
                <c:pt idx="526">
                  <c:v>-0.40068161487579346</c:v>
                </c:pt>
                <c:pt idx="527">
                  <c:v>-0.40135782957077026</c:v>
                </c:pt>
                <c:pt idx="528">
                  <c:v>-0.39748978614807129</c:v>
                </c:pt>
                <c:pt idx="529">
                  <c:v>-0.39841571450233459</c:v>
                </c:pt>
                <c:pt idx="530">
                  <c:v>-0.39859947562217712</c:v>
                </c:pt>
                <c:pt idx="531">
                  <c:v>-0.39739525318145752</c:v>
                </c:pt>
                <c:pt idx="532">
                  <c:v>-0.39991262555122375</c:v>
                </c:pt>
                <c:pt idx="533">
                  <c:v>-0.40174859762191772</c:v>
                </c:pt>
                <c:pt idx="534">
                  <c:v>-0.39973956346511841</c:v>
                </c:pt>
                <c:pt idx="543">
                  <c:v>0</c:v>
                </c:pt>
                <c:pt idx="544">
                  <c:v>-0.398151695728302</c:v>
                </c:pt>
                <c:pt idx="545">
                  <c:v>-0.39960396289825439</c:v>
                </c:pt>
                <c:pt idx="546">
                  <c:v>-0.40076547861099243</c:v>
                </c:pt>
                <c:pt idx="547">
                  <c:v>-0.39940947294235229</c:v>
                </c:pt>
                <c:pt idx="548">
                  <c:v>-0.40026053786277771</c:v>
                </c:pt>
                <c:pt idx="549">
                  <c:v>-0.40048179030418396</c:v>
                </c:pt>
                <c:pt idx="550">
                  <c:v>-0.39760041236877441</c:v>
                </c:pt>
                <c:pt idx="551">
                  <c:v>-0.3979572057723999</c:v>
                </c:pt>
                <c:pt idx="552">
                  <c:v>-0.39766642451286316</c:v>
                </c:pt>
                <c:pt idx="553">
                  <c:v>-0.39898306131362915</c:v>
                </c:pt>
                <c:pt idx="554">
                  <c:v>-0.39669948816299438</c:v>
                </c:pt>
                <c:pt idx="555">
                  <c:v>-0.39973241090774536</c:v>
                </c:pt>
                <c:pt idx="556">
                  <c:v>-0.4008404016494751</c:v>
                </c:pt>
                <c:pt idx="557">
                  <c:v>-0.39843893051147461</c:v>
                </c:pt>
                <c:pt idx="558">
                  <c:v>-0.39892777800559998</c:v>
                </c:pt>
                <c:pt idx="559">
                  <c:v>-0.39820164442062378</c:v>
                </c:pt>
                <c:pt idx="560">
                  <c:v>-0.39849600195884705</c:v>
                </c:pt>
                <c:pt idx="561">
                  <c:v>-0.39726322889328003</c:v>
                </c:pt>
                <c:pt idx="562">
                  <c:v>-0.39821946620941162</c:v>
                </c:pt>
                <c:pt idx="563">
                  <c:v>-0.39895275235176086</c:v>
                </c:pt>
                <c:pt idx="564">
                  <c:v>-0.39938095211982727</c:v>
                </c:pt>
                <c:pt idx="565">
                  <c:v>-0.39959502220153809</c:v>
                </c:pt>
                <c:pt idx="566">
                  <c:v>-0.39974135160446167</c:v>
                </c:pt>
                <c:pt idx="567">
                  <c:v>-0.39765927195549011</c:v>
                </c:pt>
                <c:pt idx="568">
                  <c:v>-0.39802679419517517</c:v>
                </c:pt>
                <c:pt idx="577">
                  <c:v>0</c:v>
                </c:pt>
                <c:pt idx="578">
                  <c:v>-0.4058438241481781</c:v>
                </c:pt>
                <c:pt idx="579">
                  <c:v>-0.40424492955207825</c:v>
                </c:pt>
                <c:pt idx="580">
                  <c:v>-0.40517106652259827</c:v>
                </c:pt>
                <c:pt idx="581">
                  <c:v>-0.40674683451652527</c:v>
                </c:pt>
                <c:pt idx="582">
                  <c:v>-0.40650054812431335</c:v>
                </c:pt>
                <c:pt idx="583">
                  <c:v>-0.40557080507278442</c:v>
                </c:pt>
                <c:pt idx="584">
                  <c:v>-0.40793895721435547</c:v>
                </c:pt>
                <c:pt idx="585">
                  <c:v>-0.40940243005752563</c:v>
                </c:pt>
                <c:pt idx="586">
                  <c:v>-0.40607583522796631</c:v>
                </c:pt>
                <c:pt idx="587">
                  <c:v>-0.40394872426986694</c:v>
                </c:pt>
                <c:pt idx="588">
                  <c:v>-0.4070412814617157</c:v>
                </c:pt>
                <c:pt idx="589">
                  <c:v>-0.40732681751251221</c:v>
                </c:pt>
                <c:pt idx="590">
                  <c:v>-0.40739285945892334</c:v>
                </c:pt>
                <c:pt idx="591">
                  <c:v>-0.40975400805473328</c:v>
                </c:pt>
                <c:pt idx="592">
                  <c:v>-0.40664687752723694</c:v>
                </c:pt>
                <c:pt idx="593">
                  <c:v>-0.40740892291069031</c:v>
                </c:pt>
                <c:pt idx="594">
                  <c:v>-0.40691101551055908</c:v>
                </c:pt>
                <c:pt idx="595">
                  <c:v>-0.40802460908889771</c:v>
                </c:pt>
                <c:pt idx="596">
                  <c:v>-0.40812098979949951</c:v>
                </c:pt>
                <c:pt idx="597">
                  <c:v>-0.4079228937625885</c:v>
                </c:pt>
                <c:pt idx="598">
                  <c:v>-0.41121935844421387</c:v>
                </c:pt>
                <c:pt idx="599">
                  <c:v>-0.4087795615196228</c:v>
                </c:pt>
                <c:pt idx="600">
                  <c:v>-0.40666651725769043</c:v>
                </c:pt>
                <c:pt idx="601">
                  <c:v>-0.40806031227111816</c:v>
                </c:pt>
                <c:pt idx="602">
                  <c:v>-0.41065177321434021</c:v>
                </c:pt>
                <c:pt idx="611">
                  <c:v>0</c:v>
                </c:pt>
                <c:pt idx="612">
                  <c:v>-0.40528348088264465</c:v>
                </c:pt>
                <c:pt idx="613">
                  <c:v>-0.40264967083930969</c:v>
                </c:pt>
                <c:pt idx="614">
                  <c:v>-0.40447333455085754</c:v>
                </c:pt>
                <c:pt idx="615">
                  <c:v>-0.40370067954063416</c:v>
                </c:pt>
                <c:pt idx="616">
                  <c:v>-0.40460538864135742</c:v>
                </c:pt>
                <c:pt idx="617">
                  <c:v>-0.40418246388435364</c:v>
                </c:pt>
                <c:pt idx="618">
                  <c:v>-0.40435022115707397</c:v>
                </c:pt>
                <c:pt idx="619">
                  <c:v>-0.40301012992858887</c:v>
                </c:pt>
                <c:pt idx="620">
                  <c:v>-0.40282455086708069</c:v>
                </c:pt>
                <c:pt idx="621">
                  <c:v>-0.40236598253250122</c:v>
                </c:pt>
                <c:pt idx="622">
                  <c:v>-0.40085288882255554</c:v>
                </c:pt>
                <c:pt idx="623">
                  <c:v>-0.40103846788406372</c:v>
                </c:pt>
                <c:pt idx="624">
                  <c:v>-0.40061560273170471</c:v>
                </c:pt>
                <c:pt idx="625">
                  <c:v>-0.39960753917694092</c:v>
                </c:pt>
                <c:pt idx="626">
                  <c:v>-0.40293875336647034</c:v>
                </c:pt>
                <c:pt idx="627">
                  <c:v>-0.40250694751739502</c:v>
                </c:pt>
                <c:pt idx="628">
                  <c:v>-0.40204834938049316</c:v>
                </c:pt>
                <c:pt idx="629">
                  <c:v>-0.40120440721511841</c:v>
                </c:pt>
                <c:pt idx="630">
                  <c:v>-0.39889922738075256</c:v>
                </c:pt>
                <c:pt idx="631">
                  <c:v>-0.40038365125656128</c:v>
                </c:pt>
                <c:pt idx="632">
                  <c:v>-0.40247839689254761</c:v>
                </c:pt>
                <c:pt idx="633">
                  <c:v>-0.39983412623405457</c:v>
                </c:pt>
                <c:pt idx="634">
                  <c:v>-0.40030336380004883</c:v>
                </c:pt>
                <c:pt idx="635">
                  <c:v>-0.40229815244674683</c:v>
                </c:pt>
                <c:pt idx="636">
                  <c:v>-0.40206620097160339</c:v>
                </c:pt>
                <c:pt idx="645">
                  <c:v>0</c:v>
                </c:pt>
                <c:pt idx="646">
                  <c:v>-0.39723110198974609</c:v>
                </c:pt>
                <c:pt idx="647">
                  <c:v>-0.39922037720680237</c:v>
                </c:pt>
                <c:pt idx="648">
                  <c:v>-0.39833721518516541</c:v>
                </c:pt>
                <c:pt idx="649">
                  <c:v>-0.39742556214332581</c:v>
                </c:pt>
                <c:pt idx="650">
                  <c:v>-0.39895808696746826</c:v>
                </c:pt>
                <c:pt idx="651">
                  <c:v>-0.39855131506919861</c:v>
                </c:pt>
                <c:pt idx="652">
                  <c:v>-0.39562198519706726</c:v>
                </c:pt>
                <c:pt idx="653">
                  <c:v>-0.39759683609008789</c:v>
                </c:pt>
                <c:pt idx="654">
                  <c:v>-0.40074405074119568</c:v>
                </c:pt>
                <c:pt idx="655">
                  <c:v>-0.40210011601448059</c:v>
                </c:pt>
                <c:pt idx="656">
                  <c:v>-0.40077260136604309</c:v>
                </c:pt>
                <c:pt idx="657">
                  <c:v>-0.40146312117576599</c:v>
                </c:pt>
                <c:pt idx="658">
                  <c:v>-0.39876005053520203</c:v>
                </c:pt>
                <c:pt idx="659">
                  <c:v>-0.39997684955596924</c:v>
                </c:pt>
                <c:pt idx="660">
                  <c:v>-0.39932385087013245</c:v>
                </c:pt>
                <c:pt idx="661">
                  <c:v>-0.39957362413406372</c:v>
                </c:pt>
                <c:pt idx="662">
                  <c:v>-0.39977344870567322</c:v>
                </c:pt>
                <c:pt idx="663">
                  <c:v>-0.3980107307434082</c:v>
                </c:pt>
                <c:pt idx="664">
                  <c:v>-0.40019094944000244</c:v>
                </c:pt>
                <c:pt idx="665">
                  <c:v>-0.39793047308921814</c:v>
                </c:pt>
                <c:pt idx="666">
                  <c:v>-0.39799290895462036</c:v>
                </c:pt>
                <c:pt idx="667">
                  <c:v>-0.4003729522228241</c:v>
                </c:pt>
                <c:pt idx="668">
                  <c:v>-0.40120261907577515</c:v>
                </c:pt>
                <c:pt idx="669">
                  <c:v>-0.40311717987060547</c:v>
                </c:pt>
                <c:pt idx="670">
                  <c:v>-0.4039023220539093</c:v>
                </c:pt>
                <c:pt idx="679">
                  <c:v>0</c:v>
                </c:pt>
                <c:pt idx="680">
                  <c:v>-0.4034704864025116</c:v>
                </c:pt>
                <c:pt idx="681">
                  <c:v>-0.40383630990982056</c:v>
                </c:pt>
                <c:pt idx="682">
                  <c:v>-0.40789970755577087</c:v>
                </c:pt>
                <c:pt idx="683">
                  <c:v>-0.40383094549179077</c:v>
                </c:pt>
                <c:pt idx="684">
                  <c:v>-0.40577602386474609</c:v>
                </c:pt>
                <c:pt idx="685">
                  <c:v>-0.40342053771018982</c:v>
                </c:pt>
                <c:pt idx="686">
                  <c:v>-0.40472674369812012</c:v>
                </c:pt>
                <c:pt idx="687">
                  <c:v>-0.40447333455085754</c:v>
                </c:pt>
                <c:pt idx="688">
                  <c:v>-0.40559577941894531</c:v>
                </c:pt>
                <c:pt idx="689">
                  <c:v>-0.4048784077167511</c:v>
                </c:pt>
                <c:pt idx="690">
                  <c:v>-0.40348833799362183</c:v>
                </c:pt>
                <c:pt idx="691">
                  <c:v>-0.40154340863227844</c:v>
                </c:pt>
                <c:pt idx="692">
                  <c:v>-0.40403258800506592</c:v>
                </c:pt>
                <c:pt idx="693">
                  <c:v>-0.4043198823928833</c:v>
                </c:pt>
                <c:pt idx="694">
                  <c:v>-0.40580815076828003</c:v>
                </c:pt>
                <c:pt idx="695">
                  <c:v>-0.40214294195175171</c:v>
                </c:pt>
                <c:pt idx="696">
                  <c:v>-0.4023088812828064</c:v>
                </c:pt>
                <c:pt idx="697">
                  <c:v>-0.40343835949897766</c:v>
                </c:pt>
                <c:pt idx="698">
                  <c:v>-0.40155410766601563</c:v>
                </c:pt>
                <c:pt idx="699">
                  <c:v>-0.40514788031578064</c:v>
                </c:pt>
                <c:pt idx="700">
                  <c:v>-0.40007498860359192</c:v>
                </c:pt>
                <c:pt idx="701">
                  <c:v>-0.4035186767578125</c:v>
                </c:pt>
                <c:pt idx="702">
                  <c:v>-0.40453222393989563</c:v>
                </c:pt>
                <c:pt idx="703">
                  <c:v>-0.40198054909706116</c:v>
                </c:pt>
                <c:pt idx="704">
                  <c:v>-0.40378275513648987</c:v>
                </c:pt>
                <c:pt idx="713">
                  <c:v>0</c:v>
                </c:pt>
                <c:pt idx="714">
                  <c:v>-0.40498369932174683</c:v>
                </c:pt>
                <c:pt idx="715">
                  <c:v>-0.40505507588386536</c:v>
                </c:pt>
                <c:pt idx="716">
                  <c:v>-0.40461254119873047</c:v>
                </c:pt>
                <c:pt idx="717">
                  <c:v>-0.40793359279632568</c:v>
                </c:pt>
                <c:pt idx="718">
                  <c:v>-0.40600442886352539</c:v>
                </c:pt>
                <c:pt idx="719">
                  <c:v>-0.4086010754108429</c:v>
                </c:pt>
                <c:pt idx="720">
                  <c:v>-0.40607047080993652</c:v>
                </c:pt>
                <c:pt idx="721">
                  <c:v>-0.40800321102142334</c:v>
                </c:pt>
                <c:pt idx="722">
                  <c:v>-0.40597233176231384</c:v>
                </c:pt>
                <c:pt idx="723">
                  <c:v>-0.40623286366462708</c:v>
                </c:pt>
                <c:pt idx="724">
                  <c:v>-0.40415391325950623</c:v>
                </c:pt>
                <c:pt idx="725">
                  <c:v>-0.40425208210945129</c:v>
                </c:pt>
                <c:pt idx="726">
                  <c:v>-0.40551191568374634</c:v>
                </c:pt>
                <c:pt idx="727">
                  <c:v>-0.40672898292541504</c:v>
                </c:pt>
                <c:pt idx="728">
                  <c:v>-0.40831908583641052</c:v>
                </c:pt>
                <c:pt idx="729">
                  <c:v>-0.40763020515441895</c:v>
                </c:pt>
                <c:pt idx="730">
                  <c:v>-0.40615969896316528</c:v>
                </c:pt>
                <c:pt idx="731">
                  <c:v>-0.40762665867805481</c:v>
                </c:pt>
                <c:pt idx="732">
                  <c:v>-0.40453043580055237</c:v>
                </c:pt>
                <c:pt idx="733">
                  <c:v>-0.40480881929397583</c:v>
                </c:pt>
                <c:pt idx="734">
                  <c:v>-0.40262648463249207</c:v>
                </c:pt>
                <c:pt idx="735">
                  <c:v>-0.41024306416511536</c:v>
                </c:pt>
                <c:pt idx="736">
                  <c:v>-0.40440016984939575</c:v>
                </c:pt>
                <c:pt idx="737">
                  <c:v>-0.40324029326438904</c:v>
                </c:pt>
                <c:pt idx="738">
                  <c:v>-0.40457862615585327</c:v>
                </c:pt>
                <c:pt idx="747">
                  <c:v>0</c:v>
                </c:pt>
                <c:pt idx="748">
                  <c:v>-0.40642201900482178</c:v>
                </c:pt>
                <c:pt idx="749">
                  <c:v>-0.40581884980201721</c:v>
                </c:pt>
                <c:pt idx="750">
                  <c:v>-0.40402010083198547</c:v>
                </c:pt>
                <c:pt idx="751">
                  <c:v>-0.40475884079933167</c:v>
                </c:pt>
                <c:pt idx="752">
                  <c:v>-0.40687710046768188</c:v>
                </c:pt>
                <c:pt idx="753">
                  <c:v>-0.40490695834159851</c:v>
                </c:pt>
                <c:pt idx="754">
                  <c:v>-0.40511932969093323</c:v>
                </c:pt>
                <c:pt idx="755">
                  <c:v>-0.40287986397743225</c:v>
                </c:pt>
                <c:pt idx="756">
                  <c:v>-0.40557438135147095</c:v>
                </c:pt>
                <c:pt idx="757">
                  <c:v>-0.40462145209312439</c:v>
                </c:pt>
                <c:pt idx="758">
                  <c:v>-0.40387019515037537</c:v>
                </c:pt>
                <c:pt idx="759">
                  <c:v>-0.40420389175415039</c:v>
                </c:pt>
                <c:pt idx="760">
                  <c:v>-0.4030957818031311</c:v>
                </c:pt>
                <c:pt idx="761">
                  <c:v>-0.40328669548034668</c:v>
                </c:pt>
                <c:pt idx="762">
                  <c:v>-0.40318498015403748</c:v>
                </c:pt>
                <c:pt idx="763">
                  <c:v>-0.40519249439239502</c:v>
                </c:pt>
                <c:pt idx="764">
                  <c:v>-0.40278884768486023</c:v>
                </c:pt>
                <c:pt idx="765">
                  <c:v>-0.39829263091087341</c:v>
                </c:pt>
                <c:pt idx="766">
                  <c:v>-0.40474635362625122</c:v>
                </c:pt>
                <c:pt idx="767">
                  <c:v>-0.40171113610267639</c:v>
                </c:pt>
                <c:pt idx="768">
                  <c:v>-0.40282276272773743</c:v>
                </c:pt>
                <c:pt idx="769">
                  <c:v>-0.40466785430908203</c:v>
                </c:pt>
                <c:pt idx="770">
                  <c:v>-0.40223750472068787</c:v>
                </c:pt>
                <c:pt idx="771">
                  <c:v>-0.40351688861846924</c:v>
                </c:pt>
                <c:pt idx="772">
                  <c:v>-0.40018382668495178</c:v>
                </c:pt>
                <c:pt idx="781">
                  <c:v>0</c:v>
                </c:pt>
                <c:pt idx="782">
                  <c:v>-0.40047463774681091</c:v>
                </c:pt>
                <c:pt idx="783">
                  <c:v>-0.39869582653045654</c:v>
                </c:pt>
                <c:pt idx="784">
                  <c:v>-0.40327778458595276</c:v>
                </c:pt>
                <c:pt idx="785">
                  <c:v>-0.4006066620349884</c:v>
                </c:pt>
                <c:pt idx="786">
                  <c:v>-0.40233027935028076</c:v>
                </c:pt>
                <c:pt idx="787">
                  <c:v>-0.40392729640007019</c:v>
                </c:pt>
                <c:pt idx="788">
                  <c:v>-0.40206262469291687</c:v>
                </c:pt>
                <c:pt idx="789">
                  <c:v>-0.4000714123249054</c:v>
                </c:pt>
                <c:pt idx="790">
                  <c:v>-0.4024641215801239</c:v>
                </c:pt>
                <c:pt idx="791">
                  <c:v>-0.40102419257164001</c:v>
                </c:pt>
                <c:pt idx="792">
                  <c:v>-0.39929351210594177</c:v>
                </c:pt>
                <c:pt idx="793">
                  <c:v>-0.40162369608879089</c:v>
                </c:pt>
                <c:pt idx="794">
                  <c:v>-0.40226605534553528</c:v>
                </c:pt>
                <c:pt idx="795">
                  <c:v>-0.40064236521720886</c:v>
                </c:pt>
                <c:pt idx="796">
                  <c:v>-0.40280136466026306</c:v>
                </c:pt>
                <c:pt idx="797">
                  <c:v>-0.40275675058364868</c:v>
                </c:pt>
                <c:pt idx="798">
                  <c:v>-0.40340447425842285</c:v>
                </c:pt>
                <c:pt idx="799">
                  <c:v>-0.40321353077888489</c:v>
                </c:pt>
                <c:pt idx="800">
                  <c:v>-0.40266752243041992</c:v>
                </c:pt>
                <c:pt idx="801">
                  <c:v>-0.40206441283226013</c:v>
                </c:pt>
                <c:pt idx="802">
                  <c:v>-0.40546014904975891</c:v>
                </c:pt>
                <c:pt idx="803">
                  <c:v>-0.40116512775421143</c:v>
                </c:pt>
                <c:pt idx="804">
                  <c:v>-0.40295836329460144</c:v>
                </c:pt>
                <c:pt idx="805">
                  <c:v>-0.4047374427318573</c:v>
                </c:pt>
                <c:pt idx="806">
                  <c:v>-0.40396299958229065</c:v>
                </c:pt>
                <c:pt idx="815">
                  <c:v>0</c:v>
                </c:pt>
                <c:pt idx="816">
                  <c:v>-0.40710374712944031</c:v>
                </c:pt>
                <c:pt idx="817">
                  <c:v>-0.40634173154830933</c:v>
                </c:pt>
                <c:pt idx="818">
                  <c:v>-0.40553689002990723</c:v>
                </c:pt>
                <c:pt idx="819">
                  <c:v>-0.40690386295318604</c:v>
                </c:pt>
                <c:pt idx="820">
                  <c:v>-0.40334558486938477</c:v>
                </c:pt>
                <c:pt idx="821">
                  <c:v>-0.40358647704124451</c:v>
                </c:pt>
                <c:pt idx="822">
                  <c:v>-0.40749099850654602</c:v>
                </c:pt>
                <c:pt idx="823">
                  <c:v>-0.40419852733612061</c:v>
                </c:pt>
                <c:pt idx="824">
                  <c:v>-0.40417712926864624</c:v>
                </c:pt>
                <c:pt idx="825">
                  <c:v>-0.40526565909385681</c:v>
                </c:pt>
                <c:pt idx="826">
                  <c:v>-0.40352937579154968</c:v>
                </c:pt>
                <c:pt idx="827">
                  <c:v>-0.40327957272529602</c:v>
                </c:pt>
                <c:pt idx="828">
                  <c:v>-0.40481239557266235</c:v>
                </c:pt>
                <c:pt idx="829">
                  <c:v>-0.4044073224067688</c:v>
                </c:pt>
                <c:pt idx="830">
                  <c:v>-0.40416106581687927</c:v>
                </c:pt>
                <c:pt idx="831">
                  <c:v>-0.40588310360908508</c:v>
                </c:pt>
                <c:pt idx="832">
                  <c:v>-0.40081363916397095</c:v>
                </c:pt>
                <c:pt idx="833">
                  <c:v>-0.40558865666389465</c:v>
                </c:pt>
                <c:pt idx="834">
                  <c:v>-0.40322425961494446</c:v>
                </c:pt>
                <c:pt idx="835">
                  <c:v>-0.40475884079933167</c:v>
                </c:pt>
                <c:pt idx="836">
                  <c:v>-0.40455898642539978</c:v>
                </c:pt>
                <c:pt idx="837">
                  <c:v>-0.4039950966835022</c:v>
                </c:pt>
                <c:pt idx="838">
                  <c:v>-0.40363287925720215</c:v>
                </c:pt>
                <c:pt idx="839">
                  <c:v>-0.40382024645805359</c:v>
                </c:pt>
                <c:pt idx="840">
                  <c:v>-0.40484094619750977</c:v>
                </c:pt>
                <c:pt idx="849">
                  <c:v>0</c:v>
                </c:pt>
                <c:pt idx="850">
                  <c:v>-0.41099447011947632</c:v>
                </c:pt>
                <c:pt idx="851">
                  <c:v>-0.40937387943267822</c:v>
                </c:pt>
                <c:pt idx="852">
                  <c:v>-0.41051614284515381</c:v>
                </c:pt>
                <c:pt idx="853">
                  <c:v>-0.41223138570785522</c:v>
                </c:pt>
                <c:pt idx="854">
                  <c:v>-0.41067498922348022</c:v>
                </c:pt>
                <c:pt idx="855">
                  <c:v>-0.41260623931884766</c:v>
                </c:pt>
                <c:pt idx="856">
                  <c:v>-0.41130861639976501</c:v>
                </c:pt>
                <c:pt idx="857">
                  <c:v>-0.41412883996963501</c:v>
                </c:pt>
                <c:pt idx="858">
                  <c:v>-0.4107927680015564</c:v>
                </c:pt>
                <c:pt idx="859">
                  <c:v>-0.41293644905090332</c:v>
                </c:pt>
                <c:pt idx="860">
                  <c:v>-0.41260981559753418</c:v>
                </c:pt>
                <c:pt idx="861">
                  <c:v>-0.41030195355415344</c:v>
                </c:pt>
                <c:pt idx="862">
                  <c:v>-0.41154956817626953</c:v>
                </c:pt>
                <c:pt idx="863">
                  <c:v>-0.4113675057888031</c:v>
                </c:pt>
                <c:pt idx="864">
                  <c:v>-0.41252234578132629</c:v>
                </c:pt>
                <c:pt idx="865">
                  <c:v>-0.41209396719932556</c:v>
                </c:pt>
                <c:pt idx="866">
                  <c:v>-0.41433233022689819</c:v>
                </c:pt>
                <c:pt idx="867">
                  <c:v>-0.40905261039733887</c:v>
                </c:pt>
                <c:pt idx="868">
                  <c:v>-0.40876349806785583</c:v>
                </c:pt>
                <c:pt idx="869">
                  <c:v>-0.40859216451644897</c:v>
                </c:pt>
                <c:pt idx="870">
                  <c:v>-0.411653071641922</c:v>
                </c:pt>
                <c:pt idx="871">
                  <c:v>-0.4120296835899353</c:v>
                </c:pt>
                <c:pt idx="872">
                  <c:v>-0.4126187264919281</c:v>
                </c:pt>
                <c:pt idx="873">
                  <c:v>-0.4091239869594574</c:v>
                </c:pt>
                <c:pt idx="874">
                  <c:v>-0.40813705325126648</c:v>
                </c:pt>
                <c:pt idx="883">
                  <c:v>0</c:v>
                </c:pt>
                <c:pt idx="884">
                  <c:v>-0.4057902991771698</c:v>
                </c:pt>
                <c:pt idx="885">
                  <c:v>-0.40688601136207581</c:v>
                </c:pt>
                <c:pt idx="886">
                  <c:v>-0.40974152088165283</c:v>
                </c:pt>
                <c:pt idx="887">
                  <c:v>-0.40433415770530701</c:v>
                </c:pt>
                <c:pt idx="888">
                  <c:v>-0.40882596373558044</c:v>
                </c:pt>
                <c:pt idx="889">
                  <c:v>-0.40565824508666992</c:v>
                </c:pt>
                <c:pt idx="890">
                  <c:v>-0.40515857934951782</c:v>
                </c:pt>
                <c:pt idx="891">
                  <c:v>-0.40677180886268616</c:v>
                </c:pt>
                <c:pt idx="892">
                  <c:v>-0.40981292724609375</c:v>
                </c:pt>
                <c:pt idx="893">
                  <c:v>-0.40624713897705078</c:v>
                </c:pt>
                <c:pt idx="894">
                  <c:v>-0.40439304709434509</c:v>
                </c:pt>
                <c:pt idx="895">
                  <c:v>-0.4063720703125</c:v>
                </c:pt>
                <c:pt idx="896">
                  <c:v>-0.40481773018836975</c:v>
                </c:pt>
                <c:pt idx="897">
                  <c:v>-0.40490517020225525</c:v>
                </c:pt>
                <c:pt idx="898">
                  <c:v>-0.40667721629142761</c:v>
                </c:pt>
                <c:pt idx="899">
                  <c:v>-0.4063720703125</c:v>
                </c:pt>
                <c:pt idx="900">
                  <c:v>-0.40710017085075378</c:v>
                </c:pt>
                <c:pt idx="901">
                  <c:v>-0.40518534183502197</c:v>
                </c:pt>
                <c:pt idx="902">
                  <c:v>-0.40350261330604553</c:v>
                </c:pt>
                <c:pt idx="903">
                  <c:v>-0.40677717328071594</c:v>
                </c:pt>
                <c:pt idx="904">
                  <c:v>-0.40623465180397034</c:v>
                </c:pt>
                <c:pt idx="905">
                  <c:v>-0.40595626831054688</c:v>
                </c:pt>
                <c:pt idx="906">
                  <c:v>-0.40382024645805359</c:v>
                </c:pt>
                <c:pt idx="907">
                  <c:v>-0.40652376413345337</c:v>
                </c:pt>
                <c:pt idx="908">
                  <c:v>-0.4047909677028656</c:v>
                </c:pt>
                <c:pt idx="917">
                  <c:v>0</c:v>
                </c:pt>
                <c:pt idx="918">
                  <c:v>-0.40897586941719055</c:v>
                </c:pt>
                <c:pt idx="919">
                  <c:v>-0.40797820687294006</c:v>
                </c:pt>
                <c:pt idx="920">
                  <c:v>-0.40716263651847839</c:v>
                </c:pt>
                <c:pt idx="921">
                  <c:v>-0.41064107418060303</c:v>
                </c:pt>
                <c:pt idx="922">
                  <c:v>-0.40654873847961426</c:v>
                </c:pt>
                <c:pt idx="923">
                  <c:v>-0.40773728489875793</c:v>
                </c:pt>
                <c:pt idx="924">
                  <c:v>-0.40783008933067322</c:v>
                </c:pt>
                <c:pt idx="925">
                  <c:v>-0.40804246068000793</c:v>
                </c:pt>
                <c:pt idx="926">
                  <c:v>-0.40855646133422852</c:v>
                </c:pt>
                <c:pt idx="927">
                  <c:v>-0.40919896960258484</c:v>
                </c:pt>
                <c:pt idx="928">
                  <c:v>-0.40936672687530518</c:v>
                </c:pt>
                <c:pt idx="929">
                  <c:v>-0.40992000699043274</c:v>
                </c:pt>
                <c:pt idx="930">
                  <c:v>-0.40771588683128357</c:v>
                </c:pt>
                <c:pt idx="931">
                  <c:v>-0.40976294875144958</c:v>
                </c:pt>
                <c:pt idx="932">
                  <c:v>-0.409248948097229</c:v>
                </c:pt>
                <c:pt idx="933">
                  <c:v>-0.40930426120758057</c:v>
                </c:pt>
                <c:pt idx="934">
                  <c:v>-0.40795323252677917</c:v>
                </c:pt>
                <c:pt idx="935">
                  <c:v>-0.41006815433502197</c:v>
                </c:pt>
                <c:pt idx="936">
                  <c:v>-0.4069877564907074</c:v>
                </c:pt>
                <c:pt idx="937">
                  <c:v>-0.40815669298171997</c:v>
                </c:pt>
                <c:pt idx="938">
                  <c:v>-0.40931853652000427</c:v>
                </c:pt>
                <c:pt idx="939">
                  <c:v>-0.4105893075466156</c:v>
                </c:pt>
                <c:pt idx="940">
                  <c:v>-0.4086153507232666</c:v>
                </c:pt>
                <c:pt idx="941">
                  <c:v>-0.41051077842712402</c:v>
                </c:pt>
                <c:pt idx="942">
                  <c:v>-0.41020020842552185</c:v>
                </c:pt>
                <c:pt idx="951">
                  <c:v>0</c:v>
                </c:pt>
                <c:pt idx="952">
                  <c:v>-0.41292217373847961</c:v>
                </c:pt>
                <c:pt idx="953">
                  <c:v>-0.41260087490081787</c:v>
                </c:pt>
                <c:pt idx="954">
                  <c:v>-0.41280972957611084</c:v>
                </c:pt>
                <c:pt idx="955">
                  <c:v>-0.41251698136329651</c:v>
                </c:pt>
                <c:pt idx="956">
                  <c:v>-0.40979328751564026</c:v>
                </c:pt>
                <c:pt idx="957">
                  <c:v>-0.41241344809532166</c:v>
                </c:pt>
                <c:pt idx="958">
                  <c:v>-0.41199934482574463</c:v>
                </c:pt>
                <c:pt idx="959">
                  <c:v>-0.41016274690628052</c:v>
                </c:pt>
                <c:pt idx="960">
                  <c:v>-0.41068032383918762</c:v>
                </c:pt>
                <c:pt idx="961">
                  <c:v>-0.41090700030326843</c:v>
                </c:pt>
                <c:pt idx="962">
                  <c:v>-0.41121044754981995</c:v>
                </c:pt>
                <c:pt idx="963">
                  <c:v>-0.41063570976257324</c:v>
                </c:pt>
                <c:pt idx="964">
                  <c:v>-0.41318097710609436</c:v>
                </c:pt>
                <c:pt idx="965">
                  <c:v>-0.40839582681655884</c:v>
                </c:pt>
                <c:pt idx="966">
                  <c:v>-0.41211715340614319</c:v>
                </c:pt>
                <c:pt idx="967">
                  <c:v>-0.41202792525291443</c:v>
                </c:pt>
                <c:pt idx="968">
                  <c:v>-0.41200470924377441</c:v>
                </c:pt>
                <c:pt idx="969">
                  <c:v>-0.41003602743148804</c:v>
                </c:pt>
                <c:pt idx="970">
                  <c:v>-0.41141748428344727</c:v>
                </c:pt>
                <c:pt idx="971">
                  <c:v>-0.41271331906318665</c:v>
                </c:pt>
                <c:pt idx="972">
                  <c:v>-0.40813168883323669</c:v>
                </c:pt>
                <c:pt idx="973">
                  <c:v>-0.40672183036804199</c:v>
                </c:pt>
                <c:pt idx="974">
                  <c:v>-0.40995392203330994</c:v>
                </c:pt>
                <c:pt idx="975">
                  <c:v>-0.40936315059661865</c:v>
                </c:pt>
                <c:pt idx="976">
                  <c:v>-0.40653267502784729</c:v>
                </c:pt>
                <c:pt idx="985">
                  <c:v>0</c:v>
                </c:pt>
                <c:pt idx="986">
                  <c:v>-0.4181811511516571</c:v>
                </c:pt>
                <c:pt idx="987">
                  <c:v>-0.41745099425315857</c:v>
                </c:pt>
                <c:pt idx="988">
                  <c:v>-0.4181811511516571</c:v>
                </c:pt>
                <c:pt idx="989">
                  <c:v>-0.41897740960121155</c:v>
                </c:pt>
                <c:pt idx="990">
                  <c:v>-0.41874352097511292</c:v>
                </c:pt>
                <c:pt idx="991">
                  <c:v>-0.41876673698425293</c:v>
                </c:pt>
                <c:pt idx="992">
                  <c:v>-0.42068779468536377</c:v>
                </c:pt>
                <c:pt idx="993">
                  <c:v>-0.419393390417099</c:v>
                </c:pt>
                <c:pt idx="994">
                  <c:v>-0.42014682292938232</c:v>
                </c:pt>
                <c:pt idx="995">
                  <c:v>-0.41763663291931152</c:v>
                </c:pt>
                <c:pt idx="996">
                  <c:v>-0.41913273930549622</c:v>
                </c:pt>
                <c:pt idx="997">
                  <c:v>-0.41773661971092224</c:v>
                </c:pt>
                <c:pt idx="998">
                  <c:v>-0.4195040762424469</c:v>
                </c:pt>
                <c:pt idx="999">
                  <c:v>-0.41866675019264221</c:v>
                </c:pt>
                <c:pt idx="1000">
                  <c:v>-0.41818651556968689</c:v>
                </c:pt>
                <c:pt idx="1001">
                  <c:v>-0.41804191470146179</c:v>
                </c:pt>
                <c:pt idx="1002">
                  <c:v>-0.41828471422195435</c:v>
                </c:pt>
                <c:pt idx="1003">
                  <c:v>-0.42057532072067261</c:v>
                </c:pt>
                <c:pt idx="1004">
                  <c:v>-0.41720104217529297</c:v>
                </c:pt>
                <c:pt idx="1005">
                  <c:v>-0.4222608208656311</c:v>
                </c:pt>
                <c:pt idx="1006">
                  <c:v>-0.4226018488407135</c:v>
                </c:pt>
                <c:pt idx="1007">
                  <c:v>-0.41703858971595764</c:v>
                </c:pt>
                <c:pt idx="1008">
                  <c:v>-0.42142340540885925</c:v>
                </c:pt>
                <c:pt idx="1009">
                  <c:v>-0.4206378161907196</c:v>
                </c:pt>
                <c:pt idx="1010">
                  <c:v>-0.41955584287643433</c:v>
                </c:pt>
                <c:pt idx="1019">
                  <c:v>0</c:v>
                </c:pt>
                <c:pt idx="1020">
                  <c:v>-0.41752773523330688</c:v>
                </c:pt>
                <c:pt idx="1021">
                  <c:v>-0.41549798846244812</c:v>
                </c:pt>
                <c:pt idx="1022">
                  <c:v>-0.41519096493721008</c:v>
                </c:pt>
                <c:pt idx="1023">
                  <c:v>-0.41418951749801636</c:v>
                </c:pt>
                <c:pt idx="1024">
                  <c:v>-0.41389143466949463</c:v>
                </c:pt>
                <c:pt idx="1025">
                  <c:v>-0.41363438963890076</c:v>
                </c:pt>
                <c:pt idx="1026">
                  <c:v>-0.41313815116882324</c:v>
                </c:pt>
                <c:pt idx="1027">
                  <c:v>-0.4130096435546875</c:v>
                </c:pt>
                <c:pt idx="1028">
                  <c:v>-0.4153302013874054</c:v>
                </c:pt>
                <c:pt idx="1029">
                  <c:v>-0.41334521770477295</c:v>
                </c:pt>
                <c:pt idx="1030">
                  <c:v>-0.41654765605926514</c:v>
                </c:pt>
                <c:pt idx="1031">
                  <c:v>-0.41461259126663208</c:v>
                </c:pt>
                <c:pt idx="1032">
                  <c:v>-0.41478931903839111</c:v>
                </c:pt>
                <c:pt idx="1033">
                  <c:v>-0.41431447863578796</c:v>
                </c:pt>
                <c:pt idx="1034">
                  <c:v>-0.41373255848884583</c:v>
                </c:pt>
                <c:pt idx="1035">
                  <c:v>-0.41211894154548645</c:v>
                </c:pt>
                <c:pt idx="1036">
                  <c:v>-0.41394495964050293</c:v>
                </c:pt>
                <c:pt idx="1037">
                  <c:v>-0.4131738543510437</c:v>
                </c:pt>
                <c:pt idx="1038">
                  <c:v>-0.41269546747207642</c:v>
                </c:pt>
                <c:pt idx="1039">
                  <c:v>-0.41231885552406311</c:v>
                </c:pt>
                <c:pt idx="1040">
                  <c:v>-0.41364508867263794</c:v>
                </c:pt>
                <c:pt idx="1041">
                  <c:v>-0.41347014904022217</c:v>
                </c:pt>
                <c:pt idx="1042">
                  <c:v>-0.4159085750579834</c:v>
                </c:pt>
                <c:pt idx="1043">
                  <c:v>-0.41319349408149719</c:v>
                </c:pt>
                <c:pt idx="1044">
                  <c:v>-0.41402351856231689</c:v>
                </c:pt>
                <c:pt idx="1053">
                  <c:v>0</c:v>
                </c:pt>
                <c:pt idx="1054">
                  <c:v>-0.42064139246940613</c:v>
                </c:pt>
                <c:pt idx="1055">
                  <c:v>-0.4234464168548584</c:v>
                </c:pt>
                <c:pt idx="1056">
                  <c:v>-0.42081457376480103</c:v>
                </c:pt>
                <c:pt idx="1057">
                  <c:v>-0.42106989026069641</c:v>
                </c:pt>
                <c:pt idx="1058">
                  <c:v>-0.42433744668960571</c:v>
                </c:pt>
                <c:pt idx="1059">
                  <c:v>-0.424174964427948</c:v>
                </c:pt>
                <c:pt idx="1060">
                  <c:v>-0.42180013656616211</c:v>
                </c:pt>
                <c:pt idx="1061">
                  <c:v>-0.42325714230537415</c:v>
                </c:pt>
                <c:pt idx="1062">
                  <c:v>-0.42278218269348145</c:v>
                </c:pt>
                <c:pt idx="1063">
                  <c:v>-0.42333036661148071</c:v>
                </c:pt>
                <c:pt idx="1064">
                  <c:v>-0.42137163877487183</c:v>
                </c:pt>
                <c:pt idx="1065">
                  <c:v>-0.42492672801017761</c:v>
                </c:pt>
                <c:pt idx="1066">
                  <c:v>-0.42386248707771301</c:v>
                </c:pt>
                <c:pt idx="1067">
                  <c:v>-0.42058068513870239</c:v>
                </c:pt>
                <c:pt idx="1068">
                  <c:v>-0.41946837306022644</c:v>
                </c:pt>
                <c:pt idx="1069">
                  <c:v>-0.41921126842498779</c:v>
                </c:pt>
                <c:pt idx="1070">
                  <c:v>-0.422371506690979</c:v>
                </c:pt>
                <c:pt idx="1071">
                  <c:v>-0.42421603202819824</c:v>
                </c:pt>
                <c:pt idx="1072">
                  <c:v>-0.42155909538269043</c:v>
                </c:pt>
                <c:pt idx="1073">
                  <c:v>-0.42385533452033997</c:v>
                </c:pt>
                <c:pt idx="1074">
                  <c:v>-0.42200905084609985</c:v>
                </c:pt>
                <c:pt idx="1075">
                  <c:v>-0.42233222723007202</c:v>
                </c:pt>
                <c:pt idx="1076">
                  <c:v>-0.4233696460723877</c:v>
                </c:pt>
                <c:pt idx="1077">
                  <c:v>-0.42378747463226318</c:v>
                </c:pt>
                <c:pt idx="1078">
                  <c:v>-0.42038783431053162</c:v>
                </c:pt>
                <c:pt idx="1087">
                  <c:v>0</c:v>
                </c:pt>
                <c:pt idx="1088">
                  <c:v>-0.41046616435050964</c:v>
                </c:pt>
                <c:pt idx="1089">
                  <c:v>-0.41121935844421387</c:v>
                </c:pt>
                <c:pt idx="1090">
                  <c:v>-0.41085880994796753</c:v>
                </c:pt>
                <c:pt idx="1091">
                  <c:v>-0.4071376621723175</c:v>
                </c:pt>
                <c:pt idx="1092">
                  <c:v>-0.4119422435760498</c:v>
                </c:pt>
                <c:pt idx="1093">
                  <c:v>-0.40968441963195801</c:v>
                </c:pt>
                <c:pt idx="1094">
                  <c:v>-0.40959694981575012</c:v>
                </c:pt>
                <c:pt idx="1095">
                  <c:v>-0.4094184935092926</c:v>
                </c:pt>
                <c:pt idx="1096">
                  <c:v>-0.41232955455780029</c:v>
                </c:pt>
                <c:pt idx="1097">
                  <c:v>-0.40643274784088135</c:v>
                </c:pt>
                <c:pt idx="1098">
                  <c:v>-0.41034835577011108</c:v>
                </c:pt>
                <c:pt idx="1099">
                  <c:v>-0.40943455696105957</c:v>
                </c:pt>
                <c:pt idx="1100">
                  <c:v>-0.4097040593624115</c:v>
                </c:pt>
                <c:pt idx="1101">
                  <c:v>-0.4084797203540802</c:v>
                </c:pt>
                <c:pt idx="1102">
                  <c:v>-0.40854039788246155</c:v>
                </c:pt>
                <c:pt idx="1103">
                  <c:v>-0.41021272540092468</c:v>
                </c:pt>
                <c:pt idx="1104">
                  <c:v>-0.4114496111869812</c:v>
                </c:pt>
                <c:pt idx="1105">
                  <c:v>-0.4100860059261322</c:v>
                </c:pt>
                <c:pt idx="1106">
                  <c:v>-0.41054290533065796</c:v>
                </c:pt>
                <c:pt idx="1107">
                  <c:v>-0.40824413299560547</c:v>
                </c:pt>
                <c:pt idx="1108">
                  <c:v>-0.4090365469455719</c:v>
                </c:pt>
                <c:pt idx="1109">
                  <c:v>-0.4102555513381958</c:v>
                </c:pt>
                <c:pt idx="1110">
                  <c:v>-0.40890803933143616</c:v>
                </c:pt>
                <c:pt idx="1111">
                  <c:v>-0.41124612092971802</c:v>
                </c:pt>
                <c:pt idx="1112">
                  <c:v>-0.41026982665061951</c:v>
                </c:pt>
                <c:pt idx="1121">
                  <c:v>0</c:v>
                </c:pt>
                <c:pt idx="1122">
                  <c:v>-0.41243308782577515</c:v>
                </c:pt>
                <c:pt idx="1123">
                  <c:v>-0.40969333052635193</c:v>
                </c:pt>
                <c:pt idx="1124">
                  <c:v>-0.41159775853157043</c:v>
                </c:pt>
                <c:pt idx="1125">
                  <c:v>-0.40824234485626221</c:v>
                </c:pt>
                <c:pt idx="1126">
                  <c:v>-0.40804067254066467</c:v>
                </c:pt>
                <c:pt idx="1127">
                  <c:v>-0.41224744915962219</c:v>
                </c:pt>
                <c:pt idx="1128">
                  <c:v>-0.41137108206748962</c:v>
                </c:pt>
                <c:pt idx="1129">
                  <c:v>-0.41061964631080627</c:v>
                </c:pt>
                <c:pt idx="1130">
                  <c:v>-0.40910080075263977</c:v>
                </c:pt>
                <c:pt idx="1131">
                  <c:v>-0.41197437047958374</c:v>
                </c:pt>
                <c:pt idx="1132">
                  <c:v>-0.41186726093292236</c:v>
                </c:pt>
                <c:pt idx="1133">
                  <c:v>-0.41261336207389832</c:v>
                </c:pt>
                <c:pt idx="1134">
                  <c:v>-0.41109442710876465</c:v>
                </c:pt>
                <c:pt idx="1135">
                  <c:v>-0.41271153092384338</c:v>
                </c:pt>
                <c:pt idx="1136">
                  <c:v>-0.41177982091903687</c:v>
                </c:pt>
                <c:pt idx="1137">
                  <c:v>-0.40880453586578369</c:v>
                </c:pt>
                <c:pt idx="1138">
                  <c:v>-0.41332200169563293</c:v>
                </c:pt>
                <c:pt idx="1139">
                  <c:v>-0.41373968124389648</c:v>
                </c:pt>
                <c:pt idx="1140">
                  <c:v>-0.41073209047317505</c:v>
                </c:pt>
                <c:pt idx="1141">
                  <c:v>-0.41249021887779236</c:v>
                </c:pt>
                <c:pt idx="1142">
                  <c:v>-0.41102480888366699</c:v>
                </c:pt>
                <c:pt idx="1143">
                  <c:v>-0.4132220447063446</c:v>
                </c:pt>
                <c:pt idx="1144">
                  <c:v>-0.41223317384719849</c:v>
                </c:pt>
                <c:pt idx="1145">
                  <c:v>-0.41154956817626953</c:v>
                </c:pt>
                <c:pt idx="1146">
                  <c:v>-0.4100913405418396</c:v>
                </c:pt>
                <c:pt idx="1155">
                  <c:v>0</c:v>
                </c:pt>
                <c:pt idx="1156">
                  <c:v>-0.41121935844421387</c:v>
                </c:pt>
                <c:pt idx="1157">
                  <c:v>-0.41160488128662109</c:v>
                </c:pt>
                <c:pt idx="1158">
                  <c:v>-0.4126865565776825</c:v>
                </c:pt>
                <c:pt idx="1159">
                  <c:v>-0.4148482084274292</c:v>
                </c:pt>
                <c:pt idx="1160">
                  <c:v>-0.4117298424243927</c:v>
                </c:pt>
                <c:pt idx="1161">
                  <c:v>-0.40907403826713562</c:v>
                </c:pt>
                <c:pt idx="1162">
                  <c:v>-0.41011455655097961</c:v>
                </c:pt>
                <c:pt idx="1163">
                  <c:v>-0.41004851460456848</c:v>
                </c:pt>
                <c:pt idx="1164">
                  <c:v>-0.41334700584411621</c:v>
                </c:pt>
                <c:pt idx="1165">
                  <c:v>-0.41150316596031189</c:v>
                </c:pt>
                <c:pt idx="1166">
                  <c:v>-0.40974330902099609</c:v>
                </c:pt>
                <c:pt idx="1167">
                  <c:v>-0.41387537121772766</c:v>
                </c:pt>
                <c:pt idx="1168">
                  <c:v>-0.41139248013496399</c:v>
                </c:pt>
                <c:pt idx="1169">
                  <c:v>-0.41093200445175171</c:v>
                </c:pt>
                <c:pt idx="1170">
                  <c:v>-0.41179588437080383</c:v>
                </c:pt>
                <c:pt idx="1171">
                  <c:v>-0.41009491682052612</c:v>
                </c:pt>
                <c:pt idx="1172">
                  <c:v>-0.40969869494438171</c:v>
                </c:pt>
                <c:pt idx="1173">
                  <c:v>-0.40892767906188965</c:v>
                </c:pt>
                <c:pt idx="1174">
                  <c:v>-0.4109998345375061</c:v>
                </c:pt>
                <c:pt idx="1175">
                  <c:v>-0.41190475225448608</c:v>
                </c:pt>
                <c:pt idx="1176">
                  <c:v>-0.41172626614570618</c:v>
                </c:pt>
                <c:pt idx="1177">
                  <c:v>-0.41203862428665161</c:v>
                </c:pt>
                <c:pt idx="1178">
                  <c:v>-0.40982005000114441</c:v>
                </c:pt>
                <c:pt idx="1179">
                  <c:v>-0.40970227122306824</c:v>
                </c:pt>
                <c:pt idx="1180">
                  <c:v>-0.40823164582252502</c:v>
                </c:pt>
                <c:pt idx="1189">
                  <c:v>0</c:v>
                </c:pt>
                <c:pt idx="1190">
                  <c:v>-0.41768664121627808</c:v>
                </c:pt>
                <c:pt idx="1191">
                  <c:v>-0.41635128855705261</c:v>
                </c:pt>
                <c:pt idx="1192">
                  <c:v>-0.41804903745651245</c:v>
                </c:pt>
                <c:pt idx="1193">
                  <c:v>-0.41640663146972656</c:v>
                </c:pt>
                <c:pt idx="1194">
                  <c:v>-0.41499817371368408</c:v>
                </c:pt>
                <c:pt idx="1195">
                  <c:v>-0.41522487998008728</c:v>
                </c:pt>
                <c:pt idx="1196">
                  <c:v>-0.41804724931716919</c:v>
                </c:pt>
                <c:pt idx="1197">
                  <c:v>-0.41695648431777954</c:v>
                </c:pt>
                <c:pt idx="1198">
                  <c:v>-0.41755989193916321</c:v>
                </c:pt>
                <c:pt idx="1199">
                  <c:v>-0.41461080312728882</c:v>
                </c:pt>
                <c:pt idx="1200">
                  <c:v>-0.41731888055801392</c:v>
                </c:pt>
                <c:pt idx="1201">
                  <c:v>-0.41515347361564636</c:v>
                </c:pt>
                <c:pt idx="1202">
                  <c:v>-0.41466256976127625</c:v>
                </c:pt>
                <c:pt idx="1203">
                  <c:v>-0.41651731729507446</c:v>
                </c:pt>
                <c:pt idx="1204">
                  <c:v>-0.41543015837669373</c:v>
                </c:pt>
                <c:pt idx="1205">
                  <c:v>-0.41589784622192383</c:v>
                </c:pt>
                <c:pt idx="1206">
                  <c:v>-0.41678687930107117</c:v>
                </c:pt>
                <c:pt idx="1207">
                  <c:v>-0.41583895683288574</c:v>
                </c:pt>
                <c:pt idx="1208">
                  <c:v>-0.41752061247825623</c:v>
                </c:pt>
                <c:pt idx="1209">
                  <c:v>-0.41623526811599731</c:v>
                </c:pt>
                <c:pt idx="1210">
                  <c:v>-0.41848465800285339</c:v>
                </c:pt>
                <c:pt idx="1211">
                  <c:v>-0.41962549090385437</c:v>
                </c:pt>
                <c:pt idx="1212">
                  <c:v>-0.41793656349182129</c:v>
                </c:pt>
                <c:pt idx="1213">
                  <c:v>-0.41686007380485535</c:v>
                </c:pt>
                <c:pt idx="1214">
                  <c:v>-0.41788122057914734</c:v>
                </c:pt>
                <c:pt idx="1223">
                  <c:v>0</c:v>
                </c:pt>
                <c:pt idx="1224">
                  <c:v>-0.40958267450332642</c:v>
                </c:pt>
                <c:pt idx="1225">
                  <c:v>-0.41045543551445007</c:v>
                </c:pt>
                <c:pt idx="1226">
                  <c:v>-0.41232776641845703</c:v>
                </c:pt>
                <c:pt idx="1227">
                  <c:v>-0.41128718852996826</c:v>
                </c:pt>
                <c:pt idx="1228">
                  <c:v>-0.41158881783485413</c:v>
                </c:pt>
                <c:pt idx="1229">
                  <c:v>-0.41406455636024475</c:v>
                </c:pt>
                <c:pt idx="1230">
                  <c:v>-0.4116816520690918</c:v>
                </c:pt>
                <c:pt idx="1231">
                  <c:v>-0.40994676947593689</c:v>
                </c:pt>
                <c:pt idx="1232">
                  <c:v>-0.4112032949924469</c:v>
                </c:pt>
                <c:pt idx="1233">
                  <c:v>-0.41201362013816833</c:v>
                </c:pt>
                <c:pt idx="1234">
                  <c:v>-0.41113013029098511</c:v>
                </c:pt>
                <c:pt idx="1235">
                  <c:v>-0.4098736047744751</c:v>
                </c:pt>
                <c:pt idx="1236">
                  <c:v>-0.41069638729095459</c:v>
                </c:pt>
                <c:pt idx="1237">
                  <c:v>-0.41060715913772583</c:v>
                </c:pt>
                <c:pt idx="1238">
                  <c:v>-0.40991464257240295</c:v>
                </c:pt>
                <c:pt idx="1239">
                  <c:v>-0.41014847159385681</c:v>
                </c:pt>
                <c:pt idx="1240">
                  <c:v>-0.41146031022071838</c:v>
                </c:pt>
                <c:pt idx="1241">
                  <c:v>-0.41053575277328491</c:v>
                </c:pt>
                <c:pt idx="1242">
                  <c:v>-0.41134607791900635</c:v>
                </c:pt>
                <c:pt idx="1243">
                  <c:v>-0.41125506162643433</c:v>
                </c:pt>
                <c:pt idx="1244">
                  <c:v>-0.41016808152198792</c:v>
                </c:pt>
                <c:pt idx="1245">
                  <c:v>-0.41311672329902649</c:v>
                </c:pt>
                <c:pt idx="1246">
                  <c:v>-0.40943098068237305</c:v>
                </c:pt>
                <c:pt idx="1247">
                  <c:v>-0.41167271137237549</c:v>
                </c:pt>
                <c:pt idx="1248">
                  <c:v>-0.41024485230445862</c:v>
                </c:pt>
                <c:pt idx="1257">
                  <c:v>0</c:v>
                </c:pt>
                <c:pt idx="1258">
                  <c:v>-0.42071458697319031</c:v>
                </c:pt>
                <c:pt idx="1259">
                  <c:v>-0.42088776826858521</c:v>
                </c:pt>
                <c:pt idx="1260">
                  <c:v>-0.41627630591392517</c:v>
                </c:pt>
                <c:pt idx="1261">
                  <c:v>-0.41904166340827942</c:v>
                </c:pt>
                <c:pt idx="1262">
                  <c:v>-0.41833648085594177</c:v>
                </c:pt>
                <c:pt idx="1263">
                  <c:v>-0.41695824265480042</c:v>
                </c:pt>
                <c:pt idx="1264">
                  <c:v>-0.41825255751609802</c:v>
                </c:pt>
                <c:pt idx="1265">
                  <c:v>-0.41788658499717712</c:v>
                </c:pt>
                <c:pt idx="1266">
                  <c:v>-0.41706892848014832</c:v>
                </c:pt>
                <c:pt idx="1267">
                  <c:v>-0.41928449273109436</c:v>
                </c:pt>
                <c:pt idx="1268">
                  <c:v>-0.41812402009963989</c:v>
                </c:pt>
                <c:pt idx="1269">
                  <c:v>-0.41951122879981995</c:v>
                </c:pt>
                <c:pt idx="1270">
                  <c:v>-0.4186435341835022</c:v>
                </c:pt>
                <c:pt idx="1271">
                  <c:v>-0.41696718335151672</c:v>
                </c:pt>
                <c:pt idx="1272">
                  <c:v>-0.41900059580802917</c:v>
                </c:pt>
                <c:pt idx="1273">
                  <c:v>-0.42108774185180664</c:v>
                </c:pt>
                <c:pt idx="1274">
                  <c:v>-0.42001470923423767</c:v>
                </c:pt>
                <c:pt idx="1275">
                  <c:v>-0.4196915328502655</c:v>
                </c:pt>
                <c:pt idx="1276">
                  <c:v>-0.41663512587547302</c:v>
                </c:pt>
                <c:pt idx="1277">
                  <c:v>-0.41971832513809204</c:v>
                </c:pt>
                <c:pt idx="1278">
                  <c:v>-0.42033964395523071</c:v>
                </c:pt>
                <c:pt idx="1279">
                  <c:v>-0.42262148857116699</c:v>
                </c:pt>
                <c:pt idx="1280">
                  <c:v>-0.42373749613761902</c:v>
                </c:pt>
                <c:pt idx="1281">
                  <c:v>-0.42147162556648254</c:v>
                </c:pt>
                <c:pt idx="1282">
                  <c:v>-0.41911664605140686</c:v>
                </c:pt>
                <c:pt idx="1291">
                  <c:v>0</c:v>
                </c:pt>
                <c:pt idx="1292">
                  <c:v>-0.41065534949302673</c:v>
                </c:pt>
                <c:pt idx="1293">
                  <c:v>-0.41422879695892334</c:v>
                </c:pt>
                <c:pt idx="1294">
                  <c:v>-0.41390034556388855</c:v>
                </c:pt>
                <c:pt idx="1295">
                  <c:v>-0.41219568252563477</c:v>
                </c:pt>
                <c:pt idx="1296">
                  <c:v>-0.41651374101638794</c:v>
                </c:pt>
                <c:pt idx="1297">
                  <c:v>-0.413612961769104</c:v>
                </c:pt>
                <c:pt idx="1298">
                  <c:v>-0.41327738761901855</c:v>
                </c:pt>
                <c:pt idx="1299">
                  <c:v>-0.41305604577064514</c:v>
                </c:pt>
                <c:pt idx="1300">
                  <c:v>-0.41337555646896362</c:v>
                </c:pt>
                <c:pt idx="1301">
                  <c:v>-0.4118654727935791</c:v>
                </c:pt>
                <c:pt idx="1302">
                  <c:v>-0.41397532820701599</c:v>
                </c:pt>
                <c:pt idx="1303">
                  <c:v>-0.41348978877067566</c:v>
                </c:pt>
                <c:pt idx="1304">
                  <c:v>-0.41319882869720459</c:v>
                </c:pt>
                <c:pt idx="1305">
                  <c:v>-0.41130682826042175</c:v>
                </c:pt>
                <c:pt idx="1306">
                  <c:v>-0.4119422435760498</c:v>
                </c:pt>
                <c:pt idx="1307">
                  <c:v>-0.41153883934020996</c:v>
                </c:pt>
                <c:pt idx="1308">
                  <c:v>-0.41355940699577332</c:v>
                </c:pt>
                <c:pt idx="1309">
                  <c:v>-0.41255804896354675</c:v>
                </c:pt>
                <c:pt idx="1310">
                  <c:v>-0.41080349683761597</c:v>
                </c:pt>
                <c:pt idx="1311">
                  <c:v>-0.41226887702941895</c:v>
                </c:pt>
                <c:pt idx="1312">
                  <c:v>-0.40914899110794067</c:v>
                </c:pt>
                <c:pt idx="1313">
                  <c:v>-0.41043403744697571</c:v>
                </c:pt>
                <c:pt idx="1314">
                  <c:v>-0.41210645437240601</c:v>
                </c:pt>
                <c:pt idx="1315">
                  <c:v>-0.411783367395401</c:v>
                </c:pt>
                <c:pt idx="1316">
                  <c:v>-0.41385751962661743</c:v>
                </c:pt>
                <c:pt idx="1325">
                  <c:v>0</c:v>
                </c:pt>
                <c:pt idx="1326">
                  <c:v>-0.41611030697822571</c:v>
                </c:pt>
                <c:pt idx="1327">
                  <c:v>-0.41939517855644226</c:v>
                </c:pt>
                <c:pt idx="1328">
                  <c:v>-0.41921663284301758</c:v>
                </c:pt>
                <c:pt idx="1329">
                  <c:v>-0.41504278779029846</c:v>
                </c:pt>
                <c:pt idx="1330">
                  <c:v>-0.41874709725379944</c:v>
                </c:pt>
                <c:pt idx="1331">
                  <c:v>-0.4162120521068573</c:v>
                </c:pt>
                <c:pt idx="1332">
                  <c:v>-0.41936302185058594</c:v>
                </c:pt>
                <c:pt idx="1333">
                  <c:v>-0.41925591230392456</c:v>
                </c:pt>
                <c:pt idx="1334">
                  <c:v>-0.41920772194862366</c:v>
                </c:pt>
                <c:pt idx="1335">
                  <c:v>-0.41598355770111084</c:v>
                </c:pt>
                <c:pt idx="1336">
                  <c:v>-0.41694396734237671</c:v>
                </c:pt>
                <c:pt idx="1337">
                  <c:v>-0.42247864603996277</c:v>
                </c:pt>
                <c:pt idx="1338">
                  <c:v>-0.4204985499382019</c:v>
                </c:pt>
                <c:pt idx="1339">
                  <c:v>-0.42158409953117371</c:v>
                </c:pt>
                <c:pt idx="1340">
                  <c:v>-0.4202825129032135</c:v>
                </c:pt>
                <c:pt idx="1341">
                  <c:v>-0.41712427139282227</c:v>
                </c:pt>
                <c:pt idx="1342">
                  <c:v>-0.41940945386886597</c:v>
                </c:pt>
                <c:pt idx="1343">
                  <c:v>-0.41829898953437805</c:v>
                </c:pt>
                <c:pt idx="1344">
                  <c:v>-0.42038428783416748</c:v>
                </c:pt>
                <c:pt idx="1345">
                  <c:v>-0.42075565457344055</c:v>
                </c:pt>
                <c:pt idx="1346">
                  <c:v>-0.41989150643348694</c:v>
                </c:pt>
                <c:pt idx="1347">
                  <c:v>-0.4198165237903595</c:v>
                </c:pt>
                <c:pt idx="1348">
                  <c:v>-0.42166981101036072</c:v>
                </c:pt>
                <c:pt idx="1349">
                  <c:v>-0.42110380530357361</c:v>
                </c:pt>
                <c:pt idx="1350">
                  <c:v>-0.4218483567237854</c:v>
                </c:pt>
                <c:pt idx="1359">
                  <c:v>0</c:v>
                </c:pt>
                <c:pt idx="1360">
                  <c:v>-0.41563186049461365</c:v>
                </c:pt>
                <c:pt idx="1361">
                  <c:v>-0.41532304883003235</c:v>
                </c:pt>
                <c:pt idx="1362">
                  <c:v>-0.41322919726371765</c:v>
                </c:pt>
                <c:pt idx="1363">
                  <c:v>-0.4130917489528656</c:v>
                </c:pt>
                <c:pt idx="1364">
                  <c:v>-0.41354155540466309</c:v>
                </c:pt>
                <c:pt idx="1365">
                  <c:v>-0.41354334354400635</c:v>
                </c:pt>
                <c:pt idx="1366">
                  <c:v>-0.41391283273696899</c:v>
                </c:pt>
                <c:pt idx="1367">
                  <c:v>-0.41293644905090332</c:v>
                </c:pt>
                <c:pt idx="1368">
                  <c:v>-0.41121578216552734</c:v>
                </c:pt>
                <c:pt idx="1369">
                  <c:v>-0.41271153092384338</c:v>
                </c:pt>
                <c:pt idx="1370">
                  <c:v>-0.41456973552703857</c:v>
                </c:pt>
                <c:pt idx="1371">
                  <c:v>-0.41390570998191833</c:v>
                </c:pt>
                <c:pt idx="1372">
                  <c:v>-0.41199934482574463</c:v>
                </c:pt>
                <c:pt idx="1373">
                  <c:v>-0.41256159543991089</c:v>
                </c:pt>
                <c:pt idx="1374">
                  <c:v>-0.41109442710876465</c:v>
                </c:pt>
                <c:pt idx="1375">
                  <c:v>-0.41008242964744568</c:v>
                </c:pt>
                <c:pt idx="1376">
                  <c:v>-0.40849041938781738</c:v>
                </c:pt>
                <c:pt idx="1377">
                  <c:v>-0.41057503223419189</c:v>
                </c:pt>
                <c:pt idx="1378">
                  <c:v>-0.41134250164031982</c:v>
                </c:pt>
                <c:pt idx="1379">
                  <c:v>-0.40924358367919922</c:v>
                </c:pt>
                <c:pt idx="1380">
                  <c:v>-0.41236883401870728</c:v>
                </c:pt>
                <c:pt idx="1381">
                  <c:v>-0.40993070602416992</c:v>
                </c:pt>
                <c:pt idx="1382">
                  <c:v>-0.41284364461898804</c:v>
                </c:pt>
                <c:pt idx="1383">
                  <c:v>-0.41089987754821777</c:v>
                </c:pt>
                <c:pt idx="1384">
                  <c:v>-0.41056609153747559</c:v>
                </c:pt>
                <c:pt idx="1393">
                  <c:v>0</c:v>
                </c:pt>
                <c:pt idx="1394">
                  <c:v>-0.41645839810371399</c:v>
                </c:pt>
                <c:pt idx="1395">
                  <c:v>-0.42053425312042236</c:v>
                </c:pt>
                <c:pt idx="1396">
                  <c:v>-0.41920235753059387</c:v>
                </c:pt>
                <c:pt idx="1397">
                  <c:v>-0.41938802599906921</c:v>
                </c:pt>
                <c:pt idx="1398">
                  <c:v>-0.4186863899230957</c:v>
                </c:pt>
                <c:pt idx="1399">
                  <c:v>-0.41985222697257996</c:v>
                </c:pt>
                <c:pt idx="1400">
                  <c:v>-0.4180615246295929</c:v>
                </c:pt>
                <c:pt idx="1401">
                  <c:v>-0.41961655020713806</c:v>
                </c:pt>
                <c:pt idx="1402">
                  <c:v>-0.41604244709014893</c:v>
                </c:pt>
                <c:pt idx="1403">
                  <c:v>-0.41974866390228271</c:v>
                </c:pt>
                <c:pt idx="1404">
                  <c:v>-0.41866675019264221</c:v>
                </c:pt>
                <c:pt idx="1405">
                  <c:v>-0.4181329607963562</c:v>
                </c:pt>
                <c:pt idx="1406">
                  <c:v>-0.41976296901702881</c:v>
                </c:pt>
                <c:pt idx="1407">
                  <c:v>-0.41711893677711487</c:v>
                </c:pt>
                <c:pt idx="1408">
                  <c:v>-0.42111986875534058</c:v>
                </c:pt>
                <c:pt idx="1409">
                  <c:v>-0.42021286487579346</c:v>
                </c:pt>
                <c:pt idx="1410">
                  <c:v>-0.42031285166740417</c:v>
                </c:pt>
                <c:pt idx="1411">
                  <c:v>-0.41785088181495667</c:v>
                </c:pt>
                <c:pt idx="1412">
                  <c:v>-0.42218226194381714</c:v>
                </c:pt>
                <c:pt idx="1413">
                  <c:v>-0.42046818137168884</c:v>
                </c:pt>
                <c:pt idx="1414">
                  <c:v>-0.42151802778244019</c:v>
                </c:pt>
                <c:pt idx="1415">
                  <c:v>-0.42242509126663208</c:v>
                </c:pt>
                <c:pt idx="1416">
                  <c:v>-0.42261257767677307</c:v>
                </c:pt>
                <c:pt idx="1417">
                  <c:v>-0.42509281635284424</c:v>
                </c:pt>
                <c:pt idx="1418">
                  <c:v>-0.4198647141456604</c:v>
                </c:pt>
                <c:pt idx="1427">
                  <c:v>0</c:v>
                </c:pt>
                <c:pt idx="1428">
                  <c:v>-0.42055568099021912</c:v>
                </c:pt>
                <c:pt idx="1429">
                  <c:v>-0.42032358050346375</c:v>
                </c:pt>
                <c:pt idx="1430">
                  <c:v>-0.42058780789375305</c:v>
                </c:pt>
                <c:pt idx="1431">
                  <c:v>-0.4193648099899292</c:v>
                </c:pt>
                <c:pt idx="1432">
                  <c:v>-0.41734564304351807</c:v>
                </c:pt>
                <c:pt idx="1433">
                  <c:v>-0.42045211791992188</c:v>
                </c:pt>
                <c:pt idx="1434">
                  <c:v>-0.41830611228942871</c:v>
                </c:pt>
                <c:pt idx="1435">
                  <c:v>-0.42275720834732056</c:v>
                </c:pt>
                <c:pt idx="1436">
                  <c:v>-0.4187828004360199</c:v>
                </c:pt>
                <c:pt idx="1437">
                  <c:v>-0.42160910367965698</c:v>
                </c:pt>
                <c:pt idx="1438">
                  <c:v>-0.42100381851196289</c:v>
                </c:pt>
                <c:pt idx="1439">
                  <c:v>-0.42126807570457458</c:v>
                </c:pt>
                <c:pt idx="1440">
                  <c:v>-0.41994327306747437</c:v>
                </c:pt>
                <c:pt idx="1441">
                  <c:v>-0.41943445801734924</c:v>
                </c:pt>
                <c:pt idx="1442">
                  <c:v>-0.41862213611602783</c:v>
                </c:pt>
                <c:pt idx="1443">
                  <c:v>-0.42019680142402649</c:v>
                </c:pt>
                <c:pt idx="1444">
                  <c:v>-0.41897919774055481</c:v>
                </c:pt>
                <c:pt idx="1445">
                  <c:v>-0.41978439688682556</c:v>
                </c:pt>
                <c:pt idx="1446">
                  <c:v>-0.41852572560310364</c:v>
                </c:pt>
                <c:pt idx="1447">
                  <c:v>-0.41947373747825623</c:v>
                </c:pt>
                <c:pt idx="1448">
                  <c:v>-0.41533732414245605</c:v>
                </c:pt>
                <c:pt idx="1449">
                  <c:v>-0.41745275259017944</c:v>
                </c:pt>
                <c:pt idx="1450">
                  <c:v>-0.41473576426506042</c:v>
                </c:pt>
                <c:pt idx="1451">
                  <c:v>-0.41757237911224365</c:v>
                </c:pt>
                <c:pt idx="1452">
                  <c:v>-0.41524806618690491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4-4E82-8047-1511AC61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6000000000000004"/>
          <c:min val="-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Data_Nov4'!$O$1:$O$2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AC-4966-8536-FE7E1712C89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AC-4966-8536-FE7E1712C89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AC-4966-8536-FE7E1712C893}"/>
              </c:ext>
            </c:extLst>
          </c:dPt>
          <c:yVal>
            <c:numRef>
              <c:f>'Reduced Data_Nov4'!$O$3:$O$77</c:f>
              <c:numCache>
                <c:formatCode>General</c:formatCode>
                <c:ptCount val="75"/>
                <c:pt idx="1">
                  <c:v>-2.3066682957373352E-2</c:v>
                </c:pt>
                <c:pt idx="2">
                  <c:v>4.1385892961542936E-3</c:v>
                </c:pt>
                <c:pt idx="3">
                  <c:v>7.3649372345219177E-3</c:v>
                </c:pt>
                <c:pt idx="4">
                  <c:v>-1.1310204416470349E-2</c:v>
                </c:pt>
                <c:pt idx="5">
                  <c:v>1.3548352958192567E-2</c:v>
                </c:pt>
                <c:pt idx="6">
                  <c:v>-1.3868967449037761E-2</c:v>
                </c:pt>
                <c:pt idx="7">
                  <c:v>3.7339619457732454E-2</c:v>
                </c:pt>
                <c:pt idx="8">
                  <c:v>1.404201013155415E-2</c:v>
                </c:pt>
                <c:pt idx="9">
                  <c:v>4.3815170014616101E-2</c:v>
                </c:pt>
                <c:pt idx="10">
                  <c:v>-1.721860843129086E-3</c:v>
                </c:pt>
                <c:pt idx="11">
                  <c:v>-0.3799701777124076</c:v>
                </c:pt>
                <c:pt idx="12">
                  <c:v>4.2123221117851273E-3</c:v>
                </c:pt>
                <c:pt idx="13">
                  <c:v>8.3336297739045051E-2</c:v>
                </c:pt>
                <c:pt idx="14">
                  <c:v>4.984766950988373E-3</c:v>
                </c:pt>
                <c:pt idx="15">
                  <c:v>-0.4488833075728671</c:v>
                </c:pt>
                <c:pt idx="19">
                  <c:v>-1.4497311647154731E-2</c:v>
                </c:pt>
                <c:pt idx="20">
                  <c:v>1.2951643261427392E-2</c:v>
                </c:pt>
                <c:pt idx="21">
                  <c:v>-1.858356669803829E-2</c:v>
                </c:pt>
                <c:pt idx="22">
                  <c:v>2.8187602342466533E-2</c:v>
                </c:pt>
                <c:pt idx="23">
                  <c:v>-0.40664485396624261</c:v>
                </c:pt>
                <c:pt idx="24">
                  <c:v>-2.4187629450667103E-2</c:v>
                </c:pt>
                <c:pt idx="25">
                  <c:v>-0.41302782944963035</c:v>
                </c:pt>
                <c:pt idx="26">
                  <c:v>5.4534232554193096E-3</c:v>
                </c:pt>
                <c:pt idx="27">
                  <c:v>1.2969699149947278</c:v>
                </c:pt>
                <c:pt idx="28">
                  <c:v>1.5535239429986802E-2</c:v>
                </c:pt>
                <c:pt idx="29">
                  <c:v>1.2956933486603095</c:v>
                </c:pt>
                <c:pt idx="30">
                  <c:v>-3.2562970645910738E-2</c:v>
                </c:pt>
                <c:pt idx="31">
                  <c:v>1.3568580296392518</c:v>
                </c:pt>
                <c:pt idx="32">
                  <c:v>1.1409458420930108E-2</c:v>
                </c:pt>
                <c:pt idx="33">
                  <c:v>1.2967588067684943</c:v>
                </c:pt>
                <c:pt idx="34">
                  <c:v>-3.1848507953124994E-3</c:v>
                </c:pt>
                <c:pt idx="35">
                  <c:v>1.2509414452004375</c:v>
                </c:pt>
                <c:pt idx="36">
                  <c:v>2.4126365403276395E-3</c:v>
                </c:pt>
                <c:pt idx="37">
                  <c:v>1.2867313533766467</c:v>
                </c:pt>
                <c:pt idx="38">
                  <c:v>2.2120175702688982E-2</c:v>
                </c:pt>
                <c:pt idx="39">
                  <c:v>1.2912765387051994</c:v>
                </c:pt>
                <c:pt idx="40">
                  <c:v>1.9102348836064209E-4</c:v>
                </c:pt>
                <c:pt idx="41">
                  <c:v>-0.42787245566067167</c:v>
                </c:pt>
                <c:pt idx="42">
                  <c:v>-2.7910552914178766E-2</c:v>
                </c:pt>
                <c:pt idx="43">
                  <c:v>-0.41218176033486209</c:v>
                </c:pt>
                <c:pt idx="44">
                  <c:v>1.7552129451647858E-2</c:v>
                </c:pt>
                <c:pt idx="45">
                  <c:v>1.2851636291222324</c:v>
                </c:pt>
                <c:pt idx="46">
                  <c:v>-5.5414304884759957E-3</c:v>
                </c:pt>
                <c:pt idx="47">
                  <c:v>1.2791468054695887</c:v>
                </c:pt>
                <c:pt idx="48">
                  <c:v>-9.112949088674327E-4</c:v>
                </c:pt>
                <c:pt idx="49">
                  <c:v>1.3209333276571478</c:v>
                </c:pt>
                <c:pt idx="50">
                  <c:v>9.6775784053093616E-4</c:v>
                </c:pt>
                <c:pt idx="51">
                  <c:v>1.2289699916891994</c:v>
                </c:pt>
                <c:pt idx="52">
                  <c:v>8.3368043932718905E-3</c:v>
                </c:pt>
                <c:pt idx="53">
                  <c:v>1.2676387588674842</c:v>
                </c:pt>
                <c:pt idx="54">
                  <c:v>3.3515957460039658E-2</c:v>
                </c:pt>
                <c:pt idx="55">
                  <c:v>-0.38842909861225294</c:v>
                </c:pt>
                <c:pt idx="56">
                  <c:v>-3.3772705646972767E-2</c:v>
                </c:pt>
                <c:pt idx="57">
                  <c:v>1.3065108293235372</c:v>
                </c:pt>
                <c:pt idx="58">
                  <c:v>-5.3666480578362652E-3</c:v>
                </c:pt>
                <c:pt idx="59">
                  <c:v>1.2809699142355413</c:v>
                </c:pt>
                <c:pt idx="60">
                  <c:v>1.7723022673887812E-2</c:v>
                </c:pt>
                <c:pt idx="61">
                  <c:v>1.2990206318144182</c:v>
                </c:pt>
                <c:pt idx="62">
                  <c:v>-2.8169910914033203E-2</c:v>
                </c:pt>
                <c:pt idx="63">
                  <c:v>1.290542310675491</c:v>
                </c:pt>
                <c:pt idx="64">
                  <c:v>1.9455370262821958E-2</c:v>
                </c:pt>
                <c:pt idx="65">
                  <c:v>1.3075575407703877</c:v>
                </c:pt>
                <c:pt idx="66">
                  <c:v>-4.3757039949188226E-3</c:v>
                </c:pt>
                <c:pt idx="67">
                  <c:v>-0.42191997050911034</c:v>
                </c:pt>
                <c:pt idx="68">
                  <c:v>-1.2341814874528012E-3</c:v>
                </c:pt>
                <c:pt idx="69">
                  <c:v>-0.40908739175871123</c:v>
                </c:pt>
                <c:pt idx="70">
                  <c:v>-1.5344814796591777E-4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C-4966-8536-FE7E171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[2]Data!$F$12:$F$4937</c:f>
              <c:numCache>
                <c:formatCode>General</c:formatCode>
                <c:ptCount val="4926"/>
                <c:pt idx="0">
                  <c:v>-0.4109569787979126</c:v>
                </c:pt>
                <c:pt idx="1">
                  <c:v>-0.40955054759979248</c:v>
                </c:pt>
                <c:pt idx="2">
                  <c:v>-0.40914541482925415</c:v>
                </c:pt>
                <c:pt idx="3">
                  <c:v>-0.40745174884796143</c:v>
                </c:pt>
                <c:pt idx="4">
                  <c:v>-0.40993428230285645</c:v>
                </c:pt>
                <c:pt idx="5">
                  <c:v>-0.40623465180397034</c:v>
                </c:pt>
                <c:pt idx="6">
                  <c:v>-0.40692886710166931</c:v>
                </c:pt>
                <c:pt idx="7">
                  <c:v>-0.40842083096504211</c:v>
                </c:pt>
                <c:pt idx="8">
                  <c:v>-0.40738391876220703</c:v>
                </c:pt>
                <c:pt idx="9">
                  <c:v>-0.40653267502784729</c:v>
                </c:pt>
                <c:pt idx="10">
                  <c:v>-0.40655410289764404</c:v>
                </c:pt>
                <c:pt idx="11">
                  <c:v>-0.40592414140701294</c:v>
                </c:pt>
                <c:pt idx="12">
                  <c:v>-0.40743210911750793</c:v>
                </c:pt>
                <c:pt idx="13">
                  <c:v>-0.40874922275543213</c:v>
                </c:pt>
                <c:pt idx="14">
                  <c:v>-0.40669327974319458</c:v>
                </c:pt>
                <c:pt idx="15">
                  <c:v>-0.40600621700286865</c:v>
                </c:pt>
                <c:pt idx="16">
                  <c:v>-0.40646308660507202</c:v>
                </c:pt>
                <c:pt idx="17">
                  <c:v>-0.40598303079605103</c:v>
                </c:pt>
                <c:pt idx="18">
                  <c:v>-0.402945876121521</c:v>
                </c:pt>
                <c:pt idx="19">
                  <c:v>-0.4029601514339447</c:v>
                </c:pt>
                <c:pt idx="20">
                  <c:v>-0.4028727114200592</c:v>
                </c:pt>
                <c:pt idx="21">
                  <c:v>-0.40260684490203857</c:v>
                </c:pt>
                <c:pt idx="22">
                  <c:v>-0.40350618958473206</c:v>
                </c:pt>
                <c:pt idx="23">
                  <c:v>-0.40226426720619202</c:v>
                </c:pt>
                <c:pt idx="24">
                  <c:v>-0.40349012613296509</c:v>
                </c:pt>
                <c:pt idx="33">
                  <c:v>0</c:v>
                </c:pt>
                <c:pt idx="34">
                  <c:v>-0.40254798531532288</c:v>
                </c:pt>
                <c:pt idx="35">
                  <c:v>-0.40209653973579407</c:v>
                </c:pt>
                <c:pt idx="36">
                  <c:v>-0.40224999189376831</c:v>
                </c:pt>
                <c:pt idx="37">
                  <c:v>-0.40178784728050232</c:v>
                </c:pt>
                <c:pt idx="38">
                  <c:v>-0.40325635671615601</c:v>
                </c:pt>
                <c:pt idx="39">
                  <c:v>-0.40227138996124268</c:v>
                </c:pt>
                <c:pt idx="40">
                  <c:v>-0.403013676404953</c:v>
                </c:pt>
                <c:pt idx="41">
                  <c:v>-0.4022749662399292</c:v>
                </c:pt>
                <c:pt idx="42">
                  <c:v>-0.4033830463886261</c:v>
                </c:pt>
                <c:pt idx="43">
                  <c:v>-0.40230172872543335</c:v>
                </c:pt>
                <c:pt idx="44">
                  <c:v>-0.40176466107368469</c:v>
                </c:pt>
                <c:pt idx="45">
                  <c:v>-0.4034651517868042</c:v>
                </c:pt>
                <c:pt idx="46">
                  <c:v>-0.40170219540596008</c:v>
                </c:pt>
                <c:pt idx="47">
                  <c:v>-0.40253725647926331</c:v>
                </c:pt>
                <c:pt idx="48">
                  <c:v>-0.40356329083442688</c:v>
                </c:pt>
                <c:pt idx="49">
                  <c:v>-0.40370246767997742</c:v>
                </c:pt>
                <c:pt idx="50">
                  <c:v>-0.40141671895980835</c:v>
                </c:pt>
                <c:pt idx="51">
                  <c:v>-0.40254083275794983</c:v>
                </c:pt>
                <c:pt idx="52">
                  <c:v>-0.40266573429107666</c:v>
                </c:pt>
                <c:pt idx="53">
                  <c:v>-0.40025162696838379</c:v>
                </c:pt>
                <c:pt idx="54">
                  <c:v>-0.40208226442337036</c:v>
                </c:pt>
                <c:pt idx="55">
                  <c:v>-0.40205550193786621</c:v>
                </c:pt>
                <c:pt idx="56">
                  <c:v>-0.40222322940826416</c:v>
                </c:pt>
                <c:pt idx="57">
                  <c:v>-0.40198591351509094</c:v>
                </c:pt>
                <c:pt idx="58">
                  <c:v>-0.40111696720123291</c:v>
                </c:pt>
                <c:pt idx="67">
                  <c:v>0</c:v>
                </c:pt>
                <c:pt idx="68">
                  <c:v>-0.40160050988197327</c:v>
                </c:pt>
                <c:pt idx="69">
                  <c:v>-0.39922928810119629</c:v>
                </c:pt>
                <c:pt idx="70">
                  <c:v>-0.4037470817565918</c:v>
                </c:pt>
                <c:pt idx="71">
                  <c:v>-0.40232136845588684</c:v>
                </c:pt>
                <c:pt idx="72">
                  <c:v>-0.40283346176147461</c:v>
                </c:pt>
                <c:pt idx="73">
                  <c:v>-0.40444120764732361</c:v>
                </c:pt>
                <c:pt idx="74">
                  <c:v>-0.40384164452552795</c:v>
                </c:pt>
                <c:pt idx="75">
                  <c:v>-0.4022357165813446</c:v>
                </c:pt>
                <c:pt idx="76">
                  <c:v>-0.40292447805404663</c:v>
                </c:pt>
                <c:pt idx="77">
                  <c:v>-0.4011901319026947</c:v>
                </c:pt>
                <c:pt idx="78">
                  <c:v>-0.40433773398399353</c:v>
                </c:pt>
                <c:pt idx="79">
                  <c:v>-0.40168079733848572</c:v>
                </c:pt>
                <c:pt idx="80">
                  <c:v>-0.40329563617706299</c:v>
                </c:pt>
                <c:pt idx="81">
                  <c:v>-0.40446263551712036</c:v>
                </c:pt>
                <c:pt idx="82">
                  <c:v>-0.40586346387863159</c:v>
                </c:pt>
                <c:pt idx="83">
                  <c:v>-0.40288698673248291</c:v>
                </c:pt>
                <c:pt idx="84">
                  <c:v>-0.40296551585197449</c:v>
                </c:pt>
                <c:pt idx="85">
                  <c:v>-0.40026944875717163</c:v>
                </c:pt>
                <c:pt idx="86">
                  <c:v>-0.40177357196807861</c:v>
                </c:pt>
                <c:pt idx="87">
                  <c:v>-0.40218040347099304</c:v>
                </c:pt>
                <c:pt idx="88">
                  <c:v>-0.40220358967781067</c:v>
                </c:pt>
                <c:pt idx="89">
                  <c:v>-0.4026782214641571</c:v>
                </c:pt>
                <c:pt idx="90">
                  <c:v>-0.40170398354530334</c:v>
                </c:pt>
                <c:pt idx="91">
                  <c:v>-0.40265145897865295</c:v>
                </c:pt>
                <c:pt idx="92">
                  <c:v>-0.40308329463005066</c:v>
                </c:pt>
                <c:pt idx="101">
                  <c:v>0</c:v>
                </c:pt>
                <c:pt idx="102">
                  <c:v>-0.40507471561431885</c:v>
                </c:pt>
                <c:pt idx="103">
                  <c:v>-0.40186992287635803</c:v>
                </c:pt>
                <c:pt idx="104">
                  <c:v>-0.40452331304550171</c:v>
                </c:pt>
                <c:pt idx="105">
                  <c:v>-0.40356862545013428</c:v>
                </c:pt>
                <c:pt idx="106">
                  <c:v>-0.40052103996276855</c:v>
                </c:pt>
                <c:pt idx="107">
                  <c:v>-0.40162727236747742</c:v>
                </c:pt>
                <c:pt idx="108">
                  <c:v>-0.40043538808822632</c:v>
                </c:pt>
                <c:pt idx="109">
                  <c:v>-0.40279600024223328</c:v>
                </c:pt>
                <c:pt idx="110">
                  <c:v>-0.40098670125007629</c:v>
                </c:pt>
                <c:pt idx="111">
                  <c:v>-0.40226426720619202</c:v>
                </c:pt>
                <c:pt idx="112">
                  <c:v>-0.40131324529647827</c:v>
                </c:pt>
                <c:pt idx="113">
                  <c:v>-0.39919537305831909</c:v>
                </c:pt>
                <c:pt idx="114">
                  <c:v>-0.40018737316131592</c:v>
                </c:pt>
                <c:pt idx="115">
                  <c:v>-0.4027995765209198</c:v>
                </c:pt>
                <c:pt idx="116">
                  <c:v>-0.40135607123374939</c:v>
                </c:pt>
                <c:pt idx="117">
                  <c:v>-0.39883500337600708</c:v>
                </c:pt>
                <c:pt idx="118">
                  <c:v>-0.40121331810951233</c:v>
                </c:pt>
                <c:pt idx="119">
                  <c:v>-0.40037116408348083</c:v>
                </c:pt>
                <c:pt idx="120">
                  <c:v>-0.39922213554382324</c:v>
                </c:pt>
                <c:pt idx="121">
                  <c:v>-0.39941126108169556</c:v>
                </c:pt>
                <c:pt idx="122">
                  <c:v>-0.40012136101722717</c:v>
                </c:pt>
                <c:pt idx="123">
                  <c:v>-0.39876541495323181</c:v>
                </c:pt>
                <c:pt idx="124">
                  <c:v>-0.39915969967842102</c:v>
                </c:pt>
                <c:pt idx="125">
                  <c:v>-0.39882606267929077</c:v>
                </c:pt>
                <c:pt idx="126">
                  <c:v>-0.40041041374206543</c:v>
                </c:pt>
                <c:pt idx="135">
                  <c:v>0</c:v>
                </c:pt>
                <c:pt idx="136">
                  <c:v>-0.39745232462882996</c:v>
                </c:pt>
                <c:pt idx="137">
                  <c:v>-0.39903658628463745</c:v>
                </c:pt>
                <c:pt idx="138">
                  <c:v>-0.39973777532577515</c:v>
                </c:pt>
                <c:pt idx="139">
                  <c:v>-0.39978593587875366</c:v>
                </c:pt>
                <c:pt idx="140">
                  <c:v>-0.39891883730888367</c:v>
                </c:pt>
                <c:pt idx="141">
                  <c:v>-0.40012851357460022</c:v>
                </c:pt>
                <c:pt idx="142">
                  <c:v>-0.40085646510124207</c:v>
                </c:pt>
                <c:pt idx="143">
                  <c:v>-0.3990633487701416</c:v>
                </c:pt>
                <c:pt idx="144">
                  <c:v>-0.40103131532669067</c:v>
                </c:pt>
                <c:pt idx="145">
                  <c:v>-0.39999470114707947</c:v>
                </c:pt>
                <c:pt idx="146">
                  <c:v>-0.40226069092750549</c:v>
                </c:pt>
                <c:pt idx="147">
                  <c:v>-0.4011419415473938</c:v>
                </c:pt>
                <c:pt idx="148">
                  <c:v>-0.40265682339668274</c:v>
                </c:pt>
                <c:pt idx="149">
                  <c:v>-0.39847639203071594</c:v>
                </c:pt>
                <c:pt idx="150">
                  <c:v>-0.40221074223518372</c:v>
                </c:pt>
                <c:pt idx="151">
                  <c:v>-0.40032297372817993</c:v>
                </c:pt>
                <c:pt idx="152">
                  <c:v>-0.39765572547912598</c:v>
                </c:pt>
                <c:pt idx="153">
                  <c:v>-0.39734706282615662</c:v>
                </c:pt>
                <c:pt idx="154">
                  <c:v>-0.39884927868843079</c:v>
                </c:pt>
                <c:pt idx="155">
                  <c:v>-0.39992690086364746</c:v>
                </c:pt>
                <c:pt idx="156">
                  <c:v>-0.39846748113632202</c:v>
                </c:pt>
                <c:pt idx="157">
                  <c:v>-0.39826586842536926</c:v>
                </c:pt>
                <c:pt idx="158">
                  <c:v>-0.39834436774253845</c:v>
                </c:pt>
                <c:pt idx="159">
                  <c:v>-0.39633733034133911</c:v>
                </c:pt>
                <c:pt idx="160">
                  <c:v>-0.39919003844261169</c:v>
                </c:pt>
                <c:pt idx="169">
                  <c:v>0</c:v>
                </c:pt>
                <c:pt idx="170">
                  <c:v>-0.40003037452697754</c:v>
                </c:pt>
                <c:pt idx="171">
                  <c:v>-0.39632126688957214</c:v>
                </c:pt>
                <c:pt idx="172">
                  <c:v>-0.39826765656471252</c:v>
                </c:pt>
                <c:pt idx="173">
                  <c:v>-0.39785197377204895</c:v>
                </c:pt>
                <c:pt idx="174">
                  <c:v>-0.39720258116722107</c:v>
                </c:pt>
                <c:pt idx="175">
                  <c:v>-0.39693674445152283</c:v>
                </c:pt>
                <c:pt idx="176">
                  <c:v>-0.3995111882686615</c:v>
                </c:pt>
                <c:pt idx="177">
                  <c:v>-0.39715617895126343</c:v>
                </c:pt>
                <c:pt idx="178">
                  <c:v>-0.40040683746337891</c:v>
                </c:pt>
                <c:pt idx="179">
                  <c:v>-0.400246262550354</c:v>
                </c:pt>
                <c:pt idx="180">
                  <c:v>-0.40175929665565491</c:v>
                </c:pt>
                <c:pt idx="181">
                  <c:v>-0.40175750851631165</c:v>
                </c:pt>
                <c:pt idx="182">
                  <c:v>-0.39820876717567444</c:v>
                </c:pt>
                <c:pt idx="183">
                  <c:v>-0.39930599927902222</c:v>
                </c:pt>
                <c:pt idx="184">
                  <c:v>-0.4011223316192627</c:v>
                </c:pt>
                <c:pt idx="185">
                  <c:v>-0.39847996830940247</c:v>
                </c:pt>
                <c:pt idx="186">
                  <c:v>-0.39826229214668274</c:v>
                </c:pt>
                <c:pt idx="187">
                  <c:v>-0.40094390511512756</c:v>
                </c:pt>
                <c:pt idx="188">
                  <c:v>-0.39996257424354553</c:v>
                </c:pt>
                <c:pt idx="189">
                  <c:v>-0.4008350670337677</c:v>
                </c:pt>
                <c:pt idx="190">
                  <c:v>-0.40084397792816162</c:v>
                </c:pt>
                <c:pt idx="191">
                  <c:v>-0.39880108833312988</c:v>
                </c:pt>
                <c:pt idx="192">
                  <c:v>-0.39892777800559998</c:v>
                </c:pt>
                <c:pt idx="193">
                  <c:v>-0.39960929751396179</c:v>
                </c:pt>
                <c:pt idx="194">
                  <c:v>-0.40109199285507202</c:v>
                </c:pt>
                <c:pt idx="203">
                  <c:v>0</c:v>
                </c:pt>
                <c:pt idx="204">
                  <c:v>-0.40009996294975281</c:v>
                </c:pt>
                <c:pt idx="205">
                  <c:v>-0.39640513062477112</c:v>
                </c:pt>
                <c:pt idx="206">
                  <c:v>-0.39665487408638</c:v>
                </c:pt>
                <c:pt idx="207">
                  <c:v>-0.3972453773021698</c:v>
                </c:pt>
                <c:pt idx="208">
                  <c:v>-0.3973381519317627</c:v>
                </c:pt>
                <c:pt idx="209">
                  <c:v>-0.39530622959136963</c:v>
                </c:pt>
                <c:pt idx="210">
                  <c:v>-0.39888852834701538</c:v>
                </c:pt>
                <c:pt idx="211">
                  <c:v>-0.39673516154289246</c:v>
                </c:pt>
                <c:pt idx="212">
                  <c:v>-0.39741665124893188</c:v>
                </c:pt>
                <c:pt idx="213">
                  <c:v>-0.39942020177841187</c:v>
                </c:pt>
                <c:pt idx="214">
                  <c:v>-0.39899733662605286</c:v>
                </c:pt>
                <c:pt idx="215">
                  <c:v>-0.39678868651390076</c:v>
                </c:pt>
                <c:pt idx="216">
                  <c:v>-0.39876362681388855</c:v>
                </c:pt>
                <c:pt idx="217">
                  <c:v>-0.39856201410293579</c:v>
                </c:pt>
                <c:pt idx="218">
                  <c:v>-0.39673873782157898</c:v>
                </c:pt>
                <c:pt idx="219">
                  <c:v>-0.39550065994262695</c:v>
                </c:pt>
                <c:pt idx="220">
                  <c:v>-0.39474251866340637</c:v>
                </c:pt>
                <c:pt idx="221">
                  <c:v>-0.39421093463897705</c:v>
                </c:pt>
                <c:pt idx="222">
                  <c:v>-0.39698314666748047</c:v>
                </c:pt>
                <c:pt idx="223">
                  <c:v>-0.39711159467697144</c:v>
                </c:pt>
                <c:pt idx="224">
                  <c:v>-0.39600017666816711</c:v>
                </c:pt>
                <c:pt idx="225">
                  <c:v>-0.39663168787956238</c:v>
                </c:pt>
                <c:pt idx="226">
                  <c:v>-0.39942020177841187</c:v>
                </c:pt>
                <c:pt idx="227">
                  <c:v>-0.40004643797874451</c:v>
                </c:pt>
                <c:pt idx="228">
                  <c:v>-0.39681899547576904</c:v>
                </c:pt>
                <c:pt idx="237">
                  <c:v>0</c:v>
                </c:pt>
                <c:pt idx="238">
                  <c:v>-0.40000540018081665</c:v>
                </c:pt>
                <c:pt idx="239">
                  <c:v>-0.39928993582725525</c:v>
                </c:pt>
                <c:pt idx="240">
                  <c:v>-0.39849957823753357</c:v>
                </c:pt>
                <c:pt idx="241">
                  <c:v>-0.40216612815856934</c:v>
                </c:pt>
                <c:pt idx="242">
                  <c:v>-0.40317428112030029</c:v>
                </c:pt>
                <c:pt idx="243">
                  <c:v>-0.39707234501838684</c:v>
                </c:pt>
                <c:pt idx="244">
                  <c:v>-0.39848709106445313</c:v>
                </c:pt>
                <c:pt idx="245">
                  <c:v>-0.39670839905738831</c:v>
                </c:pt>
                <c:pt idx="246">
                  <c:v>-0.39748266339302063</c:v>
                </c:pt>
                <c:pt idx="247">
                  <c:v>-0.3948245644569397</c:v>
                </c:pt>
                <c:pt idx="248">
                  <c:v>-0.39763966202735901</c:v>
                </c:pt>
                <c:pt idx="249">
                  <c:v>-0.39671376347541809</c:v>
                </c:pt>
                <c:pt idx="250">
                  <c:v>-0.39831581711769104</c:v>
                </c:pt>
                <c:pt idx="251">
                  <c:v>-0.3967868983745575</c:v>
                </c:pt>
                <c:pt idx="252">
                  <c:v>-0.39852097630500793</c:v>
                </c:pt>
                <c:pt idx="253">
                  <c:v>-0.39616963267326355</c:v>
                </c:pt>
                <c:pt idx="254">
                  <c:v>-0.39846032857894897</c:v>
                </c:pt>
                <c:pt idx="255">
                  <c:v>-0.40016776323318481</c:v>
                </c:pt>
                <c:pt idx="256">
                  <c:v>-0.39760398864746094</c:v>
                </c:pt>
                <c:pt idx="257">
                  <c:v>-0.396025151014328</c:v>
                </c:pt>
                <c:pt idx="258">
                  <c:v>-0.39440178871154785</c:v>
                </c:pt>
                <c:pt idx="259">
                  <c:v>-0.3937685489654541</c:v>
                </c:pt>
                <c:pt idx="260">
                  <c:v>-0.39621603488922119</c:v>
                </c:pt>
                <c:pt idx="261">
                  <c:v>-0.39648896455764771</c:v>
                </c:pt>
                <c:pt idx="262">
                  <c:v>-0.39872258901596069</c:v>
                </c:pt>
                <c:pt idx="271">
                  <c:v>0</c:v>
                </c:pt>
                <c:pt idx="272">
                  <c:v>-0.39831581711769104</c:v>
                </c:pt>
                <c:pt idx="273">
                  <c:v>-0.4008546769618988</c:v>
                </c:pt>
                <c:pt idx="274">
                  <c:v>-0.40021058917045593</c:v>
                </c:pt>
                <c:pt idx="275">
                  <c:v>-0.40104559063911438</c:v>
                </c:pt>
                <c:pt idx="276">
                  <c:v>-0.40172362327575684</c:v>
                </c:pt>
                <c:pt idx="277">
                  <c:v>-0.39677441120147705</c:v>
                </c:pt>
                <c:pt idx="278">
                  <c:v>-0.39724183082580566</c:v>
                </c:pt>
                <c:pt idx="279">
                  <c:v>-0.39853525161743164</c:v>
                </c:pt>
                <c:pt idx="280">
                  <c:v>-0.39704558253288269</c:v>
                </c:pt>
                <c:pt idx="281">
                  <c:v>-0.39600372314453125</c:v>
                </c:pt>
                <c:pt idx="282">
                  <c:v>-0.39840146899223328</c:v>
                </c:pt>
                <c:pt idx="283">
                  <c:v>-0.40027838945388794</c:v>
                </c:pt>
                <c:pt idx="284">
                  <c:v>-0.39831224083900452</c:v>
                </c:pt>
                <c:pt idx="285">
                  <c:v>-0.3966405987739563</c:v>
                </c:pt>
                <c:pt idx="286">
                  <c:v>-0.40009638667106628</c:v>
                </c:pt>
                <c:pt idx="287">
                  <c:v>-0.3994576632976532</c:v>
                </c:pt>
                <c:pt idx="288">
                  <c:v>-0.39885282516479492</c:v>
                </c:pt>
                <c:pt idx="289">
                  <c:v>-0.3991561233997345</c:v>
                </c:pt>
                <c:pt idx="290">
                  <c:v>-0.39695101976394653</c:v>
                </c:pt>
                <c:pt idx="291">
                  <c:v>-0.40268537402153015</c:v>
                </c:pt>
                <c:pt idx="292">
                  <c:v>-0.39834257960319519</c:v>
                </c:pt>
                <c:pt idx="293">
                  <c:v>-0.39784660935401917</c:v>
                </c:pt>
                <c:pt idx="294">
                  <c:v>-0.39794471859931946</c:v>
                </c:pt>
                <c:pt idx="295">
                  <c:v>-0.39695459604263306</c:v>
                </c:pt>
                <c:pt idx="296">
                  <c:v>-0.39788585901260376</c:v>
                </c:pt>
                <c:pt idx="305">
                  <c:v>0</c:v>
                </c:pt>
                <c:pt idx="306">
                  <c:v>-0.39782342314720154</c:v>
                </c:pt>
                <c:pt idx="307">
                  <c:v>-0.39723467826843262</c:v>
                </c:pt>
                <c:pt idx="308">
                  <c:v>-0.39345279335975647</c:v>
                </c:pt>
                <c:pt idx="309">
                  <c:v>-0.39406821131706238</c:v>
                </c:pt>
                <c:pt idx="310">
                  <c:v>-0.39903303980827332</c:v>
                </c:pt>
                <c:pt idx="311">
                  <c:v>-0.39599302411079407</c:v>
                </c:pt>
                <c:pt idx="312">
                  <c:v>-0.39693853259086609</c:v>
                </c:pt>
                <c:pt idx="313">
                  <c:v>-0.39671909809112549</c:v>
                </c:pt>
                <c:pt idx="314">
                  <c:v>-0.39616784453392029</c:v>
                </c:pt>
                <c:pt idx="315">
                  <c:v>-0.39770209789276123</c:v>
                </c:pt>
                <c:pt idx="316">
                  <c:v>-0.39758434891700745</c:v>
                </c:pt>
                <c:pt idx="317">
                  <c:v>-0.39992690086364746</c:v>
                </c:pt>
                <c:pt idx="318">
                  <c:v>-0.39460158348083496</c:v>
                </c:pt>
                <c:pt idx="319">
                  <c:v>-0.39923641085624695</c:v>
                </c:pt>
                <c:pt idx="320">
                  <c:v>-0.39618748426437378</c:v>
                </c:pt>
                <c:pt idx="321">
                  <c:v>-0.39552563428878784</c:v>
                </c:pt>
                <c:pt idx="322">
                  <c:v>-0.39502614736557007</c:v>
                </c:pt>
                <c:pt idx="323">
                  <c:v>-0.3923896849155426</c:v>
                </c:pt>
                <c:pt idx="324">
                  <c:v>-0.39504754543304443</c:v>
                </c:pt>
                <c:pt idx="325">
                  <c:v>-0.3931727409362793</c:v>
                </c:pt>
                <c:pt idx="326">
                  <c:v>-0.39312279224395752</c:v>
                </c:pt>
                <c:pt idx="327">
                  <c:v>-0.3955862820148468</c:v>
                </c:pt>
                <c:pt idx="328">
                  <c:v>-0.39453557133674622</c:v>
                </c:pt>
                <c:pt idx="329">
                  <c:v>-0.39605191349983215</c:v>
                </c:pt>
                <c:pt idx="330">
                  <c:v>-0.39510822296142578</c:v>
                </c:pt>
                <c:pt idx="339">
                  <c:v>0</c:v>
                </c:pt>
                <c:pt idx="340">
                  <c:v>-0.40069767832756042</c:v>
                </c:pt>
                <c:pt idx="341">
                  <c:v>-0.39956113696098328</c:v>
                </c:pt>
                <c:pt idx="342">
                  <c:v>-0.39831402897834778</c:v>
                </c:pt>
                <c:pt idx="343">
                  <c:v>-0.39882963895797729</c:v>
                </c:pt>
                <c:pt idx="344">
                  <c:v>-0.40004464983940125</c:v>
                </c:pt>
                <c:pt idx="345">
                  <c:v>-0.39997148513793945</c:v>
                </c:pt>
                <c:pt idx="346">
                  <c:v>-0.39728108048439026</c:v>
                </c:pt>
                <c:pt idx="347">
                  <c:v>-0.4002855122089386</c:v>
                </c:pt>
                <c:pt idx="348">
                  <c:v>-0.39845496416091919</c:v>
                </c:pt>
                <c:pt idx="349">
                  <c:v>-0.3990490734577179</c:v>
                </c:pt>
                <c:pt idx="350">
                  <c:v>-0.39983054995536804</c:v>
                </c:pt>
                <c:pt idx="351">
                  <c:v>-0.40002679824829102</c:v>
                </c:pt>
                <c:pt idx="352">
                  <c:v>-0.40042290091514587</c:v>
                </c:pt>
                <c:pt idx="353">
                  <c:v>-0.40136319398880005</c:v>
                </c:pt>
                <c:pt idx="354">
                  <c:v>-0.39996257424354553</c:v>
                </c:pt>
                <c:pt idx="355">
                  <c:v>-0.4000517725944519</c:v>
                </c:pt>
                <c:pt idx="356">
                  <c:v>-0.40135782957077026</c:v>
                </c:pt>
                <c:pt idx="357">
                  <c:v>-0.39997327327728271</c:v>
                </c:pt>
                <c:pt idx="358">
                  <c:v>-0.39796078205108643</c:v>
                </c:pt>
                <c:pt idx="359">
                  <c:v>-0.39997684955596924</c:v>
                </c:pt>
                <c:pt idx="360">
                  <c:v>-0.39934346079826355</c:v>
                </c:pt>
                <c:pt idx="361">
                  <c:v>-0.39986801147460938</c:v>
                </c:pt>
                <c:pt idx="362">
                  <c:v>-0.39839610457420349</c:v>
                </c:pt>
                <c:pt idx="363">
                  <c:v>-0.40047821402549744</c:v>
                </c:pt>
                <c:pt idx="364">
                  <c:v>-0.39928281307220459</c:v>
                </c:pt>
                <c:pt idx="373">
                  <c:v>0</c:v>
                </c:pt>
                <c:pt idx="374">
                  <c:v>-0.4004800021648407</c:v>
                </c:pt>
                <c:pt idx="375">
                  <c:v>-0.40244626998901367</c:v>
                </c:pt>
                <c:pt idx="376">
                  <c:v>-0.40144526958465576</c:v>
                </c:pt>
                <c:pt idx="377">
                  <c:v>-0.40181818604469299</c:v>
                </c:pt>
                <c:pt idx="378">
                  <c:v>-0.40234455466270447</c:v>
                </c:pt>
                <c:pt idx="379">
                  <c:v>-0.39923998713493347</c:v>
                </c:pt>
                <c:pt idx="380">
                  <c:v>-0.40070122480392456</c:v>
                </c:pt>
                <c:pt idx="381">
                  <c:v>-0.40280312299728394</c:v>
                </c:pt>
                <c:pt idx="382">
                  <c:v>-0.39974310994148254</c:v>
                </c:pt>
                <c:pt idx="383">
                  <c:v>-0.40353295207023621</c:v>
                </c:pt>
                <c:pt idx="384">
                  <c:v>-0.40146845579147339</c:v>
                </c:pt>
                <c:pt idx="385">
                  <c:v>-0.40184137225151062</c:v>
                </c:pt>
                <c:pt idx="386">
                  <c:v>-0.40325281023979187</c:v>
                </c:pt>
                <c:pt idx="387">
                  <c:v>-0.40100276470184326</c:v>
                </c:pt>
                <c:pt idx="388">
                  <c:v>-0.3979572057723999</c:v>
                </c:pt>
                <c:pt idx="389">
                  <c:v>-0.39853525161743164</c:v>
                </c:pt>
                <c:pt idx="390">
                  <c:v>-0.39952009916305542</c:v>
                </c:pt>
                <c:pt idx="391">
                  <c:v>-0.3991025984287262</c:v>
                </c:pt>
                <c:pt idx="392">
                  <c:v>-0.40024805068969727</c:v>
                </c:pt>
                <c:pt idx="393">
                  <c:v>-0.40002501010894775</c:v>
                </c:pt>
                <c:pt idx="394">
                  <c:v>-0.39654606580734253</c:v>
                </c:pt>
                <c:pt idx="395">
                  <c:v>-0.39852812886238098</c:v>
                </c:pt>
                <c:pt idx="396">
                  <c:v>-0.40096709132194519</c:v>
                </c:pt>
                <c:pt idx="397">
                  <c:v>-0.39636945724487305</c:v>
                </c:pt>
                <c:pt idx="398">
                  <c:v>-0.40043359994888306</c:v>
                </c:pt>
                <c:pt idx="407">
                  <c:v>0</c:v>
                </c:pt>
                <c:pt idx="408">
                  <c:v>-0.40333667397499084</c:v>
                </c:pt>
                <c:pt idx="409">
                  <c:v>-0.40139174461364746</c:v>
                </c:pt>
                <c:pt idx="410">
                  <c:v>-0.40327957272529602</c:v>
                </c:pt>
                <c:pt idx="411">
                  <c:v>-0.40031227469444275</c:v>
                </c:pt>
                <c:pt idx="412">
                  <c:v>-0.40030157566070557</c:v>
                </c:pt>
                <c:pt idx="413">
                  <c:v>-0.39977344870567322</c:v>
                </c:pt>
                <c:pt idx="414">
                  <c:v>-0.40054959058761597</c:v>
                </c:pt>
                <c:pt idx="415">
                  <c:v>-0.40160229802131653</c:v>
                </c:pt>
                <c:pt idx="416">
                  <c:v>-0.40061560273170471</c:v>
                </c:pt>
                <c:pt idx="417">
                  <c:v>-0.40169686079025269</c:v>
                </c:pt>
                <c:pt idx="418">
                  <c:v>-0.40217325091362</c:v>
                </c:pt>
                <c:pt idx="419">
                  <c:v>-0.39943623542785645</c:v>
                </c:pt>
                <c:pt idx="420">
                  <c:v>-0.40302619338035583</c:v>
                </c:pt>
                <c:pt idx="421">
                  <c:v>-0.39972171187400818</c:v>
                </c:pt>
                <c:pt idx="422">
                  <c:v>-0.40114730596542358</c:v>
                </c:pt>
                <c:pt idx="423">
                  <c:v>-0.40026944875717163</c:v>
                </c:pt>
                <c:pt idx="424">
                  <c:v>-0.40192344784736633</c:v>
                </c:pt>
                <c:pt idx="425">
                  <c:v>-0.40125972032546997</c:v>
                </c:pt>
                <c:pt idx="426">
                  <c:v>-0.40213757753372192</c:v>
                </c:pt>
                <c:pt idx="427">
                  <c:v>-0.40321174263954163</c:v>
                </c:pt>
                <c:pt idx="428">
                  <c:v>-0.40132573246955872</c:v>
                </c:pt>
                <c:pt idx="429">
                  <c:v>-0.40220004320144653</c:v>
                </c:pt>
                <c:pt idx="430">
                  <c:v>-0.40207335352897644</c:v>
                </c:pt>
                <c:pt idx="431">
                  <c:v>-0.4020412266254425</c:v>
                </c:pt>
                <c:pt idx="432">
                  <c:v>-0.40228745341300964</c:v>
                </c:pt>
                <c:pt idx="441">
                  <c:v>0</c:v>
                </c:pt>
                <c:pt idx="442">
                  <c:v>-0.39462122321128845</c:v>
                </c:pt>
                <c:pt idx="443">
                  <c:v>-0.39795544743537903</c:v>
                </c:pt>
                <c:pt idx="444">
                  <c:v>-0.39754867553710938</c:v>
                </c:pt>
                <c:pt idx="445">
                  <c:v>-0.39813563227653503</c:v>
                </c:pt>
                <c:pt idx="446">
                  <c:v>-0.39795544743537903</c:v>
                </c:pt>
                <c:pt idx="447">
                  <c:v>-0.39969494938850403</c:v>
                </c:pt>
                <c:pt idx="448">
                  <c:v>-0.39721861481666565</c:v>
                </c:pt>
                <c:pt idx="449">
                  <c:v>-0.3983568549156189</c:v>
                </c:pt>
                <c:pt idx="450">
                  <c:v>-0.40156301856040955</c:v>
                </c:pt>
                <c:pt idx="451">
                  <c:v>-0.40141493082046509</c:v>
                </c:pt>
                <c:pt idx="452">
                  <c:v>-0.40306723117828369</c:v>
                </c:pt>
                <c:pt idx="453">
                  <c:v>-0.40102240443229675</c:v>
                </c:pt>
                <c:pt idx="454">
                  <c:v>-0.40422528982162476</c:v>
                </c:pt>
                <c:pt idx="455">
                  <c:v>-0.40293696522712708</c:v>
                </c:pt>
                <c:pt idx="456">
                  <c:v>-0.40271925926208496</c:v>
                </c:pt>
                <c:pt idx="457">
                  <c:v>-0.40362751483917236</c:v>
                </c:pt>
                <c:pt idx="458">
                  <c:v>-0.40345263481140137</c:v>
                </c:pt>
                <c:pt idx="459">
                  <c:v>-0.40256759524345398</c:v>
                </c:pt>
                <c:pt idx="460">
                  <c:v>-0.40331703424453735</c:v>
                </c:pt>
                <c:pt idx="461">
                  <c:v>-0.40330988168716431</c:v>
                </c:pt>
                <c:pt idx="462">
                  <c:v>-0.40347406268119812</c:v>
                </c:pt>
                <c:pt idx="463">
                  <c:v>-0.4044269323348999</c:v>
                </c:pt>
                <c:pt idx="464">
                  <c:v>-0.40405043959617615</c:v>
                </c:pt>
                <c:pt idx="465">
                  <c:v>-0.40635243058204651</c:v>
                </c:pt>
                <c:pt idx="466">
                  <c:v>-0.40413251519203186</c:v>
                </c:pt>
                <c:pt idx="475">
                  <c:v>0</c:v>
                </c:pt>
                <c:pt idx="476">
                  <c:v>-0.41413953900337219</c:v>
                </c:pt>
                <c:pt idx="477">
                  <c:v>-0.4131309986114502</c:v>
                </c:pt>
                <c:pt idx="478">
                  <c:v>-0.41398423910140991</c:v>
                </c:pt>
                <c:pt idx="479">
                  <c:v>-0.41390928626060486</c:v>
                </c:pt>
                <c:pt idx="480">
                  <c:v>-0.41292575001716614</c:v>
                </c:pt>
                <c:pt idx="481">
                  <c:v>-0.41214749217033386</c:v>
                </c:pt>
                <c:pt idx="482">
                  <c:v>-0.41207075119018555</c:v>
                </c:pt>
                <c:pt idx="483">
                  <c:v>-0.41175839304924011</c:v>
                </c:pt>
                <c:pt idx="484">
                  <c:v>-0.41128897666931152</c:v>
                </c:pt>
                <c:pt idx="485">
                  <c:v>-0.40937742590904236</c:v>
                </c:pt>
                <c:pt idx="486">
                  <c:v>-0.41023591160774231</c:v>
                </c:pt>
                <c:pt idx="487">
                  <c:v>-0.41062143445014954</c:v>
                </c:pt>
                <c:pt idx="488">
                  <c:v>-0.40947738289833069</c:v>
                </c:pt>
                <c:pt idx="489">
                  <c:v>-0.41103550791740417</c:v>
                </c:pt>
                <c:pt idx="490">
                  <c:v>-0.41009491682052612</c:v>
                </c:pt>
                <c:pt idx="491">
                  <c:v>-0.41328451037406921</c:v>
                </c:pt>
                <c:pt idx="492">
                  <c:v>-0.40990036725997925</c:v>
                </c:pt>
                <c:pt idx="493">
                  <c:v>-0.41040903329849243</c:v>
                </c:pt>
                <c:pt idx="494">
                  <c:v>-0.41120150685310364</c:v>
                </c:pt>
                <c:pt idx="495">
                  <c:v>-0.41063034534454346</c:v>
                </c:pt>
                <c:pt idx="496">
                  <c:v>-0.40790683031082153</c:v>
                </c:pt>
                <c:pt idx="497">
                  <c:v>-0.40820667147636414</c:v>
                </c:pt>
                <c:pt idx="498">
                  <c:v>-0.41119793057441711</c:v>
                </c:pt>
                <c:pt idx="499">
                  <c:v>-0.40989679098129272</c:v>
                </c:pt>
                <c:pt idx="500">
                  <c:v>-0.40629175305366516</c:v>
                </c:pt>
                <c:pt idx="509">
                  <c:v>0</c:v>
                </c:pt>
                <c:pt idx="510">
                  <c:v>-0.40993607044219971</c:v>
                </c:pt>
                <c:pt idx="511">
                  <c:v>-0.40745890140533447</c:v>
                </c:pt>
                <c:pt idx="512">
                  <c:v>-0.40619894862174988</c:v>
                </c:pt>
                <c:pt idx="513">
                  <c:v>-0.40379703044891357</c:v>
                </c:pt>
                <c:pt idx="514">
                  <c:v>-0.40548336505889893</c:v>
                </c:pt>
                <c:pt idx="515">
                  <c:v>-0.40599730610847473</c:v>
                </c:pt>
                <c:pt idx="516">
                  <c:v>-0.40366855263710022</c:v>
                </c:pt>
                <c:pt idx="517">
                  <c:v>-0.40422353148460388</c:v>
                </c:pt>
                <c:pt idx="518">
                  <c:v>-0.40552261471748352</c:v>
                </c:pt>
                <c:pt idx="519">
                  <c:v>-0.40503722429275513</c:v>
                </c:pt>
                <c:pt idx="520">
                  <c:v>-0.40534773468971252</c:v>
                </c:pt>
                <c:pt idx="521">
                  <c:v>-0.40300834178924561</c:v>
                </c:pt>
                <c:pt idx="522">
                  <c:v>-0.40671470761299133</c:v>
                </c:pt>
                <c:pt idx="523">
                  <c:v>-0.40601873397827148</c:v>
                </c:pt>
                <c:pt idx="524">
                  <c:v>-0.40827268362045288</c:v>
                </c:pt>
                <c:pt idx="525">
                  <c:v>-0.40398082137107849</c:v>
                </c:pt>
                <c:pt idx="526">
                  <c:v>-0.4032902717590332</c:v>
                </c:pt>
                <c:pt idx="527">
                  <c:v>-0.40496763586997986</c:v>
                </c:pt>
                <c:pt idx="528">
                  <c:v>-0.40425029397010803</c:v>
                </c:pt>
                <c:pt idx="529">
                  <c:v>-0.40437698364257813</c:v>
                </c:pt>
                <c:pt idx="530">
                  <c:v>-0.40627926588058472</c:v>
                </c:pt>
                <c:pt idx="531">
                  <c:v>-0.40541732311248779</c:v>
                </c:pt>
                <c:pt idx="532">
                  <c:v>-0.40710195899009705</c:v>
                </c:pt>
                <c:pt idx="533">
                  <c:v>-0.40737679600715637</c:v>
                </c:pt>
                <c:pt idx="534">
                  <c:v>-0.40289056301116943</c:v>
                </c:pt>
                <c:pt idx="543">
                  <c:v>0</c:v>
                </c:pt>
                <c:pt idx="544">
                  <c:v>-0.41344517469406128</c:v>
                </c:pt>
                <c:pt idx="545">
                  <c:v>-0.41125684976577759</c:v>
                </c:pt>
                <c:pt idx="546">
                  <c:v>-0.41152098774909973</c:v>
                </c:pt>
                <c:pt idx="547">
                  <c:v>-0.41234028339385986</c:v>
                </c:pt>
                <c:pt idx="548">
                  <c:v>-0.41008064150810242</c:v>
                </c:pt>
                <c:pt idx="549">
                  <c:v>-0.41028410196304321</c:v>
                </c:pt>
                <c:pt idx="550">
                  <c:v>-0.4091721773147583</c:v>
                </c:pt>
                <c:pt idx="551">
                  <c:v>-0.4115995466709137</c:v>
                </c:pt>
                <c:pt idx="552">
                  <c:v>-0.41083025932312012</c:v>
                </c:pt>
                <c:pt idx="553">
                  <c:v>-0.41191545128822327</c:v>
                </c:pt>
                <c:pt idx="554">
                  <c:v>-0.4092881977558136</c:v>
                </c:pt>
                <c:pt idx="555">
                  <c:v>-0.41048756241798401</c:v>
                </c:pt>
                <c:pt idx="556">
                  <c:v>-0.40931317210197449</c:v>
                </c:pt>
                <c:pt idx="557">
                  <c:v>-0.40848508477210999</c:v>
                </c:pt>
                <c:pt idx="558">
                  <c:v>-0.40602585673332214</c:v>
                </c:pt>
                <c:pt idx="559">
                  <c:v>-0.40526387095451355</c:v>
                </c:pt>
                <c:pt idx="560">
                  <c:v>-0.40862071514129639</c:v>
                </c:pt>
                <c:pt idx="561">
                  <c:v>-0.4093363881111145</c:v>
                </c:pt>
                <c:pt idx="562">
                  <c:v>-0.40484985709190369</c:v>
                </c:pt>
                <c:pt idx="563">
                  <c:v>-0.40771943330764771</c:v>
                </c:pt>
                <c:pt idx="564">
                  <c:v>-0.40851897001266479</c:v>
                </c:pt>
                <c:pt idx="565">
                  <c:v>-0.40752133727073669</c:v>
                </c:pt>
                <c:pt idx="566">
                  <c:v>-0.40588843822479248</c:v>
                </c:pt>
                <c:pt idx="567">
                  <c:v>-0.40821021795272827</c:v>
                </c:pt>
                <c:pt idx="568">
                  <c:v>-0.40550476312637329</c:v>
                </c:pt>
                <c:pt idx="577">
                  <c:v>0</c:v>
                </c:pt>
                <c:pt idx="578">
                  <c:v>-0.40822985768318176</c:v>
                </c:pt>
                <c:pt idx="579">
                  <c:v>-0.40775871276855469</c:v>
                </c:pt>
                <c:pt idx="580">
                  <c:v>-0.41251698136329651</c:v>
                </c:pt>
                <c:pt idx="581">
                  <c:v>-0.40795859694480896</c:v>
                </c:pt>
                <c:pt idx="582">
                  <c:v>-0.4076998233795166</c:v>
                </c:pt>
                <c:pt idx="583">
                  <c:v>-0.40619894862174988</c:v>
                </c:pt>
                <c:pt idx="584">
                  <c:v>-0.40587416291236877</c:v>
                </c:pt>
                <c:pt idx="585">
                  <c:v>-0.40555831789970398</c:v>
                </c:pt>
                <c:pt idx="586">
                  <c:v>-0.4000517725944519</c:v>
                </c:pt>
                <c:pt idx="587">
                  <c:v>-0.40325993299484253</c:v>
                </c:pt>
                <c:pt idx="588">
                  <c:v>-0.39963251352310181</c:v>
                </c:pt>
                <c:pt idx="589">
                  <c:v>-0.39839610457420349</c:v>
                </c:pt>
                <c:pt idx="590">
                  <c:v>-0.40577781200408936</c:v>
                </c:pt>
                <c:pt idx="591">
                  <c:v>-0.39945229887962341</c:v>
                </c:pt>
                <c:pt idx="592">
                  <c:v>-0.40123116970062256</c:v>
                </c:pt>
                <c:pt idx="593">
                  <c:v>-0.40236419439315796</c:v>
                </c:pt>
                <c:pt idx="594">
                  <c:v>-0.39997148513793945</c:v>
                </c:pt>
                <c:pt idx="595">
                  <c:v>-0.40319392085075378</c:v>
                </c:pt>
                <c:pt idx="596">
                  <c:v>-0.40249088406562805</c:v>
                </c:pt>
                <c:pt idx="597">
                  <c:v>-0.40150594711303711</c:v>
                </c:pt>
                <c:pt idx="598">
                  <c:v>-0.40352758765220642</c:v>
                </c:pt>
                <c:pt idx="599">
                  <c:v>-0.40475884079933167</c:v>
                </c:pt>
                <c:pt idx="600">
                  <c:v>-0.40256401896476746</c:v>
                </c:pt>
                <c:pt idx="601">
                  <c:v>-0.40441623330116272</c:v>
                </c:pt>
                <c:pt idx="602">
                  <c:v>-0.40491768717765808</c:v>
                </c:pt>
                <c:pt idx="611">
                  <c:v>0</c:v>
                </c:pt>
                <c:pt idx="612">
                  <c:v>-0.40337949991226196</c:v>
                </c:pt>
                <c:pt idx="613">
                  <c:v>-0.40396121144294739</c:v>
                </c:pt>
                <c:pt idx="614">
                  <c:v>-0.39919003844261169</c:v>
                </c:pt>
                <c:pt idx="615">
                  <c:v>-0.40276029706001282</c:v>
                </c:pt>
                <c:pt idx="616">
                  <c:v>-0.40346336364746094</c:v>
                </c:pt>
                <c:pt idx="617">
                  <c:v>-0.40287628769874573</c:v>
                </c:pt>
                <c:pt idx="618">
                  <c:v>-0.3999982476234436</c:v>
                </c:pt>
                <c:pt idx="619">
                  <c:v>-0.40303510427474976</c:v>
                </c:pt>
                <c:pt idx="620">
                  <c:v>-0.40293696522712708</c:v>
                </c:pt>
                <c:pt idx="621">
                  <c:v>-0.40260863304138184</c:v>
                </c:pt>
                <c:pt idx="622">
                  <c:v>-0.40294232964515686</c:v>
                </c:pt>
                <c:pt idx="623">
                  <c:v>-0.39856201410293579</c:v>
                </c:pt>
                <c:pt idx="624">
                  <c:v>-0.40115442872047424</c:v>
                </c:pt>
                <c:pt idx="625">
                  <c:v>-0.39936310052871704</c:v>
                </c:pt>
                <c:pt idx="626">
                  <c:v>-0.39960929751396179</c:v>
                </c:pt>
                <c:pt idx="627">
                  <c:v>-0.39778596162796021</c:v>
                </c:pt>
                <c:pt idx="628">
                  <c:v>-0.40081542730331421</c:v>
                </c:pt>
                <c:pt idx="629">
                  <c:v>-0.39833009243011475</c:v>
                </c:pt>
                <c:pt idx="630">
                  <c:v>-0.40292626619338989</c:v>
                </c:pt>
                <c:pt idx="631">
                  <c:v>-0.39969673752784729</c:v>
                </c:pt>
                <c:pt idx="632">
                  <c:v>-0.40132752060890198</c:v>
                </c:pt>
                <c:pt idx="633">
                  <c:v>-0.39969494938850403</c:v>
                </c:pt>
                <c:pt idx="634">
                  <c:v>-0.40162011981010437</c:v>
                </c:pt>
                <c:pt idx="635">
                  <c:v>-0.40118119120597839</c:v>
                </c:pt>
                <c:pt idx="636">
                  <c:v>-0.39905443787574768</c:v>
                </c:pt>
                <c:pt idx="645">
                  <c:v>0</c:v>
                </c:pt>
                <c:pt idx="646">
                  <c:v>-0.39653000235557556</c:v>
                </c:pt>
                <c:pt idx="647">
                  <c:v>-0.39906159043312073</c:v>
                </c:pt>
                <c:pt idx="648">
                  <c:v>-0.39677977561950684</c:v>
                </c:pt>
                <c:pt idx="649">
                  <c:v>-0.39887246489524841</c:v>
                </c:pt>
                <c:pt idx="650">
                  <c:v>-0.39929887652397156</c:v>
                </c:pt>
                <c:pt idx="651">
                  <c:v>-0.39968603849411011</c:v>
                </c:pt>
                <c:pt idx="652">
                  <c:v>-0.39933097362518311</c:v>
                </c:pt>
                <c:pt idx="653">
                  <c:v>-0.40018203854560852</c:v>
                </c:pt>
                <c:pt idx="654">
                  <c:v>-0.39832118153572083</c:v>
                </c:pt>
                <c:pt idx="655">
                  <c:v>-0.4004942774772644</c:v>
                </c:pt>
                <c:pt idx="656">
                  <c:v>-0.39995008707046509</c:v>
                </c:pt>
                <c:pt idx="657">
                  <c:v>-0.39933276176452637</c:v>
                </c:pt>
                <c:pt idx="658">
                  <c:v>-0.40411108732223511</c:v>
                </c:pt>
                <c:pt idx="659">
                  <c:v>-0.40145954489707947</c:v>
                </c:pt>
                <c:pt idx="660">
                  <c:v>-0.40233385562896729</c:v>
                </c:pt>
                <c:pt idx="661">
                  <c:v>-0.40264967083930969</c:v>
                </c:pt>
                <c:pt idx="662">
                  <c:v>-0.40134534239768982</c:v>
                </c:pt>
                <c:pt idx="663">
                  <c:v>-0.39864051342010498</c:v>
                </c:pt>
                <c:pt idx="664">
                  <c:v>-0.40069052577018738</c:v>
                </c:pt>
                <c:pt idx="665">
                  <c:v>-0.39861375093460083</c:v>
                </c:pt>
                <c:pt idx="666">
                  <c:v>-0.40282455086708069</c:v>
                </c:pt>
                <c:pt idx="667">
                  <c:v>-0.39720791578292847</c:v>
                </c:pt>
                <c:pt idx="668">
                  <c:v>-0.40152022242546082</c:v>
                </c:pt>
                <c:pt idx="669">
                  <c:v>-0.39952367544174194</c:v>
                </c:pt>
                <c:pt idx="670">
                  <c:v>-0.39877253770828247</c:v>
                </c:pt>
                <c:pt idx="679">
                  <c:v>0</c:v>
                </c:pt>
                <c:pt idx="680">
                  <c:v>-0.40128111839294434</c:v>
                </c:pt>
                <c:pt idx="681">
                  <c:v>-0.39871367812156677</c:v>
                </c:pt>
                <c:pt idx="682">
                  <c:v>-0.39881893992424011</c:v>
                </c:pt>
                <c:pt idx="683">
                  <c:v>-0.40086182951927185</c:v>
                </c:pt>
                <c:pt idx="684">
                  <c:v>-0.4008350670337677</c:v>
                </c:pt>
                <c:pt idx="685">
                  <c:v>-0.39991083741188049</c:v>
                </c:pt>
                <c:pt idx="686">
                  <c:v>-0.40286737680435181</c:v>
                </c:pt>
                <c:pt idx="687">
                  <c:v>-0.40302082896232605</c:v>
                </c:pt>
                <c:pt idx="688">
                  <c:v>-0.40357577800750732</c:v>
                </c:pt>
                <c:pt idx="689">
                  <c:v>-0.4039023220539093</c:v>
                </c:pt>
                <c:pt idx="690">
                  <c:v>-0.40294766426086426</c:v>
                </c:pt>
                <c:pt idx="691">
                  <c:v>-0.4019395112991333</c:v>
                </c:pt>
                <c:pt idx="692">
                  <c:v>-0.40413430333137512</c:v>
                </c:pt>
                <c:pt idx="693">
                  <c:v>-0.39833366870880127</c:v>
                </c:pt>
                <c:pt idx="694">
                  <c:v>-0.40247124433517456</c:v>
                </c:pt>
                <c:pt idx="695">
                  <c:v>-0.40095460414886475</c:v>
                </c:pt>
                <c:pt idx="696">
                  <c:v>-0.39891171455383301</c:v>
                </c:pt>
                <c:pt idx="697">
                  <c:v>-0.40175750851631165</c:v>
                </c:pt>
                <c:pt idx="698">
                  <c:v>-0.39718830585479736</c:v>
                </c:pt>
                <c:pt idx="699">
                  <c:v>-0.39907762408256531</c:v>
                </c:pt>
                <c:pt idx="700">
                  <c:v>-0.39822840690612793</c:v>
                </c:pt>
                <c:pt idx="701">
                  <c:v>-0.39758434891700745</c:v>
                </c:pt>
                <c:pt idx="702">
                  <c:v>-0.40018561482429504</c:v>
                </c:pt>
                <c:pt idx="703">
                  <c:v>-0.4026050865650177</c:v>
                </c:pt>
                <c:pt idx="704">
                  <c:v>-0.3996770977973938</c:v>
                </c:pt>
                <c:pt idx="713">
                  <c:v>0</c:v>
                </c:pt>
                <c:pt idx="714">
                  <c:v>-0.39615181088447571</c:v>
                </c:pt>
                <c:pt idx="715">
                  <c:v>-0.39626240730285645</c:v>
                </c:pt>
                <c:pt idx="716">
                  <c:v>-0.39604654908180237</c:v>
                </c:pt>
                <c:pt idx="717">
                  <c:v>-0.3937542736530304</c:v>
                </c:pt>
                <c:pt idx="718">
                  <c:v>-0.39384523034095764</c:v>
                </c:pt>
                <c:pt idx="719">
                  <c:v>-0.39375248551368713</c:v>
                </c:pt>
                <c:pt idx="720">
                  <c:v>-0.3955131471157074</c:v>
                </c:pt>
                <c:pt idx="721">
                  <c:v>-0.39588242769241333</c:v>
                </c:pt>
                <c:pt idx="722">
                  <c:v>-0.39543822407722473</c:v>
                </c:pt>
                <c:pt idx="723">
                  <c:v>-0.39456591010093689</c:v>
                </c:pt>
                <c:pt idx="724">
                  <c:v>-0.39524734020233154</c:v>
                </c:pt>
                <c:pt idx="725">
                  <c:v>-0.39504754543304443</c:v>
                </c:pt>
                <c:pt idx="726">
                  <c:v>-0.39415919780731201</c:v>
                </c:pt>
                <c:pt idx="727">
                  <c:v>-0.39575934410095215</c:v>
                </c:pt>
                <c:pt idx="728">
                  <c:v>-0.39695996046066284</c:v>
                </c:pt>
                <c:pt idx="729">
                  <c:v>-0.39831939339637756</c:v>
                </c:pt>
                <c:pt idx="730">
                  <c:v>-0.39741486310958862</c:v>
                </c:pt>
                <c:pt idx="731">
                  <c:v>-0.39284631609916687</c:v>
                </c:pt>
                <c:pt idx="732">
                  <c:v>-0.3963034451007843</c:v>
                </c:pt>
                <c:pt idx="733">
                  <c:v>-0.39553457498550415</c:v>
                </c:pt>
                <c:pt idx="734">
                  <c:v>-0.39611256122589111</c:v>
                </c:pt>
                <c:pt idx="735">
                  <c:v>-0.39543288946151733</c:v>
                </c:pt>
                <c:pt idx="736">
                  <c:v>-0.39823910593986511</c:v>
                </c:pt>
                <c:pt idx="737">
                  <c:v>-0.39621958136558533</c:v>
                </c:pt>
                <c:pt idx="738">
                  <c:v>-0.39618748426437378</c:v>
                </c:pt>
                <c:pt idx="747">
                  <c:v>0</c:v>
                </c:pt>
                <c:pt idx="748">
                  <c:v>-0.40598124265670776</c:v>
                </c:pt>
                <c:pt idx="749">
                  <c:v>-0.40738391876220703</c:v>
                </c:pt>
                <c:pt idx="750">
                  <c:v>-0.40730184316635132</c:v>
                </c:pt>
                <c:pt idx="751">
                  <c:v>-0.40388268232345581</c:v>
                </c:pt>
                <c:pt idx="752">
                  <c:v>-0.40410038828849792</c:v>
                </c:pt>
                <c:pt idx="753">
                  <c:v>-0.40762129426002502</c:v>
                </c:pt>
                <c:pt idx="754">
                  <c:v>-0.40618112683296204</c:v>
                </c:pt>
                <c:pt idx="755">
                  <c:v>-0.4062899649143219</c:v>
                </c:pt>
                <c:pt idx="756">
                  <c:v>-0.40514072775840759</c:v>
                </c:pt>
                <c:pt idx="757">
                  <c:v>-0.40569037199020386</c:v>
                </c:pt>
                <c:pt idx="758">
                  <c:v>-0.40347763895988464</c:v>
                </c:pt>
                <c:pt idx="759">
                  <c:v>-0.40264788269996643</c:v>
                </c:pt>
                <c:pt idx="760">
                  <c:v>-0.40658798813819885</c:v>
                </c:pt>
                <c:pt idx="761">
                  <c:v>-0.40531560778617859</c:v>
                </c:pt>
                <c:pt idx="762">
                  <c:v>-0.40184673666954041</c:v>
                </c:pt>
                <c:pt idx="763">
                  <c:v>-0.4052371084690094</c:v>
                </c:pt>
                <c:pt idx="764">
                  <c:v>-0.40739107131958008</c:v>
                </c:pt>
                <c:pt idx="765">
                  <c:v>-0.40456613898277283</c:v>
                </c:pt>
                <c:pt idx="766">
                  <c:v>-0.40526565909385681</c:v>
                </c:pt>
                <c:pt idx="767">
                  <c:v>-0.40545481443405151</c:v>
                </c:pt>
                <c:pt idx="768">
                  <c:v>-0.40479990839958191</c:v>
                </c:pt>
                <c:pt idx="769">
                  <c:v>-0.40464285016059875</c:v>
                </c:pt>
                <c:pt idx="770">
                  <c:v>-0.40607404708862305</c:v>
                </c:pt>
                <c:pt idx="771">
                  <c:v>-0.40832802653312683</c:v>
                </c:pt>
                <c:pt idx="772">
                  <c:v>-0.40788006782531738</c:v>
                </c:pt>
                <c:pt idx="781">
                  <c:v>0</c:v>
                </c:pt>
                <c:pt idx="782">
                  <c:v>-0.40467497706413269</c:v>
                </c:pt>
                <c:pt idx="783">
                  <c:v>-0.40169686079025269</c:v>
                </c:pt>
                <c:pt idx="784">
                  <c:v>-0.40252119302749634</c:v>
                </c:pt>
                <c:pt idx="785">
                  <c:v>-0.40544053912162781</c:v>
                </c:pt>
                <c:pt idx="786">
                  <c:v>-0.40015348792076111</c:v>
                </c:pt>
                <c:pt idx="787">
                  <c:v>-0.39911866188049316</c:v>
                </c:pt>
                <c:pt idx="788">
                  <c:v>-0.40106165409088135</c:v>
                </c:pt>
                <c:pt idx="789">
                  <c:v>-0.39738455414772034</c:v>
                </c:pt>
                <c:pt idx="790">
                  <c:v>-0.39927566051483154</c:v>
                </c:pt>
                <c:pt idx="791">
                  <c:v>-0.40082970261573792</c:v>
                </c:pt>
                <c:pt idx="792">
                  <c:v>-0.40144705772399902</c:v>
                </c:pt>
                <c:pt idx="793">
                  <c:v>-0.40239807963371277</c:v>
                </c:pt>
                <c:pt idx="794">
                  <c:v>-0.40217325091362</c:v>
                </c:pt>
                <c:pt idx="795">
                  <c:v>-0.40222501754760742</c:v>
                </c:pt>
                <c:pt idx="796">
                  <c:v>-0.39836221933364868</c:v>
                </c:pt>
                <c:pt idx="797">
                  <c:v>-0.3985227644443512</c:v>
                </c:pt>
                <c:pt idx="798">
                  <c:v>-0.40061560273170471</c:v>
                </c:pt>
                <c:pt idx="799">
                  <c:v>-0.39930066466331482</c:v>
                </c:pt>
                <c:pt idx="800">
                  <c:v>-0.40250515937805176</c:v>
                </c:pt>
                <c:pt idx="801">
                  <c:v>-0.40375241637229919</c:v>
                </c:pt>
                <c:pt idx="802">
                  <c:v>-0.4017450213432312</c:v>
                </c:pt>
                <c:pt idx="803">
                  <c:v>-0.39978951215744019</c:v>
                </c:pt>
                <c:pt idx="804">
                  <c:v>-0.39964142441749573</c:v>
                </c:pt>
                <c:pt idx="805">
                  <c:v>-0.40201804041862488</c:v>
                </c:pt>
                <c:pt idx="806">
                  <c:v>-0.39847639203071594</c:v>
                </c:pt>
                <c:pt idx="815">
                  <c:v>0</c:v>
                </c:pt>
                <c:pt idx="816">
                  <c:v>-0.40140244364738464</c:v>
                </c:pt>
                <c:pt idx="817">
                  <c:v>-0.40198948979377747</c:v>
                </c:pt>
                <c:pt idx="818">
                  <c:v>-0.40351331233978271</c:v>
                </c:pt>
                <c:pt idx="819">
                  <c:v>-0.40031763911247253</c:v>
                </c:pt>
                <c:pt idx="820">
                  <c:v>-0.40389341115951538</c:v>
                </c:pt>
                <c:pt idx="821">
                  <c:v>-0.40232494473457336</c:v>
                </c:pt>
                <c:pt idx="822">
                  <c:v>-0.40378811955451965</c:v>
                </c:pt>
                <c:pt idx="823">
                  <c:v>-0.40396478772163391</c:v>
                </c:pt>
                <c:pt idx="824">
                  <c:v>-0.40090465545654297</c:v>
                </c:pt>
                <c:pt idx="825">
                  <c:v>-0.40341338515281677</c:v>
                </c:pt>
                <c:pt idx="826">
                  <c:v>-0.40356507897377014</c:v>
                </c:pt>
                <c:pt idx="827">
                  <c:v>-0.40220180153846741</c:v>
                </c:pt>
                <c:pt idx="828">
                  <c:v>-0.40495157241821289</c:v>
                </c:pt>
                <c:pt idx="829">
                  <c:v>-0.40314751863479614</c:v>
                </c:pt>
                <c:pt idx="830">
                  <c:v>-0.4044215977191925</c:v>
                </c:pt>
                <c:pt idx="831">
                  <c:v>-0.40404507517814636</c:v>
                </c:pt>
                <c:pt idx="832">
                  <c:v>-0.40490695834159851</c:v>
                </c:pt>
                <c:pt idx="833">
                  <c:v>-0.40408968925476074</c:v>
                </c:pt>
                <c:pt idx="834">
                  <c:v>-0.40339553356170654</c:v>
                </c:pt>
                <c:pt idx="835">
                  <c:v>-0.40377742052078247</c:v>
                </c:pt>
                <c:pt idx="836">
                  <c:v>-0.40324029326438904</c:v>
                </c:pt>
                <c:pt idx="837">
                  <c:v>-0.40396121144294739</c:v>
                </c:pt>
                <c:pt idx="838">
                  <c:v>-0.40257653594017029</c:v>
                </c:pt>
                <c:pt idx="839">
                  <c:v>-0.40271571278572083</c:v>
                </c:pt>
                <c:pt idx="840">
                  <c:v>-0.40257474780082703</c:v>
                </c:pt>
                <c:pt idx="849">
                  <c:v>0</c:v>
                </c:pt>
                <c:pt idx="850">
                  <c:v>-0.40534237027168274</c:v>
                </c:pt>
                <c:pt idx="851">
                  <c:v>-0.40636491775512695</c:v>
                </c:pt>
                <c:pt idx="852">
                  <c:v>-0.40373992919921875</c:v>
                </c:pt>
                <c:pt idx="853">
                  <c:v>-0.40340626239776611</c:v>
                </c:pt>
                <c:pt idx="854">
                  <c:v>-0.40267109870910645</c:v>
                </c:pt>
                <c:pt idx="855">
                  <c:v>-0.40874385833740234</c:v>
                </c:pt>
                <c:pt idx="856">
                  <c:v>-0.40466427803039551</c:v>
                </c:pt>
                <c:pt idx="857">
                  <c:v>-0.40255331993103027</c:v>
                </c:pt>
                <c:pt idx="858">
                  <c:v>-0.40362930297851563</c:v>
                </c:pt>
                <c:pt idx="859">
                  <c:v>-0.40509256720542908</c:v>
                </c:pt>
                <c:pt idx="860">
                  <c:v>-0.40305295586585999</c:v>
                </c:pt>
                <c:pt idx="861">
                  <c:v>-0.40539592504501343</c:v>
                </c:pt>
                <c:pt idx="862">
                  <c:v>-0.40312075614929199</c:v>
                </c:pt>
                <c:pt idx="863">
                  <c:v>-0.40455898642539978</c:v>
                </c:pt>
                <c:pt idx="864">
                  <c:v>-0.40483736991882324</c:v>
                </c:pt>
                <c:pt idx="865">
                  <c:v>-0.40559756755828857</c:v>
                </c:pt>
                <c:pt idx="866">
                  <c:v>-0.40436270833015442</c:v>
                </c:pt>
                <c:pt idx="867">
                  <c:v>-0.40213757753372192</c:v>
                </c:pt>
                <c:pt idx="868">
                  <c:v>-0.40252834558486938</c:v>
                </c:pt>
                <c:pt idx="869">
                  <c:v>-0.40256938338279724</c:v>
                </c:pt>
                <c:pt idx="870">
                  <c:v>-0.40302261710166931</c:v>
                </c:pt>
                <c:pt idx="871">
                  <c:v>-0.40348118543624878</c:v>
                </c:pt>
                <c:pt idx="872">
                  <c:v>-0.40280848741531372</c:v>
                </c:pt>
                <c:pt idx="873">
                  <c:v>-0.40195378661155701</c:v>
                </c:pt>
                <c:pt idx="874">
                  <c:v>-0.40433773398399353</c:v>
                </c:pt>
                <c:pt idx="883">
                  <c:v>0</c:v>
                </c:pt>
                <c:pt idx="884">
                  <c:v>-0.41353976726531982</c:v>
                </c:pt>
                <c:pt idx="885">
                  <c:v>-0.41405922174453735</c:v>
                </c:pt>
                <c:pt idx="886">
                  <c:v>-0.41528913378715515</c:v>
                </c:pt>
                <c:pt idx="887">
                  <c:v>-0.41604781150817871</c:v>
                </c:pt>
                <c:pt idx="888">
                  <c:v>-0.41201362013816833</c:v>
                </c:pt>
                <c:pt idx="889">
                  <c:v>-0.41558009386062622</c:v>
                </c:pt>
                <c:pt idx="890">
                  <c:v>-0.41489818692207336</c:v>
                </c:pt>
                <c:pt idx="891">
                  <c:v>-0.41470006108283997</c:v>
                </c:pt>
                <c:pt idx="892">
                  <c:v>-0.41432163119316101</c:v>
                </c:pt>
                <c:pt idx="893">
                  <c:v>-0.41518202424049377</c:v>
                </c:pt>
                <c:pt idx="894">
                  <c:v>-0.41797941923141479</c:v>
                </c:pt>
                <c:pt idx="895">
                  <c:v>-0.41416454315185547</c:v>
                </c:pt>
                <c:pt idx="896">
                  <c:v>-0.41580858826637268</c:v>
                </c:pt>
                <c:pt idx="897">
                  <c:v>-0.41456615924835205</c:v>
                </c:pt>
                <c:pt idx="898">
                  <c:v>-0.41540336608886719</c:v>
                </c:pt>
                <c:pt idx="899">
                  <c:v>-0.41776517033576965</c:v>
                </c:pt>
                <c:pt idx="900">
                  <c:v>-0.41895061731338501</c:v>
                </c:pt>
                <c:pt idx="901">
                  <c:v>-0.41752773523330688</c:v>
                </c:pt>
                <c:pt idx="902">
                  <c:v>-0.41791334748268127</c:v>
                </c:pt>
                <c:pt idx="903">
                  <c:v>-0.41667261719703674</c:v>
                </c:pt>
                <c:pt idx="904">
                  <c:v>-0.41831684112548828</c:v>
                </c:pt>
                <c:pt idx="905">
                  <c:v>-0.41961655020713806</c:v>
                </c:pt>
                <c:pt idx="906">
                  <c:v>-0.42017894983291626</c:v>
                </c:pt>
                <c:pt idx="907">
                  <c:v>-0.41555511951446533</c:v>
                </c:pt>
                <c:pt idx="908">
                  <c:v>-0.41966834664344788</c:v>
                </c:pt>
                <c:pt idx="917">
                  <c:v>0</c:v>
                </c:pt>
                <c:pt idx="918">
                  <c:v>-0.40923464298248291</c:v>
                </c:pt>
                <c:pt idx="919">
                  <c:v>-0.40823879837989807</c:v>
                </c:pt>
                <c:pt idx="920">
                  <c:v>-0.4071233868598938</c:v>
                </c:pt>
                <c:pt idx="921">
                  <c:v>-0.4083976149559021</c:v>
                </c:pt>
                <c:pt idx="922">
                  <c:v>-0.41004136204719543</c:v>
                </c:pt>
                <c:pt idx="923">
                  <c:v>-0.40947380661964417</c:v>
                </c:pt>
                <c:pt idx="924">
                  <c:v>-0.40796750783920288</c:v>
                </c:pt>
                <c:pt idx="925">
                  <c:v>-0.40897229313850403</c:v>
                </c:pt>
                <c:pt idx="926">
                  <c:v>-0.40468746423721313</c:v>
                </c:pt>
                <c:pt idx="927">
                  <c:v>-0.41116580367088318</c:v>
                </c:pt>
                <c:pt idx="928">
                  <c:v>-0.40725186467170715</c:v>
                </c:pt>
                <c:pt idx="929">
                  <c:v>-0.40648984909057617</c:v>
                </c:pt>
                <c:pt idx="930">
                  <c:v>-0.40656301379203796</c:v>
                </c:pt>
                <c:pt idx="931">
                  <c:v>-0.40749457478523254</c:v>
                </c:pt>
                <c:pt idx="932">
                  <c:v>-0.40746065974235535</c:v>
                </c:pt>
                <c:pt idx="933">
                  <c:v>-0.4065273106098175</c:v>
                </c:pt>
                <c:pt idx="934">
                  <c:v>-0.40741962194442749</c:v>
                </c:pt>
                <c:pt idx="935">
                  <c:v>-0.40946847200393677</c:v>
                </c:pt>
                <c:pt idx="936">
                  <c:v>-0.40989145636558533</c:v>
                </c:pt>
                <c:pt idx="937">
                  <c:v>-0.40609365701675415</c:v>
                </c:pt>
                <c:pt idx="938">
                  <c:v>-0.40504437685012817</c:v>
                </c:pt>
                <c:pt idx="939">
                  <c:v>-0.40710195899009705</c:v>
                </c:pt>
                <c:pt idx="940">
                  <c:v>-0.40858501195907593</c:v>
                </c:pt>
                <c:pt idx="941">
                  <c:v>-0.40837442874908447</c:v>
                </c:pt>
                <c:pt idx="942">
                  <c:v>-0.40635779500007629</c:v>
                </c:pt>
                <c:pt idx="951">
                  <c:v>0</c:v>
                </c:pt>
                <c:pt idx="952">
                  <c:v>-0.41307032108306885</c:v>
                </c:pt>
                <c:pt idx="953">
                  <c:v>-0.41558903455734253</c:v>
                </c:pt>
                <c:pt idx="954">
                  <c:v>-0.41386285424232483</c:v>
                </c:pt>
                <c:pt idx="955">
                  <c:v>-0.41571399569511414</c:v>
                </c:pt>
                <c:pt idx="956">
                  <c:v>-0.41376110911369324</c:v>
                </c:pt>
                <c:pt idx="957">
                  <c:v>-0.41345766186714172</c:v>
                </c:pt>
                <c:pt idx="958">
                  <c:v>-0.41272404789924622</c:v>
                </c:pt>
                <c:pt idx="959">
                  <c:v>-0.4148963987827301</c:v>
                </c:pt>
                <c:pt idx="960">
                  <c:v>-0.41269904375076294</c:v>
                </c:pt>
                <c:pt idx="961">
                  <c:v>-0.41720819473266602</c:v>
                </c:pt>
                <c:pt idx="962">
                  <c:v>-0.41932019591331482</c:v>
                </c:pt>
                <c:pt idx="963">
                  <c:v>-0.41758307814598083</c:v>
                </c:pt>
                <c:pt idx="964">
                  <c:v>-0.41568008065223694</c:v>
                </c:pt>
                <c:pt idx="965">
                  <c:v>-0.41431090235710144</c:v>
                </c:pt>
                <c:pt idx="966">
                  <c:v>-0.41578540205955505</c:v>
                </c:pt>
                <c:pt idx="967">
                  <c:v>-0.41754558682441711</c:v>
                </c:pt>
                <c:pt idx="968">
                  <c:v>-0.4185275137424469</c:v>
                </c:pt>
                <c:pt idx="969">
                  <c:v>-0.42119663953781128</c:v>
                </c:pt>
                <c:pt idx="970">
                  <c:v>-0.41699573397636414</c:v>
                </c:pt>
                <c:pt idx="971">
                  <c:v>-0.41829898953437805</c:v>
                </c:pt>
                <c:pt idx="972">
                  <c:v>-0.42013075947761536</c:v>
                </c:pt>
                <c:pt idx="973">
                  <c:v>-0.41979151964187622</c:v>
                </c:pt>
                <c:pt idx="974">
                  <c:v>-0.42295897006988525</c:v>
                </c:pt>
                <c:pt idx="975">
                  <c:v>-0.42000040411949158</c:v>
                </c:pt>
                <c:pt idx="976">
                  <c:v>-0.41941839456558228</c:v>
                </c:pt>
                <c:pt idx="985">
                  <c:v>0</c:v>
                </c:pt>
                <c:pt idx="986">
                  <c:v>-0.41065177321434021</c:v>
                </c:pt>
                <c:pt idx="987">
                  <c:v>-0.41269192099571228</c:v>
                </c:pt>
                <c:pt idx="988">
                  <c:v>-0.40858322381973267</c:v>
                </c:pt>
                <c:pt idx="989">
                  <c:v>-0.40630781650543213</c:v>
                </c:pt>
                <c:pt idx="990">
                  <c:v>-0.41059109568595886</c:v>
                </c:pt>
                <c:pt idx="991">
                  <c:v>-0.405519038438797</c:v>
                </c:pt>
                <c:pt idx="992">
                  <c:v>-0.40745532512664795</c:v>
                </c:pt>
                <c:pt idx="993">
                  <c:v>-0.40696990489959717</c:v>
                </c:pt>
                <c:pt idx="994">
                  <c:v>-0.40709659457206726</c:v>
                </c:pt>
                <c:pt idx="995">
                  <c:v>-0.40508362650871277</c:v>
                </c:pt>
                <c:pt idx="996">
                  <c:v>-0.4075356125831604</c:v>
                </c:pt>
                <c:pt idx="997">
                  <c:v>-0.41052684187889099</c:v>
                </c:pt>
                <c:pt idx="998">
                  <c:v>-0.40997177362442017</c:v>
                </c:pt>
                <c:pt idx="999">
                  <c:v>-0.41121044754981995</c:v>
                </c:pt>
                <c:pt idx="1000">
                  <c:v>-0.41180121898651123</c:v>
                </c:pt>
                <c:pt idx="1001">
                  <c:v>-0.41095519065856934</c:v>
                </c:pt>
                <c:pt idx="1002">
                  <c:v>-0.40975937247276306</c:v>
                </c:pt>
                <c:pt idx="1003">
                  <c:v>-0.4098736047744751</c:v>
                </c:pt>
                <c:pt idx="1004">
                  <c:v>-0.41043937206268311</c:v>
                </c:pt>
                <c:pt idx="1005">
                  <c:v>-0.40802460908889771</c:v>
                </c:pt>
                <c:pt idx="1006">
                  <c:v>-0.4110051691532135</c:v>
                </c:pt>
                <c:pt idx="1007">
                  <c:v>-0.40932923555374146</c:v>
                </c:pt>
                <c:pt idx="1008">
                  <c:v>-0.41066783666610718</c:v>
                </c:pt>
                <c:pt idx="1009">
                  <c:v>-0.40893125534057617</c:v>
                </c:pt>
                <c:pt idx="1010">
                  <c:v>-0.41130325198173523</c:v>
                </c:pt>
                <c:pt idx="1019">
                  <c:v>0</c:v>
                </c:pt>
                <c:pt idx="1020">
                  <c:v>-0.407530277967453</c:v>
                </c:pt>
                <c:pt idx="1021">
                  <c:v>-0.40595090389251709</c:v>
                </c:pt>
                <c:pt idx="1022">
                  <c:v>-0.40410217642784119</c:v>
                </c:pt>
                <c:pt idx="1023">
                  <c:v>-0.40436092019081116</c:v>
                </c:pt>
                <c:pt idx="1024">
                  <c:v>-0.40468746423721313</c:v>
                </c:pt>
                <c:pt idx="1025">
                  <c:v>-0.40646129846572876</c:v>
                </c:pt>
                <c:pt idx="1026">
                  <c:v>-0.40454292297363281</c:v>
                </c:pt>
                <c:pt idx="1027">
                  <c:v>-0.40502473711967468</c:v>
                </c:pt>
                <c:pt idx="1028">
                  <c:v>-0.40813884139060974</c:v>
                </c:pt>
                <c:pt idx="1029">
                  <c:v>-0.4045964777469635</c:v>
                </c:pt>
                <c:pt idx="1030">
                  <c:v>-0.40686103701591492</c:v>
                </c:pt>
                <c:pt idx="1031">
                  <c:v>-0.40468212962150574</c:v>
                </c:pt>
                <c:pt idx="1032">
                  <c:v>-0.40571892261505127</c:v>
                </c:pt>
                <c:pt idx="1033">
                  <c:v>-0.40608295798301697</c:v>
                </c:pt>
                <c:pt idx="1034">
                  <c:v>-0.40532809495925903</c:v>
                </c:pt>
                <c:pt idx="1035">
                  <c:v>-0.40585988759994507</c:v>
                </c:pt>
                <c:pt idx="1036">
                  <c:v>-0.40811565518379211</c:v>
                </c:pt>
                <c:pt idx="1037">
                  <c:v>-0.40747851133346558</c:v>
                </c:pt>
                <c:pt idx="1038">
                  <c:v>-0.40454471111297607</c:v>
                </c:pt>
                <c:pt idx="1039">
                  <c:v>-0.41061252355575562</c:v>
                </c:pt>
                <c:pt idx="1040">
                  <c:v>-0.40808531641960144</c:v>
                </c:pt>
                <c:pt idx="1041">
                  <c:v>-0.40660405158996582</c:v>
                </c:pt>
                <c:pt idx="1042">
                  <c:v>-0.40706625580787659</c:v>
                </c:pt>
                <c:pt idx="1043">
                  <c:v>-0.40848508477210999</c:v>
                </c:pt>
                <c:pt idx="1044">
                  <c:v>-0.40782296657562256</c:v>
                </c:pt>
                <c:pt idx="1053">
                  <c:v>0</c:v>
                </c:pt>
                <c:pt idx="1054">
                  <c:v>-0.41027161478996277</c:v>
                </c:pt>
                <c:pt idx="1055">
                  <c:v>-0.41317921876907349</c:v>
                </c:pt>
                <c:pt idx="1056">
                  <c:v>-0.40953806042671204</c:v>
                </c:pt>
                <c:pt idx="1057">
                  <c:v>-0.40893125534057617</c:v>
                </c:pt>
                <c:pt idx="1058">
                  <c:v>-0.40825128555297852</c:v>
                </c:pt>
                <c:pt idx="1059">
                  <c:v>-0.41072139143943787</c:v>
                </c:pt>
                <c:pt idx="1060">
                  <c:v>-0.41368257999420166</c:v>
                </c:pt>
                <c:pt idx="1061">
                  <c:v>-0.41060537099838257</c:v>
                </c:pt>
                <c:pt idx="1062">
                  <c:v>-0.41127824783325195</c:v>
                </c:pt>
                <c:pt idx="1063">
                  <c:v>-0.41164237260818481</c:v>
                </c:pt>
                <c:pt idx="1064">
                  <c:v>-0.41255626082420349</c:v>
                </c:pt>
                <c:pt idx="1065">
                  <c:v>-0.41225996613502502</c:v>
                </c:pt>
                <c:pt idx="1066">
                  <c:v>-0.41155847907066345</c:v>
                </c:pt>
                <c:pt idx="1067">
                  <c:v>-0.40950414538383484</c:v>
                </c:pt>
                <c:pt idx="1068">
                  <c:v>-0.40897229313850403</c:v>
                </c:pt>
                <c:pt idx="1069">
                  <c:v>-0.4095737636089325</c:v>
                </c:pt>
                <c:pt idx="1070">
                  <c:v>-0.40842261910438538</c:v>
                </c:pt>
                <c:pt idx="1071">
                  <c:v>-0.40609011054039001</c:v>
                </c:pt>
                <c:pt idx="1072">
                  <c:v>-0.41048043966293335</c:v>
                </c:pt>
                <c:pt idx="1073">
                  <c:v>-0.41153883934020996</c:v>
                </c:pt>
                <c:pt idx="1074">
                  <c:v>-0.40848684310913086</c:v>
                </c:pt>
                <c:pt idx="1075">
                  <c:v>-0.41101410984992981</c:v>
                </c:pt>
                <c:pt idx="1076">
                  <c:v>-0.40943634510040283</c:v>
                </c:pt>
                <c:pt idx="1077">
                  <c:v>-0.40785151720046997</c:v>
                </c:pt>
                <c:pt idx="1078">
                  <c:v>-0.40844938158988953</c:v>
                </c:pt>
                <c:pt idx="1087">
                  <c:v>0</c:v>
                </c:pt>
                <c:pt idx="1088">
                  <c:v>-0.41547656059265137</c:v>
                </c:pt>
                <c:pt idx="1089">
                  <c:v>-0.41395926475524902</c:v>
                </c:pt>
                <c:pt idx="1090">
                  <c:v>-0.41316315531730652</c:v>
                </c:pt>
                <c:pt idx="1091">
                  <c:v>-0.42259114980697632</c:v>
                </c:pt>
                <c:pt idx="1092">
                  <c:v>-0.41936838626861572</c:v>
                </c:pt>
                <c:pt idx="1093">
                  <c:v>-0.41690114140510559</c:v>
                </c:pt>
                <c:pt idx="1094">
                  <c:v>-0.41449299454689026</c:v>
                </c:pt>
                <c:pt idx="1095">
                  <c:v>-0.41954693198204041</c:v>
                </c:pt>
                <c:pt idx="1096">
                  <c:v>-0.41386106610298157</c:v>
                </c:pt>
                <c:pt idx="1097">
                  <c:v>-0.41307568550109863</c:v>
                </c:pt>
                <c:pt idx="1098">
                  <c:v>-0.4154265820980072</c:v>
                </c:pt>
                <c:pt idx="1099">
                  <c:v>-0.41536590456962585</c:v>
                </c:pt>
                <c:pt idx="1100">
                  <c:v>-0.41197437047958374</c:v>
                </c:pt>
                <c:pt idx="1101">
                  <c:v>-0.41428768634796143</c:v>
                </c:pt>
                <c:pt idx="1102">
                  <c:v>-0.41732421517372131</c:v>
                </c:pt>
                <c:pt idx="1103">
                  <c:v>-0.41506600379943848</c:v>
                </c:pt>
                <c:pt idx="1104">
                  <c:v>-0.4131738543510437</c:v>
                </c:pt>
                <c:pt idx="1105">
                  <c:v>-0.41511240601539612</c:v>
                </c:pt>
                <c:pt idx="1106">
                  <c:v>-0.41455009579658508</c:v>
                </c:pt>
                <c:pt idx="1107">
                  <c:v>-0.41457867622375488</c:v>
                </c:pt>
                <c:pt idx="1108">
                  <c:v>-0.41302213072776794</c:v>
                </c:pt>
                <c:pt idx="1109">
                  <c:v>-0.41475003957748413</c:v>
                </c:pt>
                <c:pt idx="1110">
                  <c:v>-0.41410025954246521</c:v>
                </c:pt>
                <c:pt idx="1111">
                  <c:v>-0.41246879100799561</c:v>
                </c:pt>
                <c:pt idx="1112">
                  <c:v>-0.41277581453323364</c:v>
                </c:pt>
                <c:pt idx="1121">
                  <c:v>0</c:v>
                </c:pt>
                <c:pt idx="1122">
                  <c:v>-0.41159239411354065</c:v>
                </c:pt>
                <c:pt idx="1123">
                  <c:v>-0.4150891900062561</c:v>
                </c:pt>
                <c:pt idx="1124">
                  <c:v>-0.41570863127708435</c:v>
                </c:pt>
                <c:pt idx="1125">
                  <c:v>-0.41286861896514893</c:v>
                </c:pt>
                <c:pt idx="1126">
                  <c:v>-0.41179588437080383</c:v>
                </c:pt>
                <c:pt idx="1127">
                  <c:v>-0.4112032949924469</c:v>
                </c:pt>
                <c:pt idx="1128">
                  <c:v>-0.41207790374755859</c:v>
                </c:pt>
                <c:pt idx="1129">
                  <c:v>-0.42020753026008606</c:v>
                </c:pt>
                <c:pt idx="1130">
                  <c:v>-0.41455367207527161</c:v>
                </c:pt>
                <c:pt idx="1131">
                  <c:v>-0.4131399393081665</c:v>
                </c:pt>
                <c:pt idx="1132">
                  <c:v>-0.41514095664024353</c:v>
                </c:pt>
                <c:pt idx="1133">
                  <c:v>-0.41251876950263977</c:v>
                </c:pt>
                <c:pt idx="1134">
                  <c:v>-0.41546228528022766</c:v>
                </c:pt>
                <c:pt idx="1135">
                  <c:v>-0.41484284400939941</c:v>
                </c:pt>
                <c:pt idx="1136">
                  <c:v>-0.41483393311500549</c:v>
                </c:pt>
                <c:pt idx="1137">
                  <c:v>-0.41386821866035461</c:v>
                </c:pt>
                <c:pt idx="1138">
                  <c:v>-0.41366830468177795</c:v>
                </c:pt>
                <c:pt idx="1139">
                  <c:v>-0.41598176956176758</c:v>
                </c:pt>
                <c:pt idx="1140">
                  <c:v>-0.41393068432807922</c:v>
                </c:pt>
                <c:pt idx="1141">
                  <c:v>-0.41315242648124695</c:v>
                </c:pt>
                <c:pt idx="1142">
                  <c:v>-0.41483393311500549</c:v>
                </c:pt>
                <c:pt idx="1143">
                  <c:v>-0.41804191470146179</c:v>
                </c:pt>
                <c:pt idx="1144">
                  <c:v>-0.4115709662437439</c:v>
                </c:pt>
                <c:pt idx="1145">
                  <c:v>-0.41454476118087769</c:v>
                </c:pt>
                <c:pt idx="1146">
                  <c:v>-0.4133237898349762</c:v>
                </c:pt>
                <c:pt idx="1155">
                  <c:v>0</c:v>
                </c:pt>
                <c:pt idx="1156">
                  <c:v>-0.42144125699996948</c:v>
                </c:pt>
                <c:pt idx="1157">
                  <c:v>-0.42190727591514587</c:v>
                </c:pt>
                <c:pt idx="1158">
                  <c:v>-0.42097347974777222</c:v>
                </c:pt>
                <c:pt idx="1159">
                  <c:v>-0.42233937978744507</c:v>
                </c:pt>
                <c:pt idx="1160">
                  <c:v>-0.42116808891296387</c:v>
                </c:pt>
                <c:pt idx="1161">
                  <c:v>-0.41825971007347107</c:v>
                </c:pt>
                <c:pt idx="1162">
                  <c:v>-0.42250722646713257</c:v>
                </c:pt>
                <c:pt idx="1163">
                  <c:v>-0.4222661554813385</c:v>
                </c:pt>
                <c:pt idx="1164">
                  <c:v>-0.42503029108047485</c:v>
                </c:pt>
                <c:pt idx="1165">
                  <c:v>-0.42017003893852234</c:v>
                </c:pt>
                <c:pt idx="1166">
                  <c:v>-0.42281612753868103</c:v>
                </c:pt>
                <c:pt idx="1167">
                  <c:v>-0.42030751705169678</c:v>
                </c:pt>
                <c:pt idx="1168">
                  <c:v>-0.4200807511806488</c:v>
                </c:pt>
                <c:pt idx="1169">
                  <c:v>-0.4203450083732605</c:v>
                </c:pt>
                <c:pt idx="1170">
                  <c:v>-0.41872924566268921</c:v>
                </c:pt>
                <c:pt idx="1171">
                  <c:v>-0.42371785640716553</c:v>
                </c:pt>
                <c:pt idx="1172">
                  <c:v>-0.41901132464408875</c:v>
                </c:pt>
                <c:pt idx="1173">
                  <c:v>-0.42365357279777527</c:v>
                </c:pt>
                <c:pt idx="1174">
                  <c:v>-0.424237459897995</c:v>
                </c:pt>
                <c:pt idx="1175">
                  <c:v>-0.42319110035896301</c:v>
                </c:pt>
                <c:pt idx="1176">
                  <c:v>-0.42323395609855652</c:v>
                </c:pt>
                <c:pt idx="1177">
                  <c:v>-0.42306432127952576</c:v>
                </c:pt>
                <c:pt idx="1178">
                  <c:v>-0.42220902442932129</c:v>
                </c:pt>
                <c:pt idx="1179">
                  <c:v>-0.42339286208152771</c:v>
                </c:pt>
                <c:pt idx="1180">
                  <c:v>-0.42447853088378906</c:v>
                </c:pt>
                <c:pt idx="1189">
                  <c:v>0</c:v>
                </c:pt>
                <c:pt idx="1190">
                  <c:v>-0.4157300591468811</c:v>
                </c:pt>
                <c:pt idx="1191">
                  <c:v>-0.41795620322227478</c:v>
                </c:pt>
                <c:pt idx="1192">
                  <c:v>-0.418927401304245</c:v>
                </c:pt>
                <c:pt idx="1193">
                  <c:v>-0.41598176956176758</c:v>
                </c:pt>
                <c:pt idx="1194">
                  <c:v>-0.4170403778553009</c:v>
                </c:pt>
                <c:pt idx="1195">
                  <c:v>-0.41255804896354675</c:v>
                </c:pt>
                <c:pt idx="1196">
                  <c:v>-0.4153444766998291</c:v>
                </c:pt>
                <c:pt idx="1197">
                  <c:v>-0.41647446155548096</c:v>
                </c:pt>
                <c:pt idx="1198">
                  <c:v>-0.41527843475341797</c:v>
                </c:pt>
                <c:pt idx="1199">
                  <c:v>-0.41962012648582458</c:v>
                </c:pt>
                <c:pt idx="1200">
                  <c:v>-0.41369864344596863</c:v>
                </c:pt>
                <c:pt idx="1201">
                  <c:v>-0.4150891900062561</c:v>
                </c:pt>
                <c:pt idx="1202">
                  <c:v>-0.415647953748703</c:v>
                </c:pt>
                <c:pt idx="1203">
                  <c:v>-0.4165637195110321</c:v>
                </c:pt>
                <c:pt idx="1204">
                  <c:v>-0.41680651903152466</c:v>
                </c:pt>
                <c:pt idx="1205">
                  <c:v>-0.41609600186347961</c:v>
                </c:pt>
                <c:pt idx="1206">
                  <c:v>-0.41548013687133789</c:v>
                </c:pt>
                <c:pt idx="1207">
                  <c:v>-0.41498386859893799</c:v>
                </c:pt>
                <c:pt idx="1208">
                  <c:v>-0.41548371315002441</c:v>
                </c:pt>
                <c:pt idx="1209">
                  <c:v>-0.41593179106712341</c:v>
                </c:pt>
                <c:pt idx="1210">
                  <c:v>-0.41474646329879761</c:v>
                </c:pt>
                <c:pt idx="1211">
                  <c:v>-0.41517487168312073</c:v>
                </c:pt>
                <c:pt idx="1212">
                  <c:v>-0.41436445713043213</c:v>
                </c:pt>
                <c:pt idx="1213">
                  <c:v>-0.41687613725662231</c:v>
                </c:pt>
                <c:pt idx="1214">
                  <c:v>-0.41637629270553589</c:v>
                </c:pt>
                <c:pt idx="1223">
                  <c:v>0</c:v>
                </c:pt>
                <c:pt idx="1224">
                  <c:v>-0.4250088632106781</c:v>
                </c:pt>
                <c:pt idx="1225">
                  <c:v>-0.42186263203620911</c:v>
                </c:pt>
                <c:pt idx="1226">
                  <c:v>-0.42322143912315369</c:v>
                </c:pt>
                <c:pt idx="1227">
                  <c:v>-0.42422497272491455</c:v>
                </c:pt>
                <c:pt idx="1228">
                  <c:v>-0.42528387904167175</c:v>
                </c:pt>
                <c:pt idx="1229">
                  <c:v>-0.42384639382362366</c:v>
                </c:pt>
                <c:pt idx="1230">
                  <c:v>-0.4249035120010376</c:v>
                </c:pt>
                <c:pt idx="1231">
                  <c:v>-0.42585709691047668</c:v>
                </c:pt>
                <c:pt idx="1232">
                  <c:v>-0.4243999719619751</c:v>
                </c:pt>
                <c:pt idx="1233">
                  <c:v>-0.42316609621047974</c:v>
                </c:pt>
                <c:pt idx="1234">
                  <c:v>-0.42308038473129272</c:v>
                </c:pt>
                <c:pt idx="1235">
                  <c:v>-0.42457672953605652</c:v>
                </c:pt>
                <c:pt idx="1236">
                  <c:v>-0.42492851614952087</c:v>
                </c:pt>
                <c:pt idx="1237">
                  <c:v>-0.42576780915260315</c:v>
                </c:pt>
                <c:pt idx="1238">
                  <c:v>-0.42580887675285339</c:v>
                </c:pt>
                <c:pt idx="1239">
                  <c:v>-0.42431068420410156</c:v>
                </c:pt>
                <c:pt idx="1240">
                  <c:v>-0.42586779594421387</c:v>
                </c:pt>
                <c:pt idx="1241">
                  <c:v>-0.42558029294013977</c:v>
                </c:pt>
                <c:pt idx="1242">
                  <c:v>-0.42553210258483887</c:v>
                </c:pt>
                <c:pt idx="1243">
                  <c:v>-0.42246794700622559</c:v>
                </c:pt>
                <c:pt idx="1244">
                  <c:v>-0.427450031042099</c:v>
                </c:pt>
                <c:pt idx="1245">
                  <c:v>-0.42632853984832764</c:v>
                </c:pt>
                <c:pt idx="1246">
                  <c:v>-0.42651781439781189</c:v>
                </c:pt>
                <c:pt idx="1247">
                  <c:v>-0.42589458823204041</c:v>
                </c:pt>
                <c:pt idx="1248">
                  <c:v>-0.42727679014205933</c:v>
                </c:pt>
                <c:pt idx="1257">
                  <c:v>0</c:v>
                </c:pt>
                <c:pt idx="1258">
                  <c:v>-0.4262731671333313</c:v>
                </c:pt>
                <c:pt idx="1259">
                  <c:v>-0.42212510108947754</c:v>
                </c:pt>
                <c:pt idx="1260">
                  <c:v>-0.42607316374778748</c:v>
                </c:pt>
                <c:pt idx="1261">
                  <c:v>-0.42381605505943298</c:v>
                </c:pt>
                <c:pt idx="1262">
                  <c:v>-0.42313215136528015</c:v>
                </c:pt>
                <c:pt idx="1263">
                  <c:v>-0.42490708827972412</c:v>
                </c:pt>
                <c:pt idx="1264">
                  <c:v>-0.42196083068847656</c:v>
                </c:pt>
                <c:pt idx="1265">
                  <c:v>-0.42385175824165344</c:v>
                </c:pt>
                <c:pt idx="1266">
                  <c:v>-0.42338037490844727</c:v>
                </c:pt>
                <c:pt idx="1267">
                  <c:v>-0.42458388209342957</c:v>
                </c:pt>
                <c:pt idx="1268">
                  <c:v>-0.42252686619758606</c:v>
                </c:pt>
                <c:pt idx="1269">
                  <c:v>-0.42503565549850464</c:v>
                </c:pt>
                <c:pt idx="1270">
                  <c:v>-0.42247864603996277</c:v>
                </c:pt>
                <c:pt idx="1271">
                  <c:v>-0.420643150806427</c:v>
                </c:pt>
                <c:pt idx="1272">
                  <c:v>-0.42359998822212219</c:v>
                </c:pt>
                <c:pt idx="1273">
                  <c:v>-0.42185729742050171</c:v>
                </c:pt>
                <c:pt idx="1274">
                  <c:v>-0.4219251275062561</c:v>
                </c:pt>
                <c:pt idx="1275">
                  <c:v>-0.42247149348258972</c:v>
                </c:pt>
                <c:pt idx="1276">
                  <c:v>-0.42253577709197998</c:v>
                </c:pt>
                <c:pt idx="1277">
                  <c:v>-0.42189121246337891</c:v>
                </c:pt>
                <c:pt idx="1278">
                  <c:v>-0.42223402857780457</c:v>
                </c:pt>
                <c:pt idx="1279">
                  <c:v>-0.42187514901161194</c:v>
                </c:pt>
                <c:pt idx="1280">
                  <c:v>-0.42102882266044617</c:v>
                </c:pt>
                <c:pt idx="1281">
                  <c:v>-0.42085027694702148</c:v>
                </c:pt>
                <c:pt idx="1282">
                  <c:v>-0.41912201046943665</c:v>
                </c:pt>
                <c:pt idx="1291">
                  <c:v>0</c:v>
                </c:pt>
                <c:pt idx="1292">
                  <c:v>-0.43614301085472107</c:v>
                </c:pt>
                <c:pt idx="1293">
                  <c:v>-0.43298667669296265</c:v>
                </c:pt>
                <c:pt idx="1294">
                  <c:v>-0.43503192067146301</c:v>
                </c:pt>
                <c:pt idx="1295">
                  <c:v>-0.4349658191204071</c:v>
                </c:pt>
                <c:pt idx="1296">
                  <c:v>-0.43497118353843689</c:v>
                </c:pt>
                <c:pt idx="1297">
                  <c:v>-0.4348711371421814</c:v>
                </c:pt>
                <c:pt idx="1298">
                  <c:v>-0.43408161401748657</c:v>
                </c:pt>
                <c:pt idx="1299">
                  <c:v>-0.43358862400054932</c:v>
                </c:pt>
                <c:pt idx="1300">
                  <c:v>-0.43198463320732117</c:v>
                </c:pt>
                <c:pt idx="1301">
                  <c:v>-0.43611621856689453</c:v>
                </c:pt>
                <c:pt idx="1302">
                  <c:v>-0.43729525804519653</c:v>
                </c:pt>
                <c:pt idx="1303">
                  <c:v>-0.43899419903755188</c:v>
                </c:pt>
                <c:pt idx="1304">
                  <c:v>-0.43791693449020386</c:v>
                </c:pt>
                <c:pt idx="1305">
                  <c:v>-0.43489792943000793</c:v>
                </c:pt>
                <c:pt idx="1306">
                  <c:v>-0.43799734115600586</c:v>
                </c:pt>
                <c:pt idx="1307">
                  <c:v>-0.43923896551132202</c:v>
                </c:pt>
                <c:pt idx="1308">
                  <c:v>-0.4391496479511261</c:v>
                </c:pt>
                <c:pt idx="1309">
                  <c:v>-0.43689689040184021</c:v>
                </c:pt>
                <c:pt idx="1310">
                  <c:v>-0.44142758846282959</c:v>
                </c:pt>
                <c:pt idx="1311">
                  <c:v>-0.4354177713394165</c:v>
                </c:pt>
                <c:pt idx="1312">
                  <c:v>-0.44214761257171631</c:v>
                </c:pt>
                <c:pt idx="1313">
                  <c:v>-0.43741852045059204</c:v>
                </c:pt>
                <c:pt idx="1314">
                  <c:v>-0.44189032912254333</c:v>
                </c:pt>
                <c:pt idx="1315">
                  <c:v>-0.43744173645973206</c:v>
                </c:pt>
                <c:pt idx="1316">
                  <c:v>-0.43939080834388733</c:v>
                </c:pt>
                <c:pt idx="1325">
                  <c:v>0</c:v>
                </c:pt>
                <c:pt idx="1326">
                  <c:v>-0.43307775259017944</c:v>
                </c:pt>
                <c:pt idx="1327">
                  <c:v>-0.43193641304969788</c:v>
                </c:pt>
                <c:pt idx="1328">
                  <c:v>-0.43434420228004456</c:v>
                </c:pt>
                <c:pt idx="1329">
                  <c:v>-0.43407982587814331</c:v>
                </c:pt>
                <c:pt idx="1330">
                  <c:v>-0.43102014064788818</c:v>
                </c:pt>
                <c:pt idx="1331">
                  <c:v>-0.42946094274520874</c:v>
                </c:pt>
                <c:pt idx="1332">
                  <c:v>-0.43191677331924438</c:v>
                </c:pt>
                <c:pt idx="1333">
                  <c:v>-0.434928297996521</c:v>
                </c:pt>
                <c:pt idx="1334">
                  <c:v>-0.43077725172042847</c:v>
                </c:pt>
                <c:pt idx="1335">
                  <c:v>-0.43138629198074341</c:v>
                </c:pt>
                <c:pt idx="1336">
                  <c:v>-0.43377259373664856</c:v>
                </c:pt>
                <c:pt idx="1337">
                  <c:v>-0.43215075135231018</c:v>
                </c:pt>
                <c:pt idx="1338">
                  <c:v>-0.43212753534317017</c:v>
                </c:pt>
                <c:pt idx="1339">
                  <c:v>-0.42795184254646301</c:v>
                </c:pt>
                <c:pt idx="1340">
                  <c:v>-0.43009677529335022</c:v>
                </c:pt>
                <c:pt idx="1341">
                  <c:v>-0.42798399925231934</c:v>
                </c:pt>
                <c:pt idx="1342">
                  <c:v>-0.42970386147499084</c:v>
                </c:pt>
                <c:pt idx="1343">
                  <c:v>-0.4303414523601532</c:v>
                </c:pt>
                <c:pt idx="1344">
                  <c:v>-0.43090048432350159</c:v>
                </c:pt>
                <c:pt idx="1345">
                  <c:v>-0.42936807870864868</c:v>
                </c:pt>
                <c:pt idx="1346">
                  <c:v>-0.4323597252368927</c:v>
                </c:pt>
                <c:pt idx="1347">
                  <c:v>-0.42937165498733521</c:v>
                </c:pt>
                <c:pt idx="1348">
                  <c:v>-0.42946809530258179</c:v>
                </c:pt>
                <c:pt idx="1349">
                  <c:v>-0.42666426301002502</c:v>
                </c:pt>
                <c:pt idx="1350">
                  <c:v>-0.42952525615692139</c:v>
                </c:pt>
                <c:pt idx="1359">
                  <c:v>0</c:v>
                </c:pt>
                <c:pt idx="1360">
                  <c:v>-0.42583924531936646</c:v>
                </c:pt>
                <c:pt idx="1361">
                  <c:v>-0.42760002613067627</c:v>
                </c:pt>
                <c:pt idx="1362">
                  <c:v>-0.42752504348754883</c:v>
                </c:pt>
                <c:pt idx="1363">
                  <c:v>-0.42751610279083252</c:v>
                </c:pt>
                <c:pt idx="1364">
                  <c:v>-0.42757147550582886</c:v>
                </c:pt>
                <c:pt idx="1365">
                  <c:v>-0.42648568749427795</c:v>
                </c:pt>
                <c:pt idx="1366">
                  <c:v>-0.42486423254013062</c:v>
                </c:pt>
                <c:pt idx="1367">
                  <c:v>-0.42288574576377869</c:v>
                </c:pt>
                <c:pt idx="1368">
                  <c:v>-0.42679104208946228</c:v>
                </c:pt>
                <c:pt idx="1369">
                  <c:v>-0.42610353231430054</c:v>
                </c:pt>
                <c:pt idx="1370">
                  <c:v>-0.42646247148513794</c:v>
                </c:pt>
                <c:pt idx="1371">
                  <c:v>-0.42642676830291748</c:v>
                </c:pt>
                <c:pt idx="1372">
                  <c:v>-0.4267517626285553</c:v>
                </c:pt>
                <c:pt idx="1373">
                  <c:v>-0.42337322235107422</c:v>
                </c:pt>
                <c:pt idx="1374">
                  <c:v>-0.42706784605979919</c:v>
                </c:pt>
                <c:pt idx="1375">
                  <c:v>-0.42554637789726257</c:v>
                </c:pt>
                <c:pt idx="1376">
                  <c:v>-0.42513921856880188</c:v>
                </c:pt>
                <c:pt idx="1377">
                  <c:v>-0.42495352029800415</c:v>
                </c:pt>
                <c:pt idx="1378">
                  <c:v>-0.42453387379646301</c:v>
                </c:pt>
                <c:pt idx="1379">
                  <c:v>-0.43062365055084229</c:v>
                </c:pt>
                <c:pt idx="1380">
                  <c:v>-0.42450886964797974</c:v>
                </c:pt>
                <c:pt idx="1381">
                  <c:v>-0.42781075835227966</c:v>
                </c:pt>
                <c:pt idx="1382">
                  <c:v>-0.42681425809860229</c:v>
                </c:pt>
                <c:pt idx="1383">
                  <c:v>-0.42610174417495728</c:v>
                </c:pt>
                <c:pt idx="1384">
                  <c:v>-0.42774826288223267</c:v>
                </c:pt>
                <c:pt idx="1393">
                  <c:v>0</c:v>
                </c:pt>
                <c:pt idx="1394">
                  <c:v>-0.42879301309585571</c:v>
                </c:pt>
                <c:pt idx="1395">
                  <c:v>-0.42801794409751892</c:v>
                </c:pt>
                <c:pt idx="1396">
                  <c:v>-0.42648389935493469</c:v>
                </c:pt>
                <c:pt idx="1397">
                  <c:v>-0.42603567242622375</c:v>
                </c:pt>
                <c:pt idx="1398">
                  <c:v>-0.42746251821517944</c:v>
                </c:pt>
                <c:pt idx="1399">
                  <c:v>-0.42646604776382446</c:v>
                </c:pt>
                <c:pt idx="1400">
                  <c:v>-0.42831259965896606</c:v>
                </c:pt>
                <c:pt idx="1401">
                  <c:v>-0.42567673325538635</c:v>
                </c:pt>
                <c:pt idx="1402">
                  <c:v>-0.42536601424217224</c:v>
                </c:pt>
                <c:pt idx="1403">
                  <c:v>-0.42514815926551819</c:v>
                </c:pt>
                <c:pt idx="1404">
                  <c:v>-0.42125201225280762</c:v>
                </c:pt>
                <c:pt idx="1405">
                  <c:v>-0.42294645309448242</c:v>
                </c:pt>
                <c:pt idx="1406">
                  <c:v>-0.42481780052185059</c:v>
                </c:pt>
                <c:pt idx="1407">
                  <c:v>-0.42516779899597168</c:v>
                </c:pt>
                <c:pt idx="1408">
                  <c:v>-0.42190727591514587</c:v>
                </c:pt>
                <c:pt idx="1409">
                  <c:v>-0.42282682657241821</c:v>
                </c:pt>
                <c:pt idx="1410">
                  <c:v>-0.42532315850257874</c:v>
                </c:pt>
                <c:pt idx="1411">
                  <c:v>-0.4272589385509491</c:v>
                </c:pt>
                <c:pt idx="1412">
                  <c:v>-0.42025038599967957</c:v>
                </c:pt>
                <c:pt idx="1413">
                  <c:v>-0.42174836993217468</c:v>
                </c:pt>
                <c:pt idx="1414">
                  <c:v>-0.42565709352493286</c:v>
                </c:pt>
                <c:pt idx="1415">
                  <c:v>-0.41803118586540222</c:v>
                </c:pt>
                <c:pt idx="1416">
                  <c:v>-0.42249113321304321</c:v>
                </c:pt>
                <c:pt idx="1417">
                  <c:v>-0.42088598012924194</c:v>
                </c:pt>
                <c:pt idx="1418">
                  <c:v>-0.42453566193580627</c:v>
                </c:pt>
                <c:pt idx="1427">
                  <c:v>0</c:v>
                </c:pt>
                <c:pt idx="1428">
                  <c:v>-0.4258231520652771</c:v>
                </c:pt>
                <c:pt idx="1429">
                  <c:v>-0.42143592238426208</c:v>
                </c:pt>
                <c:pt idx="1430">
                  <c:v>-0.42841976881027222</c:v>
                </c:pt>
                <c:pt idx="1431">
                  <c:v>-0.42215368151664734</c:v>
                </c:pt>
                <c:pt idx="1432">
                  <c:v>-0.42410531640052795</c:v>
                </c:pt>
                <c:pt idx="1433">
                  <c:v>-0.42375892400741577</c:v>
                </c:pt>
                <c:pt idx="1434">
                  <c:v>-0.42339286208152771</c:v>
                </c:pt>
                <c:pt idx="1435">
                  <c:v>-0.42174658179283142</c:v>
                </c:pt>
                <c:pt idx="1436">
                  <c:v>-0.4259428083896637</c:v>
                </c:pt>
                <c:pt idx="1437">
                  <c:v>-0.42402675747871399</c:v>
                </c:pt>
                <c:pt idx="1438">
                  <c:v>-0.42122521996498108</c:v>
                </c:pt>
                <c:pt idx="1439">
                  <c:v>-0.42420712113380432</c:v>
                </c:pt>
                <c:pt idx="1440">
                  <c:v>-0.42055389285087585</c:v>
                </c:pt>
                <c:pt idx="1441">
                  <c:v>-0.42484638094902039</c:v>
                </c:pt>
                <c:pt idx="1442">
                  <c:v>-0.42183586955070496</c:v>
                </c:pt>
                <c:pt idx="1443">
                  <c:v>-0.42203763127326965</c:v>
                </c:pt>
                <c:pt idx="1444">
                  <c:v>-0.42315003275871277</c:v>
                </c:pt>
                <c:pt idx="1445">
                  <c:v>-0.4263642430305481</c:v>
                </c:pt>
                <c:pt idx="1446">
                  <c:v>-0.42540708184242249</c:v>
                </c:pt>
                <c:pt idx="1447">
                  <c:v>-0.42295897006988525</c:v>
                </c:pt>
                <c:pt idx="1448">
                  <c:v>-0.42192155122756958</c:v>
                </c:pt>
                <c:pt idx="1449">
                  <c:v>-0.42196261882781982</c:v>
                </c:pt>
                <c:pt idx="1450">
                  <c:v>-0.42189657688140869</c:v>
                </c:pt>
                <c:pt idx="1451">
                  <c:v>-0.42513743042945862</c:v>
                </c:pt>
                <c:pt idx="1452">
                  <c:v>-0.42655354738235474</c:v>
                </c:pt>
                <c:pt idx="1461">
                  <c:v>0</c:v>
                </c:pt>
                <c:pt idx="1462">
                  <c:v>-0.42270362377166748</c:v>
                </c:pt>
                <c:pt idx="1463">
                  <c:v>-0.42385891079902649</c:v>
                </c:pt>
                <c:pt idx="1464">
                  <c:v>-0.42395177483558655</c:v>
                </c:pt>
                <c:pt idx="1465">
                  <c:v>-0.42088955640792847</c:v>
                </c:pt>
                <c:pt idx="1466">
                  <c:v>-0.42454281449317932</c:v>
                </c:pt>
                <c:pt idx="1467">
                  <c:v>-0.42063960433006287</c:v>
                </c:pt>
                <c:pt idx="1468">
                  <c:v>-0.42386606335639954</c:v>
                </c:pt>
                <c:pt idx="1469">
                  <c:v>-0.42284110188484192</c:v>
                </c:pt>
                <c:pt idx="1470">
                  <c:v>-0.42218580842018127</c:v>
                </c:pt>
                <c:pt idx="1471">
                  <c:v>-0.42157161235809326</c:v>
                </c:pt>
                <c:pt idx="1472">
                  <c:v>-0.42166802287101746</c:v>
                </c:pt>
                <c:pt idx="1473">
                  <c:v>-0.41888099908828735</c:v>
                </c:pt>
                <c:pt idx="1474">
                  <c:v>-0.42305359244346619</c:v>
                </c:pt>
                <c:pt idx="1475">
                  <c:v>-0.42198583483695984</c:v>
                </c:pt>
                <c:pt idx="1476">
                  <c:v>-0.42187514901161194</c:v>
                </c:pt>
                <c:pt idx="1477">
                  <c:v>-0.42058423161506653</c:v>
                </c:pt>
                <c:pt idx="1478">
                  <c:v>-0.42222866415977478</c:v>
                </c:pt>
                <c:pt idx="1479">
                  <c:v>-0.42192155122756958</c:v>
                </c:pt>
                <c:pt idx="1480">
                  <c:v>-0.42139485478401184</c:v>
                </c:pt>
                <c:pt idx="1481">
                  <c:v>-0.41986650228500366</c:v>
                </c:pt>
                <c:pt idx="1482">
                  <c:v>-0.41811332106590271</c:v>
                </c:pt>
                <c:pt idx="1483">
                  <c:v>-0.42124485969543457</c:v>
                </c:pt>
                <c:pt idx="1484">
                  <c:v>-0.41821148991584778</c:v>
                </c:pt>
                <c:pt idx="1485">
                  <c:v>-0.42305359244346619</c:v>
                </c:pt>
                <c:pt idx="1486">
                  <c:v>-0.4221215546131134</c:v>
                </c:pt>
                <c:pt idx="1495">
                  <c:v>0</c:v>
                </c:pt>
                <c:pt idx="1496">
                  <c:v>-0.42914840579032898</c:v>
                </c:pt>
                <c:pt idx="1497">
                  <c:v>-0.42515173554420471</c:v>
                </c:pt>
                <c:pt idx="1498">
                  <c:v>-0.42949488759040833</c:v>
                </c:pt>
                <c:pt idx="1499">
                  <c:v>-0.42994138598442078</c:v>
                </c:pt>
                <c:pt idx="1500">
                  <c:v>-0.42717143893241882</c:v>
                </c:pt>
                <c:pt idx="1501">
                  <c:v>-0.42810723185539246</c:v>
                </c:pt>
                <c:pt idx="1502">
                  <c:v>-0.4266606867313385</c:v>
                </c:pt>
                <c:pt idx="1503">
                  <c:v>-0.42608746886253357</c:v>
                </c:pt>
                <c:pt idx="1504">
                  <c:v>-0.42724823951721191</c:v>
                </c:pt>
                <c:pt idx="1505">
                  <c:v>-0.4270625114440918</c:v>
                </c:pt>
                <c:pt idx="1506">
                  <c:v>-0.42802506685256958</c:v>
                </c:pt>
                <c:pt idx="1507">
                  <c:v>-0.42697319388389587</c:v>
                </c:pt>
                <c:pt idx="1508">
                  <c:v>-0.42682677507400513</c:v>
                </c:pt>
                <c:pt idx="1509">
                  <c:v>-0.42760360240936279</c:v>
                </c:pt>
                <c:pt idx="1510">
                  <c:v>-0.42745181918144226</c:v>
                </c:pt>
                <c:pt idx="1511">
                  <c:v>-0.42769289016723633</c:v>
                </c:pt>
                <c:pt idx="1512">
                  <c:v>-0.42833581566810608</c:v>
                </c:pt>
                <c:pt idx="1513">
                  <c:v>-0.42908769845962524</c:v>
                </c:pt>
                <c:pt idx="1514">
                  <c:v>-0.43211859464645386</c:v>
                </c:pt>
                <c:pt idx="1515">
                  <c:v>-0.43023249506950378</c:v>
                </c:pt>
                <c:pt idx="1516">
                  <c:v>-0.42911091446876526</c:v>
                </c:pt>
                <c:pt idx="1517">
                  <c:v>-0.43060579895973206</c:v>
                </c:pt>
                <c:pt idx="1518">
                  <c:v>-0.4283965528011322</c:v>
                </c:pt>
                <c:pt idx="1519">
                  <c:v>-0.4299735426902771</c:v>
                </c:pt>
                <c:pt idx="1520">
                  <c:v>-0.42795363068580627</c:v>
                </c:pt>
                <c:pt idx="1529">
                  <c:v>0</c:v>
                </c:pt>
                <c:pt idx="1530">
                  <c:v>-0.42516243457794189</c:v>
                </c:pt>
                <c:pt idx="1531">
                  <c:v>-0.422832190990448</c:v>
                </c:pt>
                <c:pt idx="1532">
                  <c:v>-0.42474281787872314</c:v>
                </c:pt>
                <c:pt idx="1533">
                  <c:v>-0.42435353994369507</c:v>
                </c:pt>
                <c:pt idx="1534">
                  <c:v>-0.42244473099708557</c:v>
                </c:pt>
                <c:pt idx="1535">
                  <c:v>-0.42308396100997925</c:v>
                </c:pt>
                <c:pt idx="1536">
                  <c:v>-0.42434459924697876</c:v>
                </c:pt>
                <c:pt idx="1537">
                  <c:v>-0.42249113321304321</c:v>
                </c:pt>
                <c:pt idx="1538">
                  <c:v>-0.42507851123809814</c:v>
                </c:pt>
                <c:pt idx="1539">
                  <c:v>-0.42597317695617676</c:v>
                </c:pt>
                <c:pt idx="1540">
                  <c:v>-0.42439818382263184</c:v>
                </c:pt>
                <c:pt idx="1541">
                  <c:v>-0.42334643006324768</c:v>
                </c:pt>
                <c:pt idx="1542">
                  <c:v>-0.42231437563896179</c:v>
                </c:pt>
                <c:pt idx="1543">
                  <c:v>-0.42308932542800903</c:v>
                </c:pt>
                <c:pt idx="1544">
                  <c:v>-0.4214930534362793</c:v>
                </c:pt>
                <c:pt idx="1545">
                  <c:v>-0.42284289002418518</c:v>
                </c:pt>
                <c:pt idx="1546">
                  <c:v>-0.42238044738769531</c:v>
                </c:pt>
                <c:pt idx="1547">
                  <c:v>-0.42508208751678467</c:v>
                </c:pt>
                <c:pt idx="1548">
                  <c:v>-0.42125380039215088</c:v>
                </c:pt>
                <c:pt idx="1549">
                  <c:v>-0.42193406820297241</c:v>
                </c:pt>
                <c:pt idx="1550">
                  <c:v>-0.42263934016227722</c:v>
                </c:pt>
                <c:pt idx="1551">
                  <c:v>-0.4230482280254364</c:v>
                </c:pt>
                <c:pt idx="1552">
                  <c:v>-0.42198047041893005</c:v>
                </c:pt>
                <c:pt idx="1553">
                  <c:v>-0.42322680354118347</c:v>
                </c:pt>
                <c:pt idx="1554">
                  <c:v>-0.42323037981987</c:v>
                </c:pt>
                <c:pt idx="1563">
                  <c:v>0</c:v>
                </c:pt>
                <c:pt idx="1564">
                  <c:v>-0.43072009086608887</c:v>
                </c:pt>
                <c:pt idx="1565">
                  <c:v>-0.43298667669296265</c:v>
                </c:pt>
                <c:pt idx="1566">
                  <c:v>-0.4288608729839325</c:v>
                </c:pt>
                <c:pt idx="1567">
                  <c:v>-0.4295198917388916</c:v>
                </c:pt>
                <c:pt idx="1568">
                  <c:v>-0.43245974183082581</c:v>
                </c:pt>
                <c:pt idx="1569">
                  <c:v>-0.42979851365089417</c:v>
                </c:pt>
                <c:pt idx="1570">
                  <c:v>-0.43252405524253845</c:v>
                </c:pt>
                <c:pt idx="1571">
                  <c:v>-0.43167921900749207</c:v>
                </c:pt>
                <c:pt idx="1572">
                  <c:v>-0.43124696612358093</c:v>
                </c:pt>
                <c:pt idx="1573">
                  <c:v>-0.4294288158416748</c:v>
                </c:pt>
                <c:pt idx="1574">
                  <c:v>-0.43019858002662659</c:v>
                </c:pt>
                <c:pt idx="1575">
                  <c:v>-0.43125233054161072</c:v>
                </c:pt>
                <c:pt idx="1576">
                  <c:v>-0.43380653858184814</c:v>
                </c:pt>
                <c:pt idx="1577">
                  <c:v>-0.4320024847984314</c:v>
                </c:pt>
                <c:pt idx="1578">
                  <c:v>-0.43206322193145752</c:v>
                </c:pt>
                <c:pt idx="1579">
                  <c:v>-0.43369221687316895</c:v>
                </c:pt>
                <c:pt idx="1580">
                  <c:v>-0.43066293001174927</c:v>
                </c:pt>
                <c:pt idx="1581">
                  <c:v>-0.43316349387168884</c:v>
                </c:pt>
                <c:pt idx="1582">
                  <c:v>-0.42974671721458435</c:v>
                </c:pt>
                <c:pt idx="1583">
                  <c:v>-0.43298488855361938</c:v>
                </c:pt>
                <c:pt idx="1584">
                  <c:v>-0.42772325873374939</c:v>
                </c:pt>
                <c:pt idx="1585">
                  <c:v>-0.43302237987518311</c:v>
                </c:pt>
                <c:pt idx="1586">
                  <c:v>-0.43369936943054199</c:v>
                </c:pt>
                <c:pt idx="1587">
                  <c:v>-0.43493008613586426</c:v>
                </c:pt>
                <c:pt idx="1588">
                  <c:v>-0.43490508198738098</c:v>
                </c:pt>
                <c:pt idx="1597">
                  <c:v>0</c:v>
                </c:pt>
                <c:pt idx="1598">
                  <c:v>-0.42877337336540222</c:v>
                </c:pt>
                <c:pt idx="1599">
                  <c:v>-0.43011283874511719</c:v>
                </c:pt>
                <c:pt idx="1600">
                  <c:v>-0.42771610617637634</c:v>
                </c:pt>
                <c:pt idx="1601">
                  <c:v>-0.4270053505897522</c:v>
                </c:pt>
                <c:pt idx="1602">
                  <c:v>-0.42938950657844543</c:v>
                </c:pt>
                <c:pt idx="1603">
                  <c:v>-0.42951452732086182</c:v>
                </c:pt>
                <c:pt idx="1604">
                  <c:v>-0.4286501407623291</c:v>
                </c:pt>
                <c:pt idx="1605">
                  <c:v>-0.42593386769294739</c:v>
                </c:pt>
                <c:pt idx="1606">
                  <c:v>-0.42795363068580627</c:v>
                </c:pt>
                <c:pt idx="1607">
                  <c:v>-0.42638745903968811</c:v>
                </c:pt>
                <c:pt idx="1608">
                  <c:v>-0.42741075158119202</c:v>
                </c:pt>
                <c:pt idx="1609">
                  <c:v>-0.42559638619422913</c:v>
                </c:pt>
                <c:pt idx="1610">
                  <c:v>-0.42787685990333557</c:v>
                </c:pt>
                <c:pt idx="1611">
                  <c:v>-0.42673927545547485</c:v>
                </c:pt>
                <c:pt idx="1612">
                  <c:v>-0.42633211612701416</c:v>
                </c:pt>
                <c:pt idx="1613">
                  <c:v>-0.42446601390838623</c:v>
                </c:pt>
                <c:pt idx="1614">
                  <c:v>-0.4262392520904541</c:v>
                </c:pt>
                <c:pt idx="1615">
                  <c:v>-0.42662319540977478</c:v>
                </c:pt>
                <c:pt idx="1616">
                  <c:v>-0.42462673783302307</c:v>
                </c:pt>
                <c:pt idx="1617">
                  <c:v>-0.42403924465179443</c:v>
                </c:pt>
                <c:pt idx="1618">
                  <c:v>-0.42666605114936829</c:v>
                </c:pt>
                <c:pt idx="1619">
                  <c:v>-0.42427495121955872</c:v>
                </c:pt>
                <c:pt idx="1620">
                  <c:v>-0.42545172572135925</c:v>
                </c:pt>
                <c:pt idx="1621">
                  <c:v>-0.42423567175865173</c:v>
                </c:pt>
                <c:pt idx="1622">
                  <c:v>-0.42530709505081177</c:v>
                </c:pt>
                <c:pt idx="1631">
                  <c:v>0</c:v>
                </c:pt>
                <c:pt idx="1632">
                  <c:v>-0.42968776822090149</c:v>
                </c:pt>
                <c:pt idx="1633">
                  <c:v>-0.43205428123474121</c:v>
                </c:pt>
                <c:pt idx="1634">
                  <c:v>-0.42868942022323608</c:v>
                </c:pt>
                <c:pt idx="1635">
                  <c:v>-0.43053612112998962</c:v>
                </c:pt>
                <c:pt idx="1636">
                  <c:v>-0.43025392293930054</c:v>
                </c:pt>
                <c:pt idx="1637">
                  <c:v>-0.43100765347480774</c:v>
                </c:pt>
                <c:pt idx="1638">
                  <c:v>-0.43319922685623169</c:v>
                </c:pt>
                <c:pt idx="1639">
                  <c:v>-0.4321453869342804</c:v>
                </c:pt>
                <c:pt idx="1640">
                  <c:v>-0.43133449554443359</c:v>
                </c:pt>
                <c:pt idx="1641">
                  <c:v>-0.43064507842063904</c:v>
                </c:pt>
                <c:pt idx="1642">
                  <c:v>-0.43407624959945679</c:v>
                </c:pt>
                <c:pt idx="1643">
                  <c:v>-0.42886623740196228</c:v>
                </c:pt>
                <c:pt idx="1644">
                  <c:v>-0.43216860294342041</c:v>
                </c:pt>
                <c:pt idx="1645">
                  <c:v>-0.43055576086044312</c:v>
                </c:pt>
                <c:pt idx="1646">
                  <c:v>-0.43404945731163025</c:v>
                </c:pt>
                <c:pt idx="1647">
                  <c:v>-0.43169170618057251</c:v>
                </c:pt>
                <c:pt idx="1648">
                  <c:v>-0.43343320488929749</c:v>
                </c:pt>
                <c:pt idx="1649">
                  <c:v>-0.43223828077316284</c:v>
                </c:pt>
                <c:pt idx="1650">
                  <c:v>-0.43156489729881287</c:v>
                </c:pt>
                <c:pt idx="1651">
                  <c:v>-0.43019679188728333</c:v>
                </c:pt>
                <c:pt idx="1652">
                  <c:v>-0.43279555439949036</c:v>
                </c:pt>
                <c:pt idx="1653">
                  <c:v>-0.43335282802581787</c:v>
                </c:pt>
                <c:pt idx="1654">
                  <c:v>-0.4331510066986084</c:v>
                </c:pt>
                <c:pt idx="1655">
                  <c:v>-0.43372973799705505</c:v>
                </c:pt>
                <c:pt idx="1656">
                  <c:v>-0.4354088306427002</c:v>
                </c:pt>
                <c:pt idx="1665">
                  <c:v>0</c:v>
                </c:pt>
                <c:pt idx="1666">
                  <c:v>-0.42960384488105774</c:v>
                </c:pt>
                <c:pt idx="1667">
                  <c:v>-0.42943418025970459</c:v>
                </c:pt>
                <c:pt idx="1668">
                  <c:v>-0.42925021052360535</c:v>
                </c:pt>
                <c:pt idx="1669">
                  <c:v>-0.42743396759033203</c:v>
                </c:pt>
                <c:pt idx="1670">
                  <c:v>-0.42846262454986572</c:v>
                </c:pt>
                <c:pt idx="1671">
                  <c:v>-0.43018963932991028</c:v>
                </c:pt>
                <c:pt idx="1672">
                  <c:v>-0.42736786603927612</c:v>
                </c:pt>
                <c:pt idx="1673">
                  <c:v>-0.42819651961326599</c:v>
                </c:pt>
                <c:pt idx="1674">
                  <c:v>-0.42442139983177185</c:v>
                </c:pt>
                <c:pt idx="1675">
                  <c:v>-0.42805543541908264</c:v>
                </c:pt>
                <c:pt idx="1676">
                  <c:v>-0.42731788754463196</c:v>
                </c:pt>
                <c:pt idx="1677">
                  <c:v>-0.42469280958175659</c:v>
                </c:pt>
                <c:pt idx="1678">
                  <c:v>-0.42361783981323242</c:v>
                </c:pt>
                <c:pt idx="1679">
                  <c:v>-0.42408567667007446</c:v>
                </c:pt>
                <c:pt idx="1680">
                  <c:v>-0.42755359411239624</c:v>
                </c:pt>
                <c:pt idx="1681">
                  <c:v>-0.42626067996025085</c:v>
                </c:pt>
                <c:pt idx="1682">
                  <c:v>-0.42494994401931763</c:v>
                </c:pt>
                <c:pt idx="1683">
                  <c:v>-0.42508387565612793</c:v>
                </c:pt>
                <c:pt idx="1684">
                  <c:v>-0.42668211460113525</c:v>
                </c:pt>
                <c:pt idx="1685">
                  <c:v>-0.42526957392692566</c:v>
                </c:pt>
                <c:pt idx="1686">
                  <c:v>-0.42765897512435913</c:v>
                </c:pt>
                <c:pt idx="1687">
                  <c:v>-0.42692321538925171</c:v>
                </c:pt>
                <c:pt idx="1688">
                  <c:v>-0.4245535135269165</c:v>
                </c:pt>
                <c:pt idx="1689">
                  <c:v>-0.42809292674064636</c:v>
                </c:pt>
                <c:pt idx="1690">
                  <c:v>-0.42888587713241577</c:v>
                </c:pt>
                <c:pt idx="1699">
                  <c:v>0</c:v>
                </c:pt>
                <c:pt idx="1700">
                  <c:v>-0.4353659451007843</c:v>
                </c:pt>
                <c:pt idx="1701">
                  <c:v>-0.43679326772689819</c:v>
                </c:pt>
                <c:pt idx="1702">
                  <c:v>-0.43493008613586426</c:v>
                </c:pt>
                <c:pt idx="1703">
                  <c:v>-0.43580183386802673</c:v>
                </c:pt>
                <c:pt idx="1704">
                  <c:v>-0.43449246883392334</c:v>
                </c:pt>
                <c:pt idx="1705">
                  <c:v>-0.43460679054260254</c:v>
                </c:pt>
                <c:pt idx="1706">
                  <c:v>-0.43593043088912964</c:v>
                </c:pt>
                <c:pt idx="1707">
                  <c:v>-0.43436920642852783</c:v>
                </c:pt>
                <c:pt idx="1708">
                  <c:v>-0.43595901131629944</c:v>
                </c:pt>
                <c:pt idx="1709">
                  <c:v>-0.43843859434127808</c:v>
                </c:pt>
                <c:pt idx="1710">
                  <c:v>-0.43728452920913696</c:v>
                </c:pt>
                <c:pt idx="1711">
                  <c:v>-0.43602511286735535</c:v>
                </c:pt>
                <c:pt idx="1712">
                  <c:v>-0.43580362200737</c:v>
                </c:pt>
                <c:pt idx="1713">
                  <c:v>-0.43534451723098755</c:v>
                </c:pt>
                <c:pt idx="1714">
                  <c:v>-0.43604299426078796</c:v>
                </c:pt>
                <c:pt idx="1715">
                  <c:v>-0.43718984723091125</c:v>
                </c:pt>
                <c:pt idx="1716">
                  <c:v>-0.43700584769248962</c:v>
                </c:pt>
                <c:pt idx="1717">
                  <c:v>-0.43906208872795105</c:v>
                </c:pt>
                <c:pt idx="1718">
                  <c:v>-0.44130608439445496</c:v>
                </c:pt>
                <c:pt idx="1719">
                  <c:v>-0.43780976533889771</c:v>
                </c:pt>
                <c:pt idx="1720">
                  <c:v>-0.44117921590805054</c:v>
                </c:pt>
                <c:pt idx="1721">
                  <c:v>-0.43726488947868347</c:v>
                </c:pt>
                <c:pt idx="1722">
                  <c:v>-0.43710410594940186</c:v>
                </c:pt>
                <c:pt idx="1723">
                  <c:v>-0.43757215142250061</c:v>
                </c:pt>
                <c:pt idx="1724">
                  <c:v>-0.4392639696598053</c:v>
                </c:pt>
                <c:pt idx="1733">
                  <c:v>0</c:v>
                </c:pt>
                <c:pt idx="1734">
                  <c:v>-0.43380475044250488</c:v>
                </c:pt>
                <c:pt idx="1735">
                  <c:v>-0.43445315957069397</c:v>
                </c:pt>
                <c:pt idx="1736">
                  <c:v>-0.43554279208183289</c:v>
                </c:pt>
                <c:pt idx="1737">
                  <c:v>-0.43477827310562134</c:v>
                </c:pt>
                <c:pt idx="1738">
                  <c:v>-0.43106123805046082</c:v>
                </c:pt>
                <c:pt idx="1739">
                  <c:v>-0.432574063539505</c:v>
                </c:pt>
                <c:pt idx="1740">
                  <c:v>-0.43202751874923706</c:v>
                </c:pt>
                <c:pt idx="1741">
                  <c:v>-0.43367078900337219</c:v>
                </c:pt>
                <c:pt idx="1742">
                  <c:v>-0.4332420825958252</c:v>
                </c:pt>
                <c:pt idx="1743">
                  <c:v>-0.43485149741172791</c:v>
                </c:pt>
                <c:pt idx="1744">
                  <c:v>-0.43501582741737366</c:v>
                </c:pt>
                <c:pt idx="1745">
                  <c:v>-0.43340998888015747</c:v>
                </c:pt>
                <c:pt idx="1746">
                  <c:v>-0.43312779068946838</c:v>
                </c:pt>
                <c:pt idx="1747">
                  <c:v>-0.4358464777469635</c:v>
                </c:pt>
                <c:pt idx="1748">
                  <c:v>-0.43249905109405518</c:v>
                </c:pt>
                <c:pt idx="1749">
                  <c:v>-0.43494260311126709</c:v>
                </c:pt>
                <c:pt idx="1750">
                  <c:v>-0.43324387073516846</c:v>
                </c:pt>
                <c:pt idx="1751">
                  <c:v>-0.43534451723098755</c:v>
                </c:pt>
                <c:pt idx="1752">
                  <c:v>-0.43358147144317627</c:v>
                </c:pt>
                <c:pt idx="1753">
                  <c:v>-0.43322601914405823</c:v>
                </c:pt>
                <c:pt idx="1754">
                  <c:v>-0.43204715847969055</c:v>
                </c:pt>
                <c:pt idx="1755">
                  <c:v>-0.43408876657485962</c:v>
                </c:pt>
                <c:pt idx="1756">
                  <c:v>-0.43376365303993225</c:v>
                </c:pt>
                <c:pt idx="1757">
                  <c:v>-0.43480327725410461</c:v>
                </c:pt>
                <c:pt idx="1758">
                  <c:v>-0.43196499347686768</c:v>
                </c:pt>
                <c:pt idx="1767">
                  <c:v>0</c:v>
                </c:pt>
                <c:pt idx="1768">
                  <c:v>-0.43456569314002991</c:v>
                </c:pt>
                <c:pt idx="1769">
                  <c:v>-0.43887987732887268</c:v>
                </c:pt>
                <c:pt idx="1770">
                  <c:v>-0.43466928601264954</c:v>
                </c:pt>
                <c:pt idx="1771">
                  <c:v>-0.43683257699012756</c:v>
                </c:pt>
                <c:pt idx="1772">
                  <c:v>-0.43760430812835693</c:v>
                </c:pt>
                <c:pt idx="1773">
                  <c:v>-0.43857258558273315</c:v>
                </c:pt>
                <c:pt idx="1774">
                  <c:v>-0.43813666701316833</c:v>
                </c:pt>
                <c:pt idx="1775">
                  <c:v>-0.43648242950439453</c:v>
                </c:pt>
                <c:pt idx="1776">
                  <c:v>-0.43894955515861511</c:v>
                </c:pt>
                <c:pt idx="1777">
                  <c:v>-0.43850827217102051</c:v>
                </c:pt>
                <c:pt idx="1778">
                  <c:v>-0.43541598320007324</c:v>
                </c:pt>
                <c:pt idx="1779">
                  <c:v>-0.43897455930709839</c:v>
                </c:pt>
                <c:pt idx="1780">
                  <c:v>-0.43815633654594421</c:v>
                </c:pt>
                <c:pt idx="1781">
                  <c:v>-0.43864583969116211</c:v>
                </c:pt>
                <c:pt idx="1782">
                  <c:v>-0.43857437372207642</c:v>
                </c:pt>
                <c:pt idx="1783">
                  <c:v>-0.44172060489654541</c:v>
                </c:pt>
                <c:pt idx="1784">
                  <c:v>-0.43979281187057495</c:v>
                </c:pt>
                <c:pt idx="1785">
                  <c:v>-0.43971240520477295</c:v>
                </c:pt>
                <c:pt idx="1786">
                  <c:v>-0.43627521395683289</c:v>
                </c:pt>
                <c:pt idx="1787">
                  <c:v>-0.43857079744338989</c:v>
                </c:pt>
                <c:pt idx="1788">
                  <c:v>-0.43862974643707275</c:v>
                </c:pt>
                <c:pt idx="1789">
                  <c:v>-0.43909603357315063</c:v>
                </c:pt>
                <c:pt idx="1790">
                  <c:v>-0.44076114892959595</c:v>
                </c:pt>
                <c:pt idx="1791">
                  <c:v>-0.43856900930404663</c:v>
                </c:pt>
                <c:pt idx="1792">
                  <c:v>-0.43716484308242798</c:v>
                </c:pt>
                <c:pt idx="1801">
                  <c:v>0</c:v>
                </c:pt>
                <c:pt idx="1802">
                  <c:v>-0.43887093663215637</c:v>
                </c:pt>
                <c:pt idx="1803">
                  <c:v>-0.43783119320869446</c:v>
                </c:pt>
                <c:pt idx="1804">
                  <c:v>-0.43794193863868713</c:v>
                </c:pt>
                <c:pt idx="1805">
                  <c:v>-0.44060036540031433</c:v>
                </c:pt>
                <c:pt idx="1806">
                  <c:v>-0.43700942397117615</c:v>
                </c:pt>
                <c:pt idx="1807">
                  <c:v>-0.43608942627906799</c:v>
                </c:pt>
                <c:pt idx="1808">
                  <c:v>-0.4398857057094574</c:v>
                </c:pt>
                <c:pt idx="1809">
                  <c:v>-0.4353034496307373</c:v>
                </c:pt>
                <c:pt idx="1810">
                  <c:v>-0.43773829936981201</c:v>
                </c:pt>
                <c:pt idx="1811">
                  <c:v>-0.43775257468223572</c:v>
                </c:pt>
                <c:pt idx="1812">
                  <c:v>-0.43553566932678223</c:v>
                </c:pt>
                <c:pt idx="1813">
                  <c:v>-0.43653601408004761</c:v>
                </c:pt>
                <c:pt idx="1814">
                  <c:v>-0.43673431873321533</c:v>
                </c:pt>
                <c:pt idx="1815">
                  <c:v>-0.43729346990585327</c:v>
                </c:pt>
                <c:pt idx="1816">
                  <c:v>-0.43688973784446716</c:v>
                </c:pt>
                <c:pt idx="1817">
                  <c:v>-0.43736493587493896</c:v>
                </c:pt>
                <c:pt idx="1818">
                  <c:v>-0.43701836466789246</c:v>
                </c:pt>
                <c:pt idx="1819">
                  <c:v>-0.4376150369644165</c:v>
                </c:pt>
                <c:pt idx="1820">
                  <c:v>-0.4362412691116333</c:v>
                </c:pt>
                <c:pt idx="1821">
                  <c:v>-0.43667894601821899</c:v>
                </c:pt>
                <c:pt idx="1822">
                  <c:v>-0.43651100993156433</c:v>
                </c:pt>
                <c:pt idx="1823">
                  <c:v>-0.43493366241455078</c:v>
                </c:pt>
                <c:pt idx="1824">
                  <c:v>-0.4342370331287384</c:v>
                </c:pt>
                <c:pt idx="1825">
                  <c:v>-0.43573036789894104</c:v>
                </c:pt>
                <c:pt idx="1826">
                  <c:v>-0.43485328555107117</c:v>
                </c:pt>
                <c:pt idx="1835">
                  <c:v>0</c:v>
                </c:pt>
                <c:pt idx="1836">
                  <c:v>-0.43091475963592529</c:v>
                </c:pt>
                <c:pt idx="1837">
                  <c:v>-0.43289914727210999</c:v>
                </c:pt>
                <c:pt idx="1838">
                  <c:v>-0.4323025643825531</c:v>
                </c:pt>
                <c:pt idx="1839">
                  <c:v>-0.43024858832359314</c:v>
                </c:pt>
                <c:pt idx="1840">
                  <c:v>-0.43132022023200989</c:v>
                </c:pt>
                <c:pt idx="1841">
                  <c:v>-0.43258300423622131</c:v>
                </c:pt>
                <c:pt idx="1842">
                  <c:v>-0.43135949969291687</c:v>
                </c:pt>
                <c:pt idx="1843">
                  <c:v>-0.43001282215118408</c:v>
                </c:pt>
                <c:pt idx="1844">
                  <c:v>-0.43023070693016052</c:v>
                </c:pt>
                <c:pt idx="1845">
                  <c:v>-0.43065401911735535</c:v>
                </c:pt>
                <c:pt idx="1846">
                  <c:v>-0.43069866299629211</c:v>
                </c:pt>
                <c:pt idx="1847">
                  <c:v>-0.42889124155044556</c:v>
                </c:pt>
                <c:pt idx="1848">
                  <c:v>-0.42986816167831421</c:v>
                </c:pt>
                <c:pt idx="1849">
                  <c:v>-0.43048611283302307</c:v>
                </c:pt>
                <c:pt idx="1850">
                  <c:v>-0.43017536401748657</c:v>
                </c:pt>
                <c:pt idx="1851">
                  <c:v>-0.43451926112174988</c:v>
                </c:pt>
                <c:pt idx="1852">
                  <c:v>-0.43177208304405212</c:v>
                </c:pt>
                <c:pt idx="1853">
                  <c:v>-0.43420487642288208</c:v>
                </c:pt>
                <c:pt idx="1854">
                  <c:v>-0.4313773512840271</c:v>
                </c:pt>
                <c:pt idx="1855">
                  <c:v>-0.43285983800888062</c:v>
                </c:pt>
                <c:pt idx="1856">
                  <c:v>-0.43493366241455078</c:v>
                </c:pt>
                <c:pt idx="1857">
                  <c:v>-0.4328937828540802</c:v>
                </c:pt>
                <c:pt idx="1858">
                  <c:v>-0.43147024512290955</c:v>
                </c:pt>
                <c:pt idx="1859">
                  <c:v>-0.43232220411300659</c:v>
                </c:pt>
                <c:pt idx="1860">
                  <c:v>-0.43242225050926208</c:v>
                </c:pt>
                <c:pt idx="1869">
                  <c:v>0</c:v>
                </c:pt>
                <c:pt idx="1870">
                  <c:v>-0.43436920642852783</c:v>
                </c:pt>
                <c:pt idx="1871">
                  <c:v>-0.43369936943054199</c:v>
                </c:pt>
                <c:pt idx="1872">
                  <c:v>-0.43383154273033142</c:v>
                </c:pt>
                <c:pt idx="1873">
                  <c:v>-0.43279018998146057</c:v>
                </c:pt>
                <c:pt idx="1874">
                  <c:v>-0.43670931458473206</c:v>
                </c:pt>
                <c:pt idx="1875">
                  <c:v>-0.43361720442771912</c:v>
                </c:pt>
                <c:pt idx="1876">
                  <c:v>-0.43184709548950195</c:v>
                </c:pt>
                <c:pt idx="1877">
                  <c:v>-0.43365290760993958</c:v>
                </c:pt>
                <c:pt idx="1878">
                  <c:v>-0.432779461145401</c:v>
                </c:pt>
                <c:pt idx="1879">
                  <c:v>-0.43259191513061523</c:v>
                </c:pt>
                <c:pt idx="1880">
                  <c:v>-0.43216145038604736</c:v>
                </c:pt>
                <c:pt idx="1881">
                  <c:v>-0.43128806352615356</c:v>
                </c:pt>
                <c:pt idx="1882">
                  <c:v>-0.43603584170341492</c:v>
                </c:pt>
                <c:pt idx="1883">
                  <c:v>-0.43330281972885132</c:v>
                </c:pt>
                <c:pt idx="1884">
                  <c:v>-0.43523913621902466</c:v>
                </c:pt>
                <c:pt idx="1885">
                  <c:v>-0.43391728401184082</c:v>
                </c:pt>
                <c:pt idx="1886">
                  <c:v>-0.43160778284072876</c:v>
                </c:pt>
                <c:pt idx="1887">
                  <c:v>-0.43494796752929688</c:v>
                </c:pt>
                <c:pt idx="1888">
                  <c:v>-0.43254905939102173</c:v>
                </c:pt>
                <c:pt idx="1889">
                  <c:v>-0.43260979652404785</c:v>
                </c:pt>
                <c:pt idx="1890">
                  <c:v>-0.43017891049385071</c:v>
                </c:pt>
                <c:pt idx="1891">
                  <c:v>-0.43263301253318787</c:v>
                </c:pt>
                <c:pt idx="1892">
                  <c:v>-0.43268659710884094</c:v>
                </c:pt>
                <c:pt idx="1893">
                  <c:v>-0.43160241842269897</c:v>
                </c:pt>
                <c:pt idx="1894">
                  <c:v>-0.43216681480407715</c:v>
                </c:pt>
                <c:pt idx="1903">
                  <c:v>0</c:v>
                </c:pt>
                <c:pt idx="1904">
                  <c:v>-0.43687900900840759</c:v>
                </c:pt>
                <c:pt idx="1905">
                  <c:v>-0.4350229799747467</c:v>
                </c:pt>
                <c:pt idx="1906">
                  <c:v>-0.43625733256340027</c:v>
                </c:pt>
                <c:pt idx="1907">
                  <c:v>-0.43675753474235535</c:v>
                </c:pt>
                <c:pt idx="1908">
                  <c:v>-0.43696296215057373</c:v>
                </c:pt>
                <c:pt idx="1909">
                  <c:v>-0.43606263399124146</c:v>
                </c:pt>
                <c:pt idx="1910">
                  <c:v>-0.43776330351829529</c:v>
                </c:pt>
                <c:pt idx="1911">
                  <c:v>-0.43648958206176758</c:v>
                </c:pt>
                <c:pt idx="1912">
                  <c:v>-0.4371398389339447</c:v>
                </c:pt>
                <c:pt idx="1913">
                  <c:v>-0.43721127510070801</c:v>
                </c:pt>
                <c:pt idx="1914">
                  <c:v>-0.43856364488601685</c:v>
                </c:pt>
                <c:pt idx="1915">
                  <c:v>-0.43584826588630676</c:v>
                </c:pt>
                <c:pt idx="1916">
                  <c:v>-0.43781688809394836</c:v>
                </c:pt>
                <c:pt idx="1917">
                  <c:v>-0.43849396705627441</c:v>
                </c:pt>
                <c:pt idx="1918">
                  <c:v>-0.43913891911506653</c:v>
                </c:pt>
                <c:pt idx="1919">
                  <c:v>-0.43557494878768921</c:v>
                </c:pt>
                <c:pt idx="1920">
                  <c:v>-0.43615195155143738</c:v>
                </c:pt>
                <c:pt idx="1921">
                  <c:v>-0.43719342350959778</c:v>
                </c:pt>
                <c:pt idx="1922">
                  <c:v>-0.43572857975959778</c:v>
                </c:pt>
                <c:pt idx="1923">
                  <c:v>-0.43715590238571167</c:v>
                </c:pt>
                <c:pt idx="1924">
                  <c:v>-0.43961414694786072</c:v>
                </c:pt>
                <c:pt idx="1925">
                  <c:v>-0.43815276026725769</c:v>
                </c:pt>
                <c:pt idx="1926">
                  <c:v>-0.43784013390541077</c:v>
                </c:pt>
                <c:pt idx="1927">
                  <c:v>-0.43808487057685852</c:v>
                </c:pt>
                <c:pt idx="1928">
                  <c:v>-0.43754714727401733</c:v>
                </c:pt>
                <c:pt idx="1937">
                  <c:v>0</c:v>
                </c:pt>
                <c:pt idx="1938">
                  <c:v>-0.43298667669296265</c:v>
                </c:pt>
                <c:pt idx="1939">
                  <c:v>-0.43638238310813904</c:v>
                </c:pt>
                <c:pt idx="1940">
                  <c:v>-0.43454605340957642</c:v>
                </c:pt>
                <c:pt idx="1941">
                  <c:v>-0.43648242950439453</c:v>
                </c:pt>
                <c:pt idx="1942">
                  <c:v>-0.43783119320869446</c:v>
                </c:pt>
                <c:pt idx="1943">
                  <c:v>-0.43580362200737</c:v>
                </c:pt>
                <c:pt idx="1944">
                  <c:v>-0.43603047728538513</c:v>
                </c:pt>
                <c:pt idx="1945">
                  <c:v>-0.43260800838470459</c:v>
                </c:pt>
                <c:pt idx="1946">
                  <c:v>-0.43372794985771179</c:v>
                </c:pt>
                <c:pt idx="1947">
                  <c:v>-0.43586790561676025</c:v>
                </c:pt>
                <c:pt idx="1948">
                  <c:v>-0.43279197812080383</c:v>
                </c:pt>
                <c:pt idx="1949">
                  <c:v>-0.43152382969856262</c:v>
                </c:pt>
                <c:pt idx="1950">
                  <c:v>-0.43443351984024048</c:v>
                </c:pt>
                <c:pt idx="1951">
                  <c:v>-0.43464785814285278</c:v>
                </c:pt>
                <c:pt idx="1952">
                  <c:v>-0.43287771940231323</c:v>
                </c:pt>
                <c:pt idx="1953">
                  <c:v>-0.4336511492729187</c:v>
                </c:pt>
                <c:pt idx="1954">
                  <c:v>-0.43396192789077759</c:v>
                </c:pt>
                <c:pt idx="1955">
                  <c:v>-0.43335819244384766</c:v>
                </c:pt>
                <c:pt idx="1956">
                  <c:v>-0.43266516923904419</c:v>
                </c:pt>
                <c:pt idx="1957">
                  <c:v>-0.43404233455657959</c:v>
                </c:pt>
                <c:pt idx="1958">
                  <c:v>-0.43511229753494263</c:v>
                </c:pt>
                <c:pt idx="1959">
                  <c:v>-0.43272766470909119</c:v>
                </c:pt>
                <c:pt idx="1960">
                  <c:v>-0.43092012405395508</c:v>
                </c:pt>
                <c:pt idx="1961">
                  <c:v>-0.43095764517784119</c:v>
                </c:pt>
                <c:pt idx="1962">
                  <c:v>-0.43323495984077454</c:v>
                </c:pt>
                <c:pt idx="1971">
                  <c:v>0</c:v>
                </c:pt>
                <c:pt idx="1972">
                  <c:v>-0.44170808792114258</c:v>
                </c:pt>
                <c:pt idx="1973">
                  <c:v>-0.44076830148696899</c:v>
                </c:pt>
                <c:pt idx="1974">
                  <c:v>-0.43963736295700073</c:v>
                </c:pt>
                <c:pt idx="1975">
                  <c:v>-0.4409058690071106</c:v>
                </c:pt>
                <c:pt idx="1976">
                  <c:v>-0.44662553071975708</c:v>
                </c:pt>
                <c:pt idx="1977">
                  <c:v>-0.44342339038848877</c:v>
                </c:pt>
                <c:pt idx="1978">
                  <c:v>-0.44174203276634216</c:v>
                </c:pt>
                <c:pt idx="1979">
                  <c:v>-0.44351986050605774</c:v>
                </c:pt>
                <c:pt idx="1980">
                  <c:v>-0.44433110952377319</c:v>
                </c:pt>
                <c:pt idx="1981">
                  <c:v>-0.44286590814590454</c:v>
                </c:pt>
                <c:pt idx="1982">
                  <c:v>-0.44140791893005371</c:v>
                </c:pt>
                <c:pt idx="1983">
                  <c:v>-0.44498330354690552</c:v>
                </c:pt>
                <c:pt idx="1984">
                  <c:v>-0.44144544005393982</c:v>
                </c:pt>
                <c:pt idx="1985">
                  <c:v>-0.44311961531639099</c:v>
                </c:pt>
                <c:pt idx="1986">
                  <c:v>-0.44229057431221008</c:v>
                </c:pt>
                <c:pt idx="1987">
                  <c:v>-0.44567307829856873</c:v>
                </c:pt>
                <c:pt idx="1988">
                  <c:v>-0.44510126113891602</c:v>
                </c:pt>
                <c:pt idx="1989">
                  <c:v>-0.44389688968658447</c:v>
                </c:pt>
                <c:pt idx="1990">
                  <c:v>-0.44182601571083069</c:v>
                </c:pt>
                <c:pt idx="1991">
                  <c:v>-0.44373965263366699</c:v>
                </c:pt>
                <c:pt idx="1992">
                  <c:v>-0.44467595219612122</c:v>
                </c:pt>
                <c:pt idx="1993">
                  <c:v>-0.44491183757781982</c:v>
                </c:pt>
                <c:pt idx="1994">
                  <c:v>-0.44519057869911194</c:v>
                </c:pt>
                <c:pt idx="1995">
                  <c:v>-0.44375038146972656</c:v>
                </c:pt>
                <c:pt idx="1996">
                  <c:v>-0.44131860136985779</c:v>
                </c:pt>
                <c:pt idx="2005">
                  <c:v>0</c:v>
                </c:pt>
                <c:pt idx="2006">
                  <c:v>-0.43728095293045044</c:v>
                </c:pt>
                <c:pt idx="2007">
                  <c:v>-0.43652889132499695</c:v>
                </c:pt>
                <c:pt idx="2008">
                  <c:v>-0.43649137020111084</c:v>
                </c:pt>
                <c:pt idx="2009">
                  <c:v>-0.43438348174095154</c:v>
                </c:pt>
                <c:pt idx="2010">
                  <c:v>-0.43356361985206604</c:v>
                </c:pt>
                <c:pt idx="2011">
                  <c:v>-0.43572857975959778</c:v>
                </c:pt>
                <c:pt idx="2012">
                  <c:v>-0.43678253889083862</c:v>
                </c:pt>
                <c:pt idx="2013">
                  <c:v>-0.43909424543380737</c:v>
                </c:pt>
                <c:pt idx="2014">
                  <c:v>-0.43729883432388306</c:v>
                </c:pt>
                <c:pt idx="2015">
                  <c:v>-0.43637347221374512</c:v>
                </c:pt>
                <c:pt idx="2016">
                  <c:v>-0.4350658655166626</c:v>
                </c:pt>
                <c:pt idx="2017">
                  <c:v>-0.43691295385360718</c:v>
                </c:pt>
                <c:pt idx="2018">
                  <c:v>-0.43490687012672424</c:v>
                </c:pt>
                <c:pt idx="2019">
                  <c:v>-0.43758821487426758</c:v>
                </c:pt>
                <c:pt idx="2020">
                  <c:v>-0.43623232841491699</c:v>
                </c:pt>
                <c:pt idx="2021">
                  <c:v>-0.43391728401184082</c:v>
                </c:pt>
                <c:pt idx="2022">
                  <c:v>-0.43166133761405945</c:v>
                </c:pt>
                <c:pt idx="2023">
                  <c:v>-0.43462464213371277</c:v>
                </c:pt>
                <c:pt idx="2024">
                  <c:v>-0.43554636836051941</c:v>
                </c:pt>
                <c:pt idx="2025">
                  <c:v>-0.43630915880203247</c:v>
                </c:pt>
                <c:pt idx="2026">
                  <c:v>-0.43566605448722839</c:v>
                </c:pt>
                <c:pt idx="2027">
                  <c:v>-0.43593579530715942</c:v>
                </c:pt>
                <c:pt idx="2028">
                  <c:v>-0.43330281972885132</c:v>
                </c:pt>
                <c:pt idx="2029">
                  <c:v>-0.43563032150268555</c:v>
                </c:pt>
                <c:pt idx="2030">
                  <c:v>-0.43372437357902527</c:v>
                </c:pt>
                <c:pt idx="2039">
                  <c:v>0</c:v>
                </c:pt>
                <c:pt idx="2040">
                  <c:v>-0.44015190005302429</c:v>
                </c:pt>
                <c:pt idx="2041">
                  <c:v>-0.43690758943557739</c:v>
                </c:pt>
                <c:pt idx="2042">
                  <c:v>-0.43760073184967041</c:v>
                </c:pt>
                <c:pt idx="2043">
                  <c:v>-0.43717557191848755</c:v>
                </c:pt>
                <c:pt idx="2044">
                  <c:v>-0.43557852506637573</c:v>
                </c:pt>
                <c:pt idx="2045">
                  <c:v>-0.43961057066917419</c:v>
                </c:pt>
                <c:pt idx="2046">
                  <c:v>-0.4391496479511261</c:v>
                </c:pt>
                <c:pt idx="2047">
                  <c:v>-0.43854579329490662</c:v>
                </c:pt>
                <c:pt idx="2048">
                  <c:v>-0.43939617276191711</c:v>
                </c:pt>
                <c:pt idx="2049">
                  <c:v>-0.43891915678977966</c:v>
                </c:pt>
                <c:pt idx="2050">
                  <c:v>-0.43768647313117981</c:v>
                </c:pt>
                <c:pt idx="2051">
                  <c:v>-0.44001612067222595</c:v>
                </c:pt>
                <c:pt idx="2052">
                  <c:v>-0.44067537784576416</c:v>
                </c:pt>
                <c:pt idx="2053">
                  <c:v>-0.43775436282157898</c:v>
                </c:pt>
                <c:pt idx="2054">
                  <c:v>-0.44048959016799927</c:v>
                </c:pt>
                <c:pt idx="2055">
                  <c:v>-0.44028055667877197</c:v>
                </c:pt>
                <c:pt idx="2056">
                  <c:v>-0.44049316644668579</c:v>
                </c:pt>
                <c:pt idx="2057">
                  <c:v>-0.44001075625419617</c:v>
                </c:pt>
                <c:pt idx="2058">
                  <c:v>-0.43698620796203613</c:v>
                </c:pt>
                <c:pt idx="2059">
                  <c:v>-0.44159373641014099</c:v>
                </c:pt>
                <c:pt idx="2060">
                  <c:v>-0.43948552012443542</c:v>
                </c:pt>
                <c:pt idx="2061">
                  <c:v>-0.43984460830688477</c:v>
                </c:pt>
                <c:pt idx="2062">
                  <c:v>-0.43859758973121643</c:v>
                </c:pt>
                <c:pt idx="2063">
                  <c:v>-0.44054853916168213</c:v>
                </c:pt>
                <c:pt idx="2064">
                  <c:v>-0.44198861718177795</c:v>
                </c:pt>
                <c:pt idx="2073">
                  <c:v>0</c:v>
                </c:pt>
                <c:pt idx="2074">
                  <c:v>-0.43591436743736267</c:v>
                </c:pt>
                <c:pt idx="2075">
                  <c:v>-0.4352802038192749</c:v>
                </c:pt>
                <c:pt idx="2076">
                  <c:v>-0.4342084527015686</c:v>
                </c:pt>
                <c:pt idx="2077">
                  <c:v>-0.43577146530151367</c:v>
                </c:pt>
                <c:pt idx="2078">
                  <c:v>-0.43948730826377869</c:v>
                </c:pt>
                <c:pt idx="2079">
                  <c:v>-0.43434599041938782</c:v>
                </c:pt>
                <c:pt idx="2080">
                  <c:v>-0.43601083755493164</c:v>
                </c:pt>
                <c:pt idx="2081">
                  <c:v>-0.43639490008354187</c:v>
                </c:pt>
                <c:pt idx="2082">
                  <c:v>-0.43737027049064636</c:v>
                </c:pt>
                <c:pt idx="2083">
                  <c:v>-0.43579646944999695</c:v>
                </c:pt>
                <c:pt idx="2084">
                  <c:v>-0.43377795815467834</c:v>
                </c:pt>
                <c:pt idx="2085">
                  <c:v>-0.4376150369644165</c:v>
                </c:pt>
                <c:pt idx="2086">
                  <c:v>-0.43748998641967773</c:v>
                </c:pt>
                <c:pt idx="2087">
                  <c:v>-0.43566963076591492</c:v>
                </c:pt>
                <c:pt idx="2088">
                  <c:v>-0.43483185768127441</c:v>
                </c:pt>
                <c:pt idx="2089">
                  <c:v>-0.4353373646736145</c:v>
                </c:pt>
                <c:pt idx="2090">
                  <c:v>-0.43433526158332825</c:v>
                </c:pt>
                <c:pt idx="2091">
                  <c:v>-0.43416377902030945</c:v>
                </c:pt>
                <c:pt idx="2092">
                  <c:v>-0.43827781081199646</c:v>
                </c:pt>
                <c:pt idx="2093">
                  <c:v>-0.43683257699012756</c:v>
                </c:pt>
                <c:pt idx="2094">
                  <c:v>-0.43525698781013489</c:v>
                </c:pt>
                <c:pt idx="2095">
                  <c:v>-0.43590006232261658</c:v>
                </c:pt>
                <c:pt idx="2096">
                  <c:v>-0.434722900390625</c:v>
                </c:pt>
                <c:pt idx="2097">
                  <c:v>-0.43607690930366516</c:v>
                </c:pt>
                <c:pt idx="2098">
                  <c:v>-0.43241509795188904</c:v>
                </c:pt>
                <c:pt idx="2107">
                  <c:v>0</c:v>
                </c:pt>
                <c:pt idx="2108">
                  <c:v>-0.43915855884552002</c:v>
                </c:pt>
                <c:pt idx="2109">
                  <c:v>-0.44063073396682739</c:v>
                </c:pt>
                <c:pt idx="2110">
                  <c:v>-0.4402412474155426</c:v>
                </c:pt>
                <c:pt idx="2111">
                  <c:v>-0.44179028272628784</c:v>
                </c:pt>
                <c:pt idx="2112">
                  <c:v>-0.44051817059516907</c:v>
                </c:pt>
                <c:pt idx="2113">
                  <c:v>-0.44045206904411316</c:v>
                </c:pt>
                <c:pt idx="2114">
                  <c:v>-0.43880125880241394</c:v>
                </c:pt>
                <c:pt idx="2115">
                  <c:v>-0.44183138012886047</c:v>
                </c:pt>
                <c:pt idx="2116">
                  <c:v>-0.44098269939422607</c:v>
                </c:pt>
                <c:pt idx="2117">
                  <c:v>-0.43920502066612244</c:v>
                </c:pt>
                <c:pt idx="2118">
                  <c:v>-0.44153836369514465</c:v>
                </c:pt>
                <c:pt idx="2119">
                  <c:v>-0.44140970706939697</c:v>
                </c:pt>
                <c:pt idx="2120">
                  <c:v>-0.43908175826072693</c:v>
                </c:pt>
                <c:pt idx="2121">
                  <c:v>-0.44008758664131165</c:v>
                </c:pt>
                <c:pt idx="2122">
                  <c:v>-0.4410666823387146</c:v>
                </c:pt>
                <c:pt idx="2123">
                  <c:v>-0.43931937217712402</c:v>
                </c:pt>
                <c:pt idx="2124">
                  <c:v>-0.44088977575302124</c:v>
                </c:pt>
                <c:pt idx="2125">
                  <c:v>-0.44167414307594299</c:v>
                </c:pt>
                <c:pt idx="2126">
                  <c:v>-0.44131502509117126</c:v>
                </c:pt>
                <c:pt idx="2127">
                  <c:v>-0.44134360551834106</c:v>
                </c:pt>
                <c:pt idx="2128">
                  <c:v>-0.44346806406974792</c:v>
                </c:pt>
                <c:pt idx="2129">
                  <c:v>-0.44108095765113831</c:v>
                </c:pt>
                <c:pt idx="2130">
                  <c:v>-0.44227269291877747</c:v>
                </c:pt>
                <c:pt idx="2131">
                  <c:v>-0.44493862986564636</c:v>
                </c:pt>
                <c:pt idx="2132">
                  <c:v>-0.4401608407497406</c:v>
                </c:pt>
                <c:pt idx="2141">
                  <c:v>0</c:v>
                </c:pt>
                <c:pt idx="2142">
                  <c:v>-0.43838679790496826</c:v>
                </c:pt>
                <c:pt idx="2143">
                  <c:v>-0.43724700808525085</c:v>
                </c:pt>
                <c:pt idx="2144">
                  <c:v>-0.43925502896308899</c:v>
                </c:pt>
                <c:pt idx="2145">
                  <c:v>-0.43764719367027283</c:v>
                </c:pt>
                <c:pt idx="2146">
                  <c:v>-0.43861725926399231</c:v>
                </c:pt>
                <c:pt idx="2147">
                  <c:v>-0.43832069635391235</c:v>
                </c:pt>
                <c:pt idx="2148">
                  <c:v>-0.43825280666351318</c:v>
                </c:pt>
                <c:pt idx="2149">
                  <c:v>-0.43775972723960876</c:v>
                </c:pt>
                <c:pt idx="2150">
                  <c:v>-0.43788835406303406</c:v>
                </c:pt>
                <c:pt idx="2151">
                  <c:v>-0.43697547912597656</c:v>
                </c:pt>
                <c:pt idx="2152">
                  <c:v>-0.43257942795753479</c:v>
                </c:pt>
                <c:pt idx="2153">
                  <c:v>-0.43424952030181885</c:v>
                </c:pt>
                <c:pt idx="2154">
                  <c:v>-0.4344138503074646</c:v>
                </c:pt>
                <c:pt idx="2155">
                  <c:v>-0.43320280313491821</c:v>
                </c:pt>
                <c:pt idx="2156">
                  <c:v>-0.43577325344085693</c:v>
                </c:pt>
                <c:pt idx="2157">
                  <c:v>-0.43703442811965942</c:v>
                </c:pt>
                <c:pt idx="2158">
                  <c:v>-0.43228650093078613</c:v>
                </c:pt>
                <c:pt idx="2159">
                  <c:v>-0.4367789626121521</c:v>
                </c:pt>
                <c:pt idx="2160">
                  <c:v>-0.43720772862434387</c:v>
                </c:pt>
                <c:pt idx="2161">
                  <c:v>-0.4344710111618042</c:v>
                </c:pt>
                <c:pt idx="2162">
                  <c:v>-0.43673431873321533</c:v>
                </c:pt>
                <c:pt idx="2163">
                  <c:v>-0.43635916709899902</c:v>
                </c:pt>
                <c:pt idx="2164">
                  <c:v>-0.43446922302246094</c:v>
                </c:pt>
                <c:pt idx="2165">
                  <c:v>-0.43488723039627075</c:v>
                </c:pt>
                <c:pt idx="2166">
                  <c:v>-0.43320637941360474</c:v>
                </c:pt>
                <c:pt idx="2175">
                  <c:v>0</c:v>
                </c:pt>
                <c:pt idx="2176">
                  <c:v>-0.43994107842445374</c:v>
                </c:pt>
                <c:pt idx="2177">
                  <c:v>-0.43934616446495056</c:v>
                </c:pt>
                <c:pt idx="2178">
                  <c:v>-0.43664678931236267</c:v>
                </c:pt>
                <c:pt idx="2179">
                  <c:v>-0.43883699178695679</c:v>
                </c:pt>
                <c:pt idx="2180">
                  <c:v>-0.43885305523872375</c:v>
                </c:pt>
                <c:pt idx="2181">
                  <c:v>-0.43700584769248962</c:v>
                </c:pt>
                <c:pt idx="2182">
                  <c:v>-0.44053423404693604</c:v>
                </c:pt>
                <c:pt idx="2183">
                  <c:v>-0.43543383479118347</c:v>
                </c:pt>
                <c:pt idx="2184">
                  <c:v>-0.43826350569725037</c:v>
                </c:pt>
                <c:pt idx="2185">
                  <c:v>-0.43594294786453247</c:v>
                </c:pt>
                <c:pt idx="2186">
                  <c:v>-0.43968918919563293</c:v>
                </c:pt>
                <c:pt idx="2187">
                  <c:v>-0.4363270103931427</c:v>
                </c:pt>
                <c:pt idx="2188">
                  <c:v>-0.43827781081199646</c:v>
                </c:pt>
                <c:pt idx="2189">
                  <c:v>-0.44037523865699768</c:v>
                </c:pt>
                <c:pt idx="2190">
                  <c:v>-0.43879231810569763</c:v>
                </c:pt>
                <c:pt idx="2191">
                  <c:v>-0.43991070985794067</c:v>
                </c:pt>
                <c:pt idx="2192">
                  <c:v>-0.43764719367027283</c:v>
                </c:pt>
                <c:pt idx="2193">
                  <c:v>-0.437491774559021</c:v>
                </c:pt>
                <c:pt idx="2194">
                  <c:v>-0.43785977363586426</c:v>
                </c:pt>
                <c:pt idx="2195">
                  <c:v>-0.44103628396987915</c:v>
                </c:pt>
                <c:pt idx="2196">
                  <c:v>-0.43802949786186218</c:v>
                </c:pt>
                <c:pt idx="2197">
                  <c:v>-0.43976956605911255</c:v>
                </c:pt>
                <c:pt idx="2198">
                  <c:v>-0.43974992632865906</c:v>
                </c:pt>
                <c:pt idx="2199">
                  <c:v>-0.4396909773349762</c:v>
                </c:pt>
                <c:pt idx="2200">
                  <c:v>-0.44214761257171631</c:v>
                </c:pt>
                <c:pt idx="2209">
                  <c:v>0</c:v>
                </c:pt>
                <c:pt idx="2210">
                  <c:v>-0.44097554683685303</c:v>
                </c:pt>
                <c:pt idx="2211">
                  <c:v>-0.44091302156448364</c:v>
                </c:pt>
                <c:pt idx="2212">
                  <c:v>-0.43997147679328918</c:v>
                </c:pt>
                <c:pt idx="2213">
                  <c:v>-0.44005900621414185</c:v>
                </c:pt>
                <c:pt idx="2214">
                  <c:v>-0.43847969174385071</c:v>
                </c:pt>
                <c:pt idx="2215">
                  <c:v>-0.4394533634185791</c:v>
                </c:pt>
                <c:pt idx="2216">
                  <c:v>-0.43869227170944214</c:v>
                </c:pt>
                <c:pt idx="2217">
                  <c:v>-0.43837070465087891</c:v>
                </c:pt>
                <c:pt idx="2218">
                  <c:v>-0.43809559941291809</c:v>
                </c:pt>
                <c:pt idx="2219">
                  <c:v>-0.4367789626121521</c:v>
                </c:pt>
                <c:pt idx="2220">
                  <c:v>-0.43690401315689087</c:v>
                </c:pt>
                <c:pt idx="2221">
                  <c:v>-0.43727916479110718</c:v>
                </c:pt>
                <c:pt idx="2222">
                  <c:v>-0.43745246529579163</c:v>
                </c:pt>
                <c:pt idx="2223">
                  <c:v>-0.43841716647148132</c:v>
                </c:pt>
                <c:pt idx="2224">
                  <c:v>-0.43613409996032715</c:v>
                </c:pt>
                <c:pt idx="2225">
                  <c:v>-0.43693795800209045</c:v>
                </c:pt>
                <c:pt idx="2226">
                  <c:v>-0.43770614266395569</c:v>
                </c:pt>
                <c:pt idx="2227">
                  <c:v>-0.43602868914604187</c:v>
                </c:pt>
                <c:pt idx="2228">
                  <c:v>-0.43507477641105652</c:v>
                </c:pt>
                <c:pt idx="2229">
                  <c:v>-0.4370826780796051</c:v>
                </c:pt>
                <c:pt idx="2230">
                  <c:v>-0.43450674414634705</c:v>
                </c:pt>
                <c:pt idx="2231">
                  <c:v>-0.4349086582660675</c:v>
                </c:pt>
                <c:pt idx="2232">
                  <c:v>-0.43665391206741333</c:v>
                </c:pt>
                <c:pt idx="2233">
                  <c:v>-0.43947121500968933</c:v>
                </c:pt>
                <c:pt idx="2234">
                  <c:v>-0.43621090054512024</c:v>
                </c:pt>
                <c:pt idx="2243">
                  <c:v>0</c:v>
                </c:pt>
                <c:pt idx="2244">
                  <c:v>-0.43165421485900879</c:v>
                </c:pt>
                <c:pt idx="2245">
                  <c:v>-0.43189710378646851</c:v>
                </c:pt>
                <c:pt idx="2246">
                  <c:v>-0.43530699610710144</c:v>
                </c:pt>
                <c:pt idx="2247">
                  <c:v>-0.43356004357337952</c:v>
                </c:pt>
                <c:pt idx="2248">
                  <c:v>-0.43407624959945679</c:v>
                </c:pt>
                <c:pt idx="2249">
                  <c:v>-0.43384939432144165</c:v>
                </c:pt>
                <c:pt idx="2250">
                  <c:v>-0.43486759066581726</c:v>
                </c:pt>
                <c:pt idx="2251">
                  <c:v>-0.43245261907577515</c:v>
                </c:pt>
                <c:pt idx="2252">
                  <c:v>-0.43480148911476135</c:v>
                </c:pt>
                <c:pt idx="2253">
                  <c:v>-0.43175065517425537</c:v>
                </c:pt>
                <c:pt idx="2254">
                  <c:v>-0.43157026171684265</c:v>
                </c:pt>
                <c:pt idx="2255">
                  <c:v>-0.43438705801963806</c:v>
                </c:pt>
                <c:pt idx="2256">
                  <c:v>-0.43137913942337036</c:v>
                </c:pt>
                <c:pt idx="2257">
                  <c:v>-0.43341714143753052</c:v>
                </c:pt>
                <c:pt idx="2258">
                  <c:v>-0.43399229645729065</c:v>
                </c:pt>
                <c:pt idx="2259">
                  <c:v>-0.43287771940231323</c:v>
                </c:pt>
                <c:pt idx="2260">
                  <c:v>-0.43454068899154663</c:v>
                </c:pt>
                <c:pt idx="2261">
                  <c:v>-0.43340462446212769</c:v>
                </c:pt>
                <c:pt idx="2262">
                  <c:v>-0.4343227744102478</c:v>
                </c:pt>
                <c:pt idx="2263">
                  <c:v>-0.43642705678939819</c:v>
                </c:pt>
                <c:pt idx="2264">
                  <c:v>-0.43519625067710876</c:v>
                </c:pt>
                <c:pt idx="2265">
                  <c:v>-0.43355646729469299</c:v>
                </c:pt>
                <c:pt idx="2266">
                  <c:v>-0.43381369113922119</c:v>
                </c:pt>
                <c:pt idx="2267">
                  <c:v>-0.43485507369041443</c:v>
                </c:pt>
                <c:pt idx="2268">
                  <c:v>-0.43270981311798096</c:v>
                </c:pt>
                <c:pt idx="2277">
                  <c:v>0</c:v>
                </c:pt>
                <c:pt idx="2278">
                  <c:v>-0.43743458390235901</c:v>
                </c:pt>
                <c:pt idx="2279">
                  <c:v>-0.43708088994026184</c:v>
                </c:pt>
                <c:pt idx="2280">
                  <c:v>-0.4397481381893158</c:v>
                </c:pt>
                <c:pt idx="2281">
                  <c:v>-0.43667000532150269</c:v>
                </c:pt>
                <c:pt idx="2282">
                  <c:v>-0.43366721272468567</c:v>
                </c:pt>
                <c:pt idx="2283">
                  <c:v>-0.4348372220993042</c:v>
                </c:pt>
                <c:pt idx="2284">
                  <c:v>-0.43375653028488159</c:v>
                </c:pt>
                <c:pt idx="2285">
                  <c:v>-0.43501228094100952</c:v>
                </c:pt>
                <c:pt idx="2286">
                  <c:v>-0.43478360772132874</c:v>
                </c:pt>
                <c:pt idx="2287">
                  <c:v>-0.4343513548374176</c:v>
                </c:pt>
                <c:pt idx="2288">
                  <c:v>-0.4342995285987854</c:v>
                </c:pt>
                <c:pt idx="2289">
                  <c:v>-0.43585363030433655</c:v>
                </c:pt>
                <c:pt idx="2290">
                  <c:v>-0.43147382140159607</c:v>
                </c:pt>
                <c:pt idx="2291">
                  <c:v>-0.43713089823722839</c:v>
                </c:pt>
                <c:pt idx="2292">
                  <c:v>-0.43621447682380676</c:v>
                </c:pt>
                <c:pt idx="2293">
                  <c:v>-0.43335819244384766</c:v>
                </c:pt>
                <c:pt idx="2294">
                  <c:v>-0.43370652198791504</c:v>
                </c:pt>
                <c:pt idx="2295">
                  <c:v>-0.43065935373306274</c:v>
                </c:pt>
                <c:pt idx="2296">
                  <c:v>-0.43182924389839172</c:v>
                </c:pt>
                <c:pt idx="2297">
                  <c:v>-0.4333653450012207</c:v>
                </c:pt>
                <c:pt idx="2298">
                  <c:v>-0.43296167254447937</c:v>
                </c:pt>
                <c:pt idx="2299">
                  <c:v>-0.43228292465209961</c:v>
                </c:pt>
                <c:pt idx="2300">
                  <c:v>-0.43484076857566833</c:v>
                </c:pt>
                <c:pt idx="2301">
                  <c:v>-0.43544813990592957</c:v>
                </c:pt>
                <c:pt idx="2302">
                  <c:v>-0.43210786581039429</c:v>
                </c:pt>
                <c:pt idx="2311">
                  <c:v>0</c:v>
                </c:pt>
                <c:pt idx="2312">
                  <c:v>-0.43130055069923401</c:v>
                </c:pt>
                <c:pt idx="2313">
                  <c:v>-0.43095406889915466</c:v>
                </c:pt>
                <c:pt idx="2314">
                  <c:v>-0.43101835250854492</c:v>
                </c:pt>
                <c:pt idx="2315">
                  <c:v>-0.43038788437843323</c:v>
                </c:pt>
                <c:pt idx="2316">
                  <c:v>-0.43249189853668213</c:v>
                </c:pt>
                <c:pt idx="2317">
                  <c:v>-0.4318828284740448</c:v>
                </c:pt>
                <c:pt idx="2318">
                  <c:v>-0.430804044008255</c:v>
                </c:pt>
                <c:pt idx="2319">
                  <c:v>-0.43371543288230896</c:v>
                </c:pt>
                <c:pt idx="2320">
                  <c:v>-0.43049505352973938</c:v>
                </c:pt>
                <c:pt idx="2321">
                  <c:v>-0.4317631721496582</c:v>
                </c:pt>
                <c:pt idx="2322">
                  <c:v>-0.43416735529899597</c:v>
                </c:pt>
                <c:pt idx="2323">
                  <c:v>-0.43507835268974304</c:v>
                </c:pt>
                <c:pt idx="2324">
                  <c:v>-0.43274909257888794</c:v>
                </c:pt>
                <c:pt idx="2325">
                  <c:v>-0.43340641260147095</c:v>
                </c:pt>
                <c:pt idx="2326">
                  <c:v>-0.4343852698802948</c:v>
                </c:pt>
                <c:pt idx="2327">
                  <c:v>-0.43348678946495056</c:v>
                </c:pt>
                <c:pt idx="2328">
                  <c:v>-0.43151131272315979</c:v>
                </c:pt>
                <c:pt idx="2329">
                  <c:v>-0.43164527416229248</c:v>
                </c:pt>
                <c:pt idx="2330">
                  <c:v>-0.4340280294418335</c:v>
                </c:pt>
                <c:pt idx="2331">
                  <c:v>-0.43023964762687683</c:v>
                </c:pt>
                <c:pt idx="2332">
                  <c:v>-0.43159347772598267</c:v>
                </c:pt>
                <c:pt idx="2333">
                  <c:v>-0.42771431803703308</c:v>
                </c:pt>
                <c:pt idx="2334">
                  <c:v>-0.43243294954299927</c:v>
                </c:pt>
                <c:pt idx="2335">
                  <c:v>-0.4320882260799408</c:v>
                </c:pt>
                <c:pt idx="2336">
                  <c:v>-0.43443885445594788</c:v>
                </c:pt>
                <c:pt idx="2345">
                  <c:v>0</c:v>
                </c:pt>
                <c:pt idx="2346">
                  <c:v>-0.43563032150268555</c:v>
                </c:pt>
                <c:pt idx="2347">
                  <c:v>-0.43580895662307739</c:v>
                </c:pt>
                <c:pt idx="2348">
                  <c:v>-0.43580004572868347</c:v>
                </c:pt>
                <c:pt idx="2349">
                  <c:v>-0.43393334746360779</c:v>
                </c:pt>
                <c:pt idx="2350">
                  <c:v>-0.4321882426738739</c:v>
                </c:pt>
                <c:pt idx="2351">
                  <c:v>-0.43776151537895203</c:v>
                </c:pt>
                <c:pt idx="2352">
                  <c:v>-0.43457284569740295</c:v>
                </c:pt>
                <c:pt idx="2353">
                  <c:v>-0.43363147974014282</c:v>
                </c:pt>
                <c:pt idx="2354">
                  <c:v>-0.43428346514701843</c:v>
                </c:pt>
                <c:pt idx="2355">
                  <c:v>-0.43473181128501892</c:v>
                </c:pt>
                <c:pt idx="2356">
                  <c:v>-0.43470501899719238</c:v>
                </c:pt>
                <c:pt idx="2357">
                  <c:v>-0.43562319874763489</c:v>
                </c:pt>
                <c:pt idx="2358">
                  <c:v>-0.43516945838928223</c:v>
                </c:pt>
                <c:pt idx="2359">
                  <c:v>-0.43407267332077026</c:v>
                </c:pt>
                <c:pt idx="2360">
                  <c:v>-0.43504440784454346</c:v>
                </c:pt>
                <c:pt idx="2361">
                  <c:v>-0.43402981758117676</c:v>
                </c:pt>
                <c:pt idx="2362">
                  <c:v>-0.43227756023406982</c:v>
                </c:pt>
                <c:pt idx="2363">
                  <c:v>-0.43337962031364441</c:v>
                </c:pt>
                <c:pt idx="2364">
                  <c:v>-0.43361184000968933</c:v>
                </c:pt>
                <c:pt idx="2365">
                  <c:v>-0.43081295490264893</c:v>
                </c:pt>
                <c:pt idx="2366">
                  <c:v>-0.43182745575904846</c:v>
                </c:pt>
                <c:pt idx="2367">
                  <c:v>-0.43142023682594299</c:v>
                </c:pt>
                <c:pt idx="2368">
                  <c:v>-0.43217575550079346</c:v>
                </c:pt>
                <c:pt idx="2369">
                  <c:v>-0.43515339493751526</c:v>
                </c:pt>
                <c:pt idx="2370">
                  <c:v>-0.43148452043533325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9-4505-965B-ED4C881F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8000000000000006"/>
          <c:min val="-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Data_Nov14'!$O$1:$O$2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'Reduced Data_Nov14'!$O$3:$O$63</c:f>
              <c:numCache>
                <c:formatCode>General</c:formatCode>
                <c:ptCount val="61"/>
                <c:pt idx="1">
                  <c:v>2.5537225246230477E-2</c:v>
                </c:pt>
                <c:pt idx="2">
                  <c:v>-2.6639915586490481E-2</c:v>
                </c:pt>
                <c:pt idx="3">
                  <c:v>2.3825503413288374E-2</c:v>
                </c:pt>
                <c:pt idx="4">
                  <c:v>-1.4521337702855242E-2</c:v>
                </c:pt>
                <c:pt idx="5">
                  <c:v>1.552748399435977E-2</c:v>
                </c:pt>
                <c:pt idx="6">
                  <c:v>1.537018024633241E-3</c:v>
                </c:pt>
                <c:pt idx="7">
                  <c:v>-1.0690076342356747E-2</c:v>
                </c:pt>
                <c:pt idx="8">
                  <c:v>-1.5191460575048055E-2</c:v>
                </c:pt>
                <c:pt idx="9">
                  <c:v>-0.45897795234284278</c:v>
                </c:pt>
                <c:pt idx="10">
                  <c:v>-5.5876102488250368E-3</c:v>
                </c:pt>
                <c:pt idx="11">
                  <c:v>-0.44921524843266614</c:v>
                </c:pt>
                <c:pt idx="12">
                  <c:v>3.4974122726350032E-2</c:v>
                </c:pt>
                <c:pt idx="13">
                  <c:v>-0.44439353693548345</c:v>
                </c:pt>
                <c:pt idx="14">
                  <c:v>-1.1291768494792187E-2</c:v>
                </c:pt>
                <c:pt idx="15">
                  <c:v>-0.42394829632597109</c:v>
                </c:pt>
                <c:pt idx="19">
                  <c:v>1.3382298611475107E-3</c:v>
                </c:pt>
                <c:pt idx="20">
                  <c:v>1.8240966089377864E-2</c:v>
                </c:pt>
                <c:pt idx="21">
                  <c:v>2.0185545419604267E-3</c:v>
                </c:pt>
                <c:pt idx="22">
                  <c:v>-3.3113029001330396E-2</c:v>
                </c:pt>
                <c:pt idx="23">
                  <c:v>-0.4260864938439024</c:v>
                </c:pt>
                <c:pt idx="24">
                  <c:v>2.458946556593844E-3</c:v>
                </c:pt>
                <c:pt idx="25">
                  <c:v>-0.44343248517308975</c:v>
                </c:pt>
                <c:pt idx="26">
                  <c:v>3.0367843173007003E-2</c:v>
                </c:pt>
                <c:pt idx="27">
                  <c:v>1.0714461599188319</c:v>
                </c:pt>
                <c:pt idx="28">
                  <c:v>-8.2954183396877212E-3</c:v>
                </c:pt>
                <c:pt idx="29">
                  <c:v>1.0911496334067294</c:v>
                </c:pt>
                <c:pt idx="30">
                  <c:v>-1.2709673264610366E-2</c:v>
                </c:pt>
                <c:pt idx="31">
                  <c:v>1.1193414176224881</c:v>
                </c:pt>
                <c:pt idx="32">
                  <c:v>-8.7512241726539486E-3</c:v>
                </c:pt>
                <c:pt idx="33">
                  <c:v>1.0989101701885939</c:v>
                </c:pt>
                <c:pt idx="34">
                  <c:v>4.2932386272953593E-2</c:v>
                </c:pt>
                <c:pt idx="35">
                  <c:v>0.97374370235447927</c:v>
                </c:pt>
                <c:pt idx="36">
                  <c:v>-4.5827913811691268E-2</c:v>
                </c:pt>
                <c:pt idx="37">
                  <c:v>-0.45852842965676821</c:v>
                </c:pt>
                <c:pt idx="38">
                  <c:v>1.9270615236433031E-2</c:v>
                </c:pt>
                <c:pt idx="39">
                  <c:v>-0.46789967683680267</c:v>
                </c:pt>
                <c:pt idx="40">
                  <c:v>3.4756683864101134E-2</c:v>
                </c:pt>
                <c:pt idx="41">
                  <c:v>1.0086791080103907</c:v>
                </c:pt>
                <c:pt idx="42">
                  <c:v>-7.1733494362402617E-2</c:v>
                </c:pt>
                <c:pt idx="43">
                  <c:v>1.0785511138335924</c:v>
                </c:pt>
                <c:pt idx="44">
                  <c:v>4.7901179030640506E-2</c:v>
                </c:pt>
                <c:pt idx="45">
                  <c:v>1.0891390441223336</c:v>
                </c:pt>
                <c:pt idx="46">
                  <c:v>-2.5445623397235551E-3</c:v>
                </c:pt>
                <c:pt idx="47">
                  <c:v>1.0538581409977876</c:v>
                </c:pt>
                <c:pt idx="48">
                  <c:v>-5.427306961625078E-3</c:v>
                </c:pt>
                <c:pt idx="49">
                  <c:v>0.99348194487003383</c:v>
                </c:pt>
                <c:pt idx="50">
                  <c:v>-3.55279185072499E-2</c:v>
                </c:pt>
                <c:pt idx="51">
                  <c:v>-0.45289115666058422</c:v>
                </c:pt>
                <c:pt idx="52">
                  <c:v>6.7095640825964864E-2</c:v>
                </c:pt>
                <c:pt idx="53">
                  <c:v>-0.47978933404158042</c:v>
                </c:pt>
                <c:pt idx="54">
                  <c:v>-4.9767726776783761E-2</c:v>
                </c:pt>
                <c:pt idx="55">
                  <c:v>-0.45489281879274035</c:v>
                </c:pt>
                <c:pt idx="56">
                  <c:v>-3.7452431933537866E-5</c:v>
                </c:pt>
                <c:pt idx="57">
                  <c:v>-0.42100341428719101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D52-A5B0-F929B109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[3]Data!$F$12:$F$4937</c:f>
              <c:numCache>
                <c:formatCode>General</c:formatCode>
                <c:ptCount val="4926"/>
                <c:pt idx="0">
                  <c:v>-0.36367493867874146</c:v>
                </c:pt>
                <c:pt idx="1">
                  <c:v>-0.36294612288475037</c:v>
                </c:pt>
                <c:pt idx="2">
                  <c:v>-0.36344149708747864</c:v>
                </c:pt>
                <c:pt idx="3">
                  <c:v>-0.36488673090934753</c:v>
                </c:pt>
                <c:pt idx="4">
                  <c:v>-0.36762410402297974</c:v>
                </c:pt>
                <c:pt idx="5">
                  <c:v>-0.3652769923210144</c:v>
                </c:pt>
                <c:pt idx="6">
                  <c:v>-0.36631062626838684</c:v>
                </c:pt>
                <c:pt idx="7">
                  <c:v>-0.3676704466342926</c:v>
                </c:pt>
                <c:pt idx="8">
                  <c:v>-0.36453565955162048</c:v>
                </c:pt>
                <c:pt idx="9">
                  <c:v>-0.36565122008323669</c:v>
                </c:pt>
                <c:pt idx="10">
                  <c:v>-0.36546412110328674</c:v>
                </c:pt>
                <c:pt idx="11">
                  <c:v>-0.36487245559692383</c:v>
                </c:pt>
                <c:pt idx="12">
                  <c:v>-0.3670840859413147</c:v>
                </c:pt>
                <c:pt idx="13">
                  <c:v>-0.36601123213768005</c:v>
                </c:pt>
                <c:pt idx="14">
                  <c:v>-0.36482790112495422</c:v>
                </c:pt>
                <c:pt idx="15">
                  <c:v>-0.36608964204788208</c:v>
                </c:pt>
                <c:pt idx="16">
                  <c:v>-0.36273050308227539</c:v>
                </c:pt>
                <c:pt idx="17">
                  <c:v>-0.36581340432167053</c:v>
                </c:pt>
                <c:pt idx="18">
                  <c:v>-0.36558708548545837</c:v>
                </c:pt>
                <c:pt idx="19">
                  <c:v>-0.36396539211273193</c:v>
                </c:pt>
                <c:pt idx="20">
                  <c:v>-0.36549976468086243</c:v>
                </c:pt>
                <c:pt idx="21">
                  <c:v>-0.36337199807167053</c:v>
                </c:pt>
                <c:pt idx="22">
                  <c:v>-0.3639867901802063</c:v>
                </c:pt>
                <c:pt idx="23">
                  <c:v>-0.36362147331237793</c:v>
                </c:pt>
                <c:pt idx="24">
                  <c:v>-0.36226361989974976</c:v>
                </c:pt>
                <c:pt idx="33">
                  <c:v>0</c:v>
                </c:pt>
                <c:pt idx="34">
                  <c:v>-0.36517363786697388</c:v>
                </c:pt>
                <c:pt idx="35">
                  <c:v>-0.36600944399833679</c:v>
                </c:pt>
                <c:pt idx="36">
                  <c:v>-0.36356979608535767</c:v>
                </c:pt>
                <c:pt idx="37">
                  <c:v>-0.36679002642631531</c:v>
                </c:pt>
                <c:pt idx="38">
                  <c:v>-0.36461228132247925</c:v>
                </c:pt>
                <c:pt idx="39">
                  <c:v>-0.36467999219894409</c:v>
                </c:pt>
                <c:pt idx="40">
                  <c:v>-0.3632490336894989</c:v>
                </c:pt>
                <c:pt idx="41">
                  <c:v>-0.36676862835884094</c:v>
                </c:pt>
                <c:pt idx="42">
                  <c:v>-0.36565122008323669</c:v>
                </c:pt>
                <c:pt idx="43">
                  <c:v>-0.36843681335449219</c:v>
                </c:pt>
                <c:pt idx="44">
                  <c:v>-0.36495265364646912</c:v>
                </c:pt>
                <c:pt idx="45">
                  <c:v>-0.36509343981742859</c:v>
                </c:pt>
                <c:pt idx="46">
                  <c:v>-0.36568331718444824</c:v>
                </c:pt>
                <c:pt idx="47">
                  <c:v>-0.36429685354232788</c:v>
                </c:pt>
                <c:pt idx="48">
                  <c:v>-0.36347535252571106</c:v>
                </c:pt>
                <c:pt idx="49">
                  <c:v>-0.3664621114730835</c:v>
                </c:pt>
                <c:pt idx="50">
                  <c:v>-0.36457130312919617</c:v>
                </c:pt>
                <c:pt idx="51">
                  <c:v>-0.36531975865364075</c:v>
                </c:pt>
                <c:pt idx="52">
                  <c:v>-0.36578845977783203</c:v>
                </c:pt>
                <c:pt idx="53">
                  <c:v>-0.36572074890136719</c:v>
                </c:pt>
                <c:pt idx="54">
                  <c:v>-0.36560669541358948</c:v>
                </c:pt>
                <c:pt idx="55">
                  <c:v>-0.36690765619277954</c:v>
                </c:pt>
                <c:pt idx="56">
                  <c:v>-0.36355909705162048</c:v>
                </c:pt>
                <c:pt idx="57">
                  <c:v>-0.36557459831237793</c:v>
                </c:pt>
                <c:pt idx="58">
                  <c:v>-0.36528947949409485</c:v>
                </c:pt>
                <c:pt idx="67">
                  <c:v>0</c:v>
                </c:pt>
                <c:pt idx="68">
                  <c:v>-0.36475485563278198</c:v>
                </c:pt>
                <c:pt idx="69">
                  <c:v>-0.36473703384399414</c:v>
                </c:pt>
                <c:pt idx="70">
                  <c:v>-0.36497938632965088</c:v>
                </c:pt>
                <c:pt idx="71">
                  <c:v>-0.36054414510726929</c:v>
                </c:pt>
                <c:pt idx="72">
                  <c:v>-0.36220303177833557</c:v>
                </c:pt>
                <c:pt idx="73">
                  <c:v>-0.36315283179283142</c:v>
                </c:pt>
                <c:pt idx="74">
                  <c:v>-0.3631991446018219</c:v>
                </c:pt>
                <c:pt idx="75">
                  <c:v>-0.36314567923545837</c:v>
                </c:pt>
                <c:pt idx="76">
                  <c:v>-0.36309224367141724</c:v>
                </c:pt>
                <c:pt idx="77">
                  <c:v>-0.36315104365348816</c:v>
                </c:pt>
                <c:pt idx="78">
                  <c:v>-0.36496156454086304</c:v>
                </c:pt>
                <c:pt idx="79">
                  <c:v>-0.36482968926429749</c:v>
                </c:pt>
                <c:pt idx="80">
                  <c:v>-0.36265388131141663</c:v>
                </c:pt>
                <c:pt idx="81">
                  <c:v>-0.36519858241081238</c:v>
                </c:pt>
                <c:pt idx="82">
                  <c:v>-0.36340230703353882</c:v>
                </c:pt>
                <c:pt idx="83">
                  <c:v>-0.36528056859970093</c:v>
                </c:pt>
                <c:pt idx="84">
                  <c:v>-0.36385491490364075</c:v>
                </c:pt>
                <c:pt idx="85">
                  <c:v>-0.3647441565990448</c:v>
                </c:pt>
                <c:pt idx="86">
                  <c:v>-0.36409193277359009</c:v>
                </c:pt>
                <c:pt idx="87">
                  <c:v>-0.36023944616317749</c:v>
                </c:pt>
                <c:pt idx="88">
                  <c:v>-0.36195001006126404</c:v>
                </c:pt>
                <c:pt idx="89">
                  <c:v>-0.36258792877197266</c:v>
                </c:pt>
                <c:pt idx="90">
                  <c:v>-0.36252734065055847</c:v>
                </c:pt>
                <c:pt idx="91">
                  <c:v>-0.36353772878646851</c:v>
                </c:pt>
                <c:pt idx="92">
                  <c:v>-0.36495265364646912</c:v>
                </c:pt>
                <c:pt idx="101">
                  <c:v>0</c:v>
                </c:pt>
                <c:pt idx="102">
                  <c:v>-0.36132815480232239</c:v>
                </c:pt>
                <c:pt idx="103">
                  <c:v>-0.36055484414100647</c:v>
                </c:pt>
                <c:pt idx="104">
                  <c:v>-0.36382463574409485</c:v>
                </c:pt>
                <c:pt idx="105">
                  <c:v>-0.36137446761131287</c:v>
                </c:pt>
                <c:pt idx="106">
                  <c:v>-0.36257010698318481</c:v>
                </c:pt>
                <c:pt idx="107">
                  <c:v>-0.36419528722763062</c:v>
                </c:pt>
                <c:pt idx="108">
                  <c:v>-0.36687201261520386</c:v>
                </c:pt>
                <c:pt idx="109">
                  <c:v>-0.36402064561843872</c:v>
                </c:pt>
                <c:pt idx="110">
                  <c:v>-0.36223691701889038</c:v>
                </c:pt>
                <c:pt idx="111">
                  <c:v>-0.36482790112495422</c:v>
                </c:pt>
                <c:pt idx="112">
                  <c:v>-0.3644501268863678</c:v>
                </c:pt>
                <c:pt idx="113">
                  <c:v>-0.36496156454086304</c:v>
                </c:pt>
                <c:pt idx="114">
                  <c:v>-0.36334705352783203</c:v>
                </c:pt>
                <c:pt idx="115">
                  <c:v>-0.36239016056060791</c:v>
                </c:pt>
                <c:pt idx="116">
                  <c:v>-0.36382463574409485</c:v>
                </c:pt>
                <c:pt idx="117">
                  <c:v>-0.36394581198692322</c:v>
                </c:pt>
                <c:pt idx="118">
                  <c:v>-0.36452138423919678</c:v>
                </c:pt>
                <c:pt idx="119">
                  <c:v>-0.36386382579803467</c:v>
                </c:pt>
                <c:pt idx="120">
                  <c:v>-0.3643004298210144</c:v>
                </c:pt>
                <c:pt idx="121">
                  <c:v>-0.36214959621429443</c:v>
                </c:pt>
                <c:pt idx="122">
                  <c:v>-0.36381927132606506</c:v>
                </c:pt>
                <c:pt idx="123">
                  <c:v>-0.3661038875579834</c:v>
                </c:pt>
                <c:pt idx="124">
                  <c:v>-0.36516293883323669</c:v>
                </c:pt>
                <c:pt idx="125">
                  <c:v>-0.36545342206954956</c:v>
                </c:pt>
                <c:pt idx="126">
                  <c:v>-0.36438417434692383</c:v>
                </c:pt>
                <c:pt idx="135">
                  <c:v>0</c:v>
                </c:pt>
                <c:pt idx="136">
                  <c:v>-0.36356088519096375</c:v>
                </c:pt>
                <c:pt idx="137">
                  <c:v>-0.3654017448425293</c:v>
                </c:pt>
                <c:pt idx="138">
                  <c:v>-0.36507740616798401</c:v>
                </c:pt>
                <c:pt idx="139">
                  <c:v>-0.36456951498985291</c:v>
                </c:pt>
                <c:pt idx="140">
                  <c:v>-0.36463367938995361</c:v>
                </c:pt>
                <c:pt idx="141">
                  <c:v>-0.36424162983894348</c:v>
                </c:pt>
                <c:pt idx="142">
                  <c:v>-0.36529660224914551</c:v>
                </c:pt>
                <c:pt idx="143">
                  <c:v>-0.36461228132247925</c:v>
                </c:pt>
                <c:pt idx="144">
                  <c:v>-0.36409905552864075</c:v>
                </c:pt>
                <c:pt idx="145">
                  <c:v>-0.36048534512519836</c:v>
                </c:pt>
                <c:pt idx="146">
                  <c:v>-0.36358582973480225</c:v>
                </c:pt>
                <c:pt idx="147">
                  <c:v>-0.36474058032035828</c:v>
                </c:pt>
                <c:pt idx="148">
                  <c:v>-0.36247211694717407</c:v>
                </c:pt>
                <c:pt idx="149">
                  <c:v>-0.36381393671035767</c:v>
                </c:pt>
                <c:pt idx="150">
                  <c:v>-0.36582052707672119</c:v>
                </c:pt>
                <c:pt idx="151">
                  <c:v>-0.36332565546035767</c:v>
                </c:pt>
                <c:pt idx="152">
                  <c:v>-0.36617875099182129</c:v>
                </c:pt>
                <c:pt idx="153">
                  <c:v>-0.36316528916358948</c:v>
                </c:pt>
                <c:pt idx="154">
                  <c:v>-0.36387807130813599</c:v>
                </c:pt>
                <c:pt idx="155">
                  <c:v>-0.36353415250778198</c:v>
                </c:pt>
                <c:pt idx="156">
                  <c:v>-0.36424875259399414</c:v>
                </c:pt>
                <c:pt idx="157">
                  <c:v>-0.36363217234611511</c:v>
                </c:pt>
                <c:pt idx="158">
                  <c:v>-0.36598983407020569</c:v>
                </c:pt>
                <c:pt idx="159">
                  <c:v>-0.36396005749702454</c:v>
                </c:pt>
                <c:pt idx="160">
                  <c:v>-0.36304056644439697</c:v>
                </c:pt>
                <c:pt idx="169">
                  <c:v>0</c:v>
                </c:pt>
                <c:pt idx="170">
                  <c:v>-0.36350741982460022</c:v>
                </c:pt>
                <c:pt idx="171">
                  <c:v>-0.36325794458389282</c:v>
                </c:pt>
                <c:pt idx="172">
                  <c:v>-0.36391016840934753</c:v>
                </c:pt>
                <c:pt idx="173">
                  <c:v>-0.36531975865364075</c:v>
                </c:pt>
                <c:pt idx="174">
                  <c:v>-0.36509165167808533</c:v>
                </c:pt>
                <c:pt idx="175">
                  <c:v>-0.36663675308227539</c:v>
                </c:pt>
                <c:pt idx="176">
                  <c:v>-0.36705377697944641</c:v>
                </c:pt>
                <c:pt idx="177">
                  <c:v>-0.36482077836990356</c:v>
                </c:pt>
                <c:pt idx="178">
                  <c:v>-0.36625182628631592</c:v>
                </c:pt>
                <c:pt idx="179">
                  <c:v>-0.3649437427520752</c:v>
                </c:pt>
                <c:pt idx="180">
                  <c:v>-0.36450180411338806</c:v>
                </c:pt>
                <c:pt idx="181">
                  <c:v>-0.36589539051055908</c:v>
                </c:pt>
                <c:pt idx="182">
                  <c:v>-0.36658686399459839</c:v>
                </c:pt>
                <c:pt idx="183">
                  <c:v>-0.36742269992828369</c:v>
                </c:pt>
                <c:pt idx="184">
                  <c:v>-0.36337199807167053</c:v>
                </c:pt>
                <c:pt idx="185">
                  <c:v>-0.36386740207672119</c:v>
                </c:pt>
                <c:pt idx="186">
                  <c:v>-0.36695399880409241</c:v>
                </c:pt>
                <c:pt idx="187">
                  <c:v>-0.3652021586894989</c:v>
                </c:pt>
                <c:pt idx="188">
                  <c:v>-0.36591675877571106</c:v>
                </c:pt>
                <c:pt idx="189">
                  <c:v>-0.36518609523773193</c:v>
                </c:pt>
                <c:pt idx="190">
                  <c:v>-0.36773636937141418</c:v>
                </c:pt>
                <c:pt idx="191">
                  <c:v>-0.36361792683601379</c:v>
                </c:pt>
                <c:pt idx="192">
                  <c:v>-0.36484929919242859</c:v>
                </c:pt>
                <c:pt idx="193">
                  <c:v>-0.36508274078369141</c:v>
                </c:pt>
                <c:pt idx="194">
                  <c:v>-0.36549440026283264</c:v>
                </c:pt>
                <c:pt idx="203">
                  <c:v>0</c:v>
                </c:pt>
                <c:pt idx="204">
                  <c:v>-0.36773994565010071</c:v>
                </c:pt>
                <c:pt idx="205">
                  <c:v>-0.36630171537399292</c:v>
                </c:pt>
                <c:pt idx="206">
                  <c:v>-0.36761873960494995</c:v>
                </c:pt>
                <c:pt idx="207">
                  <c:v>-0.36858651041984558</c:v>
                </c:pt>
                <c:pt idx="208">
                  <c:v>-0.36422735452651978</c:v>
                </c:pt>
                <c:pt idx="209">
                  <c:v>-0.3672926127910614</c:v>
                </c:pt>
                <c:pt idx="210">
                  <c:v>-0.36791461706161499</c:v>
                </c:pt>
                <c:pt idx="211">
                  <c:v>-0.36682745814323425</c:v>
                </c:pt>
                <c:pt idx="212">
                  <c:v>-0.36770251393318176</c:v>
                </c:pt>
                <c:pt idx="213">
                  <c:v>-0.36750468611717224</c:v>
                </c:pt>
                <c:pt idx="214">
                  <c:v>-0.36478334665298462</c:v>
                </c:pt>
                <c:pt idx="215">
                  <c:v>-0.36881643533706665</c:v>
                </c:pt>
                <c:pt idx="216">
                  <c:v>-0.36721774935722351</c:v>
                </c:pt>
                <c:pt idx="217">
                  <c:v>-0.36751717329025269</c:v>
                </c:pt>
                <c:pt idx="218">
                  <c:v>-0.36832988262176514</c:v>
                </c:pt>
                <c:pt idx="219">
                  <c:v>-0.36975929141044617</c:v>
                </c:pt>
                <c:pt idx="220">
                  <c:v>-0.36875584721565247</c:v>
                </c:pt>
                <c:pt idx="221">
                  <c:v>-0.36873623728752136</c:v>
                </c:pt>
                <c:pt idx="222">
                  <c:v>-0.3679841160774231</c:v>
                </c:pt>
                <c:pt idx="223">
                  <c:v>-0.36780765652656555</c:v>
                </c:pt>
                <c:pt idx="224">
                  <c:v>-0.369365394115448</c:v>
                </c:pt>
                <c:pt idx="225">
                  <c:v>-0.36693260073661804</c:v>
                </c:pt>
                <c:pt idx="226">
                  <c:v>-0.36888593435287476</c:v>
                </c:pt>
                <c:pt idx="227">
                  <c:v>-0.36830314993858337</c:v>
                </c:pt>
                <c:pt idx="228">
                  <c:v>-0.36955967545509338</c:v>
                </c:pt>
                <c:pt idx="237">
                  <c:v>0</c:v>
                </c:pt>
                <c:pt idx="238">
                  <c:v>-0.37037599086761475</c:v>
                </c:pt>
                <c:pt idx="239">
                  <c:v>-0.3658348023891449</c:v>
                </c:pt>
                <c:pt idx="240">
                  <c:v>-0.37042054533958435</c:v>
                </c:pt>
                <c:pt idx="241">
                  <c:v>-0.36833521723747253</c:v>
                </c:pt>
                <c:pt idx="242">
                  <c:v>-0.36792173981666565</c:v>
                </c:pt>
                <c:pt idx="243">
                  <c:v>-0.36864534020423889</c:v>
                </c:pt>
                <c:pt idx="244">
                  <c:v>-0.37115490436553955</c:v>
                </c:pt>
                <c:pt idx="245">
                  <c:v>-0.36932083964347839</c:v>
                </c:pt>
                <c:pt idx="246">
                  <c:v>-0.36773994565010071</c:v>
                </c:pt>
                <c:pt idx="247">
                  <c:v>-0.37084653973579407</c:v>
                </c:pt>
                <c:pt idx="248">
                  <c:v>-0.36613953113555908</c:v>
                </c:pt>
                <c:pt idx="249">
                  <c:v>-0.36726942658424377</c:v>
                </c:pt>
                <c:pt idx="250">
                  <c:v>-0.36927270889282227</c:v>
                </c:pt>
                <c:pt idx="251">
                  <c:v>-0.36771321296691895</c:v>
                </c:pt>
                <c:pt idx="252">
                  <c:v>-0.36765262484550476</c:v>
                </c:pt>
                <c:pt idx="253">
                  <c:v>-0.36716249585151672</c:v>
                </c:pt>
                <c:pt idx="254">
                  <c:v>-0.36672231554985046</c:v>
                </c:pt>
                <c:pt idx="255">
                  <c:v>-0.36711794137954712</c:v>
                </c:pt>
                <c:pt idx="256">
                  <c:v>-0.36691120266914368</c:v>
                </c:pt>
                <c:pt idx="257">
                  <c:v>-0.36871841549873352</c:v>
                </c:pt>
                <c:pt idx="258">
                  <c:v>-0.36747974157333374</c:v>
                </c:pt>
                <c:pt idx="259">
                  <c:v>-0.36779698729515076</c:v>
                </c:pt>
                <c:pt idx="260">
                  <c:v>-0.36932975053787231</c:v>
                </c:pt>
                <c:pt idx="261">
                  <c:v>-0.36879327893257141</c:v>
                </c:pt>
                <c:pt idx="262">
                  <c:v>-0.36772212386131287</c:v>
                </c:pt>
                <c:pt idx="271">
                  <c:v>0</c:v>
                </c:pt>
                <c:pt idx="272">
                  <c:v>-0.36892694234848022</c:v>
                </c:pt>
                <c:pt idx="273">
                  <c:v>-0.36547836661338806</c:v>
                </c:pt>
                <c:pt idx="274">
                  <c:v>-0.3676312267780304</c:v>
                </c:pt>
                <c:pt idx="275">
                  <c:v>-0.36954361200332642</c:v>
                </c:pt>
                <c:pt idx="276">
                  <c:v>-0.36766508221626282</c:v>
                </c:pt>
                <c:pt idx="277">
                  <c:v>-0.36792886257171631</c:v>
                </c:pt>
                <c:pt idx="278">
                  <c:v>-0.36860969662666321</c:v>
                </c:pt>
                <c:pt idx="279">
                  <c:v>-0.36615556478500366</c:v>
                </c:pt>
                <c:pt idx="280">
                  <c:v>-0.36844927072525024</c:v>
                </c:pt>
                <c:pt idx="281">
                  <c:v>-0.36883425712585449</c:v>
                </c:pt>
                <c:pt idx="282">
                  <c:v>-0.36663675308227539</c:v>
                </c:pt>
                <c:pt idx="283">
                  <c:v>-0.36753678321838379</c:v>
                </c:pt>
                <c:pt idx="284">
                  <c:v>-0.36536610126495361</c:v>
                </c:pt>
                <c:pt idx="285">
                  <c:v>-0.36576351523399353</c:v>
                </c:pt>
                <c:pt idx="286">
                  <c:v>-0.36585617065429688</c:v>
                </c:pt>
                <c:pt idx="287">
                  <c:v>-0.36702349781990051</c:v>
                </c:pt>
                <c:pt idx="288">
                  <c:v>-0.36621260643005371</c:v>
                </c:pt>
                <c:pt idx="289">
                  <c:v>-0.36636942625045776</c:v>
                </c:pt>
                <c:pt idx="290">
                  <c:v>-0.36512017250061035</c:v>
                </c:pt>
                <c:pt idx="291">
                  <c:v>-0.36612707376480103</c:v>
                </c:pt>
                <c:pt idx="292">
                  <c:v>-0.36612528562545776</c:v>
                </c:pt>
                <c:pt idx="293">
                  <c:v>-0.36741915345191956</c:v>
                </c:pt>
                <c:pt idx="294">
                  <c:v>-0.36724269390106201</c:v>
                </c:pt>
                <c:pt idx="295">
                  <c:v>-0.36413112282752991</c:v>
                </c:pt>
                <c:pt idx="296">
                  <c:v>-0.3649437427520752</c:v>
                </c:pt>
                <c:pt idx="305">
                  <c:v>0</c:v>
                </c:pt>
                <c:pt idx="306">
                  <c:v>-0.3607882559299469</c:v>
                </c:pt>
                <c:pt idx="307">
                  <c:v>-0.36114105582237244</c:v>
                </c:pt>
                <c:pt idx="308">
                  <c:v>-0.36127647757530212</c:v>
                </c:pt>
                <c:pt idx="309">
                  <c:v>-0.36055126786231995</c:v>
                </c:pt>
                <c:pt idx="310">
                  <c:v>-0.36147069931030273</c:v>
                </c:pt>
                <c:pt idx="311">
                  <c:v>-0.36033210158348083</c:v>
                </c:pt>
                <c:pt idx="312">
                  <c:v>-0.36149385571479797</c:v>
                </c:pt>
                <c:pt idx="313">
                  <c:v>-0.36410975456237793</c:v>
                </c:pt>
                <c:pt idx="314">
                  <c:v>-0.36266100406646729</c:v>
                </c:pt>
                <c:pt idx="315">
                  <c:v>-0.36309757828712463</c:v>
                </c:pt>
                <c:pt idx="316">
                  <c:v>-0.3631938099861145</c:v>
                </c:pt>
                <c:pt idx="317">
                  <c:v>-0.36526095867156982</c:v>
                </c:pt>
                <c:pt idx="318">
                  <c:v>-0.36431825160980225</c:v>
                </c:pt>
                <c:pt idx="319">
                  <c:v>-0.36415073275566101</c:v>
                </c:pt>
                <c:pt idx="320">
                  <c:v>-0.3636927604675293</c:v>
                </c:pt>
                <c:pt idx="321">
                  <c:v>-0.36466753482818604</c:v>
                </c:pt>
                <c:pt idx="322">
                  <c:v>-0.36371949315071106</c:v>
                </c:pt>
                <c:pt idx="323">
                  <c:v>-0.3643556535243988</c:v>
                </c:pt>
                <c:pt idx="324">
                  <c:v>-0.3625006377696991</c:v>
                </c:pt>
                <c:pt idx="325">
                  <c:v>-0.36654585599899292</c:v>
                </c:pt>
                <c:pt idx="326">
                  <c:v>-0.36497938632965088</c:v>
                </c:pt>
                <c:pt idx="327">
                  <c:v>-0.36270555853843689</c:v>
                </c:pt>
                <c:pt idx="328">
                  <c:v>-0.36485463380813599</c:v>
                </c:pt>
                <c:pt idx="329">
                  <c:v>-0.36420062184333801</c:v>
                </c:pt>
                <c:pt idx="330">
                  <c:v>-0.36417213082313538</c:v>
                </c:pt>
                <c:pt idx="339">
                  <c:v>0</c:v>
                </c:pt>
                <c:pt idx="340">
                  <c:v>-0.3666510283946991</c:v>
                </c:pt>
                <c:pt idx="341">
                  <c:v>-0.36508274078369141</c:v>
                </c:pt>
                <c:pt idx="342">
                  <c:v>-0.36634626984596252</c:v>
                </c:pt>
                <c:pt idx="343">
                  <c:v>-0.36584371328353882</c:v>
                </c:pt>
                <c:pt idx="344">
                  <c:v>-0.36525383591651917</c:v>
                </c:pt>
                <c:pt idx="345">
                  <c:v>-0.36448931694030762</c:v>
                </c:pt>
                <c:pt idx="346">
                  <c:v>-0.36610209941864014</c:v>
                </c:pt>
                <c:pt idx="347">
                  <c:v>-0.36508452892303467</c:v>
                </c:pt>
                <c:pt idx="348">
                  <c:v>-0.36501502990722656</c:v>
                </c:pt>
                <c:pt idx="349">
                  <c:v>-0.36391550302505493</c:v>
                </c:pt>
                <c:pt idx="350">
                  <c:v>-0.36567974090576172</c:v>
                </c:pt>
                <c:pt idx="351">
                  <c:v>-0.36487782001495361</c:v>
                </c:pt>
                <c:pt idx="352">
                  <c:v>-0.36236342787742615</c:v>
                </c:pt>
                <c:pt idx="353">
                  <c:v>-0.36484217643737793</c:v>
                </c:pt>
                <c:pt idx="354">
                  <c:v>-0.36499008536338806</c:v>
                </c:pt>
                <c:pt idx="355">
                  <c:v>-0.36283740401268005</c:v>
                </c:pt>
                <c:pt idx="356">
                  <c:v>-0.36492592096328735</c:v>
                </c:pt>
                <c:pt idx="357">
                  <c:v>-0.36369988322257996</c:v>
                </c:pt>
                <c:pt idx="358">
                  <c:v>-0.36452317237854004</c:v>
                </c:pt>
                <c:pt idx="359">
                  <c:v>-0.36108404397964478</c:v>
                </c:pt>
                <c:pt idx="360">
                  <c:v>-0.36586865782737732</c:v>
                </c:pt>
                <c:pt idx="361">
                  <c:v>-0.36320093274116516</c:v>
                </c:pt>
                <c:pt idx="362">
                  <c:v>-0.36428794264793396</c:v>
                </c:pt>
                <c:pt idx="363">
                  <c:v>-0.36268237233161926</c:v>
                </c:pt>
                <c:pt idx="364">
                  <c:v>-0.3642558753490448</c:v>
                </c:pt>
                <c:pt idx="373">
                  <c:v>0</c:v>
                </c:pt>
                <c:pt idx="374">
                  <c:v>-0.36527520418167114</c:v>
                </c:pt>
                <c:pt idx="375">
                  <c:v>-0.36510592699050903</c:v>
                </c:pt>
                <c:pt idx="376">
                  <c:v>-0.36483502388000488</c:v>
                </c:pt>
                <c:pt idx="377">
                  <c:v>-0.36616626381874084</c:v>
                </c:pt>
                <c:pt idx="378">
                  <c:v>-0.36775064468383789</c:v>
                </c:pt>
                <c:pt idx="379">
                  <c:v>-0.36635696887969971</c:v>
                </c:pt>
                <c:pt idx="380">
                  <c:v>-0.36837798357009888</c:v>
                </c:pt>
                <c:pt idx="381">
                  <c:v>-0.36728903651237488</c:v>
                </c:pt>
                <c:pt idx="382">
                  <c:v>-0.3672783374786377</c:v>
                </c:pt>
                <c:pt idx="383">
                  <c:v>-0.36534827947616577</c:v>
                </c:pt>
                <c:pt idx="384">
                  <c:v>-0.36674726009368896</c:v>
                </c:pt>
                <c:pt idx="385">
                  <c:v>-0.3675563633441925</c:v>
                </c:pt>
                <c:pt idx="386">
                  <c:v>-0.36643001437187195</c:v>
                </c:pt>
                <c:pt idx="387">
                  <c:v>-0.36628389358520508</c:v>
                </c:pt>
                <c:pt idx="388">
                  <c:v>-0.36534649133682251</c:v>
                </c:pt>
                <c:pt idx="389">
                  <c:v>-0.36748507618904114</c:v>
                </c:pt>
                <c:pt idx="390">
                  <c:v>-0.36511304974555969</c:v>
                </c:pt>
                <c:pt idx="391">
                  <c:v>-0.36673834919929504</c:v>
                </c:pt>
                <c:pt idx="392">
                  <c:v>-0.3698323667049408</c:v>
                </c:pt>
                <c:pt idx="393">
                  <c:v>-0.36473345756530762</c:v>
                </c:pt>
                <c:pt idx="394">
                  <c:v>-0.3680090606212616</c:v>
                </c:pt>
                <c:pt idx="395">
                  <c:v>-0.36896792054176331</c:v>
                </c:pt>
                <c:pt idx="396">
                  <c:v>-0.36930122971534729</c:v>
                </c:pt>
                <c:pt idx="397">
                  <c:v>-0.36876118183135986</c:v>
                </c:pt>
                <c:pt idx="398">
                  <c:v>-0.36700746417045593</c:v>
                </c:pt>
                <c:pt idx="407">
                  <c:v>0</c:v>
                </c:pt>
                <c:pt idx="408">
                  <c:v>-0.36999279260635376</c:v>
                </c:pt>
                <c:pt idx="409">
                  <c:v>-0.37071287631988525</c:v>
                </c:pt>
                <c:pt idx="410">
                  <c:v>-0.36568331718444824</c:v>
                </c:pt>
                <c:pt idx="411">
                  <c:v>-0.36682209372520447</c:v>
                </c:pt>
                <c:pt idx="412">
                  <c:v>-0.37129572033882141</c:v>
                </c:pt>
                <c:pt idx="413">
                  <c:v>-0.36932796239852905</c:v>
                </c:pt>
                <c:pt idx="414">
                  <c:v>-0.37050431966781616</c:v>
                </c:pt>
                <c:pt idx="415">
                  <c:v>-0.36714825034141541</c:v>
                </c:pt>
                <c:pt idx="416">
                  <c:v>-0.36916932463645935</c:v>
                </c:pt>
                <c:pt idx="417">
                  <c:v>-0.36877009272575378</c:v>
                </c:pt>
                <c:pt idx="418">
                  <c:v>-0.36964699625968933</c:v>
                </c:pt>
                <c:pt idx="419">
                  <c:v>-0.36813917756080627</c:v>
                </c:pt>
                <c:pt idx="420">
                  <c:v>-0.36904636025428772</c:v>
                </c:pt>
                <c:pt idx="421">
                  <c:v>-0.37099272012710571</c:v>
                </c:pt>
                <c:pt idx="422">
                  <c:v>-0.37041163444519043</c:v>
                </c:pt>
                <c:pt idx="423">
                  <c:v>-0.37084120512008667</c:v>
                </c:pt>
                <c:pt idx="424">
                  <c:v>-0.36795738339424133</c:v>
                </c:pt>
                <c:pt idx="425">
                  <c:v>-0.37139019370079041</c:v>
                </c:pt>
                <c:pt idx="426">
                  <c:v>-0.37244006991386414</c:v>
                </c:pt>
                <c:pt idx="427">
                  <c:v>-0.36965236067771912</c:v>
                </c:pt>
                <c:pt idx="428">
                  <c:v>-0.37020131945610046</c:v>
                </c:pt>
                <c:pt idx="429">
                  <c:v>-0.37111568450927734</c:v>
                </c:pt>
                <c:pt idx="430">
                  <c:v>-0.37063801288604736</c:v>
                </c:pt>
                <c:pt idx="431">
                  <c:v>-0.37158268690109253</c:v>
                </c:pt>
                <c:pt idx="432">
                  <c:v>-0.37140801548957825</c:v>
                </c:pt>
                <c:pt idx="441">
                  <c:v>0</c:v>
                </c:pt>
                <c:pt idx="442">
                  <c:v>-0.37017813324928284</c:v>
                </c:pt>
                <c:pt idx="443">
                  <c:v>-0.36948302388191223</c:v>
                </c:pt>
                <c:pt idx="444">
                  <c:v>-0.37138840556144714</c:v>
                </c:pt>
                <c:pt idx="445">
                  <c:v>-0.37084478139877319</c:v>
                </c:pt>
                <c:pt idx="446">
                  <c:v>-0.37240621447563171</c:v>
                </c:pt>
                <c:pt idx="447">
                  <c:v>-0.37150606513023376</c:v>
                </c:pt>
                <c:pt idx="448">
                  <c:v>-0.37264862656593323</c:v>
                </c:pt>
                <c:pt idx="449">
                  <c:v>-0.36938679218292236</c:v>
                </c:pt>
                <c:pt idx="450">
                  <c:v>-0.37066653370857239</c:v>
                </c:pt>
                <c:pt idx="451">
                  <c:v>-0.37046688795089722</c:v>
                </c:pt>
                <c:pt idx="452">
                  <c:v>-0.37134027481079102</c:v>
                </c:pt>
                <c:pt idx="453">
                  <c:v>-0.37196770310401917</c:v>
                </c:pt>
                <c:pt idx="454">
                  <c:v>-0.36879682540893555</c:v>
                </c:pt>
                <c:pt idx="455">
                  <c:v>-0.37168252468109131</c:v>
                </c:pt>
                <c:pt idx="456">
                  <c:v>-0.37160408496856689</c:v>
                </c:pt>
                <c:pt idx="457">
                  <c:v>-0.37047046422958374</c:v>
                </c:pt>
                <c:pt idx="458">
                  <c:v>-0.37032252550125122</c:v>
                </c:pt>
                <c:pt idx="459">
                  <c:v>-0.36905881762504578</c:v>
                </c:pt>
                <c:pt idx="460">
                  <c:v>-0.36712506413459778</c:v>
                </c:pt>
                <c:pt idx="461">
                  <c:v>-0.36912477016448975</c:v>
                </c:pt>
                <c:pt idx="462">
                  <c:v>-0.36743518710136414</c:v>
                </c:pt>
                <c:pt idx="463">
                  <c:v>-0.37019774317741394</c:v>
                </c:pt>
                <c:pt idx="464">
                  <c:v>-0.37059521675109863</c:v>
                </c:pt>
                <c:pt idx="465">
                  <c:v>-0.36950796842575073</c:v>
                </c:pt>
                <c:pt idx="466">
                  <c:v>-0.37168964743614197</c:v>
                </c:pt>
                <c:pt idx="475">
                  <c:v>0</c:v>
                </c:pt>
                <c:pt idx="476">
                  <c:v>-0.37514430284500122</c:v>
                </c:pt>
                <c:pt idx="477">
                  <c:v>-0.3757985532283783</c:v>
                </c:pt>
                <c:pt idx="478">
                  <c:v>-0.37477350234985352</c:v>
                </c:pt>
                <c:pt idx="479">
                  <c:v>-0.37424048781394958</c:v>
                </c:pt>
                <c:pt idx="480">
                  <c:v>-0.37355417013168335</c:v>
                </c:pt>
                <c:pt idx="481">
                  <c:v>-0.377256840467453</c:v>
                </c:pt>
                <c:pt idx="482">
                  <c:v>-0.3758431077003479</c:v>
                </c:pt>
                <c:pt idx="483">
                  <c:v>-0.37995436787605286</c:v>
                </c:pt>
                <c:pt idx="484">
                  <c:v>-0.37580567598342896</c:v>
                </c:pt>
                <c:pt idx="485">
                  <c:v>-0.37715345621109009</c:v>
                </c:pt>
                <c:pt idx="486">
                  <c:v>-0.37627097964286804</c:v>
                </c:pt>
                <c:pt idx="487">
                  <c:v>-0.3767130970954895</c:v>
                </c:pt>
                <c:pt idx="488">
                  <c:v>-0.37656334042549133</c:v>
                </c:pt>
                <c:pt idx="489">
                  <c:v>-0.37863677740097046</c:v>
                </c:pt>
                <c:pt idx="490">
                  <c:v>-0.37573614716529846</c:v>
                </c:pt>
                <c:pt idx="491">
                  <c:v>-0.3736308217048645</c:v>
                </c:pt>
                <c:pt idx="492">
                  <c:v>-0.37483054399490356</c:v>
                </c:pt>
                <c:pt idx="493">
                  <c:v>-0.37484657764434814</c:v>
                </c:pt>
                <c:pt idx="494">
                  <c:v>-0.3763725757598877</c:v>
                </c:pt>
                <c:pt idx="495">
                  <c:v>-0.37626028060913086</c:v>
                </c:pt>
                <c:pt idx="496">
                  <c:v>-0.37550440430641174</c:v>
                </c:pt>
                <c:pt idx="497">
                  <c:v>-0.37592869997024536</c:v>
                </c:pt>
                <c:pt idx="498">
                  <c:v>-0.37667387723922729</c:v>
                </c:pt>
                <c:pt idx="499">
                  <c:v>-0.3759518563747406</c:v>
                </c:pt>
                <c:pt idx="500">
                  <c:v>-0.37511220574378967</c:v>
                </c:pt>
                <c:pt idx="509">
                  <c:v>0</c:v>
                </c:pt>
                <c:pt idx="510">
                  <c:v>-0.3722136914730072</c:v>
                </c:pt>
                <c:pt idx="511">
                  <c:v>-0.37338483333587646</c:v>
                </c:pt>
                <c:pt idx="512">
                  <c:v>-0.36940816044807434</c:v>
                </c:pt>
                <c:pt idx="513">
                  <c:v>-0.37276449799537659</c:v>
                </c:pt>
                <c:pt idx="514">
                  <c:v>-0.37357023358345032</c:v>
                </c:pt>
                <c:pt idx="515">
                  <c:v>-0.37240087985992432</c:v>
                </c:pt>
                <c:pt idx="516">
                  <c:v>-0.37257733941078186</c:v>
                </c:pt>
                <c:pt idx="517">
                  <c:v>-0.37596255540847778</c:v>
                </c:pt>
                <c:pt idx="518">
                  <c:v>-0.37390714883804321</c:v>
                </c:pt>
                <c:pt idx="519">
                  <c:v>-0.37419235706329346</c:v>
                </c:pt>
                <c:pt idx="520">
                  <c:v>-0.37329214811325073</c:v>
                </c:pt>
                <c:pt idx="521">
                  <c:v>-0.37473428249359131</c:v>
                </c:pt>
                <c:pt idx="522">
                  <c:v>-0.37352564930915833</c:v>
                </c:pt>
                <c:pt idx="523">
                  <c:v>-0.37485548853874207</c:v>
                </c:pt>
                <c:pt idx="524">
                  <c:v>-0.37687534093856812</c:v>
                </c:pt>
                <c:pt idx="525">
                  <c:v>-0.37542238831520081</c:v>
                </c:pt>
                <c:pt idx="526">
                  <c:v>-0.37780240178108215</c:v>
                </c:pt>
                <c:pt idx="527">
                  <c:v>-0.37703043222427368</c:v>
                </c:pt>
                <c:pt idx="528">
                  <c:v>-0.37550973892211914</c:v>
                </c:pt>
                <c:pt idx="529">
                  <c:v>-0.37866351008415222</c:v>
                </c:pt>
                <c:pt idx="530">
                  <c:v>-0.37905934453010559</c:v>
                </c:pt>
                <c:pt idx="531">
                  <c:v>-0.37982422113418579</c:v>
                </c:pt>
                <c:pt idx="532">
                  <c:v>-0.38065508008003235</c:v>
                </c:pt>
                <c:pt idx="533">
                  <c:v>-0.37892916798591614</c:v>
                </c:pt>
                <c:pt idx="534">
                  <c:v>-0.3794390857219696</c:v>
                </c:pt>
                <c:pt idx="543">
                  <c:v>0</c:v>
                </c:pt>
                <c:pt idx="544">
                  <c:v>-0.38451912999153137</c:v>
                </c:pt>
                <c:pt idx="545">
                  <c:v>-0.38553383946418762</c:v>
                </c:pt>
                <c:pt idx="546">
                  <c:v>-0.38379871845245361</c:v>
                </c:pt>
                <c:pt idx="547">
                  <c:v>-0.38150382041931152</c:v>
                </c:pt>
                <c:pt idx="548">
                  <c:v>-0.38206192851066589</c:v>
                </c:pt>
                <c:pt idx="549">
                  <c:v>-0.38227590918540955</c:v>
                </c:pt>
                <c:pt idx="550">
                  <c:v>-0.38101881742477417</c:v>
                </c:pt>
                <c:pt idx="551">
                  <c:v>-0.38416248559951782</c:v>
                </c:pt>
                <c:pt idx="552">
                  <c:v>-0.3816678524017334</c:v>
                </c:pt>
                <c:pt idx="553">
                  <c:v>-0.37910747528076172</c:v>
                </c:pt>
                <c:pt idx="554">
                  <c:v>-0.3810366690158844</c:v>
                </c:pt>
                <c:pt idx="555">
                  <c:v>-0.37732282280921936</c:v>
                </c:pt>
                <c:pt idx="556">
                  <c:v>-0.37888103723526001</c:v>
                </c:pt>
                <c:pt idx="557">
                  <c:v>-0.38196921348571777</c:v>
                </c:pt>
                <c:pt idx="558">
                  <c:v>-0.38064262270927429</c:v>
                </c:pt>
                <c:pt idx="559">
                  <c:v>-0.38233652710914612</c:v>
                </c:pt>
                <c:pt idx="560">
                  <c:v>-0.38153234124183655</c:v>
                </c:pt>
                <c:pt idx="561">
                  <c:v>-0.38231870532035828</c:v>
                </c:pt>
                <c:pt idx="562">
                  <c:v>-0.38158226013183594</c:v>
                </c:pt>
                <c:pt idx="563">
                  <c:v>-0.37816432118415833</c:v>
                </c:pt>
                <c:pt idx="564">
                  <c:v>-0.37793612480163574</c:v>
                </c:pt>
                <c:pt idx="565">
                  <c:v>-0.37567731738090515</c:v>
                </c:pt>
                <c:pt idx="566">
                  <c:v>-0.37815183401107788</c:v>
                </c:pt>
                <c:pt idx="567">
                  <c:v>-0.37849593162536621</c:v>
                </c:pt>
                <c:pt idx="568">
                  <c:v>-0.3772318959236145</c:v>
                </c:pt>
                <c:pt idx="577">
                  <c:v>0</c:v>
                </c:pt>
                <c:pt idx="578">
                  <c:v>-0.37335452437400818</c:v>
                </c:pt>
                <c:pt idx="579">
                  <c:v>-0.37125828862190247</c:v>
                </c:pt>
                <c:pt idx="580">
                  <c:v>-0.37270033359527588</c:v>
                </c:pt>
                <c:pt idx="581">
                  <c:v>-0.37086614966392517</c:v>
                </c:pt>
                <c:pt idx="582">
                  <c:v>-0.37083408236503601</c:v>
                </c:pt>
                <c:pt idx="583">
                  <c:v>-0.371529221534729</c:v>
                </c:pt>
                <c:pt idx="584">
                  <c:v>-0.37107649445533752</c:v>
                </c:pt>
                <c:pt idx="585">
                  <c:v>-0.37083408236503601</c:v>
                </c:pt>
                <c:pt idx="586">
                  <c:v>-0.37242582440376282</c:v>
                </c:pt>
                <c:pt idx="587">
                  <c:v>-0.37006586790084839</c:v>
                </c:pt>
                <c:pt idx="588">
                  <c:v>-0.37198910117149353</c:v>
                </c:pt>
                <c:pt idx="589">
                  <c:v>-0.37184295058250427</c:v>
                </c:pt>
                <c:pt idx="590">
                  <c:v>-0.37290889024734497</c:v>
                </c:pt>
                <c:pt idx="591">
                  <c:v>-0.37114244699478149</c:v>
                </c:pt>
                <c:pt idx="592">
                  <c:v>-0.36974146962165833</c:v>
                </c:pt>
                <c:pt idx="593">
                  <c:v>-0.37367182970046997</c:v>
                </c:pt>
                <c:pt idx="594">
                  <c:v>-0.37404796481132507</c:v>
                </c:pt>
                <c:pt idx="595">
                  <c:v>-0.37021380662918091</c:v>
                </c:pt>
                <c:pt idx="596">
                  <c:v>-0.37129393219947815</c:v>
                </c:pt>
                <c:pt idx="597">
                  <c:v>-0.37097311019897461</c:v>
                </c:pt>
                <c:pt idx="598">
                  <c:v>-0.36952757835388184</c:v>
                </c:pt>
                <c:pt idx="599">
                  <c:v>-0.37362369894981384</c:v>
                </c:pt>
                <c:pt idx="600">
                  <c:v>-0.37113353610038757</c:v>
                </c:pt>
                <c:pt idx="601">
                  <c:v>-0.37245434522628784</c:v>
                </c:pt>
                <c:pt idx="602">
                  <c:v>-0.37216022610664368</c:v>
                </c:pt>
                <c:pt idx="611">
                  <c:v>0</c:v>
                </c:pt>
                <c:pt idx="612">
                  <c:v>-0.37350782752037048</c:v>
                </c:pt>
                <c:pt idx="613">
                  <c:v>-0.36867207288742065</c:v>
                </c:pt>
                <c:pt idx="614">
                  <c:v>-0.37338483333587646</c:v>
                </c:pt>
                <c:pt idx="615">
                  <c:v>-0.37335273623466492</c:v>
                </c:pt>
                <c:pt idx="616">
                  <c:v>-0.37244543433189392</c:v>
                </c:pt>
                <c:pt idx="617">
                  <c:v>-0.37358805537223816</c:v>
                </c:pt>
                <c:pt idx="618">
                  <c:v>-0.37118163704872131</c:v>
                </c:pt>
                <c:pt idx="619">
                  <c:v>-0.36992505192756653</c:v>
                </c:pt>
                <c:pt idx="620">
                  <c:v>-0.37167361378669739</c:v>
                </c:pt>
                <c:pt idx="621">
                  <c:v>-0.36836728453636169</c:v>
                </c:pt>
                <c:pt idx="622">
                  <c:v>-0.37225469946861267</c:v>
                </c:pt>
                <c:pt idx="623">
                  <c:v>-0.37068077921867371</c:v>
                </c:pt>
                <c:pt idx="624">
                  <c:v>-0.36965411901473999</c:v>
                </c:pt>
                <c:pt idx="625">
                  <c:v>-0.37197306752204895</c:v>
                </c:pt>
                <c:pt idx="626">
                  <c:v>-0.37263438105583191</c:v>
                </c:pt>
                <c:pt idx="627">
                  <c:v>-0.37149357795715332</c:v>
                </c:pt>
                <c:pt idx="628">
                  <c:v>-0.3735167384147644</c:v>
                </c:pt>
                <c:pt idx="629">
                  <c:v>-0.37179481983184814</c:v>
                </c:pt>
                <c:pt idx="630">
                  <c:v>-0.37182867527008057</c:v>
                </c:pt>
                <c:pt idx="631">
                  <c:v>-0.37072178721427917</c:v>
                </c:pt>
                <c:pt idx="632">
                  <c:v>-0.3703332245349884</c:v>
                </c:pt>
                <c:pt idx="633">
                  <c:v>-0.37119770050048828</c:v>
                </c:pt>
                <c:pt idx="634">
                  <c:v>-0.37155953049659729</c:v>
                </c:pt>
                <c:pt idx="635">
                  <c:v>-0.37340977787971497</c:v>
                </c:pt>
                <c:pt idx="636">
                  <c:v>-0.37028151750564575</c:v>
                </c:pt>
                <c:pt idx="645">
                  <c:v>0</c:v>
                </c:pt>
                <c:pt idx="646">
                  <c:v>-0.37108895182609558</c:v>
                </c:pt>
                <c:pt idx="647">
                  <c:v>-0.37140089273452759</c:v>
                </c:pt>
                <c:pt idx="648">
                  <c:v>-0.37164688110351563</c:v>
                </c:pt>
                <c:pt idx="649">
                  <c:v>-0.37185364961624146</c:v>
                </c:pt>
                <c:pt idx="650">
                  <c:v>-0.37207111716270447</c:v>
                </c:pt>
                <c:pt idx="651">
                  <c:v>-0.37394991517066956</c:v>
                </c:pt>
                <c:pt idx="652">
                  <c:v>-0.37093210220336914</c:v>
                </c:pt>
                <c:pt idx="653">
                  <c:v>-0.37476459145545959</c:v>
                </c:pt>
                <c:pt idx="654">
                  <c:v>-0.37323153018951416</c:v>
                </c:pt>
                <c:pt idx="655">
                  <c:v>-0.36919963359832764</c:v>
                </c:pt>
                <c:pt idx="656">
                  <c:v>-0.37406221032142639</c:v>
                </c:pt>
                <c:pt idx="657">
                  <c:v>-0.37126719951629639</c:v>
                </c:pt>
                <c:pt idx="658">
                  <c:v>-0.37124225497245789</c:v>
                </c:pt>
                <c:pt idx="659">
                  <c:v>-0.3703189492225647</c:v>
                </c:pt>
                <c:pt idx="660">
                  <c:v>-0.37352386116981506</c:v>
                </c:pt>
                <c:pt idx="661">
                  <c:v>-0.3723081648349762</c:v>
                </c:pt>
                <c:pt idx="662">
                  <c:v>-0.37437239289283752</c:v>
                </c:pt>
                <c:pt idx="663">
                  <c:v>-0.37159696221351624</c:v>
                </c:pt>
                <c:pt idx="664">
                  <c:v>-0.37054711580276489</c:v>
                </c:pt>
                <c:pt idx="665">
                  <c:v>-0.36662250757217407</c:v>
                </c:pt>
                <c:pt idx="666">
                  <c:v>-0.37082692980766296</c:v>
                </c:pt>
                <c:pt idx="667">
                  <c:v>-0.37190711498260498</c:v>
                </c:pt>
                <c:pt idx="668">
                  <c:v>-0.37197840213775635</c:v>
                </c:pt>
                <c:pt idx="669">
                  <c:v>-0.37462374567985535</c:v>
                </c:pt>
                <c:pt idx="670">
                  <c:v>-0.37149715423583984</c:v>
                </c:pt>
                <c:pt idx="679">
                  <c:v>0</c:v>
                </c:pt>
                <c:pt idx="680">
                  <c:v>-0.37054353952407837</c:v>
                </c:pt>
                <c:pt idx="681">
                  <c:v>-0.3724561333656311</c:v>
                </c:pt>
                <c:pt idx="682">
                  <c:v>-0.37381979823112488</c:v>
                </c:pt>
                <c:pt idx="683">
                  <c:v>-0.37076812982559204</c:v>
                </c:pt>
                <c:pt idx="684">
                  <c:v>-0.37003377079963684</c:v>
                </c:pt>
                <c:pt idx="685">
                  <c:v>-0.36973077058792114</c:v>
                </c:pt>
                <c:pt idx="686">
                  <c:v>-0.37027972936630249</c:v>
                </c:pt>
                <c:pt idx="687">
                  <c:v>-0.37340086698532104</c:v>
                </c:pt>
                <c:pt idx="688">
                  <c:v>-0.37073960900306702</c:v>
                </c:pt>
                <c:pt idx="689">
                  <c:v>-0.37041875720024109</c:v>
                </c:pt>
                <c:pt idx="690">
                  <c:v>-0.37099805474281311</c:v>
                </c:pt>
                <c:pt idx="691">
                  <c:v>-0.36988940834999084</c:v>
                </c:pt>
                <c:pt idx="692">
                  <c:v>-0.37144190073013306</c:v>
                </c:pt>
                <c:pt idx="693">
                  <c:v>-0.37336522340774536</c:v>
                </c:pt>
                <c:pt idx="694">
                  <c:v>-0.3725898265838623</c:v>
                </c:pt>
                <c:pt idx="695">
                  <c:v>-0.37066653370857239</c:v>
                </c:pt>
                <c:pt idx="696">
                  <c:v>-0.37206396460533142</c:v>
                </c:pt>
                <c:pt idx="697">
                  <c:v>-0.37067723274230957</c:v>
                </c:pt>
                <c:pt idx="698">
                  <c:v>-0.3709142804145813</c:v>
                </c:pt>
                <c:pt idx="699">
                  <c:v>-0.37146326899528503</c:v>
                </c:pt>
                <c:pt idx="700">
                  <c:v>-0.36919784545898438</c:v>
                </c:pt>
                <c:pt idx="701">
                  <c:v>-0.36853840947151184</c:v>
                </c:pt>
                <c:pt idx="702">
                  <c:v>-0.37264862656593323</c:v>
                </c:pt>
                <c:pt idx="703">
                  <c:v>-0.37096774578094482</c:v>
                </c:pt>
                <c:pt idx="704">
                  <c:v>-0.37182334065437317</c:v>
                </c:pt>
                <c:pt idx="713">
                  <c:v>0</c:v>
                </c:pt>
                <c:pt idx="714">
                  <c:v>-0.36900356411933899</c:v>
                </c:pt>
                <c:pt idx="715">
                  <c:v>-0.37003377079963684</c:v>
                </c:pt>
                <c:pt idx="716">
                  <c:v>-0.37231886386871338</c:v>
                </c:pt>
                <c:pt idx="717">
                  <c:v>-0.37055957317352295</c:v>
                </c:pt>
                <c:pt idx="718">
                  <c:v>-0.37201762199401855</c:v>
                </c:pt>
                <c:pt idx="719">
                  <c:v>-0.367531418800354</c:v>
                </c:pt>
                <c:pt idx="720">
                  <c:v>-0.37074673175811768</c:v>
                </c:pt>
                <c:pt idx="721">
                  <c:v>-0.37149178981781006</c:v>
                </c:pt>
                <c:pt idx="722">
                  <c:v>-0.37140801548957825</c:v>
                </c:pt>
                <c:pt idx="723">
                  <c:v>-0.37027081847190857</c:v>
                </c:pt>
                <c:pt idx="724">
                  <c:v>-0.36913725733757019</c:v>
                </c:pt>
                <c:pt idx="725">
                  <c:v>-0.37291067838668823</c:v>
                </c:pt>
                <c:pt idx="726">
                  <c:v>-0.370616614818573</c:v>
                </c:pt>
                <c:pt idx="727">
                  <c:v>-0.37042233347892761</c:v>
                </c:pt>
                <c:pt idx="728">
                  <c:v>-0.37291246652603149</c:v>
                </c:pt>
                <c:pt idx="729">
                  <c:v>-0.37237590551376343</c:v>
                </c:pt>
                <c:pt idx="730">
                  <c:v>-0.37235096096992493</c:v>
                </c:pt>
                <c:pt idx="731">
                  <c:v>-0.37103727459907532</c:v>
                </c:pt>
                <c:pt idx="732">
                  <c:v>-0.37183225154876709</c:v>
                </c:pt>
                <c:pt idx="733">
                  <c:v>-0.37186077237129211</c:v>
                </c:pt>
                <c:pt idx="734">
                  <c:v>-0.36993929743766785</c:v>
                </c:pt>
                <c:pt idx="735">
                  <c:v>-0.37087863683700562</c:v>
                </c:pt>
                <c:pt idx="736">
                  <c:v>-0.37020665407180786</c:v>
                </c:pt>
                <c:pt idx="737">
                  <c:v>-0.37185364961624146</c:v>
                </c:pt>
                <c:pt idx="738">
                  <c:v>-0.37181264162063599</c:v>
                </c:pt>
                <c:pt idx="747">
                  <c:v>0</c:v>
                </c:pt>
                <c:pt idx="748">
                  <c:v>-0.36575102806091309</c:v>
                </c:pt>
                <c:pt idx="749">
                  <c:v>-0.3690677285194397</c:v>
                </c:pt>
                <c:pt idx="750">
                  <c:v>-0.36613953113555908</c:v>
                </c:pt>
                <c:pt idx="751">
                  <c:v>-0.36364641785621643</c:v>
                </c:pt>
                <c:pt idx="752">
                  <c:v>-0.367625892162323</c:v>
                </c:pt>
                <c:pt idx="753">
                  <c:v>-0.36944916844367981</c:v>
                </c:pt>
                <c:pt idx="754">
                  <c:v>-0.370472252368927</c:v>
                </c:pt>
                <c:pt idx="755">
                  <c:v>-0.3697076141834259</c:v>
                </c:pt>
                <c:pt idx="756">
                  <c:v>-0.37032073736190796</c:v>
                </c:pt>
                <c:pt idx="757">
                  <c:v>-0.36936718225479126</c:v>
                </c:pt>
                <c:pt idx="758">
                  <c:v>-0.37042766809463501</c:v>
                </c:pt>
                <c:pt idx="759">
                  <c:v>-0.371529221534729</c:v>
                </c:pt>
                <c:pt idx="760">
                  <c:v>-0.37357378005981445</c:v>
                </c:pt>
                <c:pt idx="761">
                  <c:v>-0.37025299668312073</c:v>
                </c:pt>
                <c:pt idx="762">
                  <c:v>-0.37114599347114563</c:v>
                </c:pt>
                <c:pt idx="763">
                  <c:v>-0.37226718664169312</c:v>
                </c:pt>
                <c:pt idx="764">
                  <c:v>-0.37469863891601563</c:v>
                </c:pt>
                <c:pt idx="765">
                  <c:v>-0.37369322776794434</c:v>
                </c:pt>
                <c:pt idx="766">
                  <c:v>-0.37222439050674438</c:v>
                </c:pt>
                <c:pt idx="767">
                  <c:v>-0.37213170528411865</c:v>
                </c:pt>
                <c:pt idx="768">
                  <c:v>-0.3763672411441803</c:v>
                </c:pt>
                <c:pt idx="769">
                  <c:v>-0.37569692730903625</c:v>
                </c:pt>
                <c:pt idx="770">
                  <c:v>-0.37520134449005127</c:v>
                </c:pt>
                <c:pt idx="771">
                  <c:v>-0.37527799606323242</c:v>
                </c:pt>
                <c:pt idx="772">
                  <c:v>-0.37251850962638855</c:v>
                </c:pt>
                <c:pt idx="781">
                  <c:v>0</c:v>
                </c:pt>
                <c:pt idx="782">
                  <c:v>-0.38338857889175415</c:v>
                </c:pt>
                <c:pt idx="783">
                  <c:v>-0.38304978609085083</c:v>
                </c:pt>
                <c:pt idx="784">
                  <c:v>-0.38413217663764954</c:v>
                </c:pt>
                <c:pt idx="785">
                  <c:v>-0.3801397979259491</c:v>
                </c:pt>
                <c:pt idx="786">
                  <c:v>-0.38179802894592285</c:v>
                </c:pt>
                <c:pt idx="787">
                  <c:v>-0.37918412685394287</c:v>
                </c:pt>
                <c:pt idx="788">
                  <c:v>-0.37897554039955139</c:v>
                </c:pt>
                <c:pt idx="789">
                  <c:v>-0.38017722964286804</c:v>
                </c:pt>
                <c:pt idx="790">
                  <c:v>-0.37806981801986694</c:v>
                </c:pt>
                <c:pt idx="791">
                  <c:v>-0.37864214181900024</c:v>
                </c:pt>
                <c:pt idx="792">
                  <c:v>-0.37567552924156189</c:v>
                </c:pt>
                <c:pt idx="793">
                  <c:v>-0.38174274563789368</c:v>
                </c:pt>
                <c:pt idx="794">
                  <c:v>-0.37891313433647156</c:v>
                </c:pt>
                <c:pt idx="795">
                  <c:v>-0.37678796052932739</c:v>
                </c:pt>
                <c:pt idx="796">
                  <c:v>-0.38043755292892456</c:v>
                </c:pt>
                <c:pt idx="797">
                  <c:v>-0.3789951503276825</c:v>
                </c:pt>
                <c:pt idx="798">
                  <c:v>-0.37983670830726624</c:v>
                </c:pt>
                <c:pt idx="799">
                  <c:v>-0.37754210829734802</c:v>
                </c:pt>
                <c:pt idx="800">
                  <c:v>-0.37767937779426575</c:v>
                </c:pt>
                <c:pt idx="801">
                  <c:v>-0.38066935539245605</c:v>
                </c:pt>
                <c:pt idx="802">
                  <c:v>-0.37904864549636841</c:v>
                </c:pt>
                <c:pt idx="803">
                  <c:v>-0.37808942794799805</c:v>
                </c:pt>
                <c:pt idx="804">
                  <c:v>-0.37754210829734802</c:v>
                </c:pt>
                <c:pt idx="805">
                  <c:v>-0.37902545928955078</c:v>
                </c:pt>
                <c:pt idx="806">
                  <c:v>-0.37875267863273621</c:v>
                </c:pt>
                <c:pt idx="815">
                  <c:v>0</c:v>
                </c:pt>
                <c:pt idx="816">
                  <c:v>-0.3750070333480835</c:v>
                </c:pt>
                <c:pt idx="817">
                  <c:v>-0.37457919120788574</c:v>
                </c:pt>
                <c:pt idx="818">
                  <c:v>-0.37530830502510071</c:v>
                </c:pt>
                <c:pt idx="819">
                  <c:v>-0.3742297887802124</c:v>
                </c:pt>
                <c:pt idx="820">
                  <c:v>-0.37414065003395081</c:v>
                </c:pt>
                <c:pt idx="821">
                  <c:v>-0.3711923360824585</c:v>
                </c:pt>
                <c:pt idx="822">
                  <c:v>-0.37543845176696777</c:v>
                </c:pt>
                <c:pt idx="823">
                  <c:v>-0.37419947981834412</c:v>
                </c:pt>
                <c:pt idx="824">
                  <c:v>-0.37432071566581726</c:v>
                </c:pt>
                <c:pt idx="825">
                  <c:v>-0.37057739496231079</c:v>
                </c:pt>
                <c:pt idx="826">
                  <c:v>-0.3731352686882019</c:v>
                </c:pt>
                <c:pt idx="827">
                  <c:v>-0.37618362903594971</c:v>
                </c:pt>
                <c:pt idx="828">
                  <c:v>-0.37470754981040955</c:v>
                </c:pt>
                <c:pt idx="829">
                  <c:v>-0.37116917967796326</c:v>
                </c:pt>
                <c:pt idx="830">
                  <c:v>-0.37513715028762817</c:v>
                </c:pt>
                <c:pt idx="831">
                  <c:v>-0.3766934871673584</c:v>
                </c:pt>
                <c:pt idx="832">
                  <c:v>-0.37507477402687073</c:v>
                </c:pt>
                <c:pt idx="833">
                  <c:v>-0.37350249290466309</c:v>
                </c:pt>
                <c:pt idx="834">
                  <c:v>-0.37588769197463989</c:v>
                </c:pt>
                <c:pt idx="835">
                  <c:v>-0.37140446901321411</c:v>
                </c:pt>
                <c:pt idx="836">
                  <c:v>-0.37186968326568604</c:v>
                </c:pt>
                <c:pt idx="837">
                  <c:v>-0.36995178461074829</c:v>
                </c:pt>
                <c:pt idx="838">
                  <c:v>-0.37595897912979126</c:v>
                </c:pt>
                <c:pt idx="839">
                  <c:v>-0.37392497062683105</c:v>
                </c:pt>
                <c:pt idx="840">
                  <c:v>-0.37256306409835815</c:v>
                </c:pt>
                <c:pt idx="849">
                  <c:v>0</c:v>
                </c:pt>
                <c:pt idx="850">
                  <c:v>-0.37705716490745544</c:v>
                </c:pt>
                <c:pt idx="851">
                  <c:v>-0.37640824913978577</c:v>
                </c:pt>
                <c:pt idx="852">
                  <c:v>-0.37649381160736084</c:v>
                </c:pt>
                <c:pt idx="853">
                  <c:v>-0.37706431746482849</c:v>
                </c:pt>
                <c:pt idx="854">
                  <c:v>-0.37625491619110107</c:v>
                </c:pt>
                <c:pt idx="855">
                  <c:v>-0.37625491619110107</c:v>
                </c:pt>
                <c:pt idx="856">
                  <c:v>-0.37562206387519836</c:v>
                </c:pt>
                <c:pt idx="857">
                  <c:v>-0.37650272250175476</c:v>
                </c:pt>
                <c:pt idx="858">
                  <c:v>-0.37786656618118286</c:v>
                </c:pt>
                <c:pt idx="859">
                  <c:v>-0.37750467658042908</c:v>
                </c:pt>
                <c:pt idx="860">
                  <c:v>-0.37693950533866882</c:v>
                </c:pt>
                <c:pt idx="861">
                  <c:v>-0.37606239318847656</c:v>
                </c:pt>
                <c:pt idx="862">
                  <c:v>-0.37697693705558777</c:v>
                </c:pt>
                <c:pt idx="863">
                  <c:v>-0.37504267692565918</c:v>
                </c:pt>
                <c:pt idx="864">
                  <c:v>-0.37602850794792175</c:v>
                </c:pt>
                <c:pt idx="865">
                  <c:v>-0.37475389242172241</c:v>
                </c:pt>
                <c:pt idx="866">
                  <c:v>-0.37530294060707092</c:v>
                </c:pt>
                <c:pt idx="867">
                  <c:v>-0.3720746636390686</c:v>
                </c:pt>
                <c:pt idx="868">
                  <c:v>-0.37448114156723022</c:v>
                </c:pt>
                <c:pt idx="869">
                  <c:v>-0.37419414520263672</c:v>
                </c:pt>
                <c:pt idx="870">
                  <c:v>-0.37542775273323059</c:v>
                </c:pt>
                <c:pt idx="871">
                  <c:v>-0.37405866384506226</c:v>
                </c:pt>
                <c:pt idx="872">
                  <c:v>-0.37523698806762695</c:v>
                </c:pt>
                <c:pt idx="873">
                  <c:v>-0.37139198184013367</c:v>
                </c:pt>
                <c:pt idx="874">
                  <c:v>-0.37296059727668762</c:v>
                </c:pt>
                <c:pt idx="883">
                  <c:v>0</c:v>
                </c:pt>
                <c:pt idx="884">
                  <c:v>-0.38693377375602722</c:v>
                </c:pt>
                <c:pt idx="885">
                  <c:v>-0.38544824719429016</c:v>
                </c:pt>
                <c:pt idx="886">
                  <c:v>-0.38456371426582336</c:v>
                </c:pt>
                <c:pt idx="887">
                  <c:v>-0.38142180442810059</c:v>
                </c:pt>
                <c:pt idx="888">
                  <c:v>-0.38594755530357361</c:v>
                </c:pt>
                <c:pt idx="889">
                  <c:v>-0.38586732745170593</c:v>
                </c:pt>
                <c:pt idx="890">
                  <c:v>-0.38321739435195923</c:v>
                </c:pt>
                <c:pt idx="891">
                  <c:v>-0.38741886615753174</c:v>
                </c:pt>
                <c:pt idx="892">
                  <c:v>-0.38749733567237854</c:v>
                </c:pt>
                <c:pt idx="893">
                  <c:v>-0.38856562972068787</c:v>
                </c:pt>
                <c:pt idx="894">
                  <c:v>-0.38726547360420227</c:v>
                </c:pt>
                <c:pt idx="895">
                  <c:v>-0.38749909400939941</c:v>
                </c:pt>
                <c:pt idx="896">
                  <c:v>-0.38899365067481995</c:v>
                </c:pt>
                <c:pt idx="897">
                  <c:v>-0.38900080323219299</c:v>
                </c:pt>
                <c:pt idx="898">
                  <c:v>-0.38849428296089172</c:v>
                </c:pt>
                <c:pt idx="899">
                  <c:v>-0.3895002007484436</c:v>
                </c:pt>
                <c:pt idx="900">
                  <c:v>-0.38915953040122986</c:v>
                </c:pt>
                <c:pt idx="901">
                  <c:v>-0.39012801647186279</c:v>
                </c:pt>
                <c:pt idx="902">
                  <c:v>-0.39015832543373108</c:v>
                </c:pt>
                <c:pt idx="903">
                  <c:v>-0.39009588956832886</c:v>
                </c:pt>
                <c:pt idx="904">
                  <c:v>-0.3917582631111145</c:v>
                </c:pt>
                <c:pt idx="905">
                  <c:v>-0.38782548904418945</c:v>
                </c:pt>
                <c:pt idx="906">
                  <c:v>-0.39034202694892883</c:v>
                </c:pt>
                <c:pt idx="907">
                  <c:v>-0.38986045122146606</c:v>
                </c:pt>
                <c:pt idx="908">
                  <c:v>-0.38928437232971191</c:v>
                </c:pt>
                <c:pt idx="917">
                  <c:v>0</c:v>
                </c:pt>
                <c:pt idx="918">
                  <c:v>-0.38139861822128296</c:v>
                </c:pt>
                <c:pt idx="919">
                  <c:v>-0.38012555241584778</c:v>
                </c:pt>
                <c:pt idx="920">
                  <c:v>-0.38036623597145081</c:v>
                </c:pt>
                <c:pt idx="921">
                  <c:v>-0.38077455759048462</c:v>
                </c:pt>
                <c:pt idx="922">
                  <c:v>-0.37893807888031006</c:v>
                </c:pt>
                <c:pt idx="923">
                  <c:v>-0.37787193059921265</c:v>
                </c:pt>
                <c:pt idx="924">
                  <c:v>-0.37902724742889404</c:v>
                </c:pt>
                <c:pt idx="925">
                  <c:v>-0.37884539365768433</c:v>
                </c:pt>
                <c:pt idx="926">
                  <c:v>-0.37911638617515564</c:v>
                </c:pt>
                <c:pt idx="927">
                  <c:v>-0.37939453125</c:v>
                </c:pt>
                <c:pt idx="928">
                  <c:v>-0.37947654724121094</c:v>
                </c:pt>
                <c:pt idx="929">
                  <c:v>-0.3794836699962616</c:v>
                </c:pt>
                <c:pt idx="930">
                  <c:v>-0.38053026795387268</c:v>
                </c:pt>
                <c:pt idx="931">
                  <c:v>-0.37792184948921204</c:v>
                </c:pt>
                <c:pt idx="932">
                  <c:v>-0.3780573308467865</c:v>
                </c:pt>
                <c:pt idx="933">
                  <c:v>-0.37789511680603027</c:v>
                </c:pt>
                <c:pt idx="934">
                  <c:v>-0.37617471814155579</c:v>
                </c:pt>
                <c:pt idx="935">
                  <c:v>-0.37745830416679382</c:v>
                </c:pt>
                <c:pt idx="936">
                  <c:v>-0.37708035111427307</c:v>
                </c:pt>
                <c:pt idx="937">
                  <c:v>-0.37653839588165283</c:v>
                </c:pt>
                <c:pt idx="938">
                  <c:v>-0.37757954001426697</c:v>
                </c:pt>
                <c:pt idx="939">
                  <c:v>-0.37644389271736145</c:v>
                </c:pt>
                <c:pt idx="940">
                  <c:v>-0.37619966268539429</c:v>
                </c:pt>
                <c:pt idx="941">
                  <c:v>-0.37739589810371399</c:v>
                </c:pt>
                <c:pt idx="942">
                  <c:v>-0.37751001119613647</c:v>
                </c:pt>
                <c:pt idx="951">
                  <c:v>0</c:v>
                </c:pt>
                <c:pt idx="952">
                  <c:v>-0.38806802034378052</c:v>
                </c:pt>
                <c:pt idx="953">
                  <c:v>-0.38928437232971191</c:v>
                </c:pt>
                <c:pt idx="954">
                  <c:v>-0.38568541407585144</c:v>
                </c:pt>
                <c:pt idx="955">
                  <c:v>-0.38571572303771973</c:v>
                </c:pt>
                <c:pt idx="956">
                  <c:v>-0.38808766007423401</c:v>
                </c:pt>
                <c:pt idx="957">
                  <c:v>-0.38908997178077698</c:v>
                </c:pt>
                <c:pt idx="958">
                  <c:v>-0.39012801647186279</c:v>
                </c:pt>
                <c:pt idx="959">
                  <c:v>-0.3892950713634491</c:v>
                </c:pt>
                <c:pt idx="960">
                  <c:v>-0.38965535163879395</c:v>
                </c:pt>
                <c:pt idx="961">
                  <c:v>-0.3908236026763916</c:v>
                </c:pt>
                <c:pt idx="962">
                  <c:v>-0.38835695385932922</c:v>
                </c:pt>
                <c:pt idx="963">
                  <c:v>-0.38773629069328308</c:v>
                </c:pt>
                <c:pt idx="964">
                  <c:v>-0.38875108957290649</c:v>
                </c:pt>
                <c:pt idx="965">
                  <c:v>-0.38523957133293152</c:v>
                </c:pt>
                <c:pt idx="966">
                  <c:v>-0.38713529706001282</c:v>
                </c:pt>
                <c:pt idx="967">
                  <c:v>-0.39291945099830627</c:v>
                </c:pt>
                <c:pt idx="968">
                  <c:v>-0.39107510447502136</c:v>
                </c:pt>
                <c:pt idx="969">
                  <c:v>-0.3871263861656189</c:v>
                </c:pt>
                <c:pt idx="970">
                  <c:v>-0.38751694560050964</c:v>
                </c:pt>
                <c:pt idx="971">
                  <c:v>-0.38850677013397217</c:v>
                </c:pt>
                <c:pt idx="972">
                  <c:v>-0.38852459192276001</c:v>
                </c:pt>
                <c:pt idx="973">
                  <c:v>-0.38824102282524109</c:v>
                </c:pt>
                <c:pt idx="974">
                  <c:v>-0.38653251528739929</c:v>
                </c:pt>
                <c:pt idx="975">
                  <c:v>-0.39216136932373047</c:v>
                </c:pt>
                <c:pt idx="976">
                  <c:v>-0.39423233270645142</c:v>
                </c:pt>
                <c:pt idx="985">
                  <c:v>0</c:v>
                </c:pt>
                <c:pt idx="986">
                  <c:v>-0.3792073130607605</c:v>
                </c:pt>
                <c:pt idx="987">
                  <c:v>-0.37930536270141602</c:v>
                </c:pt>
                <c:pt idx="988">
                  <c:v>-0.37847989797592163</c:v>
                </c:pt>
                <c:pt idx="989">
                  <c:v>-0.38222774863243103</c:v>
                </c:pt>
                <c:pt idx="990">
                  <c:v>-0.38072463870048523</c:v>
                </c:pt>
                <c:pt idx="991">
                  <c:v>-0.38024678826332092</c:v>
                </c:pt>
                <c:pt idx="992">
                  <c:v>-0.37975111603736877</c:v>
                </c:pt>
                <c:pt idx="993">
                  <c:v>-0.38097959756851196</c:v>
                </c:pt>
                <c:pt idx="994">
                  <c:v>-0.37950685620307922</c:v>
                </c:pt>
                <c:pt idx="995">
                  <c:v>-0.38045895099639893</c:v>
                </c:pt>
                <c:pt idx="996">
                  <c:v>-0.37950864434242249</c:v>
                </c:pt>
                <c:pt idx="997">
                  <c:v>-0.37955319881439209</c:v>
                </c:pt>
                <c:pt idx="998">
                  <c:v>-0.38173919916152954</c:v>
                </c:pt>
                <c:pt idx="999">
                  <c:v>-0.38158762454986572</c:v>
                </c:pt>
                <c:pt idx="1000">
                  <c:v>-0.38225451111793518</c:v>
                </c:pt>
                <c:pt idx="1001">
                  <c:v>-0.38079950213432312</c:v>
                </c:pt>
                <c:pt idx="1002">
                  <c:v>-0.37874376773834229</c:v>
                </c:pt>
                <c:pt idx="1003">
                  <c:v>-0.38048034906387329</c:v>
                </c:pt>
                <c:pt idx="1004">
                  <c:v>-0.37915560603141785</c:v>
                </c:pt>
                <c:pt idx="1005">
                  <c:v>-0.3788222074508667</c:v>
                </c:pt>
                <c:pt idx="1006">
                  <c:v>-0.37694129347801208</c:v>
                </c:pt>
                <c:pt idx="1007">
                  <c:v>-0.38071036338806152</c:v>
                </c:pt>
                <c:pt idx="1008">
                  <c:v>-0.37702152132987976</c:v>
                </c:pt>
                <c:pt idx="1009">
                  <c:v>-0.3772318959236145</c:v>
                </c:pt>
                <c:pt idx="1010">
                  <c:v>-0.37725508213043213</c:v>
                </c:pt>
                <c:pt idx="1019">
                  <c:v>0</c:v>
                </c:pt>
                <c:pt idx="1020">
                  <c:v>-0.38701224327087402</c:v>
                </c:pt>
                <c:pt idx="1021">
                  <c:v>-0.38920947909355164</c:v>
                </c:pt>
                <c:pt idx="1022">
                  <c:v>-0.38855668902397156</c:v>
                </c:pt>
                <c:pt idx="1023">
                  <c:v>-0.38641300797462463</c:v>
                </c:pt>
                <c:pt idx="1024">
                  <c:v>-0.38931113481521606</c:v>
                </c:pt>
                <c:pt idx="1025">
                  <c:v>-0.38611161708831787</c:v>
                </c:pt>
                <c:pt idx="1026">
                  <c:v>-0.3903634250164032</c:v>
                </c:pt>
                <c:pt idx="1027">
                  <c:v>-0.38918983936309814</c:v>
                </c:pt>
                <c:pt idx="1028">
                  <c:v>-0.39072728157043457</c:v>
                </c:pt>
                <c:pt idx="1029">
                  <c:v>-0.39081290364265442</c:v>
                </c:pt>
                <c:pt idx="1030">
                  <c:v>-0.3887600302696228</c:v>
                </c:pt>
                <c:pt idx="1031">
                  <c:v>-0.38888487219810486</c:v>
                </c:pt>
                <c:pt idx="1032">
                  <c:v>-0.38922551274299622</c:v>
                </c:pt>
                <c:pt idx="1033">
                  <c:v>-0.38942527770996094</c:v>
                </c:pt>
                <c:pt idx="1034">
                  <c:v>-0.388681560754776</c:v>
                </c:pt>
                <c:pt idx="1035">
                  <c:v>-0.38996925950050354</c:v>
                </c:pt>
                <c:pt idx="1036">
                  <c:v>-0.3882749080657959</c:v>
                </c:pt>
                <c:pt idx="1037">
                  <c:v>-0.3900887668132782</c:v>
                </c:pt>
                <c:pt idx="1038">
                  <c:v>-0.38832664489746094</c:v>
                </c:pt>
                <c:pt idx="1039">
                  <c:v>-0.38980695605278015</c:v>
                </c:pt>
                <c:pt idx="1040">
                  <c:v>-0.39045795798301697</c:v>
                </c:pt>
                <c:pt idx="1041">
                  <c:v>-0.39149960875511169</c:v>
                </c:pt>
                <c:pt idx="1042">
                  <c:v>-0.38958579301834106</c:v>
                </c:pt>
                <c:pt idx="1043">
                  <c:v>-0.38777196407318115</c:v>
                </c:pt>
                <c:pt idx="1044">
                  <c:v>-0.38774701952934265</c:v>
                </c:pt>
                <c:pt idx="1053">
                  <c:v>0</c:v>
                </c:pt>
                <c:pt idx="1054">
                  <c:v>-0.38329941034317017</c:v>
                </c:pt>
                <c:pt idx="1055">
                  <c:v>-0.38377195596694946</c:v>
                </c:pt>
                <c:pt idx="1056">
                  <c:v>-0.38375413417816162</c:v>
                </c:pt>
                <c:pt idx="1057">
                  <c:v>-0.38533589243888855</c:v>
                </c:pt>
                <c:pt idx="1058">
                  <c:v>-0.38588693737983704</c:v>
                </c:pt>
                <c:pt idx="1059">
                  <c:v>-0.38531449437141418</c:v>
                </c:pt>
                <c:pt idx="1060">
                  <c:v>-0.38450309634208679</c:v>
                </c:pt>
                <c:pt idx="1061">
                  <c:v>-0.38448169827461243</c:v>
                </c:pt>
                <c:pt idx="1062">
                  <c:v>-0.38407868146896362</c:v>
                </c:pt>
                <c:pt idx="1063">
                  <c:v>-0.38150382041931152</c:v>
                </c:pt>
                <c:pt idx="1064">
                  <c:v>-0.38142892718315125</c:v>
                </c:pt>
                <c:pt idx="1065">
                  <c:v>-0.38178554177284241</c:v>
                </c:pt>
                <c:pt idx="1066">
                  <c:v>-0.38155731558799744</c:v>
                </c:pt>
                <c:pt idx="1067">
                  <c:v>-0.38091185688972473</c:v>
                </c:pt>
                <c:pt idx="1068">
                  <c:v>-0.3797796368598938</c:v>
                </c:pt>
                <c:pt idx="1069">
                  <c:v>-0.37957996129989624</c:v>
                </c:pt>
                <c:pt idx="1070">
                  <c:v>-0.38071393966674805</c:v>
                </c:pt>
                <c:pt idx="1071">
                  <c:v>-0.381919264793396</c:v>
                </c:pt>
                <c:pt idx="1072">
                  <c:v>-0.38311576843261719</c:v>
                </c:pt>
                <c:pt idx="1073">
                  <c:v>-0.3846796452999115</c:v>
                </c:pt>
                <c:pt idx="1074">
                  <c:v>-0.3829231858253479</c:v>
                </c:pt>
                <c:pt idx="1075">
                  <c:v>-0.38427484035491943</c:v>
                </c:pt>
                <c:pt idx="1076">
                  <c:v>-0.38497209548950195</c:v>
                </c:pt>
                <c:pt idx="1077">
                  <c:v>-0.38499528169631958</c:v>
                </c:pt>
                <c:pt idx="1078">
                  <c:v>-0.38152700662612915</c:v>
                </c:pt>
                <c:pt idx="1087">
                  <c:v>0</c:v>
                </c:pt>
                <c:pt idx="1088">
                  <c:v>-0.38882243633270264</c:v>
                </c:pt>
                <c:pt idx="1089">
                  <c:v>-0.3894324004650116</c:v>
                </c:pt>
                <c:pt idx="1090">
                  <c:v>-0.39112326502799988</c:v>
                </c:pt>
                <c:pt idx="1091">
                  <c:v>-0.39258590340614319</c:v>
                </c:pt>
                <c:pt idx="1092">
                  <c:v>-0.38969460129737854</c:v>
                </c:pt>
                <c:pt idx="1093">
                  <c:v>-0.38804304599761963</c:v>
                </c:pt>
                <c:pt idx="1094">
                  <c:v>-0.39061135053634644</c:v>
                </c:pt>
                <c:pt idx="1095">
                  <c:v>-0.39049899578094482</c:v>
                </c:pt>
                <c:pt idx="1096">
                  <c:v>-0.39086464047431946</c:v>
                </c:pt>
                <c:pt idx="1097">
                  <c:v>-0.39437681436538696</c:v>
                </c:pt>
                <c:pt idx="1098">
                  <c:v>-0.39222201704978943</c:v>
                </c:pt>
                <c:pt idx="1099">
                  <c:v>-0.38469213247299194</c:v>
                </c:pt>
                <c:pt idx="1100">
                  <c:v>-0.38450130820274353</c:v>
                </c:pt>
                <c:pt idx="1101">
                  <c:v>-0.39174753427505493</c:v>
                </c:pt>
                <c:pt idx="1102">
                  <c:v>-0.39287665486335754</c:v>
                </c:pt>
                <c:pt idx="1103">
                  <c:v>-0.39172080159187317</c:v>
                </c:pt>
                <c:pt idx="1104">
                  <c:v>-0.39197942614555359</c:v>
                </c:pt>
                <c:pt idx="1105">
                  <c:v>-0.39128378033638</c:v>
                </c:pt>
                <c:pt idx="1106">
                  <c:v>-0.3896963894367218</c:v>
                </c:pt>
                <c:pt idx="1107">
                  <c:v>-0.39089140295982361</c:v>
                </c:pt>
                <c:pt idx="1108">
                  <c:v>-0.38934323191642761</c:v>
                </c:pt>
                <c:pt idx="1109">
                  <c:v>-0.38950195908546448</c:v>
                </c:pt>
                <c:pt idx="1110">
                  <c:v>-0.38974097371101379</c:v>
                </c:pt>
                <c:pt idx="1111">
                  <c:v>-0.39258232712745667</c:v>
                </c:pt>
                <c:pt idx="1112">
                  <c:v>-0.39627847075462341</c:v>
                </c:pt>
                <c:pt idx="1121">
                  <c:v>0</c:v>
                </c:pt>
                <c:pt idx="1122">
                  <c:v>-0.38105091452598572</c:v>
                </c:pt>
                <c:pt idx="1123">
                  <c:v>-0.38123634457588196</c:v>
                </c:pt>
                <c:pt idx="1124">
                  <c:v>-0.38147172331809998</c:v>
                </c:pt>
                <c:pt idx="1125">
                  <c:v>-0.37736916542053223</c:v>
                </c:pt>
                <c:pt idx="1126">
                  <c:v>-0.37669169902801514</c:v>
                </c:pt>
                <c:pt idx="1127">
                  <c:v>-0.37952825427055359</c:v>
                </c:pt>
                <c:pt idx="1128">
                  <c:v>-0.3790985643863678</c:v>
                </c:pt>
                <c:pt idx="1129">
                  <c:v>-0.38006135821342468</c:v>
                </c:pt>
                <c:pt idx="1130">
                  <c:v>-0.38142713904380798</c:v>
                </c:pt>
                <c:pt idx="1131">
                  <c:v>-0.38305690884590149</c:v>
                </c:pt>
                <c:pt idx="1132">
                  <c:v>-0.38228660821914673</c:v>
                </c:pt>
                <c:pt idx="1133">
                  <c:v>-0.38222062587738037</c:v>
                </c:pt>
                <c:pt idx="1134">
                  <c:v>-0.38088330626487732</c:v>
                </c:pt>
                <c:pt idx="1135">
                  <c:v>-0.38064795732498169</c:v>
                </c:pt>
                <c:pt idx="1136">
                  <c:v>-0.38158583641052246</c:v>
                </c:pt>
                <c:pt idx="1137">
                  <c:v>-0.37940698862075806</c:v>
                </c:pt>
                <c:pt idx="1138">
                  <c:v>-0.37899157404899597</c:v>
                </c:pt>
                <c:pt idx="1139">
                  <c:v>-0.37642964720726013</c:v>
                </c:pt>
                <c:pt idx="1140">
                  <c:v>-0.37877941131591797</c:v>
                </c:pt>
                <c:pt idx="1141">
                  <c:v>-0.38006490468978882</c:v>
                </c:pt>
                <c:pt idx="1142">
                  <c:v>-0.3808743953704834</c:v>
                </c:pt>
                <c:pt idx="1143">
                  <c:v>-0.38273951411247253</c:v>
                </c:pt>
                <c:pt idx="1144">
                  <c:v>-0.38406619429588318</c:v>
                </c:pt>
                <c:pt idx="1145">
                  <c:v>-0.38087618350982666</c:v>
                </c:pt>
                <c:pt idx="1146">
                  <c:v>-0.38240605592727661</c:v>
                </c:pt>
                <c:pt idx="1155">
                  <c:v>0</c:v>
                </c:pt>
                <c:pt idx="1156">
                  <c:v>-0.39265725016593933</c:v>
                </c:pt>
                <c:pt idx="1157">
                  <c:v>-0.394316166639328</c:v>
                </c:pt>
                <c:pt idx="1158">
                  <c:v>-0.397504061460495</c:v>
                </c:pt>
                <c:pt idx="1159">
                  <c:v>-0.39564517140388489</c:v>
                </c:pt>
                <c:pt idx="1160">
                  <c:v>-0.39298900961875916</c:v>
                </c:pt>
                <c:pt idx="1161">
                  <c:v>-0.39411458373069763</c:v>
                </c:pt>
                <c:pt idx="1162">
                  <c:v>-0.39743450284004211</c:v>
                </c:pt>
                <c:pt idx="1163">
                  <c:v>-0.3978983461856842</c:v>
                </c:pt>
                <c:pt idx="1164">
                  <c:v>-0.39823910593986511</c:v>
                </c:pt>
                <c:pt idx="1165">
                  <c:v>-0.39306750893592834</c:v>
                </c:pt>
                <c:pt idx="1166">
                  <c:v>-0.39173328876495361</c:v>
                </c:pt>
                <c:pt idx="1167">
                  <c:v>-0.39241999387741089</c:v>
                </c:pt>
                <c:pt idx="1168">
                  <c:v>-0.39357587695121765</c:v>
                </c:pt>
                <c:pt idx="1169">
                  <c:v>-0.39177429676055908</c:v>
                </c:pt>
                <c:pt idx="1170">
                  <c:v>-0.39850136637687683</c:v>
                </c:pt>
                <c:pt idx="1171">
                  <c:v>-0.39399686455726624</c:v>
                </c:pt>
                <c:pt idx="1172">
                  <c:v>-0.39276248216629028</c:v>
                </c:pt>
                <c:pt idx="1173">
                  <c:v>-0.39324945211410522</c:v>
                </c:pt>
                <c:pt idx="1174">
                  <c:v>-0.39654248952865601</c:v>
                </c:pt>
                <c:pt idx="1175">
                  <c:v>-0.39604833722114563</c:v>
                </c:pt>
                <c:pt idx="1176">
                  <c:v>-0.39580929279327393</c:v>
                </c:pt>
                <c:pt idx="1177">
                  <c:v>-0.39716866612434387</c:v>
                </c:pt>
                <c:pt idx="1178">
                  <c:v>-0.39778059720993042</c:v>
                </c:pt>
                <c:pt idx="1179">
                  <c:v>-0.39805713295936584</c:v>
                </c:pt>
                <c:pt idx="1180">
                  <c:v>-0.39739704132080078</c:v>
                </c:pt>
                <c:pt idx="1189">
                  <c:v>0</c:v>
                </c:pt>
                <c:pt idx="1190">
                  <c:v>-0.38373094797134399</c:v>
                </c:pt>
                <c:pt idx="1191">
                  <c:v>-0.38347417116165161</c:v>
                </c:pt>
                <c:pt idx="1192">
                  <c:v>-0.38598859310150146</c:v>
                </c:pt>
                <c:pt idx="1193">
                  <c:v>-0.38521462678909302</c:v>
                </c:pt>
                <c:pt idx="1194">
                  <c:v>-0.38498100638389587</c:v>
                </c:pt>
                <c:pt idx="1195">
                  <c:v>-0.38578528165817261</c:v>
                </c:pt>
                <c:pt idx="1196">
                  <c:v>-0.38373452425003052</c:v>
                </c:pt>
                <c:pt idx="1197">
                  <c:v>-0.38353124260902405</c:v>
                </c:pt>
                <c:pt idx="1198">
                  <c:v>-0.38481694459915161</c:v>
                </c:pt>
                <c:pt idx="1199">
                  <c:v>-0.38495248556137085</c:v>
                </c:pt>
                <c:pt idx="1200">
                  <c:v>-0.38495248556137085</c:v>
                </c:pt>
                <c:pt idx="1201">
                  <c:v>-0.38283222913742065</c:v>
                </c:pt>
                <c:pt idx="1202">
                  <c:v>-0.38043221831321716</c:v>
                </c:pt>
                <c:pt idx="1203">
                  <c:v>-0.38452807068824768</c:v>
                </c:pt>
                <c:pt idx="1204">
                  <c:v>-0.38017547130584717</c:v>
                </c:pt>
                <c:pt idx="1205">
                  <c:v>-0.38264143466949463</c:v>
                </c:pt>
                <c:pt idx="1206">
                  <c:v>-0.38307297229766846</c:v>
                </c:pt>
                <c:pt idx="1207">
                  <c:v>-0.38525205850601196</c:v>
                </c:pt>
                <c:pt idx="1208">
                  <c:v>-0.38331368565559387</c:v>
                </c:pt>
                <c:pt idx="1209">
                  <c:v>-0.38178554177284241</c:v>
                </c:pt>
                <c:pt idx="1210">
                  <c:v>-0.38077989220619202</c:v>
                </c:pt>
                <c:pt idx="1211">
                  <c:v>-0.38176235556602478</c:v>
                </c:pt>
                <c:pt idx="1212">
                  <c:v>-0.38069966435432434</c:v>
                </c:pt>
                <c:pt idx="1213">
                  <c:v>-0.38275554776191711</c:v>
                </c:pt>
                <c:pt idx="1214">
                  <c:v>-0.3826771080493927</c:v>
                </c:pt>
                <c:pt idx="1223">
                  <c:v>0</c:v>
                </c:pt>
                <c:pt idx="1224">
                  <c:v>-0.37566128373146057</c:v>
                </c:pt>
                <c:pt idx="1225">
                  <c:v>-0.3734276294708252</c:v>
                </c:pt>
                <c:pt idx="1226">
                  <c:v>-0.3760160505771637</c:v>
                </c:pt>
                <c:pt idx="1227">
                  <c:v>-0.37638863921165466</c:v>
                </c:pt>
                <c:pt idx="1228">
                  <c:v>-0.37723901867866516</c:v>
                </c:pt>
                <c:pt idx="1229">
                  <c:v>-0.37972080707550049</c:v>
                </c:pt>
                <c:pt idx="1230">
                  <c:v>-0.3771088719367981</c:v>
                </c:pt>
                <c:pt idx="1231">
                  <c:v>-0.37649738788604736</c:v>
                </c:pt>
                <c:pt idx="1232">
                  <c:v>-0.37818926572799683</c:v>
                </c:pt>
                <c:pt idx="1233">
                  <c:v>-0.37634763121604919</c:v>
                </c:pt>
                <c:pt idx="1234">
                  <c:v>-0.37792718410491943</c:v>
                </c:pt>
                <c:pt idx="1235">
                  <c:v>-0.37630841135978699</c:v>
                </c:pt>
                <c:pt idx="1236">
                  <c:v>-0.37599998712539673</c:v>
                </c:pt>
                <c:pt idx="1237">
                  <c:v>-0.37829804420471191</c:v>
                </c:pt>
                <c:pt idx="1238">
                  <c:v>-0.37545090913772583</c:v>
                </c:pt>
                <c:pt idx="1239">
                  <c:v>-0.37689495086669922</c:v>
                </c:pt>
                <c:pt idx="1240">
                  <c:v>-0.37494462728500366</c:v>
                </c:pt>
                <c:pt idx="1241">
                  <c:v>-0.3739820122718811</c:v>
                </c:pt>
                <c:pt idx="1242">
                  <c:v>-0.37350603938102722</c:v>
                </c:pt>
                <c:pt idx="1243">
                  <c:v>-0.3758181631565094</c:v>
                </c:pt>
                <c:pt idx="1244">
                  <c:v>-0.37431180477142334</c:v>
                </c:pt>
                <c:pt idx="1245">
                  <c:v>-0.37806802988052368</c:v>
                </c:pt>
                <c:pt idx="1246">
                  <c:v>-0.37387862801551819</c:v>
                </c:pt>
                <c:pt idx="1247">
                  <c:v>-0.37409073114395142</c:v>
                </c:pt>
                <c:pt idx="1248">
                  <c:v>-0.37702152132987976</c:v>
                </c:pt>
                <c:pt idx="1257">
                  <c:v>0</c:v>
                </c:pt>
                <c:pt idx="1258">
                  <c:v>-0.38126131892204285</c:v>
                </c:pt>
                <c:pt idx="1259">
                  <c:v>-0.38196921348571777</c:v>
                </c:pt>
                <c:pt idx="1260">
                  <c:v>-0.38058555126190186</c:v>
                </c:pt>
                <c:pt idx="1261">
                  <c:v>-0.38035553693771362</c:v>
                </c:pt>
                <c:pt idx="1262">
                  <c:v>-0.37963342666625977</c:v>
                </c:pt>
                <c:pt idx="1263">
                  <c:v>-0.38086369633674622</c:v>
                </c:pt>
                <c:pt idx="1264">
                  <c:v>-0.38093680143356323</c:v>
                </c:pt>
                <c:pt idx="1265">
                  <c:v>-0.38142892718315125</c:v>
                </c:pt>
                <c:pt idx="1266">
                  <c:v>-0.38140219449996948</c:v>
                </c:pt>
                <c:pt idx="1267">
                  <c:v>-0.38044470548629761</c:v>
                </c:pt>
                <c:pt idx="1268">
                  <c:v>-0.37983313202857971</c:v>
                </c:pt>
                <c:pt idx="1269">
                  <c:v>-0.38266819715499878</c:v>
                </c:pt>
                <c:pt idx="1270">
                  <c:v>-0.38201022148132324</c:v>
                </c:pt>
                <c:pt idx="1271">
                  <c:v>-0.38251304626464844</c:v>
                </c:pt>
                <c:pt idx="1272">
                  <c:v>-0.38126668334007263</c:v>
                </c:pt>
                <c:pt idx="1273">
                  <c:v>-0.38141822814941406</c:v>
                </c:pt>
                <c:pt idx="1274">
                  <c:v>-0.38230800628662109</c:v>
                </c:pt>
                <c:pt idx="1275">
                  <c:v>-0.37897732853889465</c:v>
                </c:pt>
                <c:pt idx="1276">
                  <c:v>-0.38111153244972229</c:v>
                </c:pt>
                <c:pt idx="1277">
                  <c:v>-0.38064795732498169</c:v>
                </c:pt>
                <c:pt idx="1278">
                  <c:v>-0.38229551911354065</c:v>
                </c:pt>
                <c:pt idx="1279">
                  <c:v>-0.38302838802337646</c:v>
                </c:pt>
                <c:pt idx="1280">
                  <c:v>-0.38163220882415771</c:v>
                </c:pt>
                <c:pt idx="1281">
                  <c:v>-0.38114362955093384</c:v>
                </c:pt>
                <c:pt idx="1282">
                  <c:v>-0.38199061155319214</c:v>
                </c:pt>
                <c:pt idx="1291">
                  <c:v>0</c:v>
                </c:pt>
                <c:pt idx="1292">
                  <c:v>-0.37157735228538513</c:v>
                </c:pt>
                <c:pt idx="1293">
                  <c:v>-0.37339910864830017</c:v>
                </c:pt>
                <c:pt idx="1294">
                  <c:v>-0.37250426411628723</c:v>
                </c:pt>
                <c:pt idx="1295">
                  <c:v>-0.37496602535247803</c:v>
                </c:pt>
                <c:pt idx="1296">
                  <c:v>-0.37506765127182007</c:v>
                </c:pt>
                <c:pt idx="1297">
                  <c:v>-0.37330284714698792</c:v>
                </c:pt>
                <c:pt idx="1298">
                  <c:v>-0.37162011861801147</c:v>
                </c:pt>
                <c:pt idx="1299">
                  <c:v>-0.37524411082267761</c:v>
                </c:pt>
                <c:pt idx="1300">
                  <c:v>-0.37747436761856079</c:v>
                </c:pt>
                <c:pt idx="1301">
                  <c:v>-0.374580979347229</c:v>
                </c:pt>
                <c:pt idx="1302">
                  <c:v>-0.37521383166313171</c:v>
                </c:pt>
                <c:pt idx="1303">
                  <c:v>-0.3741157054901123</c:v>
                </c:pt>
                <c:pt idx="1304">
                  <c:v>-0.37397843599319458</c:v>
                </c:pt>
                <c:pt idx="1305">
                  <c:v>-0.3751407265663147</c:v>
                </c:pt>
                <c:pt idx="1306">
                  <c:v>-0.37155953049659729</c:v>
                </c:pt>
                <c:pt idx="1307">
                  <c:v>-0.37387147545814514</c:v>
                </c:pt>
                <c:pt idx="1308">
                  <c:v>-0.37159338593482971</c:v>
                </c:pt>
                <c:pt idx="1309">
                  <c:v>-0.37475210428237915</c:v>
                </c:pt>
                <c:pt idx="1310">
                  <c:v>-0.37610340118408203</c:v>
                </c:pt>
                <c:pt idx="1311">
                  <c:v>-0.37388396263122559</c:v>
                </c:pt>
                <c:pt idx="1312">
                  <c:v>-0.37290710210800171</c:v>
                </c:pt>
                <c:pt idx="1313">
                  <c:v>-0.37675943970680237</c:v>
                </c:pt>
                <c:pt idx="1314">
                  <c:v>-0.37144190073013306</c:v>
                </c:pt>
                <c:pt idx="1315">
                  <c:v>-0.37436884641647339</c:v>
                </c:pt>
                <c:pt idx="1316">
                  <c:v>-0.3720051646232605</c:v>
                </c:pt>
                <c:pt idx="1325">
                  <c:v>0</c:v>
                </c:pt>
                <c:pt idx="1326">
                  <c:v>-0.37814292311668396</c:v>
                </c:pt>
                <c:pt idx="1327">
                  <c:v>-0.37786656618118286</c:v>
                </c:pt>
                <c:pt idx="1328">
                  <c:v>-0.3764117956161499</c:v>
                </c:pt>
                <c:pt idx="1329">
                  <c:v>-0.37721940875053406</c:v>
                </c:pt>
                <c:pt idx="1330">
                  <c:v>-0.37866708636283875</c:v>
                </c:pt>
                <c:pt idx="1331">
                  <c:v>-0.37827664613723755</c:v>
                </c:pt>
                <c:pt idx="1332">
                  <c:v>-0.38173562288284302</c:v>
                </c:pt>
                <c:pt idx="1333">
                  <c:v>-0.38026639819145203</c:v>
                </c:pt>
                <c:pt idx="1334">
                  <c:v>-0.38187646865844727</c:v>
                </c:pt>
                <c:pt idx="1335">
                  <c:v>-0.38024500012397766</c:v>
                </c:pt>
                <c:pt idx="1336">
                  <c:v>-0.37771505117416382</c:v>
                </c:pt>
                <c:pt idx="1337">
                  <c:v>-0.37740305066108704</c:v>
                </c:pt>
                <c:pt idx="1338">
                  <c:v>-0.37785232067108154</c:v>
                </c:pt>
                <c:pt idx="1339">
                  <c:v>-0.3789309561252594</c:v>
                </c:pt>
                <c:pt idx="1340">
                  <c:v>-0.3790397047996521</c:v>
                </c:pt>
                <c:pt idx="1341">
                  <c:v>-0.3770393431186676</c:v>
                </c:pt>
                <c:pt idx="1342">
                  <c:v>-0.37991693615913391</c:v>
                </c:pt>
                <c:pt idx="1343">
                  <c:v>-0.37672737240791321</c:v>
                </c:pt>
                <c:pt idx="1344">
                  <c:v>-0.37969228625297546</c:v>
                </c:pt>
                <c:pt idx="1345">
                  <c:v>-0.37932497262954712</c:v>
                </c:pt>
                <c:pt idx="1346">
                  <c:v>-0.37907359004020691</c:v>
                </c:pt>
                <c:pt idx="1347">
                  <c:v>-0.37732282280921936</c:v>
                </c:pt>
                <c:pt idx="1348">
                  <c:v>-0.37971010804176331</c:v>
                </c:pt>
                <c:pt idx="1349">
                  <c:v>-0.37826237082481384</c:v>
                </c:pt>
                <c:pt idx="1350">
                  <c:v>-0.37927684187889099</c:v>
                </c:pt>
                <c:pt idx="1359">
                  <c:v>0</c:v>
                </c:pt>
                <c:pt idx="1360">
                  <c:v>-0.3883533775806427</c:v>
                </c:pt>
                <c:pt idx="1361">
                  <c:v>-0.3918813169002533</c:v>
                </c:pt>
                <c:pt idx="1362">
                  <c:v>-0.39113396406173706</c:v>
                </c:pt>
                <c:pt idx="1363">
                  <c:v>-0.39304611086845398</c:v>
                </c:pt>
                <c:pt idx="1364">
                  <c:v>-0.38940030336380005</c:v>
                </c:pt>
                <c:pt idx="1365">
                  <c:v>-0.39184564352035522</c:v>
                </c:pt>
                <c:pt idx="1366">
                  <c:v>-0.39088425040245056</c:v>
                </c:pt>
                <c:pt idx="1367">
                  <c:v>-0.39127308130264282</c:v>
                </c:pt>
                <c:pt idx="1368">
                  <c:v>-0.39235579967498779</c:v>
                </c:pt>
                <c:pt idx="1369">
                  <c:v>-0.39018508791923523</c:v>
                </c:pt>
                <c:pt idx="1370">
                  <c:v>-0.39308533072471619</c:v>
                </c:pt>
                <c:pt idx="1371">
                  <c:v>-0.39406642317771912</c:v>
                </c:pt>
                <c:pt idx="1372">
                  <c:v>-0.39429298043251038</c:v>
                </c:pt>
                <c:pt idx="1373">
                  <c:v>-0.39584854245185852</c:v>
                </c:pt>
                <c:pt idx="1374">
                  <c:v>-0.39603406190872192</c:v>
                </c:pt>
                <c:pt idx="1375">
                  <c:v>-0.39402183890342712</c:v>
                </c:pt>
                <c:pt idx="1376">
                  <c:v>-0.393231600522995</c:v>
                </c:pt>
                <c:pt idx="1377">
                  <c:v>-0.39733457565307617</c:v>
                </c:pt>
                <c:pt idx="1378">
                  <c:v>-0.39616608619689941</c:v>
                </c:pt>
                <c:pt idx="1379">
                  <c:v>-0.39468720555305481</c:v>
                </c:pt>
                <c:pt idx="1380">
                  <c:v>-0.39530622959136963</c:v>
                </c:pt>
                <c:pt idx="1381">
                  <c:v>-0.39539363980293274</c:v>
                </c:pt>
                <c:pt idx="1382">
                  <c:v>-0.39792868494987488</c:v>
                </c:pt>
                <c:pt idx="1383">
                  <c:v>-0.39657282829284668</c:v>
                </c:pt>
                <c:pt idx="1384">
                  <c:v>-0.39640155434608459</c:v>
                </c:pt>
                <c:pt idx="1393">
                  <c:v>0</c:v>
                </c:pt>
                <c:pt idx="1394">
                  <c:v>-0.38634347915649414</c:v>
                </c:pt>
                <c:pt idx="1395">
                  <c:v>-0.38449597358703613</c:v>
                </c:pt>
                <c:pt idx="1396">
                  <c:v>-0.38459938764572144</c:v>
                </c:pt>
                <c:pt idx="1397">
                  <c:v>-0.38630601763725281</c:v>
                </c:pt>
                <c:pt idx="1398">
                  <c:v>-0.38403588533401489</c:v>
                </c:pt>
                <c:pt idx="1399">
                  <c:v>-0.38371491432189941</c:v>
                </c:pt>
                <c:pt idx="1400">
                  <c:v>-0.3856872022151947</c:v>
                </c:pt>
                <c:pt idx="1401">
                  <c:v>-0.38603672385215759</c:v>
                </c:pt>
                <c:pt idx="1402">
                  <c:v>-0.38601711392402649</c:v>
                </c:pt>
                <c:pt idx="1403">
                  <c:v>-0.38395741581916809</c:v>
                </c:pt>
                <c:pt idx="1404">
                  <c:v>-0.38536441326141357</c:v>
                </c:pt>
                <c:pt idx="1405">
                  <c:v>-0.38476881384849548</c:v>
                </c:pt>
                <c:pt idx="1406">
                  <c:v>-0.38436934351921082</c:v>
                </c:pt>
                <c:pt idx="1407">
                  <c:v>-0.38341355323791504</c:v>
                </c:pt>
                <c:pt idx="1408">
                  <c:v>-0.38282868266105652</c:v>
                </c:pt>
                <c:pt idx="1409">
                  <c:v>-0.38395562767982483</c:v>
                </c:pt>
                <c:pt idx="1410">
                  <c:v>-0.38408225774765015</c:v>
                </c:pt>
                <c:pt idx="1411">
                  <c:v>-0.38720127940177917</c:v>
                </c:pt>
                <c:pt idx="1412">
                  <c:v>-0.38446563482284546</c:v>
                </c:pt>
                <c:pt idx="1413">
                  <c:v>-0.38359543681144714</c:v>
                </c:pt>
                <c:pt idx="1414">
                  <c:v>-0.38378444314002991</c:v>
                </c:pt>
                <c:pt idx="1415">
                  <c:v>-0.38359186053276062</c:v>
                </c:pt>
                <c:pt idx="1416">
                  <c:v>-0.38568362593650818</c:v>
                </c:pt>
                <c:pt idx="1417">
                  <c:v>-0.38237932324409485</c:v>
                </c:pt>
                <c:pt idx="1418">
                  <c:v>-0.38488829135894775</c:v>
                </c:pt>
                <c:pt idx="1427">
                  <c:v>0</c:v>
                </c:pt>
                <c:pt idx="1428">
                  <c:v>-0.39467829465866089</c:v>
                </c:pt>
                <c:pt idx="1429">
                  <c:v>-0.39511892199516296</c:v>
                </c:pt>
                <c:pt idx="1430">
                  <c:v>-0.3928837776184082</c:v>
                </c:pt>
                <c:pt idx="1431">
                  <c:v>-0.39468008279800415</c:v>
                </c:pt>
                <c:pt idx="1432">
                  <c:v>-0.39559164643287659</c:v>
                </c:pt>
                <c:pt idx="1433">
                  <c:v>-0.39576289057731628</c:v>
                </c:pt>
                <c:pt idx="1434">
                  <c:v>-0.39545607566833496</c:v>
                </c:pt>
                <c:pt idx="1435">
                  <c:v>-0.39581999182701111</c:v>
                </c:pt>
                <c:pt idx="1436">
                  <c:v>-0.39576113224029541</c:v>
                </c:pt>
                <c:pt idx="1437">
                  <c:v>-0.39499405026435852</c:v>
                </c:pt>
                <c:pt idx="1438">
                  <c:v>-0.39552384614944458</c:v>
                </c:pt>
                <c:pt idx="1439">
                  <c:v>-0.39554169774055481</c:v>
                </c:pt>
                <c:pt idx="1440">
                  <c:v>-0.39461228251457214</c:v>
                </c:pt>
                <c:pt idx="1441">
                  <c:v>-0.39361333847045898</c:v>
                </c:pt>
                <c:pt idx="1442">
                  <c:v>-0.3963034451007843</c:v>
                </c:pt>
                <c:pt idx="1443">
                  <c:v>-0.3926340639591217</c:v>
                </c:pt>
                <c:pt idx="1444">
                  <c:v>-0.39471039175987244</c:v>
                </c:pt>
                <c:pt idx="1445">
                  <c:v>-0.39500296115875244</c:v>
                </c:pt>
                <c:pt idx="1446">
                  <c:v>-0.39835506677627563</c:v>
                </c:pt>
                <c:pt idx="1447">
                  <c:v>-0.39800539612770081</c:v>
                </c:pt>
                <c:pt idx="1448">
                  <c:v>-0.39595913887023926</c:v>
                </c:pt>
                <c:pt idx="1449">
                  <c:v>-0.39909368753433228</c:v>
                </c:pt>
                <c:pt idx="1450">
                  <c:v>-0.39396297931671143</c:v>
                </c:pt>
                <c:pt idx="1451">
                  <c:v>-0.39659601449966431</c:v>
                </c:pt>
                <c:pt idx="1452">
                  <c:v>-0.39601445198059082</c:v>
                </c:pt>
                <c:pt idx="1461">
                  <c:v>0</c:v>
                </c:pt>
                <c:pt idx="1462">
                  <c:v>-0.38288217782974243</c:v>
                </c:pt>
                <c:pt idx="1463">
                  <c:v>-0.38389858603477478</c:v>
                </c:pt>
                <c:pt idx="1464">
                  <c:v>-0.38144853711128235</c:v>
                </c:pt>
                <c:pt idx="1465">
                  <c:v>-0.38192284107208252</c:v>
                </c:pt>
                <c:pt idx="1466">
                  <c:v>-0.3829285204410553</c:v>
                </c:pt>
                <c:pt idx="1467">
                  <c:v>-0.3854464590549469</c:v>
                </c:pt>
                <c:pt idx="1468">
                  <c:v>-0.38363286852836609</c:v>
                </c:pt>
                <c:pt idx="1469">
                  <c:v>-0.38465288281440735</c:v>
                </c:pt>
                <c:pt idx="1470">
                  <c:v>-0.3826967179775238</c:v>
                </c:pt>
                <c:pt idx="1471">
                  <c:v>-0.38594400882720947</c:v>
                </c:pt>
                <c:pt idx="1472">
                  <c:v>-0.38391107320785522</c:v>
                </c:pt>
                <c:pt idx="1473">
                  <c:v>-0.38334757089614868</c:v>
                </c:pt>
                <c:pt idx="1474">
                  <c:v>-0.3847830593585968</c:v>
                </c:pt>
                <c:pt idx="1475">
                  <c:v>-0.38494357466697693</c:v>
                </c:pt>
                <c:pt idx="1476">
                  <c:v>-0.38420885801315308</c:v>
                </c:pt>
                <c:pt idx="1477">
                  <c:v>-0.38362753391265869</c:v>
                </c:pt>
                <c:pt idx="1478">
                  <c:v>-0.38308367133140564</c:v>
                </c:pt>
                <c:pt idx="1479">
                  <c:v>-0.38456729054450989</c:v>
                </c:pt>
                <c:pt idx="1480">
                  <c:v>-0.38416606187820435</c:v>
                </c:pt>
                <c:pt idx="1481">
                  <c:v>-0.38162329792976379</c:v>
                </c:pt>
                <c:pt idx="1482">
                  <c:v>-0.38517537713050842</c:v>
                </c:pt>
                <c:pt idx="1483">
                  <c:v>-0.38451021909713745</c:v>
                </c:pt>
                <c:pt idx="1484">
                  <c:v>-0.38364535570144653</c:v>
                </c:pt>
                <c:pt idx="1485">
                  <c:v>-0.38289821147918701</c:v>
                </c:pt>
                <c:pt idx="1486">
                  <c:v>-0.38455125689506531</c:v>
                </c:pt>
                <c:pt idx="1495">
                  <c:v>0</c:v>
                </c:pt>
                <c:pt idx="1496">
                  <c:v>-0.39382383227348328</c:v>
                </c:pt>
                <c:pt idx="1497">
                  <c:v>-0.39730069041252136</c:v>
                </c:pt>
                <c:pt idx="1498">
                  <c:v>-0.39537045359611511</c:v>
                </c:pt>
                <c:pt idx="1499">
                  <c:v>-0.39431974291801453</c:v>
                </c:pt>
                <c:pt idx="1500">
                  <c:v>-0.39460873603820801</c:v>
                </c:pt>
                <c:pt idx="1501">
                  <c:v>-0.39241108298301697</c:v>
                </c:pt>
                <c:pt idx="1502">
                  <c:v>-0.39470863342285156</c:v>
                </c:pt>
                <c:pt idx="1503">
                  <c:v>-0.39491018652915955</c:v>
                </c:pt>
                <c:pt idx="1504">
                  <c:v>-0.39438930153846741</c:v>
                </c:pt>
                <c:pt idx="1505">
                  <c:v>-0.39669591188430786</c:v>
                </c:pt>
                <c:pt idx="1506">
                  <c:v>-0.39444816112518311</c:v>
                </c:pt>
                <c:pt idx="1507">
                  <c:v>-0.39341357350349426</c:v>
                </c:pt>
                <c:pt idx="1508">
                  <c:v>-0.39521703124046326</c:v>
                </c:pt>
                <c:pt idx="1509">
                  <c:v>-0.39446064829826355</c:v>
                </c:pt>
                <c:pt idx="1510">
                  <c:v>-0.39633375406265259</c:v>
                </c:pt>
                <c:pt idx="1511">
                  <c:v>-0.39591988921165466</c:v>
                </c:pt>
                <c:pt idx="1512">
                  <c:v>-0.39942020177841187</c:v>
                </c:pt>
                <c:pt idx="1513">
                  <c:v>-0.3975183367729187</c:v>
                </c:pt>
                <c:pt idx="1514">
                  <c:v>-0.394316166639328</c:v>
                </c:pt>
                <c:pt idx="1515">
                  <c:v>-0.40047106146812439</c:v>
                </c:pt>
                <c:pt idx="1516">
                  <c:v>-0.39479959011077881</c:v>
                </c:pt>
                <c:pt idx="1517">
                  <c:v>-0.39739879965782166</c:v>
                </c:pt>
                <c:pt idx="1518">
                  <c:v>-0.39718294143676758</c:v>
                </c:pt>
                <c:pt idx="1519">
                  <c:v>-0.39734351634979248</c:v>
                </c:pt>
                <c:pt idx="1520">
                  <c:v>-0.39543822407722473</c:v>
                </c:pt>
                <c:pt idx="1529">
                  <c:v>0</c:v>
                </c:pt>
                <c:pt idx="1530">
                  <c:v>-0.3880733847618103</c:v>
                </c:pt>
                <c:pt idx="1531">
                  <c:v>-0.38599929213523865</c:v>
                </c:pt>
                <c:pt idx="1532">
                  <c:v>-0.3859725296497345</c:v>
                </c:pt>
                <c:pt idx="1533">
                  <c:v>-0.38692128658294678</c:v>
                </c:pt>
                <c:pt idx="1534">
                  <c:v>-0.38994073867797852</c:v>
                </c:pt>
                <c:pt idx="1535">
                  <c:v>-0.38725835084915161</c:v>
                </c:pt>
                <c:pt idx="1536">
                  <c:v>-0.38687491416931152</c:v>
                </c:pt>
                <c:pt idx="1537">
                  <c:v>-0.38923442363739014</c:v>
                </c:pt>
                <c:pt idx="1538">
                  <c:v>-0.38714241981506348</c:v>
                </c:pt>
                <c:pt idx="1539">
                  <c:v>-0.3879413902759552</c:v>
                </c:pt>
                <c:pt idx="1540">
                  <c:v>-0.38913276791572571</c:v>
                </c:pt>
                <c:pt idx="1541">
                  <c:v>-0.38974452018737793</c:v>
                </c:pt>
                <c:pt idx="1542">
                  <c:v>-0.38697656989097595</c:v>
                </c:pt>
                <c:pt idx="1543">
                  <c:v>-0.38794854283332825</c:v>
                </c:pt>
                <c:pt idx="1544">
                  <c:v>-0.3867679238319397</c:v>
                </c:pt>
                <c:pt idx="1545">
                  <c:v>-0.38513973355293274</c:v>
                </c:pt>
                <c:pt idx="1546">
                  <c:v>-0.3870033323764801</c:v>
                </c:pt>
                <c:pt idx="1547">
                  <c:v>-0.38686954975128174</c:v>
                </c:pt>
                <c:pt idx="1548">
                  <c:v>-0.38924691081047058</c:v>
                </c:pt>
                <c:pt idx="1549">
                  <c:v>-0.3877006471157074</c:v>
                </c:pt>
                <c:pt idx="1550">
                  <c:v>-0.38628104329109192</c:v>
                </c:pt>
                <c:pt idx="1551">
                  <c:v>-0.38655924797058105</c:v>
                </c:pt>
                <c:pt idx="1552">
                  <c:v>-0.38909709453582764</c:v>
                </c:pt>
                <c:pt idx="1553">
                  <c:v>-0.38957688212394714</c:v>
                </c:pt>
                <c:pt idx="1554">
                  <c:v>-0.38488113880157471</c:v>
                </c:pt>
                <c:pt idx="1563">
                  <c:v>0</c:v>
                </c:pt>
                <c:pt idx="1564">
                  <c:v>-0.40147918462753296</c:v>
                </c:pt>
                <c:pt idx="1565">
                  <c:v>-0.40379169583320618</c:v>
                </c:pt>
                <c:pt idx="1566">
                  <c:v>-0.39947548508644104</c:v>
                </c:pt>
                <c:pt idx="1567">
                  <c:v>-0.39909547567367554</c:v>
                </c:pt>
                <c:pt idx="1568">
                  <c:v>-0.40286201238632202</c:v>
                </c:pt>
                <c:pt idx="1569">
                  <c:v>-0.40193060040473938</c:v>
                </c:pt>
                <c:pt idx="1570">
                  <c:v>-0.39869049191474915</c:v>
                </c:pt>
                <c:pt idx="1571">
                  <c:v>-0.39915436506271362</c:v>
                </c:pt>
                <c:pt idx="1572">
                  <c:v>-0.4015451967716217</c:v>
                </c:pt>
                <c:pt idx="1573">
                  <c:v>-0.39932206273078918</c:v>
                </c:pt>
                <c:pt idx="1574">
                  <c:v>-0.40363645553588867</c:v>
                </c:pt>
                <c:pt idx="1575">
                  <c:v>-0.3992970883846283</c:v>
                </c:pt>
                <c:pt idx="1576">
                  <c:v>-0.39997327327728271</c:v>
                </c:pt>
                <c:pt idx="1577">
                  <c:v>-0.40014278888702393</c:v>
                </c:pt>
                <c:pt idx="1578">
                  <c:v>-0.39893311262130737</c:v>
                </c:pt>
                <c:pt idx="1579">
                  <c:v>-0.40284061431884766</c:v>
                </c:pt>
                <c:pt idx="1580">
                  <c:v>-0.40314215421676636</c:v>
                </c:pt>
                <c:pt idx="1581">
                  <c:v>-0.40282097458839417</c:v>
                </c:pt>
                <c:pt idx="1582">
                  <c:v>-0.40217149257659912</c:v>
                </c:pt>
                <c:pt idx="1583">
                  <c:v>-0.40305829048156738</c:v>
                </c:pt>
                <c:pt idx="1584">
                  <c:v>-0.40752491354942322</c:v>
                </c:pt>
                <c:pt idx="1585">
                  <c:v>-0.40558150410652161</c:v>
                </c:pt>
                <c:pt idx="1586">
                  <c:v>-0.40795859694480896</c:v>
                </c:pt>
                <c:pt idx="1587">
                  <c:v>-0.40921857953071594</c:v>
                </c:pt>
                <c:pt idx="1588">
                  <c:v>-0.40581706166267395</c:v>
                </c:pt>
                <c:pt idx="1597">
                  <c:v>0</c:v>
                </c:pt>
                <c:pt idx="1598">
                  <c:v>-0.39580035209655762</c:v>
                </c:pt>
                <c:pt idx="1599">
                  <c:v>-0.39449098706245422</c:v>
                </c:pt>
                <c:pt idx="1600">
                  <c:v>-0.39332079887390137</c:v>
                </c:pt>
                <c:pt idx="1601">
                  <c:v>-0.3958645761013031</c:v>
                </c:pt>
                <c:pt idx="1602">
                  <c:v>-0.39494943618774414</c:v>
                </c:pt>
                <c:pt idx="1603">
                  <c:v>-0.395058274269104</c:v>
                </c:pt>
                <c:pt idx="1604">
                  <c:v>-0.39609292149543762</c:v>
                </c:pt>
                <c:pt idx="1605">
                  <c:v>-0.3959038257598877</c:v>
                </c:pt>
                <c:pt idx="1606">
                  <c:v>-0.39350810647010803</c:v>
                </c:pt>
                <c:pt idx="1607">
                  <c:v>-0.3955666720867157</c:v>
                </c:pt>
                <c:pt idx="1608">
                  <c:v>-0.39318343997001648</c:v>
                </c:pt>
                <c:pt idx="1609">
                  <c:v>-0.39421805739402771</c:v>
                </c:pt>
                <c:pt idx="1610">
                  <c:v>-0.39390233159065247</c:v>
                </c:pt>
                <c:pt idx="1611">
                  <c:v>-0.39322984218597412</c:v>
                </c:pt>
                <c:pt idx="1612">
                  <c:v>-0.39040088653564453</c:v>
                </c:pt>
                <c:pt idx="1613">
                  <c:v>-0.39008697867393494</c:v>
                </c:pt>
                <c:pt idx="1614">
                  <c:v>-0.39459267258644104</c:v>
                </c:pt>
                <c:pt idx="1615">
                  <c:v>-0.39129805564880371</c:v>
                </c:pt>
                <c:pt idx="1616">
                  <c:v>-0.39092350006103516</c:v>
                </c:pt>
                <c:pt idx="1617">
                  <c:v>-0.39236292243003845</c:v>
                </c:pt>
                <c:pt idx="1618">
                  <c:v>-0.39318168163299561</c:v>
                </c:pt>
                <c:pt idx="1619">
                  <c:v>-0.39319416880607605</c:v>
                </c:pt>
                <c:pt idx="1620">
                  <c:v>-0.39211142063140869</c:v>
                </c:pt>
                <c:pt idx="1621">
                  <c:v>-0.38960719108581543</c:v>
                </c:pt>
                <c:pt idx="1622">
                  <c:v>-0.39130696654319763</c:v>
                </c:pt>
                <c:pt idx="1631">
                  <c:v>0</c:v>
                </c:pt>
                <c:pt idx="1632">
                  <c:v>-0.40476599335670471</c:v>
                </c:pt>
                <c:pt idx="1633">
                  <c:v>-0.40102061629295349</c:v>
                </c:pt>
                <c:pt idx="1634">
                  <c:v>-0.40125435590744019</c:v>
                </c:pt>
                <c:pt idx="1635">
                  <c:v>-0.40290483832359314</c:v>
                </c:pt>
                <c:pt idx="1636">
                  <c:v>-0.40568500757217407</c:v>
                </c:pt>
                <c:pt idx="1637">
                  <c:v>-0.40316537022590637</c:v>
                </c:pt>
                <c:pt idx="1638">
                  <c:v>-0.40426099300384521</c:v>
                </c:pt>
                <c:pt idx="1639">
                  <c:v>-0.4062025249004364</c:v>
                </c:pt>
                <c:pt idx="1640">
                  <c:v>-0.40338125824928284</c:v>
                </c:pt>
                <c:pt idx="1641">
                  <c:v>-0.40777835249900818</c:v>
                </c:pt>
                <c:pt idx="1642">
                  <c:v>-0.40320819616317749</c:v>
                </c:pt>
                <c:pt idx="1643">
                  <c:v>-0.4035382866859436</c:v>
                </c:pt>
                <c:pt idx="1644">
                  <c:v>-0.40189489722251892</c:v>
                </c:pt>
                <c:pt idx="1645">
                  <c:v>-0.40355971455574036</c:v>
                </c:pt>
                <c:pt idx="1646">
                  <c:v>-0.39872080087661743</c:v>
                </c:pt>
                <c:pt idx="1647">
                  <c:v>-0.40183782577514648</c:v>
                </c:pt>
                <c:pt idx="1648">
                  <c:v>-0.40408790111541748</c:v>
                </c:pt>
                <c:pt idx="1649">
                  <c:v>-0.40458041429519653</c:v>
                </c:pt>
                <c:pt idx="1650">
                  <c:v>-0.40362393856048584</c:v>
                </c:pt>
                <c:pt idx="1651">
                  <c:v>-0.40296730399131775</c:v>
                </c:pt>
                <c:pt idx="1652">
                  <c:v>-0.40051567554473877</c:v>
                </c:pt>
                <c:pt idx="1653">
                  <c:v>-0.40006428956985474</c:v>
                </c:pt>
                <c:pt idx="1654">
                  <c:v>-0.40440016984939575</c:v>
                </c:pt>
                <c:pt idx="1655">
                  <c:v>-0.40509968996047974</c:v>
                </c:pt>
                <c:pt idx="1656">
                  <c:v>-0.405169278383255</c:v>
                </c:pt>
                <c:pt idx="1665">
                  <c:v>0</c:v>
                </c:pt>
                <c:pt idx="1666">
                  <c:v>-0.38577279448509216</c:v>
                </c:pt>
                <c:pt idx="1667">
                  <c:v>-0.38684815168380737</c:v>
                </c:pt>
                <c:pt idx="1668">
                  <c:v>-0.38607597351074219</c:v>
                </c:pt>
                <c:pt idx="1669">
                  <c:v>-0.38484904170036316</c:v>
                </c:pt>
                <c:pt idx="1670">
                  <c:v>-0.38395562767982483</c:v>
                </c:pt>
                <c:pt idx="1671">
                  <c:v>-0.38594755530357361</c:v>
                </c:pt>
                <c:pt idx="1672">
                  <c:v>-0.38672688603401184</c:v>
                </c:pt>
                <c:pt idx="1673">
                  <c:v>-0.38336184620857239</c:v>
                </c:pt>
                <c:pt idx="1674">
                  <c:v>-0.38592436909675598</c:v>
                </c:pt>
                <c:pt idx="1675">
                  <c:v>-0.38590654730796814</c:v>
                </c:pt>
                <c:pt idx="1676">
                  <c:v>-0.3858494758605957</c:v>
                </c:pt>
                <c:pt idx="1677">
                  <c:v>-0.38625785708427429</c:v>
                </c:pt>
                <c:pt idx="1678">
                  <c:v>-0.38867798447608948</c:v>
                </c:pt>
                <c:pt idx="1679">
                  <c:v>-0.38881531357765198</c:v>
                </c:pt>
                <c:pt idx="1680">
                  <c:v>-0.38932895660400391</c:v>
                </c:pt>
                <c:pt idx="1681">
                  <c:v>-0.38809120655059814</c:v>
                </c:pt>
                <c:pt idx="1682">
                  <c:v>-0.38958579301834106</c:v>
                </c:pt>
                <c:pt idx="1683">
                  <c:v>-0.385628342628479</c:v>
                </c:pt>
                <c:pt idx="1684">
                  <c:v>-0.38512188196182251</c:v>
                </c:pt>
                <c:pt idx="1685">
                  <c:v>-0.38541790843009949</c:v>
                </c:pt>
                <c:pt idx="1686">
                  <c:v>-0.38749554753303528</c:v>
                </c:pt>
                <c:pt idx="1687">
                  <c:v>-0.38892054557800293</c:v>
                </c:pt>
                <c:pt idx="1688">
                  <c:v>-0.38712102174758911</c:v>
                </c:pt>
                <c:pt idx="1689">
                  <c:v>-0.38584235310554504</c:v>
                </c:pt>
                <c:pt idx="1690">
                  <c:v>-0.38752764463424683</c:v>
                </c:pt>
                <c:pt idx="1699">
                  <c:v>0</c:v>
                </c:pt>
                <c:pt idx="1700">
                  <c:v>-0.37801456451416016</c:v>
                </c:pt>
                <c:pt idx="1701">
                  <c:v>-0.37906289100646973</c:v>
                </c:pt>
                <c:pt idx="1702">
                  <c:v>-0.38176950812339783</c:v>
                </c:pt>
                <c:pt idx="1703">
                  <c:v>-0.37749573588371277</c:v>
                </c:pt>
                <c:pt idx="1704">
                  <c:v>-0.38038584589958191</c:v>
                </c:pt>
                <c:pt idx="1705">
                  <c:v>-0.37738165259361267</c:v>
                </c:pt>
                <c:pt idx="1706">
                  <c:v>-0.37740838527679443</c:v>
                </c:pt>
                <c:pt idx="1707">
                  <c:v>-0.37722298502922058</c:v>
                </c:pt>
                <c:pt idx="1708">
                  <c:v>-0.37793076038360596</c:v>
                </c:pt>
                <c:pt idx="1709">
                  <c:v>-0.37672737240791321</c:v>
                </c:pt>
                <c:pt idx="1710">
                  <c:v>-0.37736025452613831</c:v>
                </c:pt>
                <c:pt idx="1711">
                  <c:v>-0.37610518932342529</c:v>
                </c:pt>
                <c:pt idx="1712">
                  <c:v>-0.38127914071083069</c:v>
                </c:pt>
                <c:pt idx="1713">
                  <c:v>-0.38304087519645691</c:v>
                </c:pt>
                <c:pt idx="1714">
                  <c:v>-0.38336360454559326</c:v>
                </c:pt>
                <c:pt idx="1715">
                  <c:v>-0.3818943202495575</c:v>
                </c:pt>
                <c:pt idx="1716">
                  <c:v>-0.38267531991004944</c:v>
                </c:pt>
                <c:pt idx="1717">
                  <c:v>-0.38475453853607178</c:v>
                </c:pt>
                <c:pt idx="1718">
                  <c:v>-0.38198167085647583</c:v>
                </c:pt>
                <c:pt idx="1719">
                  <c:v>-0.380237877368927</c:v>
                </c:pt>
                <c:pt idx="1720">
                  <c:v>-0.38193890452384949</c:v>
                </c:pt>
                <c:pt idx="1721">
                  <c:v>-0.37983492016792297</c:v>
                </c:pt>
                <c:pt idx="1722">
                  <c:v>-0.38232940435409546</c:v>
                </c:pt>
                <c:pt idx="1723">
                  <c:v>-0.37921801209449768</c:v>
                </c:pt>
                <c:pt idx="1724">
                  <c:v>-0.38020756840705872</c:v>
                </c:pt>
                <c:pt idx="1733">
                  <c:v>0</c:v>
                </c:pt>
                <c:pt idx="1734">
                  <c:v>-0.38617226481437683</c:v>
                </c:pt>
                <c:pt idx="1735">
                  <c:v>-0.38671618700027466</c:v>
                </c:pt>
                <c:pt idx="1736">
                  <c:v>-0.38574603199958801</c:v>
                </c:pt>
                <c:pt idx="1737">
                  <c:v>-0.38420173525810242</c:v>
                </c:pt>
                <c:pt idx="1738">
                  <c:v>-0.38305333256721497</c:v>
                </c:pt>
                <c:pt idx="1739">
                  <c:v>-0.38820356130599976</c:v>
                </c:pt>
                <c:pt idx="1740">
                  <c:v>-0.38687312602996826</c:v>
                </c:pt>
                <c:pt idx="1741">
                  <c:v>-0.38632920384407043</c:v>
                </c:pt>
                <c:pt idx="1742">
                  <c:v>-0.38474383950233459</c:v>
                </c:pt>
                <c:pt idx="1743">
                  <c:v>-0.38527882099151611</c:v>
                </c:pt>
                <c:pt idx="1744">
                  <c:v>-0.38478484749794006</c:v>
                </c:pt>
                <c:pt idx="1745">
                  <c:v>-0.3846207857131958</c:v>
                </c:pt>
                <c:pt idx="1746">
                  <c:v>-0.38493108749389648</c:v>
                </c:pt>
                <c:pt idx="1747">
                  <c:v>-0.38751158118247986</c:v>
                </c:pt>
                <c:pt idx="1748">
                  <c:v>-0.38535907864570618</c:v>
                </c:pt>
                <c:pt idx="1749">
                  <c:v>-0.3850041925907135</c:v>
                </c:pt>
                <c:pt idx="1750">
                  <c:v>-0.38472244143486023</c:v>
                </c:pt>
                <c:pt idx="1751">
                  <c:v>-0.38547676801681519</c:v>
                </c:pt>
                <c:pt idx="1752">
                  <c:v>-0.38576209545135498</c:v>
                </c:pt>
                <c:pt idx="1753">
                  <c:v>-0.38441929221153259</c:v>
                </c:pt>
                <c:pt idx="1754">
                  <c:v>-0.38556948304176331</c:v>
                </c:pt>
                <c:pt idx="1755">
                  <c:v>-0.38318350911140442</c:v>
                </c:pt>
                <c:pt idx="1756">
                  <c:v>-0.38350626826286316</c:v>
                </c:pt>
                <c:pt idx="1757">
                  <c:v>-0.38298201560974121</c:v>
                </c:pt>
                <c:pt idx="1758">
                  <c:v>-0.38268065452575684</c:v>
                </c:pt>
                <c:pt idx="1767">
                  <c:v>0</c:v>
                </c:pt>
                <c:pt idx="1768">
                  <c:v>-0.38153949379920959</c:v>
                </c:pt>
                <c:pt idx="1769">
                  <c:v>-0.38083875179290771</c:v>
                </c:pt>
                <c:pt idx="1770">
                  <c:v>-0.37966373562812805</c:v>
                </c:pt>
                <c:pt idx="1771">
                  <c:v>-0.38161972165107727</c:v>
                </c:pt>
                <c:pt idx="1772">
                  <c:v>-0.38041794300079346</c:v>
                </c:pt>
                <c:pt idx="1773">
                  <c:v>-0.38205480575561523</c:v>
                </c:pt>
                <c:pt idx="1774">
                  <c:v>-0.3804304301738739</c:v>
                </c:pt>
                <c:pt idx="1775">
                  <c:v>-0.38248631358146667</c:v>
                </c:pt>
                <c:pt idx="1776">
                  <c:v>-0.37869027256965637</c:v>
                </c:pt>
                <c:pt idx="1777">
                  <c:v>-0.3799917995929718</c:v>
                </c:pt>
                <c:pt idx="1778">
                  <c:v>-0.37777742743492126</c:v>
                </c:pt>
                <c:pt idx="1779">
                  <c:v>-0.37936243414878845</c:v>
                </c:pt>
                <c:pt idx="1780">
                  <c:v>-0.3798687756061554</c:v>
                </c:pt>
                <c:pt idx="1781">
                  <c:v>-0.38260933756828308</c:v>
                </c:pt>
                <c:pt idx="1782">
                  <c:v>-0.38436222076416016</c:v>
                </c:pt>
                <c:pt idx="1783">
                  <c:v>-0.38087260723114014</c:v>
                </c:pt>
                <c:pt idx="1784">
                  <c:v>-0.38229551911354065</c:v>
                </c:pt>
                <c:pt idx="1785">
                  <c:v>-0.38288038969039917</c:v>
                </c:pt>
                <c:pt idx="1786">
                  <c:v>-0.38517895340919495</c:v>
                </c:pt>
                <c:pt idx="1787">
                  <c:v>-0.38418567180633545</c:v>
                </c:pt>
                <c:pt idx="1788">
                  <c:v>-0.38100099563598633</c:v>
                </c:pt>
                <c:pt idx="1789">
                  <c:v>-0.38157334923744202</c:v>
                </c:pt>
                <c:pt idx="1790">
                  <c:v>-0.38108301162719727</c:v>
                </c:pt>
                <c:pt idx="1791">
                  <c:v>-0.38209936022758484</c:v>
                </c:pt>
                <c:pt idx="1792">
                  <c:v>-0.38246491551399231</c:v>
                </c:pt>
                <c:pt idx="1801">
                  <c:v>0</c:v>
                </c:pt>
                <c:pt idx="1802">
                  <c:v>-0.38609200716018677</c:v>
                </c:pt>
                <c:pt idx="1803">
                  <c:v>-0.3875044584274292</c:v>
                </c:pt>
                <c:pt idx="1804">
                  <c:v>-0.3888973593711853</c:v>
                </c:pt>
                <c:pt idx="1805">
                  <c:v>-0.38596895337104797</c:v>
                </c:pt>
                <c:pt idx="1806">
                  <c:v>-0.3868517279624939</c:v>
                </c:pt>
                <c:pt idx="1807">
                  <c:v>-0.38617047667503357</c:v>
                </c:pt>
                <c:pt idx="1808">
                  <c:v>-0.38740280270576477</c:v>
                </c:pt>
                <c:pt idx="1809">
                  <c:v>-0.38953763246536255</c:v>
                </c:pt>
                <c:pt idx="1810">
                  <c:v>-0.38624894618988037</c:v>
                </c:pt>
                <c:pt idx="1811">
                  <c:v>-0.38577991724014282</c:v>
                </c:pt>
                <c:pt idx="1812">
                  <c:v>-0.38589763641357422</c:v>
                </c:pt>
                <c:pt idx="1813">
                  <c:v>-0.38470283150672913</c:v>
                </c:pt>
                <c:pt idx="1814">
                  <c:v>-0.38772383332252502</c:v>
                </c:pt>
                <c:pt idx="1815">
                  <c:v>-0.38961613178253174</c:v>
                </c:pt>
                <c:pt idx="1816">
                  <c:v>-0.3848419189453125</c:v>
                </c:pt>
                <c:pt idx="1817">
                  <c:v>-0.38443711400032043</c:v>
                </c:pt>
                <c:pt idx="1818">
                  <c:v>-0.38432300090789795</c:v>
                </c:pt>
                <c:pt idx="1819">
                  <c:v>-0.38370776176452637</c:v>
                </c:pt>
                <c:pt idx="1820">
                  <c:v>-0.38496851921081543</c:v>
                </c:pt>
                <c:pt idx="1821">
                  <c:v>-0.3846207857131958</c:v>
                </c:pt>
                <c:pt idx="1822">
                  <c:v>-0.38334044814109802</c:v>
                </c:pt>
                <c:pt idx="1823">
                  <c:v>-0.3833564817905426</c:v>
                </c:pt>
                <c:pt idx="1824">
                  <c:v>-0.38436934351921082</c:v>
                </c:pt>
                <c:pt idx="1825">
                  <c:v>-0.3858102560043335</c:v>
                </c:pt>
                <c:pt idx="1826">
                  <c:v>-0.38640230894088745</c:v>
                </c:pt>
                <c:pt idx="1835">
                  <c:v>0</c:v>
                </c:pt>
                <c:pt idx="1836">
                  <c:v>-0.37786656618118286</c:v>
                </c:pt>
                <c:pt idx="1837">
                  <c:v>-0.37630483508110046</c:v>
                </c:pt>
                <c:pt idx="1838">
                  <c:v>-0.37938737869262695</c:v>
                </c:pt>
                <c:pt idx="1839">
                  <c:v>-0.37848880887031555</c:v>
                </c:pt>
                <c:pt idx="1840">
                  <c:v>-0.38107231259346008</c:v>
                </c:pt>
                <c:pt idx="1841">
                  <c:v>-0.38094395399093628</c:v>
                </c:pt>
                <c:pt idx="1842">
                  <c:v>-0.37893632054328918</c:v>
                </c:pt>
                <c:pt idx="1843">
                  <c:v>-0.37913066148757935</c:v>
                </c:pt>
                <c:pt idx="1844">
                  <c:v>-0.37899869680404663</c:v>
                </c:pt>
                <c:pt idx="1845">
                  <c:v>-0.37852981686592102</c:v>
                </c:pt>
                <c:pt idx="1846">
                  <c:v>-0.38191750645637512</c:v>
                </c:pt>
                <c:pt idx="1847">
                  <c:v>-0.37979745864868164</c:v>
                </c:pt>
                <c:pt idx="1848">
                  <c:v>-0.37645637989044189</c:v>
                </c:pt>
                <c:pt idx="1849">
                  <c:v>-0.37756705284118652</c:v>
                </c:pt>
                <c:pt idx="1850">
                  <c:v>-0.37606596946716309</c:v>
                </c:pt>
                <c:pt idx="1851">
                  <c:v>-0.37697160243988037</c:v>
                </c:pt>
                <c:pt idx="1852">
                  <c:v>-0.37681114673614502</c:v>
                </c:pt>
                <c:pt idx="1853">
                  <c:v>-0.37716770172119141</c:v>
                </c:pt>
                <c:pt idx="1854">
                  <c:v>-0.37844780087471008</c:v>
                </c:pt>
                <c:pt idx="1855">
                  <c:v>-0.37776851654052734</c:v>
                </c:pt>
                <c:pt idx="1856">
                  <c:v>-0.38018438220024109</c:v>
                </c:pt>
                <c:pt idx="1857">
                  <c:v>-0.38012909889221191</c:v>
                </c:pt>
                <c:pt idx="1858">
                  <c:v>-0.37688425183296204</c:v>
                </c:pt>
                <c:pt idx="1859">
                  <c:v>-0.37837111949920654</c:v>
                </c:pt>
                <c:pt idx="1860">
                  <c:v>-0.37767580151557922</c:v>
                </c:pt>
                <c:pt idx="1869">
                  <c:v>0</c:v>
                </c:pt>
                <c:pt idx="1870">
                  <c:v>-0.3825933039188385</c:v>
                </c:pt>
                <c:pt idx="1871">
                  <c:v>-0.38574782013893127</c:v>
                </c:pt>
                <c:pt idx="1872">
                  <c:v>-0.38571929931640625</c:v>
                </c:pt>
                <c:pt idx="1873">
                  <c:v>-0.38674116134643555</c:v>
                </c:pt>
                <c:pt idx="1874">
                  <c:v>-0.38342958688735962</c:v>
                </c:pt>
                <c:pt idx="1875">
                  <c:v>-0.38572999835014343</c:v>
                </c:pt>
                <c:pt idx="1876">
                  <c:v>-0.38295882940292358</c:v>
                </c:pt>
                <c:pt idx="1877">
                  <c:v>-0.38611876964569092</c:v>
                </c:pt>
                <c:pt idx="1878">
                  <c:v>-0.3838094174861908</c:v>
                </c:pt>
                <c:pt idx="1879">
                  <c:v>-0.38506659865379333</c:v>
                </c:pt>
                <c:pt idx="1880">
                  <c:v>-0.38676434755325317</c:v>
                </c:pt>
                <c:pt idx="1881">
                  <c:v>-0.38589048385620117</c:v>
                </c:pt>
                <c:pt idx="1882">
                  <c:v>-0.38474917411804199</c:v>
                </c:pt>
                <c:pt idx="1883">
                  <c:v>-0.3865664005279541</c:v>
                </c:pt>
                <c:pt idx="1884">
                  <c:v>-0.38555523753166199</c:v>
                </c:pt>
                <c:pt idx="1885">
                  <c:v>-0.38429981470108032</c:v>
                </c:pt>
                <c:pt idx="1886">
                  <c:v>-0.38656461238861084</c:v>
                </c:pt>
                <c:pt idx="1887">
                  <c:v>-0.38599392771720886</c:v>
                </c:pt>
                <c:pt idx="1888">
                  <c:v>-0.38709962368011475</c:v>
                </c:pt>
                <c:pt idx="1889">
                  <c:v>-0.38679823279380798</c:v>
                </c:pt>
                <c:pt idx="1890">
                  <c:v>-0.38650575280189514</c:v>
                </c:pt>
                <c:pt idx="1891">
                  <c:v>-0.38525030016899109</c:v>
                </c:pt>
                <c:pt idx="1892">
                  <c:v>-0.38445672392845154</c:v>
                </c:pt>
                <c:pt idx="1893">
                  <c:v>-0.38528239727020264</c:v>
                </c:pt>
                <c:pt idx="1894">
                  <c:v>-0.38821783661842346</c:v>
                </c:pt>
                <c:pt idx="1903">
                  <c:v>0</c:v>
                </c:pt>
                <c:pt idx="1904">
                  <c:v>-0.37154349684715271</c:v>
                </c:pt>
                <c:pt idx="1905">
                  <c:v>-0.37217804789543152</c:v>
                </c:pt>
                <c:pt idx="1906">
                  <c:v>-0.3738732635974884</c:v>
                </c:pt>
                <c:pt idx="1907">
                  <c:v>-0.37434566020965576</c:v>
                </c:pt>
                <c:pt idx="1908">
                  <c:v>-0.37692347168922424</c:v>
                </c:pt>
                <c:pt idx="1909">
                  <c:v>-0.37475031614303589</c:v>
                </c:pt>
                <c:pt idx="1910">
                  <c:v>-0.37409251928329468</c:v>
                </c:pt>
                <c:pt idx="1911">
                  <c:v>-0.37631911039352417</c:v>
                </c:pt>
                <c:pt idx="1912">
                  <c:v>-0.37591621279716492</c:v>
                </c:pt>
                <c:pt idx="1913">
                  <c:v>-0.37646529078483582</c:v>
                </c:pt>
                <c:pt idx="1914">
                  <c:v>-0.3772372305393219</c:v>
                </c:pt>
                <c:pt idx="1915">
                  <c:v>-0.37652948498725891</c:v>
                </c:pt>
                <c:pt idx="1916">
                  <c:v>-0.37864568829536438</c:v>
                </c:pt>
                <c:pt idx="1917">
                  <c:v>-0.38003280758857727</c:v>
                </c:pt>
                <c:pt idx="1918">
                  <c:v>-0.3771480917930603</c:v>
                </c:pt>
                <c:pt idx="1919">
                  <c:v>-0.37679153680801392</c:v>
                </c:pt>
                <c:pt idx="1920">
                  <c:v>-0.3796762228012085</c:v>
                </c:pt>
                <c:pt idx="1921">
                  <c:v>-0.37803596258163452</c:v>
                </c:pt>
                <c:pt idx="1922">
                  <c:v>-0.38119891285896301</c:v>
                </c:pt>
                <c:pt idx="1923">
                  <c:v>-0.38098850846290588</c:v>
                </c:pt>
                <c:pt idx="1924">
                  <c:v>-0.38239181041717529</c:v>
                </c:pt>
                <c:pt idx="1925">
                  <c:v>-0.38289287686347961</c:v>
                </c:pt>
                <c:pt idx="1926">
                  <c:v>-0.38340285420417786</c:v>
                </c:pt>
                <c:pt idx="1927">
                  <c:v>-0.38543218374252319</c:v>
                </c:pt>
                <c:pt idx="1928">
                  <c:v>-0.38447457551956177</c:v>
                </c:pt>
                <c:pt idx="1937">
                  <c:v>0</c:v>
                </c:pt>
                <c:pt idx="1938">
                  <c:v>-0.39207395911216736</c:v>
                </c:pt>
                <c:pt idx="1939">
                  <c:v>-0.39332437515258789</c:v>
                </c:pt>
                <c:pt idx="1940">
                  <c:v>-0.39115357398986816</c:v>
                </c:pt>
                <c:pt idx="1941">
                  <c:v>-0.39078971743583679</c:v>
                </c:pt>
                <c:pt idx="1942">
                  <c:v>-0.39294442534446716</c:v>
                </c:pt>
                <c:pt idx="1943">
                  <c:v>-0.39018687605857849</c:v>
                </c:pt>
                <c:pt idx="1944">
                  <c:v>-0.38879746198654175</c:v>
                </c:pt>
                <c:pt idx="1945">
                  <c:v>-0.39098057150840759</c:v>
                </c:pt>
                <c:pt idx="1946">
                  <c:v>-0.38884562253952026</c:v>
                </c:pt>
                <c:pt idx="1947">
                  <c:v>-0.38904717564582825</c:v>
                </c:pt>
                <c:pt idx="1948">
                  <c:v>-0.38873147964477539</c:v>
                </c:pt>
                <c:pt idx="1949">
                  <c:v>-0.38940387964248657</c:v>
                </c:pt>
                <c:pt idx="1950">
                  <c:v>-0.38941100239753723</c:v>
                </c:pt>
                <c:pt idx="1951">
                  <c:v>-0.3906131386756897</c:v>
                </c:pt>
                <c:pt idx="1952">
                  <c:v>-0.38860306143760681</c:v>
                </c:pt>
                <c:pt idx="1953">
                  <c:v>-0.38976594805717468</c:v>
                </c:pt>
                <c:pt idx="1954">
                  <c:v>-0.38801631331443787</c:v>
                </c:pt>
                <c:pt idx="1955">
                  <c:v>-0.3915334939956665</c:v>
                </c:pt>
                <c:pt idx="1956">
                  <c:v>-0.38724765181541443</c:v>
                </c:pt>
                <c:pt idx="1957">
                  <c:v>-0.38780409097671509</c:v>
                </c:pt>
                <c:pt idx="1958">
                  <c:v>-0.38827133178710938</c:v>
                </c:pt>
                <c:pt idx="1959">
                  <c:v>-0.38976949453353882</c:v>
                </c:pt>
                <c:pt idx="1960">
                  <c:v>-0.38785222172737122</c:v>
                </c:pt>
                <c:pt idx="1961">
                  <c:v>-0.38858702778816223</c:v>
                </c:pt>
                <c:pt idx="1962">
                  <c:v>-0.38715311884880066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C-4824-A8F0-6EF6BD8D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5000000000000003"/>
          <c:min val="-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109537</xdr:rowOff>
    </xdr:from>
    <xdr:to>
      <xdr:col>25</xdr:col>
      <xdr:colOff>19050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5B8C9-4C4A-42A5-81F9-5D854D828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21</xdr:row>
      <xdr:rowOff>80962</xdr:rowOff>
    </xdr:from>
    <xdr:to>
      <xdr:col>25</xdr:col>
      <xdr:colOff>28575</xdr:colOff>
      <xdr:row>35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FD2-7CAF-45CF-8B21-B387B25A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123827</xdr:colOff>
      <xdr:row>9</xdr:row>
      <xdr:rowOff>171450</xdr:rowOff>
    </xdr:from>
    <xdr:to>
      <xdr:col>27</xdr:col>
      <xdr:colOff>433227</xdr:colOff>
      <xdr:row>12</xdr:row>
      <xdr:rowOff>142875</xdr:rowOff>
    </xdr:to>
    <xdr:pic>
      <xdr:nvPicPr>
        <xdr:cNvPr id="4" name="Picture 3" descr="Image for post">
          <a:extLst>
            <a:ext uri="{FF2B5EF4-FFF2-40B4-BE49-F238E27FC236}">
              <a16:creationId xmlns:a16="http://schemas.microsoft.com/office/drawing/2014/main" id="{D520B3E8-03A9-423F-8716-C1FF415E2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5477" y="1914525"/>
          <a:ext cx="9190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85725</xdr:colOff>
      <xdr:row>14</xdr:row>
      <xdr:rowOff>161925</xdr:rowOff>
    </xdr:from>
    <xdr:to>
      <xdr:col>36</xdr:col>
      <xdr:colOff>314325</xdr:colOff>
      <xdr:row>20</xdr:row>
      <xdr:rowOff>46952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62BD12-82FC-4EAA-96FE-C4B15FC1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0"/>
          <a:ext cx="6324600" cy="1028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3</xdr:row>
      <xdr:rowOff>100012</xdr:rowOff>
    </xdr:from>
    <xdr:to>
      <xdr:col>25</xdr:col>
      <xdr:colOff>76200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F5990-C1F7-4FE3-91A3-E7F50B5F8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18</xdr:row>
      <xdr:rowOff>71437</xdr:rowOff>
    </xdr:from>
    <xdr:to>
      <xdr:col>25</xdr:col>
      <xdr:colOff>104775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6BE74-DA7C-4BE2-9266-7796BF16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123827</xdr:colOff>
      <xdr:row>8</xdr:row>
      <xdr:rowOff>171450</xdr:rowOff>
    </xdr:from>
    <xdr:to>
      <xdr:col>26</xdr:col>
      <xdr:colOff>433227</xdr:colOff>
      <xdr:row>11</xdr:row>
      <xdr:rowOff>142875</xdr:rowOff>
    </xdr:to>
    <xdr:pic>
      <xdr:nvPicPr>
        <xdr:cNvPr id="4" name="Picture 3" descr="Image for post">
          <a:extLst>
            <a:ext uri="{FF2B5EF4-FFF2-40B4-BE49-F238E27FC236}">
              <a16:creationId xmlns:a16="http://schemas.microsoft.com/office/drawing/2014/main" id="{E0B64C9D-976B-4A30-BB74-927180912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2" y="1724025"/>
          <a:ext cx="9190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85725</xdr:colOff>
      <xdr:row>12</xdr:row>
      <xdr:rowOff>161925</xdr:rowOff>
    </xdr:from>
    <xdr:to>
      <xdr:col>35</xdr:col>
      <xdr:colOff>314325</xdr:colOff>
      <xdr:row>18</xdr:row>
      <xdr:rowOff>46952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EC0BD-A107-4C2A-BBC6-665B78286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476500"/>
          <a:ext cx="6324600" cy="1028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109537</xdr:rowOff>
    </xdr:from>
    <xdr:to>
      <xdr:col>24</xdr:col>
      <xdr:colOff>19050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8AF2-F4E4-466F-A6C6-8A39712B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514AD-53D6-469D-8ABD-CBBB38F2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123827</xdr:colOff>
      <xdr:row>8</xdr:row>
      <xdr:rowOff>171450</xdr:rowOff>
    </xdr:from>
    <xdr:to>
      <xdr:col>26</xdr:col>
      <xdr:colOff>433227</xdr:colOff>
      <xdr:row>11</xdr:row>
      <xdr:rowOff>142875</xdr:rowOff>
    </xdr:to>
    <xdr:pic>
      <xdr:nvPicPr>
        <xdr:cNvPr id="4" name="Picture 3" descr="Image for post">
          <a:extLst>
            <a:ext uri="{FF2B5EF4-FFF2-40B4-BE49-F238E27FC236}">
              <a16:creationId xmlns:a16="http://schemas.microsoft.com/office/drawing/2014/main" id="{E7918583-373A-405E-A7A2-23DCB023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8727" y="1724025"/>
          <a:ext cx="9190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85725</xdr:colOff>
      <xdr:row>12</xdr:row>
      <xdr:rowOff>161925</xdr:rowOff>
    </xdr:from>
    <xdr:to>
      <xdr:col>35</xdr:col>
      <xdr:colOff>314325</xdr:colOff>
      <xdr:row>18</xdr:row>
      <xdr:rowOff>46952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E1E27-3023-48A0-9E8F-D352F9CD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0625" y="2476500"/>
          <a:ext cx="6324600" cy="1028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ba/Downloads/Ni_DS_C4_blank_check_Nov_3_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ba/Downloads/Ni_DS_C4_samples_Nov_4_20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ba/Downloads/Ni_DS_C4_carbs_Nov_14_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ns_plot_Nov_3"/>
      <sheetName val="Reduced Data"/>
      <sheetName val="Data #2242"/>
      <sheetName val="Data #2243"/>
      <sheetName val="Data #2244"/>
      <sheetName val="Data #2245"/>
      <sheetName val="Data #2248"/>
      <sheetName val="Data #2249"/>
      <sheetName val="Data #2250"/>
      <sheetName val="Data #2251"/>
      <sheetName val="Data #2252"/>
      <sheetName val="Data #2253"/>
      <sheetName val="Data #2254"/>
      <sheetName val="Data #2255"/>
      <sheetName val="Data #2256"/>
      <sheetName val="Data #2258"/>
      <sheetName val="Data #2259"/>
      <sheetName val="Data #2260"/>
      <sheetName val="Data #2262"/>
      <sheetName val="Data #2263"/>
      <sheetName val="Data #2264"/>
      <sheetName val="Data #2265"/>
      <sheetName val="Data #2266"/>
      <sheetName val="Data #2267"/>
      <sheetName val="Data #2268"/>
      <sheetName val="Data #2269"/>
      <sheetName val="Data #2270"/>
      <sheetName val="Data #2271"/>
      <sheetName val="Data #2272"/>
      <sheetName val="Data #2273"/>
      <sheetName val="Data #2276"/>
      <sheetName val="Data #2277"/>
      <sheetName val="Data #2278"/>
      <sheetName val="Data #2279"/>
      <sheetName val="Data #2280"/>
      <sheetName val="Data #2281"/>
      <sheetName val="Data #2282"/>
      <sheetName val="Data #2283"/>
      <sheetName val="Data #2284"/>
      <sheetName val="Data #2285"/>
      <sheetName val="Data #2286"/>
      <sheetName val="Data #2287"/>
      <sheetName val="Data #2288"/>
      <sheetName val="Data #2289"/>
      <sheetName val="Data #2290"/>
      <sheetName val="Reduced Data_Nov_3"/>
    </sheetNames>
    <sheetDataSet>
      <sheetData sheetId="0">
        <row r="11">
          <cell r="A11">
            <v>1</v>
          </cell>
        </row>
        <row r="12">
          <cell r="A12" t="str">
            <v>Nov 3 2020</v>
          </cell>
          <cell r="F12">
            <v>-0.39370432496070862</v>
          </cell>
        </row>
        <row r="13">
          <cell r="A13">
            <v>2242</v>
          </cell>
          <cell r="F13">
            <v>-0.39032599329948425</v>
          </cell>
        </row>
        <row r="14">
          <cell r="A14" t="str">
            <v>SRM-Muenster-250ppb</v>
          </cell>
          <cell r="F14">
            <v>-0.39047044515609741</v>
          </cell>
        </row>
        <row r="15">
          <cell r="F15">
            <v>-0.39068448543548584</v>
          </cell>
        </row>
        <row r="16">
          <cell r="F16">
            <v>-0.38854598999023438</v>
          </cell>
        </row>
        <row r="17">
          <cell r="F17">
            <v>-0.39006558060646057</v>
          </cell>
        </row>
        <row r="18">
          <cell r="F18">
            <v>-0.39155846834182739</v>
          </cell>
        </row>
        <row r="19">
          <cell r="F19">
            <v>-0.39676013588905334</v>
          </cell>
        </row>
        <row r="20">
          <cell r="F20">
            <v>-0.39542931318283081</v>
          </cell>
        </row>
        <row r="21">
          <cell r="F21">
            <v>-0.39369717240333557</v>
          </cell>
        </row>
        <row r="22">
          <cell r="F22">
            <v>-0.39467829465866089</v>
          </cell>
        </row>
        <row r="23">
          <cell r="F23">
            <v>-0.39428406953811646</v>
          </cell>
        </row>
        <row r="24">
          <cell r="F24">
            <v>-0.39677441120147705</v>
          </cell>
        </row>
        <row r="25">
          <cell r="F25">
            <v>-0.39459267258644104</v>
          </cell>
        </row>
        <row r="26">
          <cell r="F26">
            <v>-0.39723825454711914</v>
          </cell>
        </row>
        <row r="27">
          <cell r="F27">
            <v>-0.39544180035591125</v>
          </cell>
        </row>
        <row r="28">
          <cell r="F28">
            <v>-0.39450883865356445</v>
          </cell>
        </row>
        <row r="29">
          <cell r="F29">
            <v>-0.39402183890342712</v>
          </cell>
        </row>
        <row r="30">
          <cell r="F30">
            <v>-0.3938327431678772</v>
          </cell>
        </row>
        <row r="31">
          <cell r="F31">
            <v>-0.39530977606773376</v>
          </cell>
        </row>
        <row r="32">
          <cell r="F32">
            <v>-0.39606082439422607</v>
          </cell>
        </row>
        <row r="33">
          <cell r="F33">
            <v>-0.39389517903327942</v>
          </cell>
        </row>
        <row r="34">
          <cell r="F34">
            <v>-0.39507076144218445</v>
          </cell>
        </row>
        <row r="35">
          <cell r="F35">
            <v>-0.39574864506721497</v>
          </cell>
        </row>
        <row r="36">
          <cell r="F36">
            <v>-0.39555239677429199</v>
          </cell>
        </row>
        <row r="42">
          <cell r="G42">
            <v>0.41061387981358233</v>
          </cell>
          <cell r="H42">
            <v>6.023616103920403E-5</v>
          </cell>
          <cell r="J42">
            <v>65.978678661218638</v>
          </cell>
          <cell r="K42">
            <v>0.15637674834895735</v>
          </cell>
          <cell r="S42">
            <v>7.6942300746899992</v>
          </cell>
          <cell r="T42">
            <v>6.1690406775100008</v>
          </cell>
          <cell r="U42">
            <v>2.14066312327</v>
          </cell>
          <cell r="V42">
            <v>3.579104442215356</v>
          </cell>
          <cell r="W42">
            <v>4.92315201636E-4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Nov 3 2020</v>
          </cell>
          <cell r="F46">
            <v>-0.39266437292098999</v>
          </cell>
        </row>
        <row r="47">
          <cell r="A47">
            <v>2243</v>
          </cell>
          <cell r="F47">
            <v>-0.39401113986968994</v>
          </cell>
        </row>
        <row r="48">
          <cell r="A48" t="str">
            <v>SRM-Muenster-250ppb</v>
          </cell>
          <cell r="F48">
            <v>-0.3937685489654541</v>
          </cell>
        </row>
        <row r="49">
          <cell r="F49">
            <v>-0.39493873715400696</v>
          </cell>
        </row>
        <row r="50">
          <cell r="F50">
            <v>-0.39235401153564453</v>
          </cell>
        </row>
        <row r="51">
          <cell r="F51">
            <v>-0.39542752504348755</v>
          </cell>
        </row>
        <row r="52">
          <cell r="F52">
            <v>-0.39317452907562256</v>
          </cell>
        </row>
        <row r="53">
          <cell r="F53">
            <v>-0.39435720443725586</v>
          </cell>
        </row>
        <row r="54">
          <cell r="F54">
            <v>-0.39387378096580505</v>
          </cell>
        </row>
        <row r="55">
          <cell r="F55">
            <v>-0.39397010207176208</v>
          </cell>
        </row>
        <row r="56">
          <cell r="F56">
            <v>-0.39516350626945496</v>
          </cell>
        </row>
        <row r="57">
          <cell r="F57">
            <v>-0.39666202664375305</v>
          </cell>
        </row>
        <row r="58">
          <cell r="F58">
            <v>-0.39416989684104919</v>
          </cell>
        </row>
        <row r="59">
          <cell r="F59">
            <v>-0.39467117190361023</v>
          </cell>
        </row>
        <row r="60">
          <cell r="F60">
            <v>-0.39546141028404236</v>
          </cell>
        </row>
        <row r="61">
          <cell r="F61">
            <v>-0.39243963360786438</v>
          </cell>
        </row>
        <row r="62">
          <cell r="F62">
            <v>-0.39560413360595703</v>
          </cell>
        </row>
        <row r="63">
          <cell r="F63">
            <v>-0.39091458916664124</v>
          </cell>
        </row>
        <row r="64">
          <cell r="F64">
            <v>-0.39387199282646179</v>
          </cell>
        </row>
        <row r="65">
          <cell r="F65">
            <v>-0.39466044306755066</v>
          </cell>
        </row>
        <row r="66">
          <cell r="F66">
            <v>-0.39256805181503296</v>
          </cell>
        </row>
        <row r="67">
          <cell r="F67">
            <v>-0.39381849765777588</v>
          </cell>
        </row>
        <row r="68">
          <cell r="F68">
            <v>-0.39395049214363098</v>
          </cell>
        </row>
        <row r="69">
          <cell r="F69">
            <v>-0.39299795031547546</v>
          </cell>
        </row>
        <row r="70">
          <cell r="F70">
            <v>-0.39364010095596313</v>
          </cell>
        </row>
        <row r="76">
          <cell r="G76">
            <v>0.4106258398812348</v>
          </cell>
          <cell r="H76">
            <v>4.6475189452210482E-5</v>
          </cell>
          <cell r="J76">
            <v>66.009727726385933</v>
          </cell>
          <cell r="K76">
            <v>0.12065242671604279</v>
          </cell>
          <cell r="N76">
            <v>5.2910452355296098E-5</v>
          </cell>
          <cell r="S76">
            <v>7.7200254742899981</v>
          </cell>
          <cell r="T76">
            <v>6.1897242643100006</v>
          </cell>
          <cell r="U76">
            <v>2.1478713104700002</v>
          </cell>
          <cell r="V76">
            <v>3.5911026088685656</v>
          </cell>
          <cell r="W76">
            <v>5.0076019329200008E-4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Nov 3 2020</v>
          </cell>
          <cell r="F80">
            <v>-0.39103943109512329</v>
          </cell>
        </row>
        <row r="81">
          <cell r="A81">
            <v>2244</v>
          </cell>
          <cell r="F81">
            <v>-0.39382383227348328</v>
          </cell>
        </row>
        <row r="82">
          <cell r="A82" t="str">
            <v>SRM-Muenster-250ppb</v>
          </cell>
          <cell r="F82">
            <v>-0.39348846673965454</v>
          </cell>
        </row>
        <row r="83">
          <cell r="F83">
            <v>-0.39611256122589111</v>
          </cell>
        </row>
        <row r="84">
          <cell r="F84">
            <v>-0.39286771416664124</v>
          </cell>
        </row>
        <row r="85">
          <cell r="F85">
            <v>-0.3942626416683197</v>
          </cell>
        </row>
        <row r="86">
          <cell r="F86">
            <v>-0.39457482099533081</v>
          </cell>
        </row>
        <row r="87">
          <cell r="F87">
            <v>-0.39404502511024475</v>
          </cell>
        </row>
        <row r="88">
          <cell r="F88">
            <v>-0.39433580636978149</v>
          </cell>
        </row>
        <row r="89">
          <cell r="F89">
            <v>-0.3934313952922821</v>
          </cell>
        </row>
        <row r="90">
          <cell r="F90">
            <v>-0.39458197355270386</v>
          </cell>
        </row>
        <row r="91">
          <cell r="F91">
            <v>-0.39460515975952148</v>
          </cell>
        </row>
        <row r="92">
          <cell r="F92">
            <v>-0.39322447776794434</v>
          </cell>
        </row>
        <row r="93">
          <cell r="F93">
            <v>-0.39149782061576843</v>
          </cell>
        </row>
        <row r="94">
          <cell r="F94">
            <v>-0.3939397931098938</v>
          </cell>
        </row>
        <row r="95">
          <cell r="F95">
            <v>-0.39675301313400269</v>
          </cell>
        </row>
        <row r="96">
          <cell r="F96">
            <v>-0.3952491283416748</v>
          </cell>
        </row>
        <row r="97">
          <cell r="F97">
            <v>-0.39296227693557739</v>
          </cell>
        </row>
        <row r="98">
          <cell r="F98">
            <v>-0.39746305346488953</v>
          </cell>
        </row>
        <row r="99">
          <cell r="F99">
            <v>-0.39695280790328979</v>
          </cell>
        </row>
        <row r="100">
          <cell r="F100">
            <v>-0.39834436774253845</v>
          </cell>
        </row>
        <row r="101">
          <cell r="F101">
            <v>-0.39354199171066284</v>
          </cell>
        </row>
        <row r="102">
          <cell r="F102">
            <v>-0.39496549963951111</v>
          </cell>
        </row>
        <row r="103">
          <cell r="F103">
            <v>-0.39619284868240356</v>
          </cell>
        </row>
        <row r="104">
          <cell r="F104">
            <v>-0.39596271514892578</v>
          </cell>
        </row>
        <row r="110">
          <cell r="G110">
            <v>0.4106154460350474</v>
          </cell>
          <cell r="H110">
            <v>4.6522125378120219E-5</v>
          </cell>
          <cell r="J110">
            <v>65.98274466767883</v>
          </cell>
          <cell r="K110">
            <v>0.12077427524270397</v>
          </cell>
          <cell r="N110">
            <v>5.2235195079196948E-5</v>
          </cell>
          <cell r="S110">
            <v>7.6649567866899986</v>
          </cell>
          <cell r="T110">
            <v>6.1456356531099994</v>
          </cell>
          <cell r="U110">
            <v>2.13257185847</v>
          </cell>
          <cell r="V110">
            <v>3.5656473198275171</v>
          </cell>
          <cell r="W110">
            <v>4.9274414506799997E-4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Nov 3 2020</v>
          </cell>
          <cell r="F114">
            <v>-0.39754152297973633</v>
          </cell>
        </row>
        <row r="115">
          <cell r="A115">
            <v>2245</v>
          </cell>
          <cell r="F115">
            <v>-0.39537400007247925</v>
          </cell>
        </row>
        <row r="116">
          <cell r="A116" t="str">
            <v>SRM-Muenster-250ppb</v>
          </cell>
          <cell r="F116">
            <v>-0.39628025889396667</v>
          </cell>
        </row>
        <row r="117">
          <cell r="F117">
            <v>-0.39576646685600281</v>
          </cell>
        </row>
        <row r="118">
          <cell r="F118">
            <v>-0.3962303102016449</v>
          </cell>
        </row>
        <row r="119">
          <cell r="F119">
            <v>-0.39494585990905762</v>
          </cell>
        </row>
        <row r="120">
          <cell r="F120">
            <v>-0.39836755394935608</v>
          </cell>
        </row>
        <row r="121">
          <cell r="F121">
            <v>-0.39638727903366089</v>
          </cell>
        </row>
        <row r="122">
          <cell r="F122">
            <v>-0.39604833722114563</v>
          </cell>
        </row>
        <row r="123">
          <cell r="F123">
            <v>-0.39826229214668274</v>
          </cell>
        </row>
        <row r="124">
          <cell r="F124">
            <v>-0.39742201566696167</v>
          </cell>
        </row>
        <row r="125">
          <cell r="F125">
            <v>-0.39763250946998596</v>
          </cell>
        </row>
        <row r="126">
          <cell r="F126">
            <v>-0.39895454049110413</v>
          </cell>
        </row>
        <row r="127">
          <cell r="F127">
            <v>-0.39289805293083191</v>
          </cell>
        </row>
        <row r="128">
          <cell r="F128">
            <v>-0.39737027883529663</v>
          </cell>
        </row>
        <row r="129">
          <cell r="F129">
            <v>-0.39600196480751038</v>
          </cell>
        </row>
        <row r="130">
          <cell r="F130">
            <v>-0.3977716863155365</v>
          </cell>
        </row>
        <row r="131">
          <cell r="F131">
            <v>-0.39337074756622314</v>
          </cell>
        </row>
        <row r="132">
          <cell r="F132">
            <v>-0.39720258116722107</v>
          </cell>
        </row>
        <row r="133">
          <cell r="F133">
            <v>-0.39597341418266296</v>
          </cell>
        </row>
        <row r="134">
          <cell r="F134">
            <v>-0.39535972476005554</v>
          </cell>
        </row>
        <row r="135">
          <cell r="F135">
            <v>-0.39861911535263062</v>
          </cell>
        </row>
        <row r="136">
          <cell r="F136">
            <v>-0.39621603488922119</v>
          </cell>
        </row>
        <row r="137">
          <cell r="F137">
            <v>-0.39470148086547852</v>
          </cell>
        </row>
        <row r="138">
          <cell r="F138">
            <v>-0.39623385667800903</v>
          </cell>
        </row>
        <row r="144">
          <cell r="G144">
            <v>0.41062822428792067</v>
          </cell>
          <cell r="H144">
            <v>4.8267446937421938E-5</v>
          </cell>
          <cell r="J144">
            <v>66.01591779158673</v>
          </cell>
          <cell r="K144">
            <v>0.12530523647195468</v>
          </cell>
          <cell r="N144">
            <v>3.8472419165134541E-5</v>
          </cell>
          <cell r="S144">
            <v>7.6873587966900008</v>
          </cell>
          <cell r="T144">
            <v>6.1637833195099994</v>
          </cell>
          <cell r="U144">
            <v>2.1388910756700006</v>
          </cell>
          <cell r="V144">
            <v>3.5762880411180351</v>
          </cell>
          <cell r="W144">
            <v>4.9170341263199998E-4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Nov 3 2020</v>
          </cell>
          <cell r="F148">
            <v>-0.4032367467880249</v>
          </cell>
        </row>
        <row r="149">
          <cell r="A149">
            <v>2248</v>
          </cell>
          <cell r="F149">
            <v>-0.40049606561660767</v>
          </cell>
        </row>
        <row r="150">
          <cell r="A150" t="str">
            <v>SRM-Muenster-250ppb</v>
          </cell>
          <cell r="F150">
            <v>-0.40173611044883728</v>
          </cell>
        </row>
        <row r="151">
          <cell r="F151">
            <v>-0.39859771728515625</v>
          </cell>
        </row>
        <row r="152">
          <cell r="F152">
            <v>-0.39850315451622009</v>
          </cell>
        </row>
        <row r="153">
          <cell r="F153">
            <v>-0.40014991164207458</v>
          </cell>
        </row>
        <row r="154">
          <cell r="F154">
            <v>-0.39738988876342773</v>
          </cell>
        </row>
        <row r="155">
          <cell r="F155">
            <v>-0.39888137578964233</v>
          </cell>
        </row>
        <row r="156">
          <cell r="F156">
            <v>-0.39554706215858459</v>
          </cell>
        </row>
        <row r="157">
          <cell r="F157">
            <v>-0.39726859331130981</v>
          </cell>
        </row>
        <row r="158">
          <cell r="F158">
            <v>-0.39388984441757202</v>
          </cell>
        </row>
        <row r="159">
          <cell r="F159">
            <v>-0.39585745334625244</v>
          </cell>
        </row>
        <row r="160">
          <cell r="F160">
            <v>-0.39784124493598938</v>
          </cell>
        </row>
        <row r="161">
          <cell r="F161">
            <v>-0.3942376971244812</v>
          </cell>
        </row>
        <row r="162">
          <cell r="F162">
            <v>-0.39629453420639038</v>
          </cell>
        </row>
        <row r="163">
          <cell r="F163">
            <v>-0.39496728777885437</v>
          </cell>
        </row>
        <row r="164">
          <cell r="F164">
            <v>-0.39236649870872498</v>
          </cell>
        </row>
        <row r="165">
          <cell r="F165">
            <v>-0.39343854784965515</v>
          </cell>
        </row>
        <row r="166">
          <cell r="F166">
            <v>-0.39590027928352356</v>
          </cell>
        </row>
        <row r="167">
          <cell r="F167">
            <v>-0.39283382892608643</v>
          </cell>
        </row>
        <row r="168">
          <cell r="F168">
            <v>-0.39199012517929077</v>
          </cell>
        </row>
        <row r="169">
          <cell r="F169">
            <v>-0.39374890923500061</v>
          </cell>
        </row>
        <row r="170">
          <cell r="F170">
            <v>-0.39434292912483215</v>
          </cell>
        </row>
        <row r="171">
          <cell r="F171">
            <v>-0.39446064829826355</v>
          </cell>
        </row>
        <row r="172">
          <cell r="F172">
            <v>-0.39084145426750183</v>
          </cell>
        </row>
        <row r="178">
          <cell r="G178">
            <v>0.4106475861343869</v>
          </cell>
          <cell r="H178">
            <v>4.9808877294225534E-5</v>
          </cell>
          <cell r="J178">
            <v>66.06618232604896</v>
          </cell>
          <cell r="K178">
            <v>0.12930688370254026</v>
          </cell>
          <cell r="N178">
            <v>1.0584518427934124E-4</v>
          </cell>
          <cell r="S178">
            <v>7.8619078450900011</v>
          </cell>
          <cell r="T178">
            <v>6.30222138231</v>
          </cell>
          <cell r="U178">
            <v>2.2072346492700001</v>
          </cell>
          <cell r="V178">
            <v>3.706811752831582</v>
          </cell>
          <cell r="W178">
            <v>4.7286079895436E-4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Nov 3 2020</v>
          </cell>
          <cell r="F182">
            <v>-0.39449810981750488</v>
          </cell>
        </row>
        <row r="183">
          <cell r="A183">
            <v>2249</v>
          </cell>
          <cell r="F183">
            <v>-0.39267328381538391</v>
          </cell>
        </row>
        <row r="184">
          <cell r="A184" t="str">
            <v>SRM-Muenster-250ppb</v>
          </cell>
          <cell r="F184">
            <v>-0.39677798748016357</v>
          </cell>
        </row>
        <row r="185">
          <cell r="F185">
            <v>-0.39400222897529602</v>
          </cell>
        </row>
        <row r="186">
          <cell r="F186">
            <v>-0.39196160435676575</v>
          </cell>
        </row>
        <row r="187">
          <cell r="F187">
            <v>-0.39284810423851013</v>
          </cell>
        </row>
        <row r="188">
          <cell r="F188">
            <v>-0.39259839057922363</v>
          </cell>
        </row>
        <row r="189">
          <cell r="F189">
            <v>-0.3949512243270874</v>
          </cell>
        </row>
        <row r="190">
          <cell r="F190">
            <v>-0.39191699028015137</v>
          </cell>
        </row>
        <row r="191">
          <cell r="F191">
            <v>-0.39539363980293274</v>
          </cell>
        </row>
        <row r="192">
          <cell r="F192">
            <v>-0.39446243643760681</v>
          </cell>
        </row>
        <row r="193">
          <cell r="F193">
            <v>-0.39584675431251526</v>
          </cell>
        </row>
        <row r="194">
          <cell r="F194">
            <v>-0.39380955696105957</v>
          </cell>
        </row>
        <row r="195">
          <cell r="F195">
            <v>-0.395102858543396</v>
          </cell>
        </row>
        <row r="196">
          <cell r="F196">
            <v>-0.39508679509162903</v>
          </cell>
        </row>
        <row r="197">
          <cell r="F197">
            <v>-0.39455163478851318</v>
          </cell>
        </row>
        <row r="198">
          <cell r="F198">
            <v>-0.39416810870170593</v>
          </cell>
        </row>
        <row r="199">
          <cell r="F199">
            <v>-0.39404681324958801</v>
          </cell>
        </row>
        <row r="200">
          <cell r="F200">
            <v>-0.39301398396492004</v>
          </cell>
        </row>
        <row r="201">
          <cell r="F201">
            <v>-0.39379885792732239</v>
          </cell>
        </row>
        <row r="202">
          <cell r="F202">
            <v>-0.39486917853355408</v>
          </cell>
        </row>
        <row r="203">
          <cell r="F203">
            <v>-0.39535972476005554</v>
          </cell>
        </row>
        <row r="204">
          <cell r="F204">
            <v>-0.39196160435676575</v>
          </cell>
        </row>
        <row r="205">
          <cell r="F205">
            <v>-0.39334043860435486</v>
          </cell>
        </row>
        <row r="206">
          <cell r="F206">
            <v>-0.39608758687973022</v>
          </cell>
        </row>
        <row r="212">
          <cell r="G212">
            <v>0.41063915335813839</v>
          </cell>
          <cell r="H212">
            <v>4.6217393428337287E-5</v>
          </cell>
          <cell r="J212">
            <v>66.044290324524397</v>
          </cell>
          <cell r="K212">
            <v>0.11998317251303184</v>
          </cell>
          <cell r="N212">
            <v>4.484513158999937E-5</v>
          </cell>
          <cell r="S212">
            <v>7.8895283666900005</v>
          </cell>
          <cell r="T212">
            <v>6.3241521279100006</v>
          </cell>
          <cell r="U212">
            <v>2.2148046448699996</v>
          </cell>
          <cell r="V212">
            <v>3.7192974194704949</v>
          </cell>
          <cell r="W212">
            <v>4.6487076265600003E-4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Nov 3 2020</v>
          </cell>
          <cell r="F216">
            <v>-0.38870295882225037</v>
          </cell>
        </row>
        <row r="217">
          <cell r="A217">
            <v>2250</v>
          </cell>
          <cell r="F217">
            <v>-0.39111968874931335</v>
          </cell>
        </row>
        <row r="218">
          <cell r="A218" t="str">
            <v>NiAAS-DS-2-250ppb</v>
          </cell>
          <cell r="F218">
            <v>-0.39136227965354919</v>
          </cell>
        </row>
        <row r="219">
          <cell r="F219">
            <v>-0.39238610863685608</v>
          </cell>
        </row>
        <row r="220">
          <cell r="F220">
            <v>-0.39302825927734375</v>
          </cell>
        </row>
        <row r="221">
          <cell r="F221">
            <v>-0.39126953482627869</v>
          </cell>
        </row>
        <row r="222">
          <cell r="F222">
            <v>-0.39117500185966492</v>
          </cell>
        </row>
        <row r="223">
          <cell r="F223">
            <v>-0.39621603488922119</v>
          </cell>
        </row>
        <row r="224">
          <cell r="F224">
            <v>-0.3884122371673584</v>
          </cell>
        </row>
        <row r="225">
          <cell r="F225">
            <v>-0.39333686232566833</v>
          </cell>
        </row>
        <row r="226">
          <cell r="F226">
            <v>-0.39270541071891785</v>
          </cell>
        </row>
        <row r="227">
          <cell r="F227">
            <v>-0.38822674751281738</v>
          </cell>
        </row>
        <row r="228">
          <cell r="F228">
            <v>-0.39007985591888428</v>
          </cell>
        </row>
        <row r="229">
          <cell r="F229">
            <v>-0.38943418860435486</v>
          </cell>
        </row>
        <row r="230">
          <cell r="F230">
            <v>-0.39252346754074097</v>
          </cell>
        </row>
        <row r="231">
          <cell r="F231">
            <v>-0.39182782173156738</v>
          </cell>
        </row>
        <row r="232">
          <cell r="F232">
            <v>-0.39033490419387817</v>
          </cell>
        </row>
        <row r="233">
          <cell r="F233">
            <v>-0.39136049151420593</v>
          </cell>
        </row>
        <row r="234">
          <cell r="F234">
            <v>-0.39030992984771729</v>
          </cell>
        </row>
        <row r="235">
          <cell r="F235">
            <v>-0.39081290364265442</v>
          </cell>
        </row>
        <row r="236">
          <cell r="F236">
            <v>-0.39137476682662964</v>
          </cell>
        </row>
        <row r="237">
          <cell r="F237">
            <v>-0.3905489444732666</v>
          </cell>
        </row>
        <row r="238">
          <cell r="F238">
            <v>-0.38967496156692505</v>
          </cell>
        </row>
        <row r="239">
          <cell r="F239">
            <v>-0.39237362146377563</v>
          </cell>
        </row>
        <row r="240">
          <cell r="F240">
            <v>-0.39080756902694702</v>
          </cell>
        </row>
        <row r="246">
          <cell r="G246">
            <v>0.41047597969040628</v>
          </cell>
          <cell r="H246">
            <v>5.4408792567765742E-5</v>
          </cell>
          <cell r="J246">
            <v>65.620681529808806</v>
          </cell>
          <cell r="K246">
            <v>0.14124854433870371</v>
          </cell>
          <cell r="N246">
            <v>4.6010437190287358E-5</v>
          </cell>
          <cell r="S246">
            <v>6.962712215889999</v>
          </cell>
          <cell r="T246">
            <v>5.4903543855100008</v>
          </cell>
          <cell r="U246">
            <v>3.16003033967</v>
          </cell>
          <cell r="V246">
            <v>6.2996805998118397</v>
          </cell>
          <cell r="W246">
            <v>3.3413469364000003E-3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Nov 3 2020</v>
          </cell>
          <cell r="F250">
            <v>-0.39104479551315308</v>
          </cell>
        </row>
        <row r="251">
          <cell r="A251">
            <v>2251</v>
          </cell>
          <cell r="F251">
            <v>-0.39251810312271118</v>
          </cell>
        </row>
        <row r="252">
          <cell r="A252" t="str">
            <v>SRM-Muenster-250ppb</v>
          </cell>
          <cell r="F252">
            <v>-0.39124277234077454</v>
          </cell>
        </row>
        <row r="253">
          <cell r="F253">
            <v>-0.38826242089271545</v>
          </cell>
        </row>
        <row r="254">
          <cell r="F254">
            <v>-0.38645759224891663</v>
          </cell>
        </row>
        <row r="255">
          <cell r="F255">
            <v>-0.3872298002243042</v>
          </cell>
        </row>
        <row r="256">
          <cell r="F256">
            <v>-0.38861021399497986</v>
          </cell>
        </row>
        <row r="257">
          <cell r="F257">
            <v>-0.38906857371330261</v>
          </cell>
        </row>
        <row r="258">
          <cell r="F258">
            <v>-0.38943064212799072</v>
          </cell>
        </row>
        <row r="259">
          <cell r="F259">
            <v>-0.38997641205787659</v>
          </cell>
        </row>
        <row r="260">
          <cell r="F260">
            <v>-0.38742777705192566</v>
          </cell>
        </row>
        <row r="261">
          <cell r="F261">
            <v>-0.38881352543830872</v>
          </cell>
        </row>
        <row r="262">
          <cell r="F262">
            <v>-0.38807693123817444</v>
          </cell>
        </row>
        <row r="263">
          <cell r="F263">
            <v>-0.3913176953792572</v>
          </cell>
        </row>
        <row r="264">
          <cell r="F264">
            <v>-0.38874217867851257</v>
          </cell>
        </row>
        <row r="265">
          <cell r="F265">
            <v>-0.38838371634483337</v>
          </cell>
        </row>
        <row r="266">
          <cell r="F266">
            <v>-0.39178499579429626</v>
          </cell>
        </row>
        <row r="267">
          <cell r="F267">
            <v>-0.38838014006614685</v>
          </cell>
        </row>
        <row r="268">
          <cell r="F268">
            <v>-0.38631671667098999</v>
          </cell>
        </row>
        <row r="269">
          <cell r="F269">
            <v>-0.38787007331848145</v>
          </cell>
        </row>
        <row r="270">
          <cell r="F270">
            <v>-0.39029744267463684</v>
          </cell>
        </row>
        <row r="271">
          <cell r="F271">
            <v>-0.39138904213905334</v>
          </cell>
        </row>
        <row r="272">
          <cell r="F272">
            <v>-0.38882958889007568</v>
          </cell>
        </row>
        <row r="273">
          <cell r="F273">
            <v>-0.38865122199058533</v>
          </cell>
        </row>
        <row r="274">
          <cell r="F274">
            <v>-0.39204365015029907</v>
          </cell>
        </row>
        <row r="280">
          <cell r="G280">
            <v>0.41064096643242992</v>
          </cell>
          <cell r="H280">
            <v>6.2886810792917011E-5</v>
          </cell>
          <cell r="J280">
            <v>66.048997175979139</v>
          </cell>
          <cell r="K280">
            <v>0.16325799679417891</v>
          </cell>
          <cell r="N280">
            <v>6.7349555712452449E-5</v>
          </cell>
          <cell r="S280">
            <v>7.9353808594899995</v>
          </cell>
          <cell r="T280">
            <v>6.3603995023099991</v>
          </cell>
          <cell r="U280">
            <v>2.2274303576700003</v>
          </cell>
          <cell r="V280">
            <v>3.7399797176847818</v>
          </cell>
          <cell r="W280">
            <v>4.6813758277199996E-4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Nov 3 2020</v>
          </cell>
          <cell r="F284">
            <v>-0.39372929930686951</v>
          </cell>
        </row>
        <row r="285">
          <cell r="A285">
            <v>2252</v>
          </cell>
          <cell r="F285">
            <v>-0.38911852240562439</v>
          </cell>
        </row>
        <row r="286">
          <cell r="A286" t="str">
            <v>NiAAS-DS-2-250ppb</v>
          </cell>
          <cell r="F286">
            <v>-0.38946452736854553</v>
          </cell>
        </row>
        <row r="287">
          <cell r="F287">
            <v>-0.39112505316734314</v>
          </cell>
        </row>
        <row r="288">
          <cell r="F288">
            <v>-0.395058274269104</v>
          </cell>
        </row>
        <row r="289">
          <cell r="F289">
            <v>-0.38958579301834106</v>
          </cell>
        </row>
        <row r="290">
          <cell r="F290">
            <v>-0.39083608984947205</v>
          </cell>
        </row>
        <row r="291">
          <cell r="F291">
            <v>-0.39085927605628967</v>
          </cell>
        </row>
        <row r="292">
          <cell r="F292">
            <v>-0.38858702778816223</v>
          </cell>
        </row>
        <row r="293">
          <cell r="F293">
            <v>-0.39312994480133057</v>
          </cell>
        </row>
        <row r="294">
          <cell r="F294">
            <v>-0.39428049325942993</v>
          </cell>
        </row>
        <row r="295">
          <cell r="F295">
            <v>-0.39084324240684509</v>
          </cell>
        </row>
        <row r="296">
          <cell r="F296">
            <v>-0.39291945099830627</v>
          </cell>
        </row>
        <row r="297">
          <cell r="F297">
            <v>-0.39289984107017517</v>
          </cell>
        </row>
        <row r="298">
          <cell r="F298">
            <v>-0.39247173070907593</v>
          </cell>
        </row>
        <row r="299">
          <cell r="F299">
            <v>-0.38789501786231995</v>
          </cell>
        </row>
        <row r="300">
          <cell r="F300">
            <v>-0.39250028133392334</v>
          </cell>
        </row>
        <row r="301">
          <cell r="F301">
            <v>-0.38910245895385742</v>
          </cell>
        </row>
        <row r="302">
          <cell r="F302">
            <v>-0.39022788405418396</v>
          </cell>
        </row>
        <row r="303">
          <cell r="F303">
            <v>-0.38746345043182373</v>
          </cell>
        </row>
        <row r="304">
          <cell r="F304">
            <v>-0.38872790336608887</v>
          </cell>
        </row>
        <row r="305">
          <cell r="F305">
            <v>-0.39023500680923462</v>
          </cell>
        </row>
        <row r="306">
          <cell r="F306">
            <v>-0.39063632488250732</v>
          </cell>
        </row>
        <row r="307">
          <cell r="F307">
            <v>-0.38972848653793335</v>
          </cell>
        </row>
        <row r="308">
          <cell r="F308">
            <v>-0.3898390531539917</v>
          </cell>
        </row>
        <row r="314">
          <cell r="G314">
            <v>0.4104867929909255</v>
          </cell>
          <cell r="H314">
            <v>5.572540662504223E-5</v>
          </cell>
          <cell r="J314">
            <v>65.648753517547291</v>
          </cell>
          <cell r="K314">
            <v>0.14466655474234991</v>
          </cell>
          <cell r="N314">
            <v>3.5873392249739261E-5</v>
          </cell>
          <cell r="S314">
            <v>6.9215222150900004</v>
          </cell>
          <cell r="T314">
            <v>5.4578362227099992</v>
          </cell>
          <cell r="U314">
            <v>3.1413568732700008</v>
          </cell>
          <cell r="V314">
            <v>6.2622740407772373</v>
          </cell>
          <cell r="W314">
            <v>3.3627852880000002E-3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Nov 3 2020</v>
          </cell>
          <cell r="F318">
            <v>-0.39225053787231445</v>
          </cell>
        </row>
        <row r="319">
          <cell r="A319">
            <v>2253</v>
          </cell>
          <cell r="F319">
            <v>-0.38745629787445068</v>
          </cell>
        </row>
        <row r="320">
          <cell r="A320" t="str">
            <v>SRM-Muenster-250ppb</v>
          </cell>
          <cell r="F320">
            <v>-0.386871337890625</v>
          </cell>
        </row>
        <row r="321">
          <cell r="F321">
            <v>-0.38643619418144226</v>
          </cell>
        </row>
        <row r="322">
          <cell r="F322">
            <v>-0.38793069124221802</v>
          </cell>
        </row>
        <row r="323">
          <cell r="F323">
            <v>-0.3870675265789032</v>
          </cell>
        </row>
        <row r="324">
          <cell r="F324">
            <v>-0.38814115524291992</v>
          </cell>
        </row>
        <row r="325">
          <cell r="F325">
            <v>-0.38826420903205872</v>
          </cell>
        </row>
        <row r="326">
          <cell r="F326">
            <v>-0.38717272877693176</v>
          </cell>
        </row>
        <row r="327">
          <cell r="F327">
            <v>-0.38876715302467346</v>
          </cell>
        </row>
        <row r="328">
          <cell r="F328">
            <v>-0.38734394311904907</v>
          </cell>
        </row>
        <row r="329">
          <cell r="F329">
            <v>-0.38655745983123779</v>
          </cell>
        </row>
        <row r="330">
          <cell r="F330">
            <v>-0.39023500680923462</v>
          </cell>
        </row>
        <row r="331">
          <cell r="F331">
            <v>-0.38688561320304871</v>
          </cell>
        </row>
        <row r="332">
          <cell r="F332">
            <v>-0.38779515027999878</v>
          </cell>
        </row>
        <row r="333">
          <cell r="F333">
            <v>-0.38662523031234741</v>
          </cell>
        </row>
        <row r="334">
          <cell r="F334">
            <v>-0.38489183783531189</v>
          </cell>
        </row>
        <row r="335">
          <cell r="F335">
            <v>-0.38749909400939941</v>
          </cell>
        </row>
        <row r="336">
          <cell r="F336">
            <v>-0.38724407553672791</v>
          </cell>
        </row>
        <row r="337">
          <cell r="F337">
            <v>-0.38895976543426514</v>
          </cell>
        </row>
        <row r="338">
          <cell r="F338">
            <v>-0.39154955744743347</v>
          </cell>
        </row>
        <row r="339">
          <cell r="F339">
            <v>-0.38992467522621155</v>
          </cell>
        </row>
        <row r="340">
          <cell r="F340">
            <v>-0.39023500680923462</v>
          </cell>
        </row>
        <row r="341">
          <cell r="F341">
            <v>-0.38791465759277344</v>
          </cell>
        </row>
        <row r="342">
          <cell r="F342">
            <v>-0.38849249482154846</v>
          </cell>
        </row>
        <row r="348">
          <cell r="G348">
            <v>0.41064125986240091</v>
          </cell>
          <cell r="H348">
            <v>5.1752707677805877E-5</v>
          </cell>
          <cell r="J348">
            <v>66.049758938082945</v>
          </cell>
          <cell r="K348">
            <v>0.13435318594824791</v>
          </cell>
          <cell r="N348">
            <v>1.0627187421867404E-4</v>
          </cell>
          <cell r="S348">
            <v>7.9342885894899995</v>
          </cell>
          <cell r="T348">
            <v>6.3593975591100005</v>
          </cell>
          <cell r="U348">
            <v>2.2270823644700002</v>
          </cell>
          <cell r="V348">
            <v>3.7392616344757528</v>
          </cell>
          <cell r="W348">
            <v>4.6026651285999994E-4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Nov 3 2020</v>
          </cell>
          <cell r="F352">
            <v>-0.38547319173812866</v>
          </cell>
        </row>
        <row r="353">
          <cell r="A353">
            <v>2254</v>
          </cell>
          <cell r="F353">
            <v>-0.38453161716461182</v>
          </cell>
        </row>
        <row r="354">
          <cell r="A354" t="str">
            <v>SRM-Muenster-250ppb</v>
          </cell>
          <cell r="F354">
            <v>-0.38708001375198364</v>
          </cell>
        </row>
        <row r="355">
          <cell r="F355">
            <v>-0.38550350069999695</v>
          </cell>
        </row>
        <row r="356">
          <cell r="F356">
            <v>-0.38553383946418762</v>
          </cell>
        </row>
        <row r="357">
          <cell r="F357">
            <v>-0.38406440615653992</v>
          </cell>
        </row>
        <row r="358">
          <cell r="F358">
            <v>-0.38201913237571716</v>
          </cell>
        </row>
        <row r="359">
          <cell r="F359">
            <v>-0.38338857889175415</v>
          </cell>
        </row>
        <row r="360">
          <cell r="F360">
            <v>-0.38237220048904419</v>
          </cell>
        </row>
        <row r="361">
          <cell r="F361">
            <v>-0.38377732038497925</v>
          </cell>
        </row>
        <row r="362">
          <cell r="F362">
            <v>-0.38251841068267822</v>
          </cell>
        </row>
        <row r="363">
          <cell r="F363">
            <v>-0.3830907940864563</v>
          </cell>
        </row>
        <row r="364">
          <cell r="F364">
            <v>-0.38383081555366516</v>
          </cell>
        </row>
        <row r="365">
          <cell r="F365">
            <v>-0.38101881742477417</v>
          </cell>
        </row>
        <row r="366">
          <cell r="F366">
            <v>-0.38286253809928894</v>
          </cell>
        </row>
        <row r="367">
          <cell r="F367">
            <v>-0.38163575530052185</v>
          </cell>
        </row>
        <row r="368">
          <cell r="F368">
            <v>-0.38027352094650269</v>
          </cell>
        </row>
        <row r="369">
          <cell r="F369">
            <v>-0.38031810522079468</v>
          </cell>
        </row>
        <row r="370">
          <cell r="F370">
            <v>-0.37727111577987671</v>
          </cell>
        </row>
        <row r="371">
          <cell r="F371">
            <v>-0.38197812438011169</v>
          </cell>
        </row>
        <row r="372">
          <cell r="F372">
            <v>-0.38375592231750488</v>
          </cell>
        </row>
        <row r="373">
          <cell r="F373">
            <v>-0.37978142499923706</v>
          </cell>
        </row>
        <row r="374">
          <cell r="F374">
            <v>-0.38134512305259705</v>
          </cell>
        </row>
        <row r="375">
          <cell r="F375">
            <v>-0.3813968300819397</v>
          </cell>
        </row>
        <row r="376">
          <cell r="F376">
            <v>-0.38252019882202148</v>
          </cell>
        </row>
        <row r="382">
          <cell r="G382">
            <v>0.41063133075009356</v>
          </cell>
          <cell r="H382">
            <v>5.1704207398430269E-5</v>
          </cell>
          <cell r="J382">
            <v>66.02398235687582</v>
          </cell>
          <cell r="K382">
            <v>0.13422727626459002</v>
          </cell>
          <cell r="N382">
            <v>1.0408280361504067E-4</v>
          </cell>
          <cell r="S382">
            <v>7.8961332954900012</v>
          </cell>
          <cell r="T382">
            <v>6.3282770399099988</v>
          </cell>
          <cell r="U382">
            <v>2.2158050972700001</v>
          </cell>
          <cell r="V382">
            <v>3.7195855208599635</v>
          </cell>
          <cell r="W382">
            <v>4.5515836240399998E-4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Nov 3 2020</v>
          </cell>
          <cell r="F386">
            <v>-0.38164645433425903</v>
          </cell>
        </row>
        <row r="387">
          <cell r="A387">
            <v>2255</v>
          </cell>
          <cell r="F387">
            <v>-0.37852981686592102</v>
          </cell>
        </row>
        <row r="388">
          <cell r="A388" t="str">
            <v>SRM-Muenster-250ppb</v>
          </cell>
          <cell r="F388">
            <v>-0.37870988249778748</v>
          </cell>
        </row>
        <row r="389">
          <cell r="F389">
            <v>-0.38331010937690735</v>
          </cell>
        </row>
        <row r="390">
          <cell r="F390">
            <v>-0.37972614169120789</v>
          </cell>
        </row>
        <row r="391">
          <cell r="F391">
            <v>-0.38035911321640015</v>
          </cell>
        </row>
        <row r="392">
          <cell r="F392">
            <v>-0.37976181507110596</v>
          </cell>
        </row>
        <row r="393">
          <cell r="F393">
            <v>-0.37944445013999939</v>
          </cell>
        </row>
        <row r="394">
          <cell r="F394">
            <v>-0.38130590319633484</v>
          </cell>
        </row>
        <row r="395">
          <cell r="F395">
            <v>-0.38001856207847595</v>
          </cell>
        </row>
        <row r="396">
          <cell r="F396">
            <v>-0.38232403993606567</v>
          </cell>
        </row>
        <row r="397">
          <cell r="F397">
            <v>-0.38127201795578003</v>
          </cell>
        </row>
        <row r="398">
          <cell r="F398">
            <v>-0.38229373097419739</v>
          </cell>
        </row>
        <row r="399">
          <cell r="F399">
            <v>-0.3804250955581665</v>
          </cell>
        </row>
        <row r="400">
          <cell r="F400">
            <v>-0.38168391585350037</v>
          </cell>
        </row>
        <row r="401">
          <cell r="F401">
            <v>-0.38302481174468994</v>
          </cell>
        </row>
        <row r="402">
          <cell r="F402">
            <v>-0.38188183307647705</v>
          </cell>
        </row>
        <row r="403">
          <cell r="F403">
            <v>-0.38113650679588318</v>
          </cell>
        </row>
        <row r="404">
          <cell r="F404">
            <v>-0.37828019261360168</v>
          </cell>
        </row>
        <row r="405">
          <cell r="F405">
            <v>-0.38281261920928955</v>
          </cell>
        </row>
        <row r="406">
          <cell r="F406">
            <v>-0.38176235556602478</v>
          </cell>
        </row>
        <row r="407">
          <cell r="F407">
            <v>-0.38595646619796753</v>
          </cell>
        </row>
        <row r="408">
          <cell r="F408">
            <v>-0.38416069746017456</v>
          </cell>
        </row>
        <row r="409">
          <cell r="F409">
            <v>-0.38186222314834595</v>
          </cell>
        </row>
        <row r="410">
          <cell r="F410">
            <v>-0.38356691598892212</v>
          </cell>
        </row>
        <row r="416">
          <cell r="G416">
            <v>0.4106240186316375</v>
          </cell>
          <cell r="H416">
            <v>5.4716534879179681E-5</v>
          </cell>
          <cell r="J416">
            <v>66.004999651338821</v>
          </cell>
          <cell r="K416">
            <v>0.14204746215083616</v>
          </cell>
          <cell r="N416">
            <v>5.3116890306153722E-5</v>
          </cell>
          <cell r="S416">
            <v>7.8793633662900007</v>
          </cell>
          <cell r="T416">
            <v>6.3147056447100018</v>
          </cell>
          <cell r="U416">
            <v>2.2110286328700006</v>
          </cell>
          <cell r="V416">
            <v>3.7114834687982925</v>
          </cell>
          <cell r="W416">
            <v>4.4809570638800004E-4</v>
          </cell>
        </row>
        <row r="419">
          <cell r="A419">
            <v>13</v>
          </cell>
          <cell r="F419" t="str">
            <v>Fins</v>
          </cell>
        </row>
        <row r="420">
          <cell r="A420" t="str">
            <v>Nov 3 2020</v>
          </cell>
          <cell r="F420">
            <v>-0.38654142618179321</v>
          </cell>
        </row>
        <row r="421">
          <cell r="A421">
            <v>2256</v>
          </cell>
          <cell r="F421">
            <v>-0.38331010937690735</v>
          </cell>
        </row>
        <row r="422">
          <cell r="A422" t="str">
            <v>SRM-Muenster-250ppb</v>
          </cell>
          <cell r="F422">
            <v>-0.38060158491134644</v>
          </cell>
        </row>
        <row r="423">
          <cell r="F423">
            <v>-0.38509693741798401</v>
          </cell>
        </row>
        <row r="424">
          <cell r="F424">
            <v>-0.38414287567138672</v>
          </cell>
        </row>
        <row r="425">
          <cell r="F425">
            <v>-0.38601532578468323</v>
          </cell>
        </row>
        <row r="426">
          <cell r="F426">
            <v>-0.38443174958229065</v>
          </cell>
        </row>
        <row r="427">
          <cell r="F427">
            <v>-0.38065865635871887</v>
          </cell>
        </row>
        <row r="428">
          <cell r="F428">
            <v>-0.38477057218551636</v>
          </cell>
        </row>
        <row r="429">
          <cell r="F429">
            <v>-0.38566222786903381</v>
          </cell>
        </row>
        <row r="430">
          <cell r="F430">
            <v>-0.38570323586463928</v>
          </cell>
        </row>
        <row r="431">
          <cell r="F431">
            <v>-0.386065274477005</v>
          </cell>
        </row>
        <row r="432">
          <cell r="F432">
            <v>-0.38525384664535522</v>
          </cell>
        </row>
        <row r="433">
          <cell r="F433">
            <v>-0.38263964653015137</v>
          </cell>
        </row>
        <row r="434">
          <cell r="F434">
            <v>-0.38527882099151611</v>
          </cell>
        </row>
        <row r="435">
          <cell r="F435">
            <v>-0.38217246532440186</v>
          </cell>
        </row>
        <row r="436">
          <cell r="F436">
            <v>-0.38463506102561951</v>
          </cell>
        </row>
        <row r="437">
          <cell r="F437">
            <v>-0.38543218374252319</v>
          </cell>
        </row>
        <row r="438">
          <cell r="F438">
            <v>-0.38461366295814514</v>
          </cell>
        </row>
        <row r="439">
          <cell r="F439">
            <v>-0.38438361883163452</v>
          </cell>
        </row>
        <row r="440">
          <cell r="F440">
            <v>-0.38212966918945313</v>
          </cell>
        </row>
        <row r="441">
          <cell r="F441">
            <v>-0.38636130094528198</v>
          </cell>
        </row>
        <row r="442">
          <cell r="F442">
            <v>-0.3845227062702179</v>
          </cell>
        </row>
        <row r="443">
          <cell r="F443">
            <v>-0.38256475329399109</v>
          </cell>
        </row>
        <row r="444">
          <cell r="F444">
            <v>-0.38141822814941406</v>
          </cell>
        </row>
        <row r="450">
          <cell r="G450">
            <v>0.41062619515804111</v>
          </cell>
          <cell r="H450">
            <v>5.1822605291657941E-5</v>
          </cell>
          <cell r="J450">
            <v>66.010650046646276</v>
          </cell>
          <cell r="K450">
            <v>0.13453464441742422</v>
          </cell>
          <cell r="N450">
            <v>3.9112738696706107E-5</v>
          </cell>
          <cell r="S450">
            <v>7.9448870638900004</v>
          </cell>
          <cell r="T450">
            <v>6.3675036727100016</v>
          </cell>
          <cell r="U450">
            <v>2.22961517847</v>
          </cell>
          <cell r="V450">
            <v>3.7430255179903726</v>
          </cell>
          <cell r="W450">
            <v>4.5654428085160003E-4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Nov 3 2020</v>
          </cell>
          <cell r="F454">
            <v>-0.40043717622756958</v>
          </cell>
        </row>
        <row r="455">
          <cell r="A455">
            <v>2258</v>
          </cell>
          <cell r="F455">
            <v>-0.4001927375793457</v>
          </cell>
        </row>
        <row r="456">
          <cell r="A456" t="str">
            <v>SRM-Muenster-250ppb</v>
          </cell>
          <cell r="F456">
            <v>-0.39965033531188965</v>
          </cell>
        </row>
        <row r="457">
          <cell r="F457">
            <v>-0.39819985628128052</v>
          </cell>
        </row>
        <row r="458">
          <cell r="F458">
            <v>-0.40093141794204712</v>
          </cell>
        </row>
        <row r="459">
          <cell r="F459">
            <v>-0.39661562442779541</v>
          </cell>
        </row>
        <row r="460">
          <cell r="F460">
            <v>-0.39636945724487305</v>
          </cell>
        </row>
        <row r="461">
          <cell r="F461">
            <v>-0.39597699046134949</v>
          </cell>
        </row>
        <row r="462">
          <cell r="F462">
            <v>-0.39973777532577515</v>
          </cell>
        </row>
        <row r="463">
          <cell r="F463">
            <v>-0.39717760682106018</v>
          </cell>
        </row>
        <row r="464">
          <cell r="F464">
            <v>-0.39704915881156921</v>
          </cell>
        </row>
        <row r="465">
          <cell r="F465">
            <v>-0.39617320895195007</v>
          </cell>
        </row>
        <row r="466">
          <cell r="F466">
            <v>-0.39630523324012756</v>
          </cell>
        </row>
        <row r="467">
          <cell r="F467">
            <v>-0.39957541227340698</v>
          </cell>
        </row>
        <row r="468">
          <cell r="F468">
            <v>-0.39863875508308411</v>
          </cell>
        </row>
        <row r="469">
          <cell r="F469">
            <v>-0.39793401956558228</v>
          </cell>
        </row>
        <row r="470">
          <cell r="F470">
            <v>-0.39679759740829468</v>
          </cell>
        </row>
        <row r="471">
          <cell r="F471">
            <v>-0.39795899391174316</v>
          </cell>
        </row>
        <row r="472">
          <cell r="F472">
            <v>-0.39753618836402893</v>
          </cell>
        </row>
        <row r="473">
          <cell r="F473">
            <v>-0.39811065793037415</v>
          </cell>
        </row>
        <row r="474">
          <cell r="F474">
            <v>-0.39864945411682129</v>
          </cell>
        </row>
        <row r="475">
          <cell r="F475">
            <v>-0.39840859174728394</v>
          </cell>
        </row>
        <row r="476">
          <cell r="F476">
            <v>-0.39729177951812744</v>
          </cell>
        </row>
        <row r="477">
          <cell r="F477">
            <v>-0.39631593227386475</v>
          </cell>
        </row>
        <row r="478">
          <cell r="F478">
            <v>-0.39728108048439026</v>
          </cell>
        </row>
        <row r="484">
          <cell r="G484">
            <v>0.4106350584774266</v>
          </cell>
          <cell r="H484">
            <v>4.1853809321457562E-5</v>
          </cell>
          <cell r="J484">
            <v>66.033659764416981</v>
          </cell>
          <cell r="K484">
            <v>0.10865504200123302</v>
          </cell>
          <cell r="N484">
            <v>4.8411916284381216E-5</v>
          </cell>
          <cell r="S484">
            <v>8.4230663178899992</v>
          </cell>
          <cell r="T484">
            <v>6.7522514067099992</v>
          </cell>
          <cell r="U484">
            <v>2.3649078884699994</v>
          </cell>
          <cell r="V484">
            <v>3.9719398306805873</v>
          </cell>
          <cell r="W484">
            <v>5.3512308597919998E-4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Nov 3 2020</v>
          </cell>
          <cell r="F488">
            <v>-0.39731317758560181</v>
          </cell>
        </row>
        <row r="489">
          <cell r="A489">
            <v>2259</v>
          </cell>
          <cell r="F489">
            <v>-0.39793047308921814</v>
          </cell>
        </row>
        <row r="490">
          <cell r="A490" t="str">
            <v>SRM-Muenster-250ppb</v>
          </cell>
          <cell r="F490">
            <v>-0.39782875776290894</v>
          </cell>
        </row>
        <row r="491">
          <cell r="F491">
            <v>-0.39897772669792175</v>
          </cell>
        </row>
        <row r="492">
          <cell r="F492">
            <v>-0.39902946352958679</v>
          </cell>
        </row>
        <row r="493">
          <cell r="F493">
            <v>-0.40052816271781921</v>
          </cell>
        </row>
        <row r="494">
          <cell r="F494">
            <v>-0.39771458506584167</v>
          </cell>
        </row>
        <row r="495">
          <cell r="F495">
            <v>-0.39592525362968445</v>
          </cell>
        </row>
        <row r="496">
          <cell r="F496">
            <v>-0.40014633536338806</v>
          </cell>
        </row>
        <row r="497">
          <cell r="F497">
            <v>-0.39801430702209473</v>
          </cell>
        </row>
        <row r="498">
          <cell r="F498">
            <v>-0.39463013410568237</v>
          </cell>
        </row>
        <row r="499">
          <cell r="F499">
            <v>-0.39490306377410889</v>
          </cell>
        </row>
        <row r="500">
          <cell r="F500">
            <v>-0.39870476722717285</v>
          </cell>
        </row>
        <row r="501">
          <cell r="F501">
            <v>-0.39751654863357544</v>
          </cell>
        </row>
        <row r="502">
          <cell r="F502">
            <v>-0.39741665124893188</v>
          </cell>
        </row>
        <row r="503">
          <cell r="F503">
            <v>-0.39983412623405457</v>
          </cell>
        </row>
        <row r="504">
          <cell r="F504">
            <v>-0.39896166324615479</v>
          </cell>
        </row>
        <row r="505">
          <cell r="F505">
            <v>-0.39608937501907349</v>
          </cell>
        </row>
        <row r="506">
          <cell r="F506">
            <v>-0.39964500069618225</v>
          </cell>
        </row>
        <row r="507">
          <cell r="F507">
            <v>-0.40057277679443359</v>
          </cell>
        </row>
        <row r="508">
          <cell r="F508">
            <v>-0.39616429805755615</v>
          </cell>
        </row>
        <row r="509">
          <cell r="F509">
            <v>-0.40084934234619141</v>
          </cell>
        </row>
        <row r="510">
          <cell r="F510">
            <v>-0.40042111277580261</v>
          </cell>
        </row>
        <row r="511">
          <cell r="F511">
            <v>-0.40007320046424866</v>
          </cell>
        </row>
        <row r="512">
          <cell r="F512">
            <v>-0.40014457702636719</v>
          </cell>
        </row>
        <row r="518">
          <cell r="G518">
            <v>0.41064219911136901</v>
          </cell>
          <cell r="H518">
            <v>4.7871242012215331E-5</v>
          </cell>
          <cell r="J518">
            <v>66.052197285696195</v>
          </cell>
          <cell r="K518">
            <v>0.12427666431837248</v>
          </cell>
          <cell r="N518">
            <v>4.1914623617927248E-5</v>
          </cell>
          <cell r="S518">
            <v>8.4481678746899984</v>
          </cell>
          <cell r="T518">
            <v>6.77241441431</v>
          </cell>
          <cell r="U518">
            <v>2.3719851728700005</v>
          </cell>
          <cell r="V518">
            <v>3.983793107536461</v>
          </cell>
          <cell r="W518">
            <v>5.2569594969200002E-4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Nov 3 2020</v>
          </cell>
          <cell r="F522">
            <v>-0.39798042178153992</v>
          </cell>
        </row>
        <row r="523">
          <cell r="A523">
            <v>2260</v>
          </cell>
          <cell r="F523">
            <v>-0.40064415335655212</v>
          </cell>
        </row>
        <row r="524">
          <cell r="A524" t="str">
            <v>SRM-Muenster-250ppb</v>
          </cell>
          <cell r="F524">
            <v>-0.3984103798866272</v>
          </cell>
        </row>
        <row r="525">
          <cell r="F525">
            <v>-0.39946478605270386</v>
          </cell>
        </row>
        <row r="526">
          <cell r="F526">
            <v>-0.40091890096664429</v>
          </cell>
        </row>
        <row r="527">
          <cell r="F527">
            <v>-0.39961466193199158</v>
          </cell>
        </row>
        <row r="528">
          <cell r="F528">
            <v>-0.39935773611068726</v>
          </cell>
        </row>
        <row r="529">
          <cell r="F529">
            <v>-0.39903658628463745</v>
          </cell>
        </row>
        <row r="530">
          <cell r="F530">
            <v>-0.40038898587226868</v>
          </cell>
        </row>
        <row r="531">
          <cell r="F531">
            <v>-0.39780557155609131</v>
          </cell>
        </row>
        <row r="532">
          <cell r="F532">
            <v>-0.40123116970062256</v>
          </cell>
        </row>
        <row r="533">
          <cell r="F533">
            <v>-0.40105807781219482</v>
          </cell>
        </row>
        <row r="534">
          <cell r="F534">
            <v>-0.40214115381240845</v>
          </cell>
        </row>
        <row r="535">
          <cell r="F535">
            <v>-0.39925962686538696</v>
          </cell>
        </row>
        <row r="536">
          <cell r="F536">
            <v>-0.39945408701896667</v>
          </cell>
        </row>
        <row r="537">
          <cell r="F537">
            <v>-0.39954507350921631</v>
          </cell>
        </row>
        <row r="538">
          <cell r="F538">
            <v>-0.40068161487579346</v>
          </cell>
        </row>
        <row r="539">
          <cell r="F539">
            <v>-0.40135782957077026</v>
          </cell>
        </row>
        <row r="540">
          <cell r="F540">
            <v>-0.39748978614807129</v>
          </cell>
        </row>
        <row r="541">
          <cell r="F541">
            <v>-0.39841571450233459</v>
          </cell>
        </row>
        <row r="542">
          <cell r="F542">
            <v>-0.39859947562217712</v>
          </cell>
        </row>
        <row r="543">
          <cell r="F543">
            <v>-0.39739525318145752</v>
          </cell>
        </row>
        <row r="544">
          <cell r="F544">
            <v>-0.39991262555122375</v>
          </cell>
        </row>
        <row r="545">
          <cell r="F545">
            <v>-0.40174859762191772</v>
          </cell>
        </row>
        <row r="546">
          <cell r="F546">
            <v>-0.39973956346511841</v>
          </cell>
        </row>
        <row r="552">
          <cell r="G552">
            <v>0.41064225147883299</v>
          </cell>
          <cell r="H552">
            <v>5.1916935837051904E-5</v>
          </cell>
          <cell r="J552">
            <v>66.052333234827188</v>
          </cell>
          <cell r="K552">
            <v>0.13477953226724601</v>
          </cell>
          <cell r="N552">
            <v>4.247853317940948E-5</v>
          </cell>
          <cell r="S552">
            <v>8.4904574762900005</v>
          </cell>
          <cell r="T552">
            <v>6.8064629035100008</v>
          </cell>
          <cell r="U552">
            <v>2.3839077144699998</v>
          </cell>
          <cell r="V552">
            <v>4.0039680059857021</v>
          </cell>
          <cell r="W552">
            <v>5.2936940367608E-4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Nov 3 2020</v>
          </cell>
          <cell r="F556">
            <v>-0.398151695728302</v>
          </cell>
        </row>
        <row r="557">
          <cell r="A557">
            <v>2262</v>
          </cell>
          <cell r="F557">
            <v>-0.39960396289825439</v>
          </cell>
        </row>
        <row r="558">
          <cell r="A558" t="str">
            <v>SRM-Muenster-250ppb</v>
          </cell>
          <cell r="F558">
            <v>-0.40076547861099243</v>
          </cell>
        </row>
        <row r="559">
          <cell r="F559">
            <v>-0.39940947294235229</v>
          </cell>
        </row>
        <row r="560">
          <cell r="F560">
            <v>-0.40026053786277771</v>
          </cell>
        </row>
        <row r="561">
          <cell r="F561">
            <v>-0.40048179030418396</v>
          </cell>
        </row>
        <row r="562">
          <cell r="F562">
            <v>-0.39760041236877441</v>
          </cell>
        </row>
        <row r="563">
          <cell r="F563">
            <v>-0.3979572057723999</v>
          </cell>
        </row>
        <row r="564">
          <cell r="F564">
            <v>-0.39766642451286316</v>
          </cell>
        </row>
        <row r="565">
          <cell r="F565">
            <v>-0.39898306131362915</v>
          </cell>
        </row>
        <row r="566">
          <cell r="F566">
            <v>-0.39669948816299438</v>
          </cell>
        </row>
        <row r="567">
          <cell r="F567">
            <v>-0.39973241090774536</v>
          </cell>
        </row>
        <row r="568">
          <cell r="F568">
            <v>-0.4008404016494751</v>
          </cell>
        </row>
        <row r="569">
          <cell r="F569">
            <v>-0.39843893051147461</v>
          </cell>
        </row>
        <row r="570">
          <cell r="F570">
            <v>-0.39892777800559998</v>
          </cell>
        </row>
        <row r="571">
          <cell r="F571">
            <v>-0.39820164442062378</v>
          </cell>
        </row>
        <row r="572">
          <cell r="F572">
            <v>-0.39849600195884705</v>
          </cell>
        </row>
        <row r="573">
          <cell r="F573">
            <v>-0.39726322889328003</v>
          </cell>
        </row>
        <row r="574">
          <cell r="F574">
            <v>-0.39821946620941162</v>
          </cell>
        </row>
        <row r="575">
          <cell r="F575">
            <v>-0.39895275235176086</v>
          </cell>
        </row>
        <row r="576">
          <cell r="F576">
            <v>-0.39938095211982727</v>
          </cell>
        </row>
        <row r="577">
          <cell r="F577">
            <v>-0.39959502220153809</v>
          </cell>
        </row>
        <row r="578">
          <cell r="F578">
            <v>-0.39974135160446167</v>
          </cell>
        </row>
        <row r="579">
          <cell r="F579">
            <v>-0.39765927195549011</v>
          </cell>
        </row>
        <row r="580">
          <cell r="F580">
            <v>-0.39802679419517517</v>
          </cell>
        </row>
        <row r="586">
          <cell r="G586">
            <v>0.41065190023642378</v>
          </cell>
          <cell r="H586">
            <v>4.2208420103390985E-5</v>
          </cell>
          <cell r="J586">
            <v>66.077381998088811</v>
          </cell>
          <cell r="K586">
            <v>0.10957563322168767</v>
          </cell>
          <cell r="N586">
            <v>3.8326604228251172E-5</v>
          </cell>
          <cell r="S586">
            <v>8.5033110246899994</v>
          </cell>
          <cell r="T586">
            <v>6.8166705543099999</v>
          </cell>
          <cell r="U586">
            <v>2.3874842800699998</v>
          </cell>
          <cell r="V586">
            <v>4.0098084656373532</v>
          </cell>
          <cell r="W586">
            <v>5.353238274795599E-4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Nov 3 2020</v>
          </cell>
          <cell r="F590">
            <v>-0.4058438241481781</v>
          </cell>
        </row>
        <row r="591">
          <cell r="A591">
            <v>2263</v>
          </cell>
          <cell r="F591">
            <v>-0.40424492955207825</v>
          </cell>
        </row>
        <row r="592">
          <cell r="A592" t="str">
            <v>C4_blank_1</v>
          </cell>
          <cell r="F592">
            <v>-0.40517106652259827</v>
          </cell>
        </row>
        <row r="593">
          <cell r="F593">
            <v>-0.40674683451652527</v>
          </cell>
        </row>
        <row r="594">
          <cell r="F594">
            <v>-0.40650054812431335</v>
          </cell>
        </row>
        <row r="595">
          <cell r="F595">
            <v>-0.40557080507278442</v>
          </cell>
        </row>
        <row r="596">
          <cell r="F596">
            <v>-0.40793895721435547</v>
          </cell>
        </row>
        <row r="597">
          <cell r="F597">
            <v>-0.40940243005752563</v>
          </cell>
        </row>
        <row r="598">
          <cell r="F598">
            <v>-0.40607583522796631</v>
          </cell>
        </row>
        <row r="599">
          <cell r="F599">
            <v>-0.40394872426986694</v>
          </cell>
        </row>
        <row r="600">
          <cell r="F600">
            <v>-0.4070412814617157</v>
          </cell>
        </row>
        <row r="601">
          <cell r="F601">
            <v>-0.40732681751251221</v>
          </cell>
        </row>
        <row r="602">
          <cell r="F602">
            <v>-0.40739285945892334</v>
          </cell>
        </row>
        <row r="603">
          <cell r="F603">
            <v>-0.40975400805473328</v>
          </cell>
        </row>
        <row r="604">
          <cell r="F604">
            <v>-0.40664687752723694</v>
          </cell>
        </row>
        <row r="605">
          <cell r="F605">
            <v>-0.40740892291069031</v>
          </cell>
        </row>
        <row r="606">
          <cell r="F606">
            <v>-0.40691101551055908</v>
          </cell>
        </row>
        <row r="607">
          <cell r="F607">
            <v>-0.40802460908889771</v>
          </cell>
        </row>
        <row r="608">
          <cell r="F608">
            <v>-0.40812098979949951</v>
          </cell>
        </row>
        <row r="609">
          <cell r="F609">
            <v>-0.4079228937625885</v>
          </cell>
        </row>
        <row r="610">
          <cell r="F610">
            <v>-0.41121935844421387</v>
          </cell>
        </row>
        <row r="611">
          <cell r="F611">
            <v>-0.4087795615196228</v>
          </cell>
        </row>
        <row r="612">
          <cell r="F612">
            <v>-0.40666651725769043</v>
          </cell>
        </row>
        <row r="613">
          <cell r="F613">
            <v>-0.40806031227111816</v>
          </cell>
        </row>
        <row r="614">
          <cell r="F614">
            <v>-0.41065177321434021</v>
          </cell>
        </row>
        <row r="620">
          <cell r="G620">
            <v>0.40270470598380759</v>
          </cell>
          <cell r="H620">
            <v>6.5709187405851308E-3</v>
          </cell>
          <cell r="J620">
            <v>45.4459809545734</v>
          </cell>
          <cell r="K620">
            <v>17.058505864095849</v>
          </cell>
          <cell r="N620">
            <v>3.1308048261096705E-2</v>
          </cell>
          <cell r="S620">
            <v>8.4738637854900016</v>
          </cell>
          <cell r="T620">
            <v>6.9069123039099996</v>
          </cell>
          <cell r="U620">
            <v>0.87878916614999991</v>
          </cell>
          <cell r="V620">
            <v>0.24182761617494969</v>
          </cell>
          <cell r="W620">
            <v>5.8871683673600013E-4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Nov 3 2020</v>
          </cell>
          <cell r="F624">
            <v>-0.40528348088264465</v>
          </cell>
        </row>
        <row r="625">
          <cell r="A625">
            <v>2264</v>
          </cell>
          <cell r="F625">
            <v>-0.40264967083930969</v>
          </cell>
        </row>
        <row r="626">
          <cell r="A626" t="str">
            <v>SRM-Muenster-250ppb</v>
          </cell>
          <cell r="F626">
            <v>-0.40447333455085754</v>
          </cell>
        </row>
        <row r="627">
          <cell r="F627">
            <v>-0.40370067954063416</v>
          </cell>
        </row>
        <row r="628">
          <cell r="F628">
            <v>-0.40460538864135742</v>
          </cell>
        </row>
        <row r="629">
          <cell r="F629">
            <v>-0.40418246388435364</v>
          </cell>
        </row>
        <row r="630">
          <cell r="F630">
            <v>-0.40435022115707397</v>
          </cell>
        </row>
        <row r="631">
          <cell r="F631">
            <v>-0.40301012992858887</v>
          </cell>
        </row>
        <row r="632">
          <cell r="F632">
            <v>-0.40282455086708069</v>
          </cell>
        </row>
        <row r="633">
          <cell r="F633">
            <v>-0.40236598253250122</v>
          </cell>
        </row>
        <row r="634">
          <cell r="F634">
            <v>-0.40085288882255554</v>
          </cell>
        </row>
        <row r="635">
          <cell r="F635">
            <v>-0.40103846788406372</v>
          </cell>
        </row>
        <row r="636">
          <cell r="F636">
            <v>-0.40061560273170471</v>
          </cell>
        </row>
        <row r="637">
          <cell r="F637">
            <v>-0.39960753917694092</v>
          </cell>
        </row>
        <row r="638">
          <cell r="F638">
            <v>-0.40293875336647034</v>
          </cell>
        </row>
        <row r="639">
          <cell r="F639">
            <v>-0.40250694751739502</v>
          </cell>
        </row>
        <row r="640">
          <cell r="F640">
            <v>-0.40204834938049316</v>
          </cell>
        </row>
        <row r="641">
          <cell r="F641">
            <v>-0.40120440721511841</v>
          </cell>
        </row>
        <row r="642">
          <cell r="F642">
            <v>-0.39889922738075256</v>
          </cell>
        </row>
        <row r="643">
          <cell r="F643">
            <v>-0.40038365125656128</v>
          </cell>
        </row>
        <row r="644">
          <cell r="F644">
            <v>-0.40247839689254761</v>
          </cell>
        </row>
        <row r="645">
          <cell r="F645">
            <v>-0.39983412623405457</v>
          </cell>
        </row>
        <row r="646">
          <cell r="F646">
            <v>-0.40030336380004883</v>
          </cell>
        </row>
        <row r="647">
          <cell r="F647">
            <v>-0.40229815244674683</v>
          </cell>
        </row>
        <row r="648">
          <cell r="F648">
            <v>-0.40206620097160339</v>
          </cell>
        </row>
        <row r="654">
          <cell r="G654">
            <v>0.41065679880889933</v>
          </cell>
          <cell r="H654">
            <v>4.6349226561921323E-5</v>
          </cell>
          <cell r="J654">
            <v>66.09009899103863</v>
          </cell>
          <cell r="K654">
            <v>0.12032541936935665</v>
          </cell>
          <cell r="N654">
            <v>7.8130633671300625E-5</v>
          </cell>
          <cell r="S654">
            <v>8.4601421454899999</v>
          </cell>
          <cell r="T654">
            <v>6.7824403387099998</v>
          </cell>
          <cell r="U654">
            <v>2.37550045407</v>
          </cell>
          <cell r="V654">
            <v>3.9899983598184665</v>
          </cell>
          <cell r="W654">
            <v>5.3013238663360013E-4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Nov 3 2020</v>
          </cell>
          <cell r="F658">
            <v>-0.39723110198974609</v>
          </cell>
        </row>
        <row r="659">
          <cell r="A659">
            <v>2265</v>
          </cell>
          <cell r="F659">
            <v>-0.39922037720680237</v>
          </cell>
        </row>
        <row r="660">
          <cell r="A660" t="str">
            <v>C4_blank_2</v>
          </cell>
          <cell r="F660">
            <v>-0.39833721518516541</v>
          </cell>
        </row>
        <row r="661">
          <cell r="F661">
            <v>-0.39742556214332581</v>
          </cell>
        </row>
        <row r="662">
          <cell r="F662">
            <v>-0.39895808696746826</v>
          </cell>
        </row>
        <row r="663">
          <cell r="F663">
            <v>-0.39855131506919861</v>
          </cell>
        </row>
        <row r="664">
          <cell r="F664">
            <v>-0.39562198519706726</v>
          </cell>
        </row>
        <row r="665">
          <cell r="F665">
            <v>-0.39759683609008789</v>
          </cell>
        </row>
        <row r="666">
          <cell r="F666">
            <v>-0.40074405074119568</v>
          </cell>
        </row>
        <row r="667">
          <cell r="F667">
            <v>-0.40210011601448059</v>
          </cell>
        </row>
        <row r="668">
          <cell r="F668">
            <v>-0.40077260136604309</v>
          </cell>
        </row>
        <row r="669">
          <cell r="F669">
            <v>-0.40146312117576599</v>
          </cell>
        </row>
        <row r="670">
          <cell r="F670">
            <v>-0.39876005053520203</v>
          </cell>
        </row>
        <row r="671">
          <cell r="F671">
            <v>-0.39997684955596924</v>
          </cell>
        </row>
        <row r="672">
          <cell r="F672">
            <v>-0.39932385087013245</v>
          </cell>
        </row>
        <row r="673">
          <cell r="F673">
            <v>-0.39957362413406372</v>
          </cell>
        </row>
        <row r="674">
          <cell r="F674">
            <v>-0.39977344870567322</v>
          </cell>
        </row>
        <row r="675">
          <cell r="F675">
            <v>-0.3980107307434082</v>
          </cell>
        </row>
        <row r="676">
          <cell r="F676">
            <v>-0.40019094944000244</v>
          </cell>
        </row>
        <row r="677">
          <cell r="F677">
            <v>-0.39793047308921814</v>
          </cell>
        </row>
        <row r="678">
          <cell r="F678">
            <v>-0.39799290895462036</v>
          </cell>
        </row>
        <row r="679">
          <cell r="F679">
            <v>-0.4003729522228241</v>
          </cell>
        </row>
        <row r="680">
          <cell r="F680">
            <v>-0.40120261907577515</v>
          </cell>
        </row>
        <row r="681">
          <cell r="F681">
            <v>-0.40311717987060547</v>
          </cell>
        </row>
        <row r="682">
          <cell r="F682">
            <v>-0.4039023220539093</v>
          </cell>
        </row>
        <row r="688">
          <cell r="G688">
            <v>0.40414501028155819</v>
          </cell>
          <cell r="H688">
            <v>6.6235129971242814E-3</v>
          </cell>
          <cell r="J688">
            <v>49.185098767354582</v>
          </cell>
          <cell r="K688">
            <v>17.195043762221179</v>
          </cell>
          <cell r="N688">
            <v>4.5541191091065447E-3</v>
          </cell>
          <cell r="S688">
            <v>8.67582761189</v>
          </cell>
          <cell r="T688">
            <v>7.0705739827099983</v>
          </cell>
          <cell r="U688">
            <v>0.90027633386999995</v>
          </cell>
          <cell r="V688">
            <v>0.24937658799807316</v>
          </cell>
          <cell r="W688">
            <v>1.1153677762400001E-3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Nov 3 2020</v>
          </cell>
          <cell r="F692">
            <v>-0.4034704864025116</v>
          </cell>
        </row>
        <row r="693">
          <cell r="A693">
            <v>2266</v>
          </cell>
          <cell r="F693">
            <v>-0.40383630990982056</v>
          </cell>
        </row>
        <row r="694">
          <cell r="A694" t="str">
            <v>SRM-Muenster-250ppb</v>
          </cell>
          <cell r="F694">
            <v>-0.40789970755577087</v>
          </cell>
        </row>
        <row r="695">
          <cell r="F695">
            <v>-0.40383094549179077</v>
          </cell>
        </row>
        <row r="696">
          <cell r="F696">
            <v>-0.40577602386474609</v>
          </cell>
        </row>
        <row r="697">
          <cell r="F697">
            <v>-0.40342053771018982</v>
          </cell>
        </row>
        <row r="698">
          <cell r="F698">
            <v>-0.40472674369812012</v>
          </cell>
        </row>
        <row r="699">
          <cell r="F699">
            <v>-0.40447333455085754</v>
          </cell>
        </row>
        <row r="700">
          <cell r="F700">
            <v>-0.40559577941894531</v>
          </cell>
        </row>
        <row r="701">
          <cell r="F701">
            <v>-0.4048784077167511</v>
          </cell>
        </row>
        <row r="702">
          <cell r="F702">
            <v>-0.40348833799362183</v>
          </cell>
        </row>
        <row r="703">
          <cell r="F703">
            <v>-0.40154340863227844</v>
          </cell>
        </row>
        <row r="704">
          <cell r="F704">
            <v>-0.40403258800506592</v>
          </cell>
        </row>
        <row r="705">
          <cell r="F705">
            <v>-0.4043198823928833</v>
          </cell>
        </row>
        <row r="706">
          <cell r="F706">
            <v>-0.40580815076828003</v>
          </cell>
        </row>
        <row r="707">
          <cell r="F707">
            <v>-0.40214294195175171</v>
          </cell>
        </row>
        <row r="708">
          <cell r="F708">
            <v>-0.4023088812828064</v>
          </cell>
        </row>
        <row r="709">
          <cell r="F709">
            <v>-0.40343835949897766</v>
          </cell>
        </row>
        <row r="710">
          <cell r="F710">
            <v>-0.40155410766601563</v>
          </cell>
        </row>
        <row r="711">
          <cell r="F711">
            <v>-0.40514788031578064</v>
          </cell>
        </row>
        <row r="712">
          <cell r="F712">
            <v>-0.40007498860359192</v>
          </cell>
        </row>
        <row r="713">
          <cell r="F713">
            <v>-0.4035186767578125</v>
          </cell>
        </row>
        <row r="714">
          <cell r="F714">
            <v>-0.40453222393989563</v>
          </cell>
        </row>
        <row r="715">
          <cell r="F715">
            <v>-0.40198054909706116</v>
          </cell>
        </row>
        <row r="716">
          <cell r="F716">
            <v>-0.40378275513648987</v>
          </cell>
        </row>
        <row r="722">
          <cell r="G722">
            <v>0.41065670204253429</v>
          </cell>
          <cell r="H722">
            <v>5.247954569641668E-5</v>
          </cell>
          <cell r="J722">
            <v>66.089847779652729</v>
          </cell>
          <cell r="K722">
            <v>0.13624010178030257</v>
          </cell>
          <cell r="N722">
            <v>4.4891640438550304E-5</v>
          </cell>
          <cell r="S722">
            <v>8.6034433830900028</v>
          </cell>
          <cell r="T722">
            <v>6.8975045359099996</v>
          </cell>
          <cell r="U722">
            <v>2.4158871896700007</v>
          </cell>
          <cell r="V722">
            <v>4.0580439594973576</v>
          </cell>
          <cell r="W722">
            <v>5.3625213338503997E-4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Nov 3 2020</v>
          </cell>
          <cell r="F726">
            <v>-0.40498369932174683</v>
          </cell>
        </row>
        <row r="727">
          <cell r="A727">
            <v>2267</v>
          </cell>
          <cell r="F727">
            <v>-0.40505507588386536</v>
          </cell>
        </row>
        <row r="728">
          <cell r="A728" t="str">
            <v>C4_NiAAS</v>
          </cell>
          <cell r="F728">
            <v>-0.40461254119873047</v>
          </cell>
        </row>
        <row r="729">
          <cell r="F729">
            <v>-0.40793359279632568</v>
          </cell>
        </row>
        <row r="730">
          <cell r="F730">
            <v>-0.40600442886352539</v>
          </cell>
        </row>
        <row r="731">
          <cell r="F731">
            <v>-0.4086010754108429</v>
          </cell>
        </row>
        <row r="732">
          <cell r="F732">
            <v>-0.40607047080993652</v>
          </cell>
        </row>
        <row r="733">
          <cell r="F733">
            <v>-0.40800321102142334</v>
          </cell>
        </row>
        <row r="734">
          <cell r="F734">
            <v>-0.40597233176231384</v>
          </cell>
        </row>
        <row r="735">
          <cell r="F735">
            <v>-0.40623286366462708</v>
          </cell>
        </row>
        <row r="736">
          <cell r="F736">
            <v>-0.40415391325950623</v>
          </cell>
        </row>
        <row r="737">
          <cell r="F737">
            <v>-0.40425208210945129</v>
          </cell>
        </row>
        <row r="738">
          <cell r="F738">
            <v>-0.40551191568374634</v>
          </cell>
        </row>
        <row r="739">
          <cell r="F739">
            <v>-0.40672898292541504</v>
          </cell>
        </row>
        <row r="740">
          <cell r="F740">
            <v>-0.40831908583641052</v>
          </cell>
        </row>
        <row r="741">
          <cell r="F741">
            <v>-0.40763020515441895</v>
          </cell>
        </row>
        <row r="742">
          <cell r="F742">
            <v>-0.40615969896316528</v>
          </cell>
        </row>
        <row r="743">
          <cell r="F743">
            <v>-0.40762665867805481</v>
          </cell>
        </row>
        <row r="744">
          <cell r="F744">
            <v>-0.40453043580055237</v>
          </cell>
        </row>
        <row r="745">
          <cell r="F745">
            <v>-0.40480881929397583</v>
          </cell>
        </row>
        <row r="746">
          <cell r="F746">
            <v>-0.40262648463249207</v>
          </cell>
        </row>
        <row r="747">
          <cell r="F747">
            <v>-0.41024306416511536</v>
          </cell>
        </row>
        <row r="748">
          <cell r="F748">
            <v>-0.40440016984939575</v>
          </cell>
        </row>
        <row r="749">
          <cell r="F749">
            <v>-0.40324029326438904</v>
          </cell>
        </row>
        <row r="750">
          <cell r="F750">
            <v>-0.40457862615585327</v>
          </cell>
        </row>
        <row r="756">
          <cell r="G756">
            <v>0.41048129291624619</v>
          </cell>
          <cell r="H756">
            <v>4.6119646008027843E-5</v>
          </cell>
          <cell r="J756">
            <v>65.634474988185772</v>
          </cell>
          <cell r="K756">
            <v>0.11972941424747142</v>
          </cell>
          <cell r="N756">
            <v>3.972372008411059E-5</v>
          </cell>
          <cell r="S756">
            <v>8.6593630818900014</v>
          </cell>
          <cell r="T756">
            <v>6.8940539483099998</v>
          </cell>
          <cell r="U756">
            <v>3.0780156204699991</v>
          </cell>
          <cell r="V756">
            <v>5.7045490996854724</v>
          </cell>
          <cell r="W756">
            <v>2.3576718011999998E-4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Nov 3 2020</v>
          </cell>
          <cell r="F760">
            <v>-0.40642201900482178</v>
          </cell>
        </row>
        <row r="761">
          <cell r="A761">
            <v>2268</v>
          </cell>
          <cell r="F761">
            <v>-0.40581884980201721</v>
          </cell>
        </row>
        <row r="762">
          <cell r="A762" t="str">
            <v>SRM-Muenster-250ppb</v>
          </cell>
          <cell r="F762">
            <v>-0.40402010083198547</v>
          </cell>
        </row>
        <row r="763">
          <cell r="F763">
            <v>-0.40475884079933167</v>
          </cell>
        </row>
        <row r="764">
          <cell r="F764">
            <v>-0.40687710046768188</v>
          </cell>
        </row>
        <row r="765">
          <cell r="F765">
            <v>-0.40490695834159851</v>
          </cell>
        </row>
        <row r="766">
          <cell r="F766">
            <v>-0.40511932969093323</v>
          </cell>
        </row>
        <row r="767">
          <cell r="F767">
            <v>-0.40287986397743225</v>
          </cell>
        </row>
        <row r="768">
          <cell r="F768">
            <v>-0.40557438135147095</v>
          </cell>
        </row>
        <row r="769">
          <cell r="F769">
            <v>-0.40462145209312439</v>
          </cell>
        </row>
        <row r="770">
          <cell r="F770">
            <v>-0.40387019515037537</v>
          </cell>
        </row>
        <row r="771">
          <cell r="F771">
            <v>-0.40420389175415039</v>
          </cell>
        </row>
        <row r="772">
          <cell r="F772">
            <v>-0.4030957818031311</v>
          </cell>
        </row>
        <row r="773">
          <cell r="F773">
            <v>-0.40328669548034668</v>
          </cell>
        </row>
        <row r="774">
          <cell r="F774">
            <v>-0.40318498015403748</v>
          </cell>
        </row>
        <row r="775">
          <cell r="F775">
            <v>-0.40519249439239502</v>
          </cell>
        </row>
        <row r="776">
          <cell r="F776">
            <v>-0.40278884768486023</v>
          </cell>
        </row>
        <row r="777">
          <cell r="F777">
            <v>-0.39829263091087341</v>
          </cell>
        </row>
        <row r="778">
          <cell r="F778">
            <v>-0.40474635362625122</v>
          </cell>
        </row>
        <row r="779">
          <cell r="F779">
            <v>-0.40171113610267639</v>
          </cell>
        </row>
        <row r="780">
          <cell r="F780">
            <v>-0.40282276272773743</v>
          </cell>
        </row>
        <row r="781">
          <cell r="F781">
            <v>-0.40466785430908203</v>
          </cell>
        </row>
        <row r="782">
          <cell r="F782">
            <v>-0.40223750472068787</v>
          </cell>
        </row>
        <row r="783">
          <cell r="F783">
            <v>-0.40351688861846924</v>
          </cell>
        </row>
        <row r="784">
          <cell r="F784">
            <v>-0.40018382668495178</v>
          </cell>
        </row>
        <row r="790">
          <cell r="G790">
            <v>0.41065746486487903</v>
          </cell>
          <cell r="H790">
            <v>4.8162726526779483E-5</v>
          </cell>
          <cell r="J790">
            <v>66.091828112990228</v>
          </cell>
          <cell r="K790">
            <v>0.12503337589818356</v>
          </cell>
          <cell r="N790">
            <v>6.9439647746710135E-5</v>
          </cell>
          <cell r="S790">
            <v>8.548110407090002</v>
          </cell>
          <cell r="T790">
            <v>6.8531365091099978</v>
          </cell>
          <cell r="U790">
            <v>2.4004079580699997</v>
          </cell>
          <cell r="V790">
            <v>4.0321101866920657</v>
          </cell>
          <cell r="W790">
            <v>5.5081393186343997E-4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Nov 3 2020</v>
          </cell>
          <cell r="F794">
            <v>-0.40047463774681091</v>
          </cell>
        </row>
        <row r="795">
          <cell r="A795">
            <v>2269</v>
          </cell>
          <cell r="F795">
            <v>-0.39869582653045654</v>
          </cell>
        </row>
        <row r="796">
          <cell r="A796" t="str">
            <v>C4_blank_2</v>
          </cell>
          <cell r="F796">
            <v>-0.40327778458595276</v>
          </cell>
        </row>
        <row r="797">
          <cell r="F797">
            <v>-0.4006066620349884</v>
          </cell>
        </row>
        <row r="798">
          <cell r="F798">
            <v>-0.40233027935028076</v>
          </cell>
        </row>
        <row r="799">
          <cell r="F799">
            <v>-0.40392729640007019</v>
          </cell>
        </row>
        <row r="800">
          <cell r="F800">
            <v>-0.40206262469291687</v>
          </cell>
        </row>
        <row r="801">
          <cell r="F801">
            <v>-0.4000714123249054</v>
          </cell>
        </row>
        <row r="802">
          <cell r="F802">
            <v>-0.4024641215801239</v>
          </cell>
        </row>
        <row r="803">
          <cell r="F803">
            <v>-0.40102419257164001</v>
          </cell>
        </row>
        <row r="804">
          <cell r="F804">
            <v>-0.39929351210594177</v>
          </cell>
        </row>
        <row r="805">
          <cell r="F805">
            <v>-0.40162369608879089</v>
          </cell>
        </row>
        <row r="806">
          <cell r="F806">
            <v>-0.40226605534553528</v>
          </cell>
        </row>
        <row r="807">
          <cell r="F807">
            <v>-0.40064236521720886</v>
          </cell>
        </row>
        <row r="808">
          <cell r="F808">
            <v>-0.40280136466026306</v>
          </cell>
        </row>
        <row r="809">
          <cell r="F809">
            <v>-0.40275675058364868</v>
          </cell>
        </row>
        <row r="810">
          <cell r="F810">
            <v>-0.40340447425842285</v>
          </cell>
        </row>
        <row r="811">
          <cell r="F811">
            <v>-0.40321353077888489</v>
          </cell>
        </row>
        <row r="812">
          <cell r="F812">
            <v>-0.40266752243041992</v>
          </cell>
        </row>
        <row r="813">
          <cell r="F813">
            <v>-0.40206441283226013</v>
          </cell>
        </row>
        <row r="814">
          <cell r="F814">
            <v>-0.40546014904975891</v>
          </cell>
        </row>
        <row r="815">
          <cell r="F815">
            <v>-0.40116512775421143</v>
          </cell>
        </row>
        <row r="816">
          <cell r="F816">
            <v>-0.40295836329460144</v>
          </cell>
        </row>
        <row r="817">
          <cell r="F817">
            <v>-0.4047374427318573</v>
          </cell>
        </row>
        <row r="818">
          <cell r="F818">
            <v>-0.40396299958229065</v>
          </cell>
        </row>
        <row r="824">
          <cell r="G824">
            <v>0.40318409724365523</v>
          </cell>
          <cell r="H824">
            <v>6.5964555589958793E-3</v>
          </cell>
          <cell r="J824">
            <v>46.690509907092519</v>
          </cell>
          <cell r="K824">
            <v>17.124801002387585</v>
          </cell>
          <cell r="N824">
            <v>1.2207646915980355E-2</v>
          </cell>
          <cell r="S824">
            <v>8.7660226154899998</v>
          </cell>
          <cell r="T824">
            <v>7.1443860663100009</v>
          </cell>
          <cell r="U824">
            <v>0.90973788002999978</v>
          </cell>
          <cell r="V824">
            <v>0.25211059855833695</v>
          </cell>
          <cell r="W824">
            <v>1.14916244716E-3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Nov 3 2020</v>
          </cell>
          <cell r="F828">
            <v>-0.40710374712944031</v>
          </cell>
        </row>
        <row r="829">
          <cell r="A829">
            <v>2270</v>
          </cell>
          <cell r="F829">
            <v>-0.40634173154830933</v>
          </cell>
        </row>
        <row r="830">
          <cell r="A830" t="str">
            <v>SRM-Muenster-250ppb</v>
          </cell>
          <cell r="F830">
            <v>-0.40553689002990723</v>
          </cell>
        </row>
        <row r="831">
          <cell r="F831">
            <v>-0.40690386295318604</v>
          </cell>
        </row>
        <row r="832">
          <cell r="F832">
            <v>-0.40334558486938477</v>
          </cell>
        </row>
        <row r="833">
          <cell r="F833">
            <v>-0.40358647704124451</v>
          </cell>
        </row>
        <row r="834">
          <cell r="F834">
            <v>-0.40749099850654602</v>
          </cell>
        </row>
        <row r="835">
          <cell r="F835">
            <v>-0.40419852733612061</v>
          </cell>
        </row>
        <row r="836">
          <cell r="F836">
            <v>-0.40417712926864624</v>
          </cell>
        </row>
        <row r="837">
          <cell r="F837">
            <v>-0.40526565909385681</v>
          </cell>
        </row>
        <row r="838">
          <cell r="F838">
            <v>-0.40352937579154968</v>
          </cell>
        </row>
        <row r="839">
          <cell r="F839">
            <v>-0.40327957272529602</v>
          </cell>
        </row>
        <row r="840">
          <cell r="F840">
            <v>-0.40481239557266235</v>
          </cell>
        </row>
        <row r="841">
          <cell r="F841">
            <v>-0.4044073224067688</v>
          </cell>
        </row>
        <row r="842">
          <cell r="F842">
            <v>-0.40416106581687927</v>
          </cell>
        </row>
        <row r="843">
          <cell r="F843">
            <v>-0.40588310360908508</v>
          </cell>
        </row>
        <row r="844">
          <cell r="F844">
            <v>-0.40081363916397095</v>
          </cell>
        </row>
        <row r="845">
          <cell r="F845">
            <v>-0.40558865666389465</v>
          </cell>
        </row>
        <row r="846">
          <cell r="F846">
            <v>-0.40322425961494446</v>
          </cell>
        </row>
        <row r="847">
          <cell r="F847">
            <v>-0.40475884079933167</v>
          </cell>
        </row>
        <row r="848">
          <cell r="F848">
            <v>-0.40455898642539978</v>
          </cell>
        </row>
        <row r="849">
          <cell r="F849">
            <v>-0.4039950966835022</v>
          </cell>
        </row>
        <row r="850">
          <cell r="F850">
            <v>-0.40363287925720215</v>
          </cell>
        </row>
        <row r="851">
          <cell r="F851">
            <v>-0.40382024645805359</v>
          </cell>
        </row>
        <row r="852">
          <cell r="F852">
            <v>-0.40484094619750977</v>
          </cell>
        </row>
        <row r="858">
          <cell r="G858">
            <v>0.41066209169080514</v>
          </cell>
          <cell r="H858">
            <v>4.925915838544553E-5</v>
          </cell>
          <cell r="J858">
            <v>66.103839635321904</v>
          </cell>
          <cell r="K858">
            <v>0.12787977988353735</v>
          </cell>
          <cell r="N858">
            <v>4.4864742606999849E-5</v>
          </cell>
          <cell r="S858">
            <v>8.6144340610900016</v>
          </cell>
          <cell r="T858">
            <v>6.9064078379100007</v>
          </cell>
          <cell r="U858">
            <v>2.4189852580700002</v>
          </cell>
          <cell r="V858">
            <v>4.0632975160931384</v>
          </cell>
          <cell r="W858">
            <v>5.5126234784711988E-4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Nov 3 2020</v>
          </cell>
          <cell r="F862">
            <v>-0.41099447011947632</v>
          </cell>
        </row>
        <row r="863">
          <cell r="A863">
            <v>2271</v>
          </cell>
          <cell r="F863">
            <v>-0.40937387943267822</v>
          </cell>
        </row>
        <row r="864">
          <cell r="A864" t="str">
            <v>C4_blank_1</v>
          </cell>
          <cell r="F864">
            <v>-0.41051614284515381</v>
          </cell>
        </row>
        <row r="865">
          <cell r="F865">
            <v>-0.41223138570785522</v>
          </cell>
        </row>
        <row r="866">
          <cell r="F866">
            <v>-0.41067498922348022</v>
          </cell>
        </row>
        <row r="867">
          <cell r="F867">
            <v>-0.41260623931884766</v>
          </cell>
        </row>
        <row r="868">
          <cell r="F868">
            <v>-0.41130861639976501</v>
          </cell>
        </row>
        <row r="869">
          <cell r="F869">
            <v>-0.41412883996963501</v>
          </cell>
        </row>
        <row r="870">
          <cell r="F870">
            <v>-0.4107927680015564</v>
          </cell>
        </row>
        <row r="871">
          <cell r="F871">
            <v>-0.41293644905090332</v>
          </cell>
        </row>
        <row r="872">
          <cell r="F872">
            <v>-0.41260981559753418</v>
          </cell>
        </row>
        <row r="873">
          <cell r="F873">
            <v>-0.41030195355415344</v>
          </cell>
        </row>
        <row r="874">
          <cell r="F874">
            <v>-0.41154956817626953</v>
          </cell>
        </row>
        <row r="875">
          <cell r="F875">
            <v>-0.4113675057888031</v>
          </cell>
        </row>
        <row r="876">
          <cell r="F876">
            <v>-0.41252234578132629</v>
          </cell>
        </row>
        <row r="877">
          <cell r="F877">
            <v>-0.41209396719932556</v>
          </cell>
        </row>
        <row r="878">
          <cell r="F878">
            <v>-0.41433233022689819</v>
          </cell>
        </row>
        <row r="879">
          <cell r="F879">
            <v>-0.40905261039733887</v>
          </cell>
        </row>
        <row r="880">
          <cell r="F880">
            <v>-0.40876349806785583</v>
          </cell>
        </row>
        <row r="881">
          <cell r="F881">
            <v>-0.40859216451644897</v>
          </cell>
        </row>
        <row r="882">
          <cell r="F882">
            <v>-0.411653071641922</v>
          </cell>
        </row>
        <row r="883">
          <cell r="F883">
            <v>-0.4120296835899353</v>
          </cell>
        </row>
        <row r="884">
          <cell r="F884">
            <v>-0.4126187264919281</v>
          </cell>
        </row>
        <row r="885">
          <cell r="F885">
            <v>-0.4091239869594574</v>
          </cell>
        </row>
        <row r="886">
          <cell r="F886">
            <v>-0.40813705325126648</v>
          </cell>
        </row>
        <row r="892">
          <cell r="G892">
            <v>0.40131791228060004</v>
          </cell>
          <cell r="H892">
            <v>7.4906183020017692E-3</v>
          </cell>
          <cell r="J892">
            <v>41.845779909270313</v>
          </cell>
          <cell r="K892">
            <v>19.446102025456252</v>
          </cell>
          <cell r="N892">
            <v>9.050580461420453E-3</v>
          </cell>
          <cell r="S892">
            <v>8.6045220414900001</v>
          </cell>
          <cell r="T892">
            <v>7.0138745911099996</v>
          </cell>
          <cell r="U892">
            <v>0.89216356214999992</v>
          </cell>
          <cell r="V892">
            <v>0.24492912312957629</v>
          </cell>
          <cell r="W892">
            <v>6.0608606048360015E-4</v>
          </cell>
        </row>
        <row r="895">
          <cell r="A895">
            <v>27</v>
          </cell>
          <cell r="F895" t="str">
            <v>Fins</v>
          </cell>
        </row>
        <row r="896">
          <cell r="A896" t="str">
            <v>Nov 3 2020</v>
          </cell>
          <cell r="F896">
            <v>-0.4057902991771698</v>
          </cell>
        </row>
        <row r="897">
          <cell r="A897">
            <v>2272</v>
          </cell>
          <cell r="F897">
            <v>-0.40688601136207581</v>
          </cell>
        </row>
        <row r="898">
          <cell r="A898" t="str">
            <v>SRM-Muenster-250ppb</v>
          </cell>
          <cell r="F898">
            <v>-0.40974152088165283</v>
          </cell>
        </row>
        <row r="899">
          <cell r="F899">
            <v>-0.40433415770530701</v>
          </cell>
        </row>
        <row r="900">
          <cell r="F900">
            <v>-0.40882596373558044</v>
          </cell>
        </row>
        <row r="901">
          <cell r="F901">
            <v>-0.40565824508666992</v>
          </cell>
        </row>
        <row r="902">
          <cell r="F902">
            <v>-0.40515857934951782</v>
          </cell>
        </row>
        <row r="903">
          <cell r="F903">
            <v>-0.40677180886268616</v>
          </cell>
        </row>
        <row r="904">
          <cell r="F904">
            <v>-0.40981292724609375</v>
          </cell>
        </row>
        <row r="905">
          <cell r="F905">
            <v>-0.40624713897705078</v>
          </cell>
        </row>
        <row r="906">
          <cell r="F906">
            <v>-0.40439304709434509</v>
          </cell>
        </row>
        <row r="907">
          <cell r="F907">
            <v>-0.4063720703125</v>
          </cell>
        </row>
        <row r="908">
          <cell r="F908">
            <v>-0.40481773018836975</v>
          </cell>
        </row>
        <row r="909">
          <cell r="F909">
            <v>-0.40490517020225525</v>
          </cell>
        </row>
        <row r="910">
          <cell r="F910">
            <v>-0.40667721629142761</v>
          </cell>
        </row>
        <row r="911">
          <cell r="F911">
            <v>-0.4063720703125</v>
          </cell>
        </row>
        <row r="912">
          <cell r="F912">
            <v>-0.40710017085075378</v>
          </cell>
        </row>
        <row r="913">
          <cell r="F913">
            <v>-0.40518534183502197</v>
          </cell>
        </row>
        <row r="914">
          <cell r="F914">
            <v>-0.40350261330604553</v>
          </cell>
        </row>
        <row r="915">
          <cell r="F915">
            <v>-0.40677717328071594</v>
          </cell>
        </row>
        <row r="916">
          <cell r="F916">
            <v>-0.40623465180397034</v>
          </cell>
        </row>
        <row r="917">
          <cell r="F917">
            <v>-0.40595626831054688</v>
          </cell>
        </row>
        <row r="918">
          <cell r="F918">
            <v>-0.40382024645805359</v>
          </cell>
        </row>
        <row r="919">
          <cell r="F919">
            <v>-0.40652376413345337</v>
          </cell>
        </row>
        <row r="920">
          <cell r="F920">
            <v>-0.4047909677028656</v>
          </cell>
        </row>
        <row r="926">
          <cell r="G926">
            <v>0.41066757865683118</v>
          </cell>
          <cell r="H926">
            <v>4.4656668020562438E-5</v>
          </cell>
          <cell r="J926">
            <v>66.118084133820261</v>
          </cell>
          <cell r="K926">
            <v>0.11593143415310245</v>
          </cell>
          <cell r="N926">
            <v>4.3741412714255573E-5</v>
          </cell>
          <cell r="S926">
            <v>8.6465479474899993</v>
          </cell>
          <cell r="T926">
            <v>6.9323156003100008</v>
          </cell>
          <cell r="U926">
            <v>2.4281746992699995</v>
          </cell>
          <cell r="V926">
            <v>4.0789040796320002</v>
          </cell>
          <cell r="W926">
            <v>5.6084828398799986E-4</v>
          </cell>
        </row>
        <row r="929">
          <cell r="A929">
            <v>28</v>
          </cell>
          <cell r="F929" t="str">
            <v>Fins</v>
          </cell>
        </row>
        <row r="930">
          <cell r="A930" t="str">
            <v>Nov 3 2020</v>
          </cell>
          <cell r="F930">
            <v>-0.40897586941719055</v>
          </cell>
        </row>
        <row r="931">
          <cell r="A931">
            <v>2273</v>
          </cell>
          <cell r="F931">
            <v>-0.40797820687294006</v>
          </cell>
        </row>
        <row r="932">
          <cell r="A932" t="str">
            <v>C4_NiAAS</v>
          </cell>
          <cell r="F932">
            <v>-0.40716263651847839</v>
          </cell>
        </row>
        <row r="933">
          <cell r="F933">
            <v>-0.41064107418060303</v>
          </cell>
        </row>
        <row r="934">
          <cell r="F934">
            <v>-0.40654873847961426</v>
          </cell>
        </row>
        <row r="935">
          <cell r="F935">
            <v>-0.40773728489875793</v>
          </cell>
        </row>
        <row r="936">
          <cell r="F936">
            <v>-0.40783008933067322</v>
          </cell>
        </row>
        <row r="937">
          <cell r="F937">
            <v>-0.40804246068000793</v>
          </cell>
        </row>
        <row r="938">
          <cell r="F938">
            <v>-0.40855646133422852</v>
          </cell>
        </row>
        <row r="939">
          <cell r="F939">
            <v>-0.40919896960258484</v>
          </cell>
        </row>
        <row r="940">
          <cell r="F940">
            <v>-0.40936672687530518</v>
          </cell>
        </row>
        <row r="941">
          <cell r="F941">
            <v>-0.40992000699043274</v>
          </cell>
        </row>
        <row r="942">
          <cell r="F942">
            <v>-0.40771588683128357</v>
          </cell>
        </row>
        <row r="943">
          <cell r="F943">
            <v>-0.40976294875144958</v>
          </cell>
        </row>
        <row r="944">
          <cell r="F944">
            <v>-0.409248948097229</v>
          </cell>
        </row>
        <row r="945">
          <cell r="F945">
            <v>-0.40930426120758057</v>
          </cell>
        </row>
        <row r="946">
          <cell r="F946">
            <v>-0.40795323252677917</v>
          </cell>
        </row>
        <row r="947">
          <cell r="F947">
            <v>-0.41006815433502197</v>
          </cell>
        </row>
        <row r="948">
          <cell r="F948">
            <v>-0.4069877564907074</v>
          </cell>
        </row>
        <row r="949">
          <cell r="F949">
            <v>-0.40815669298171997</v>
          </cell>
        </row>
        <row r="950">
          <cell r="F950">
            <v>-0.40931853652000427</v>
          </cell>
        </row>
        <row r="951">
          <cell r="F951">
            <v>-0.4105893075466156</v>
          </cell>
        </row>
        <row r="952">
          <cell r="F952">
            <v>-0.4086153507232666</v>
          </cell>
        </row>
        <row r="953">
          <cell r="F953">
            <v>-0.41051077842712402</v>
          </cell>
        </row>
        <row r="954">
          <cell r="F954">
            <v>-0.41020020842552185</v>
          </cell>
        </row>
        <row r="960">
          <cell r="G960">
            <v>0.41048007460753844</v>
          </cell>
          <cell r="H960">
            <v>3.7594447105403644E-5</v>
          </cell>
          <cell r="J960">
            <v>65.631312184466026</v>
          </cell>
          <cell r="K960">
            <v>9.7597477875380159E-2</v>
          </cell>
          <cell r="N960">
            <v>3.6040006823436924E-5</v>
          </cell>
          <cell r="S960">
            <v>8.7539519730900004</v>
          </cell>
          <cell r="T960">
            <v>6.9696941095099998</v>
          </cell>
          <cell r="U960">
            <v>3.1118408920700005</v>
          </cell>
          <cell r="V960">
            <v>5.7677460285304321</v>
          </cell>
          <cell r="W960">
            <v>2.3239426864000003E-4</v>
          </cell>
        </row>
        <row r="963">
          <cell r="A963">
            <v>29</v>
          </cell>
          <cell r="F963" t="str">
            <v>Fins</v>
          </cell>
        </row>
        <row r="964">
          <cell r="A964" t="str">
            <v>Nov 3 2020</v>
          </cell>
          <cell r="F964">
            <v>-0.41292217373847961</v>
          </cell>
        </row>
        <row r="965">
          <cell r="A965">
            <v>2276</v>
          </cell>
          <cell r="F965">
            <v>-0.41260087490081787</v>
          </cell>
        </row>
        <row r="966">
          <cell r="A966" t="str">
            <v>SRM-Muenster-250ppb</v>
          </cell>
          <cell r="F966">
            <v>-0.41280972957611084</v>
          </cell>
        </row>
        <row r="967">
          <cell r="F967">
            <v>-0.41251698136329651</v>
          </cell>
        </row>
        <row r="968">
          <cell r="F968">
            <v>-0.40979328751564026</v>
          </cell>
        </row>
        <row r="969">
          <cell r="F969">
            <v>-0.41241344809532166</v>
          </cell>
        </row>
        <row r="970">
          <cell r="F970">
            <v>-0.41199934482574463</v>
          </cell>
        </row>
        <row r="971">
          <cell r="F971">
            <v>-0.41016274690628052</v>
          </cell>
        </row>
        <row r="972">
          <cell r="F972">
            <v>-0.41068032383918762</v>
          </cell>
        </row>
        <row r="973">
          <cell r="F973">
            <v>-0.41090700030326843</v>
          </cell>
        </row>
        <row r="974">
          <cell r="F974">
            <v>-0.41121044754981995</v>
          </cell>
        </row>
        <row r="975">
          <cell r="F975">
            <v>-0.41063570976257324</v>
          </cell>
        </row>
        <row r="976">
          <cell r="F976">
            <v>-0.41318097710609436</v>
          </cell>
        </row>
        <row r="977">
          <cell r="F977">
            <v>-0.40839582681655884</v>
          </cell>
        </row>
        <row r="978">
          <cell r="F978">
            <v>-0.41211715340614319</v>
          </cell>
        </row>
        <row r="979">
          <cell r="F979">
            <v>-0.41202792525291443</v>
          </cell>
        </row>
        <row r="980">
          <cell r="F980">
            <v>-0.41200470924377441</v>
          </cell>
        </row>
        <row r="981">
          <cell r="F981">
            <v>-0.41003602743148804</v>
          </cell>
        </row>
        <row r="982">
          <cell r="F982">
            <v>-0.41141748428344727</v>
          </cell>
        </row>
        <row r="983">
          <cell r="F983">
            <v>-0.41271331906318665</v>
          </cell>
        </row>
        <row r="984">
          <cell r="F984">
            <v>-0.40813168883323669</v>
          </cell>
        </row>
        <row r="985">
          <cell r="F985">
            <v>-0.40672183036804199</v>
          </cell>
        </row>
        <row r="986">
          <cell r="F986">
            <v>-0.40995392203330994</v>
          </cell>
        </row>
        <row r="987">
          <cell r="F987">
            <v>-0.40936315059661865</v>
          </cell>
        </row>
        <row r="988">
          <cell r="F988">
            <v>-0.40653267502784729</v>
          </cell>
        </row>
        <row r="994">
          <cell r="G994">
            <v>0.41066933113933246</v>
          </cell>
          <cell r="H994">
            <v>4.8007612480409099E-5</v>
          </cell>
          <cell r="J994">
            <v>66.122633685291433</v>
          </cell>
          <cell r="K994">
            <v>0.12463069037212242</v>
          </cell>
          <cell r="N994">
            <v>7.6873467224286801E-5</v>
          </cell>
          <cell r="S994">
            <v>8.5463370558900014</v>
          </cell>
          <cell r="T994">
            <v>6.8524968071099996</v>
          </cell>
          <cell r="U994">
            <v>2.4004390816700005</v>
          </cell>
          <cell r="V994">
            <v>4.0329819295995293</v>
          </cell>
          <cell r="W994">
            <v>5.3942280727079992E-4</v>
          </cell>
        </row>
        <row r="997">
          <cell r="A997">
            <v>30</v>
          </cell>
          <cell r="F997" t="str">
            <v>Fins</v>
          </cell>
        </row>
        <row r="998">
          <cell r="A998" t="str">
            <v>Nov 3 2020</v>
          </cell>
          <cell r="F998">
            <v>-0.4181811511516571</v>
          </cell>
        </row>
        <row r="999">
          <cell r="A999">
            <v>2277</v>
          </cell>
          <cell r="F999">
            <v>-0.41745099425315857</v>
          </cell>
        </row>
        <row r="1000">
          <cell r="A1000" t="str">
            <v>C4_6_8</v>
          </cell>
          <cell r="F1000">
            <v>-0.4181811511516571</v>
          </cell>
        </row>
        <row r="1001">
          <cell r="F1001">
            <v>-0.41897740960121155</v>
          </cell>
        </row>
        <row r="1002">
          <cell r="F1002">
            <v>-0.41874352097511292</v>
          </cell>
        </row>
        <row r="1003">
          <cell r="F1003">
            <v>-0.41876673698425293</v>
          </cell>
        </row>
        <row r="1004">
          <cell r="F1004">
            <v>-0.42068779468536377</v>
          </cell>
        </row>
        <row r="1005">
          <cell r="F1005">
            <v>-0.419393390417099</v>
          </cell>
        </row>
        <row r="1006">
          <cell r="F1006">
            <v>-0.42014682292938232</v>
          </cell>
        </row>
        <row r="1007">
          <cell r="F1007">
            <v>-0.41763663291931152</v>
          </cell>
        </row>
        <row r="1008">
          <cell r="F1008">
            <v>-0.41913273930549622</v>
          </cell>
        </row>
        <row r="1009">
          <cell r="F1009">
            <v>-0.41773661971092224</v>
          </cell>
        </row>
        <row r="1010">
          <cell r="F1010">
            <v>-0.4195040762424469</v>
          </cell>
        </row>
        <row r="1011">
          <cell r="F1011">
            <v>-0.41866675019264221</v>
          </cell>
        </row>
        <row r="1012">
          <cell r="F1012">
            <v>-0.41818651556968689</v>
          </cell>
        </row>
        <row r="1013">
          <cell r="F1013">
            <v>-0.41804191470146179</v>
          </cell>
        </row>
        <row r="1014">
          <cell r="F1014">
            <v>-0.41828471422195435</v>
          </cell>
        </row>
        <row r="1015">
          <cell r="F1015">
            <v>-0.42057532072067261</v>
          </cell>
        </row>
        <row r="1016">
          <cell r="F1016">
            <v>-0.41720104217529297</v>
          </cell>
        </row>
        <row r="1017">
          <cell r="F1017">
            <v>-0.4222608208656311</v>
          </cell>
        </row>
        <row r="1018">
          <cell r="F1018">
            <v>-0.4226018488407135</v>
          </cell>
        </row>
        <row r="1019">
          <cell r="F1019">
            <v>-0.41703858971595764</v>
          </cell>
        </row>
        <row r="1020">
          <cell r="F1020">
            <v>-0.42142340540885925</v>
          </cell>
        </row>
        <row r="1021">
          <cell r="F1021">
            <v>-0.4206378161907196</v>
          </cell>
        </row>
        <row r="1022">
          <cell r="F1022">
            <v>-0.41955584287643433</v>
          </cell>
        </row>
        <row r="1028">
          <cell r="G1028">
            <v>0.41114657315920994</v>
          </cell>
          <cell r="H1028">
            <v>5.3650580477056298E-5</v>
          </cell>
          <cell r="J1028">
            <v>67.361583079748115</v>
          </cell>
          <cell r="K1028">
            <v>0.13928017950172167</v>
          </cell>
          <cell r="N1028">
            <v>3.1056008914777595E-4</v>
          </cell>
          <cell r="S1028">
            <v>9.2127426798900007</v>
          </cell>
          <cell r="T1028">
            <v>7.4539011979099996</v>
          </cell>
          <cell r="U1028">
            <v>1.7085072432699997</v>
          </cell>
          <cell r="V1028">
            <v>2.1450840964444753</v>
          </cell>
          <cell r="W1028">
            <v>3.4983357155999998E-4</v>
          </cell>
        </row>
        <row r="1031">
          <cell r="A1031">
            <v>31</v>
          </cell>
          <cell r="F1031" t="str">
            <v>Fins</v>
          </cell>
        </row>
        <row r="1032">
          <cell r="A1032" t="str">
            <v>Nov 3 2020</v>
          </cell>
          <cell r="F1032">
            <v>-0.41752773523330688</v>
          </cell>
        </row>
        <row r="1033">
          <cell r="A1033">
            <v>2278</v>
          </cell>
          <cell r="F1033">
            <v>-0.41549798846244812</v>
          </cell>
        </row>
        <row r="1034">
          <cell r="A1034" t="str">
            <v>SRM-Muenster-250ppb</v>
          </cell>
          <cell r="F1034">
            <v>-0.41519096493721008</v>
          </cell>
        </row>
        <row r="1035">
          <cell r="F1035">
            <v>-0.41418951749801636</v>
          </cell>
        </row>
        <row r="1036">
          <cell r="F1036">
            <v>-0.41389143466949463</v>
          </cell>
        </row>
        <row r="1037">
          <cell r="F1037">
            <v>-0.41363438963890076</v>
          </cell>
        </row>
        <row r="1038">
          <cell r="F1038">
            <v>-0.41313815116882324</v>
          </cell>
        </row>
        <row r="1039">
          <cell r="F1039">
            <v>-0.4130096435546875</v>
          </cell>
        </row>
        <row r="1040">
          <cell r="F1040">
            <v>-0.4153302013874054</v>
          </cell>
        </row>
        <row r="1041">
          <cell r="F1041">
            <v>-0.41334521770477295</v>
          </cell>
        </row>
        <row r="1042">
          <cell r="F1042">
            <v>-0.41654765605926514</v>
          </cell>
        </row>
        <row r="1043">
          <cell r="F1043">
            <v>-0.41461259126663208</v>
          </cell>
        </row>
        <row r="1044">
          <cell r="F1044">
            <v>-0.41478931903839111</v>
          </cell>
        </row>
        <row r="1045">
          <cell r="F1045">
            <v>-0.41431447863578796</v>
          </cell>
        </row>
        <row r="1046">
          <cell r="F1046">
            <v>-0.41373255848884583</v>
          </cell>
        </row>
        <row r="1047">
          <cell r="F1047">
            <v>-0.41211894154548645</v>
          </cell>
        </row>
        <row r="1048">
          <cell r="F1048">
            <v>-0.41394495964050293</v>
          </cell>
        </row>
        <row r="1049">
          <cell r="F1049">
            <v>-0.4131738543510437</v>
          </cell>
        </row>
        <row r="1050">
          <cell r="F1050">
            <v>-0.41269546747207642</v>
          </cell>
        </row>
        <row r="1051">
          <cell r="F1051">
            <v>-0.41231885552406311</v>
          </cell>
        </row>
        <row r="1052">
          <cell r="F1052">
            <v>-0.41364508867263794</v>
          </cell>
        </row>
        <row r="1053">
          <cell r="F1053">
            <v>-0.41347014904022217</v>
          </cell>
        </row>
        <row r="1054">
          <cell r="F1054">
            <v>-0.4159085750579834</v>
          </cell>
        </row>
        <row r="1055">
          <cell r="F1055">
            <v>-0.41319349408149719</v>
          </cell>
        </row>
        <row r="1056">
          <cell r="F1056">
            <v>-0.41402351856231689</v>
          </cell>
        </row>
        <row r="1062">
          <cell r="G1062">
            <v>0.41067093912845787</v>
          </cell>
          <cell r="H1062">
            <v>4.3630060163707255E-5</v>
          </cell>
          <cell r="J1062">
            <v>66.126808123145167</v>
          </cell>
          <cell r="K1062">
            <v>0.11326629753560531</v>
          </cell>
          <cell r="N1062">
            <v>2.1757593129215964E-4</v>
          </cell>
          <cell r="S1062">
            <v>8.6177387794900024</v>
          </cell>
          <cell r="T1062">
            <v>6.9101407047100007</v>
          </cell>
          <cell r="U1062">
            <v>2.4204140964700005</v>
          </cell>
          <cell r="V1062">
            <v>4.0667042567746758</v>
          </cell>
          <cell r="W1062">
            <v>5.5090322228039997E-4</v>
          </cell>
        </row>
        <row r="1065">
          <cell r="A1065">
            <v>32</v>
          </cell>
          <cell r="F1065" t="str">
            <v>Fins</v>
          </cell>
        </row>
        <row r="1066">
          <cell r="A1066" t="str">
            <v>Nov 3 2020</v>
          </cell>
          <cell r="F1066">
            <v>-0.42064139246940613</v>
          </cell>
        </row>
        <row r="1067">
          <cell r="A1067">
            <v>2279</v>
          </cell>
          <cell r="F1067">
            <v>-0.4234464168548584</v>
          </cell>
        </row>
        <row r="1068">
          <cell r="A1068" t="str">
            <v>C4_17_20</v>
          </cell>
          <cell r="F1068">
            <v>-0.42081457376480103</v>
          </cell>
        </row>
        <row r="1069">
          <cell r="F1069">
            <v>-0.42106989026069641</v>
          </cell>
        </row>
        <row r="1070">
          <cell r="F1070">
            <v>-0.42433744668960571</v>
          </cell>
        </row>
        <row r="1071">
          <cell r="F1071">
            <v>-0.424174964427948</v>
          </cell>
        </row>
        <row r="1072">
          <cell r="F1072">
            <v>-0.42180013656616211</v>
          </cell>
        </row>
        <row r="1073">
          <cell r="F1073">
            <v>-0.42325714230537415</v>
          </cell>
        </row>
        <row r="1074">
          <cell r="F1074">
            <v>-0.42278218269348145</v>
          </cell>
        </row>
        <row r="1075">
          <cell r="F1075">
            <v>-0.42333036661148071</v>
          </cell>
        </row>
        <row r="1076">
          <cell r="F1076">
            <v>-0.42137163877487183</v>
          </cell>
        </row>
        <row r="1077">
          <cell r="F1077">
            <v>-0.42492672801017761</v>
          </cell>
        </row>
        <row r="1078">
          <cell r="F1078">
            <v>-0.42386248707771301</v>
          </cell>
        </row>
        <row r="1079">
          <cell r="F1079">
            <v>-0.42058068513870239</v>
          </cell>
        </row>
        <row r="1080">
          <cell r="F1080">
            <v>-0.41946837306022644</v>
          </cell>
        </row>
        <row r="1081">
          <cell r="F1081">
            <v>-0.41921126842498779</v>
          </cell>
        </row>
        <row r="1082">
          <cell r="F1082">
            <v>-0.422371506690979</v>
          </cell>
        </row>
        <row r="1083">
          <cell r="F1083">
            <v>-0.42421603202819824</v>
          </cell>
        </row>
        <row r="1084">
          <cell r="F1084">
            <v>-0.42155909538269043</v>
          </cell>
        </row>
        <row r="1085">
          <cell r="F1085">
            <v>-0.42385533452033997</v>
          </cell>
        </row>
        <row r="1086">
          <cell r="F1086">
            <v>-0.42200905084609985</v>
          </cell>
        </row>
        <row r="1087">
          <cell r="F1087">
            <v>-0.42233222723007202</v>
          </cell>
        </row>
        <row r="1088">
          <cell r="F1088">
            <v>-0.4233696460723877</v>
          </cell>
        </row>
        <row r="1089">
          <cell r="F1089">
            <v>-0.42378747463226318</v>
          </cell>
        </row>
        <row r="1090">
          <cell r="F1090">
            <v>-0.42038783431053162</v>
          </cell>
        </row>
        <row r="1096">
          <cell r="G1096">
            <v>0.41114531563410667</v>
          </cell>
          <cell r="H1096">
            <v>9.8357060109614843E-5</v>
          </cell>
          <cell r="J1096">
            <v>67.358318467873701</v>
          </cell>
          <cell r="K1096">
            <v>0.2553409276380384</v>
          </cell>
          <cell r="N1096">
            <v>2.7881299188075733E-3</v>
          </cell>
          <cell r="S1096">
            <v>8.0260473722900016</v>
          </cell>
          <cell r="T1096">
            <v>6.5059959555099995</v>
          </cell>
          <cell r="U1096">
            <v>1.3306278788700001</v>
          </cell>
          <cell r="V1096">
            <v>1.4741366652184198</v>
          </cell>
          <cell r="W1096">
            <v>4.0596744358800002E-4</v>
          </cell>
        </row>
        <row r="1099">
          <cell r="A1099">
            <v>33</v>
          </cell>
          <cell r="F1099" t="str">
            <v>Fins</v>
          </cell>
        </row>
        <row r="1100">
          <cell r="A1100" t="str">
            <v>Nov 3 2020</v>
          </cell>
          <cell r="F1100">
            <v>-0.41046616435050964</v>
          </cell>
        </row>
        <row r="1101">
          <cell r="A1101">
            <v>2280</v>
          </cell>
          <cell r="F1101">
            <v>-0.41121935844421387</v>
          </cell>
        </row>
        <row r="1102">
          <cell r="A1102" t="str">
            <v>SRM-Muenster-250ppb</v>
          </cell>
          <cell r="F1102">
            <v>-0.41085880994796753</v>
          </cell>
        </row>
        <row r="1103">
          <cell r="F1103">
            <v>-0.4071376621723175</v>
          </cell>
        </row>
        <row r="1104">
          <cell r="F1104">
            <v>-0.4119422435760498</v>
          </cell>
        </row>
        <row r="1105">
          <cell r="F1105">
            <v>-0.40968441963195801</v>
          </cell>
        </row>
        <row r="1106">
          <cell r="F1106">
            <v>-0.40959694981575012</v>
          </cell>
        </row>
        <row r="1107">
          <cell r="F1107">
            <v>-0.4094184935092926</v>
          </cell>
        </row>
        <row r="1108">
          <cell r="F1108">
            <v>-0.41232955455780029</v>
          </cell>
        </row>
        <row r="1109">
          <cell r="F1109">
            <v>-0.40643274784088135</v>
          </cell>
        </row>
        <row r="1110">
          <cell r="F1110">
            <v>-0.41034835577011108</v>
          </cell>
        </row>
        <row r="1111">
          <cell r="F1111">
            <v>-0.40943455696105957</v>
          </cell>
        </row>
        <row r="1112">
          <cell r="F1112">
            <v>-0.4097040593624115</v>
          </cell>
        </row>
        <row r="1113">
          <cell r="F1113">
            <v>-0.4084797203540802</v>
          </cell>
        </row>
        <row r="1114">
          <cell r="F1114">
            <v>-0.40854039788246155</v>
          </cell>
        </row>
        <row r="1115">
          <cell r="F1115">
            <v>-0.41021272540092468</v>
          </cell>
        </row>
        <row r="1116">
          <cell r="F1116">
            <v>-0.4114496111869812</v>
          </cell>
        </row>
        <row r="1117">
          <cell r="F1117">
            <v>-0.4100860059261322</v>
          </cell>
        </row>
        <row r="1118">
          <cell r="F1118">
            <v>-0.41054290533065796</v>
          </cell>
        </row>
        <row r="1119">
          <cell r="F1119">
            <v>-0.40824413299560547</v>
          </cell>
        </row>
        <row r="1120">
          <cell r="F1120">
            <v>-0.4090365469455719</v>
          </cell>
        </row>
        <row r="1121">
          <cell r="F1121">
            <v>-0.4102555513381958</v>
          </cell>
        </row>
        <row r="1122">
          <cell r="F1122">
            <v>-0.40890803933143616</v>
          </cell>
        </row>
        <row r="1123">
          <cell r="F1123">
            <v>-0.41124612092971802</v>
          </cell>
        </row>
        <row r="1124">
          <cell r="F1124">
            <v>-0.41026982665061951</v>
          </cell>
        </row>
        <row r="1130">
          <cell r="G1130">
            <v>0.41067747190079779</v>
          </cell>
          <cell r="H1130">
            <v>4.4408465349835372E-5</v>
          </cell>
          <cell r="J1130">
            <v>66.143767598626638</v>
          </cell>
          <cell r="K1130">
            <v>0.11528708488001799</v>
          </cell>
          <cell r="N1130">
            <v>4.4388842015936816E-5</v>
          </cell>
          <cell r="S1130">
            <v>8.4600769874899999</v>
          </cell>
          <cell r="T1130">
            <v>6.7832246211100005</v>
          </cell>
          <cell r="U1130">
            <v>2.3760429756699999</v>
          </cell>
          <cell r="V1130">
            <v>3.9916990423477636</v>
          </cell>
          <cell r="W1130">
            <v>5.6269263171200004E-4</v>
          </cell>
        </row>
        <row r="1133">
          <cell r="A1133">
            <v>34</v>
          </cell>
          <cell r="F1133" t="str">
            <v>Fins</v>
          </cell>
        </row>
        <row r="1134">
          <cell r="A1134" t="str">
            <v>Nov 3 2020</v>
          </cell>
          <cell r="F1134">
            <v>-0.41243308782577515</v>
          </cell>
        </row>
        <row r="1135">
          <cell r="A1135">
            <v>2281</v>
          </cell>
          <cell r="F1135">
            <v>-0.40969333052635193</v>
          </cell>
        </row>
        <row r="1136">
          <cell r="A1136" t="str">
            <v>C4_2_4</v>
          </cell>
          <cell r="F1136">
            <v>-0.41159775853157043</v>
          </cell>
        </row>
        <row r="1137">
          <cell r="F1137">
            <v>-0.40824234485626221</v>
          </cell>
        </row>
        <row r="1138">
          <cell r="F1138">
            <v>-0.40804067254066467</v>
          </cell>
        </row>
        <row r="1139">
          <cell r="F1139">
            <v>-0.41224744915962219</v>
          </cell>
        </row>
        <row r="1140">
          <cell r="F1140">
            <v>-0.41137108206748962</v>
          </cell>
        </row>
        <row r="1141">
          <cell r="F1141">
            <v>-0.41061964631080627</v>
          </cell>
        </row>
        <row r="1142">
          <cell r="F1142">
            <v>-0.40910080075263977</v>
          </cell>
        </row>
        <row r="1143">
          <cell r="F1143">
            <v>-0.41197437047958374</v>
          </cell>
        </row>
        <row r="1144">
          <cell r="F1144">
            <v>-0.41186726093292236</v>
          </cell>
        </row>
        <row r="1145">
          <cell r="F1145">
            <v>-0.41261336207389832</v>
          </cell>
        </row>
        <row r="1146">
          <cell r="F1146">
            <v>-0.41109442710876465</v>
          </cell>
        </row>
        <row r="1147">
          <cell r="F1147">
            <v>-0.41271153092384338</v>
          </cell>
        </row>
        <row r="1148">
          <cell r="F1148">
            <v>-0.41177982091903687</v>
          </cell>
        </row>
        <row r="1149">
          <cell r="F1149">
            <v>-0.40880453586578369</v>
          </cell>
        </row>
        <row r="1150">
          <cell r="F1150">
            <v>-0.41332200169563293</v>
          </cell>
        </row>
        <row r="1151">
          <cell r="F1151">
            <v>-0.41373968124389648</v>
          </cell>
        </row>
        <row r="1152">
          <cell r="F1152">
            <v>-0.41073209047317505</v>
          </cell>
        </row>
        <row r="1153">
          <cell r="F1153">
            <v>-0.41249021887779236</v>
          </cell>
        </row>
        <row r="1154">
          <cell r="F1154">
            <v>-0.41102480888366699</v>
          </cell>
        </row>
        <row r="1155">
          <cell r="F1155">
            <v>-0.4132220447063446</v>
          </cell>
        </row>
        <row r="1156">
          <cell r="F1156">
            <v>-0.41223317384719849</v>
          </cell>
        </row>
        <row r="1157">
          <cell r="F1157">
            <v>-0.41154956817626953</v>
          </cell>
        </row>
        <row r="1158">
          <cell r="F1158">
            <v>-0.4100913405418396</v>
          </cell>
        </row>
        <row r="1164">
          <cell r="G1164">
            <v>0.41115897549610231</v>
          </cell>
          <cell r="H1164">
            <v>6.9402864568156918E-5</v>
          </cell>
          <cell r="J1164">
            <v>67.39378030284</v>
          </cell>
          <cell r="K1164">
            <v>0.18017406986158874</v>
          </cell>
          <cell r="N1164">
            <v>1.6192211061628309E-4</v>
          </cell>
          <cell r="S1164">
            <v>8.3912908686900014</v>
          </cell>
          <cell r="T1164">
            <v>6.7942330379099998</v>
          </cell>
          <cell r="U1164">
            <v>1.4784330628700004</v>
          </cell>
          <cell r="V1164">
            <v>1.7594131773226105</v>
          </cell>
          <cell r="W1164">
            <v>4.9326097538640004E-4</v>
          </cell>
        </row>
        <row r="1167">
          <cell r="A1167">
            <v>35</v>
          </cell>
          <cell r="F1167" t="str">
            <v>Fins</v>
          </cell>
        </row>
        <row r="1168">
          <cell r="A1168" t="str">
            <v>Nov 3 2020</v>
          </cell>
          <cell r="F1168">
            <v>-0.41121935844421387</v>
          </cell>
        </row>
        <row r="1169">
          <cell r="A1169">
            <v>2282</v>
          </cell>
          <cell r="F1169">
            <v>-0.41160488128662109</v>
          </cell>
        </row>
        <row r="1170">
          <cell r="A1170" t="str">
            <v>SRM-Muenster-250ppb</v>
          </cell>
          <cell r="F1170">
            <v>-0.4126865565776825</v>
          </cell>
        </row>
        <row r="1171">
          <cell r="F1171">
            <v>-0.4148482084274292</v>
          </cell>
        </row>
        <row r="1172">
          <cell r="F1172">
            <v>-0.4117298424243927</v>
          </cell>
        </row>
        <row r="1173">
          <cell r="F1173">
            <v>-0.40907403826713562</v>
          </cell>
        </row>
        <row r="1174">
          <cell r="F1174">
            <v>-0.41011455655097961</v>
          </cell>
        </row>
        <row r="1175">
          <cell r="F1175">
            <v>-0.41004851460456848</v>
          </cell>
        </row>
        <row r="1176">
          <cell r="F1176">
            <v>-0.41334700584411621</v>
          </cell>
        </row>
        <row r="1177">
          <cell r="F1177">
            <v>-0.41150316596031189</v>
          </cell>
        </row>
        <row r="1178">
          <cell r="F1178">
            <v>-0.40974330902099609</v>
          </cell>
        </row>
        <row r="1179">
          <cell r="F1179">
            <v>-0.41387537121772766</v>
          </cell>
        </row>
        <row r="1180">
          <cell r="F1180">
            <v>-0.41139248013496399</v>
          </cell>
        </row>
        <row r="1181">
          <cell r="F1181">
            <v>-0.41093200445175171</v>
          </cell>
        </row>
        <row r="1182">
          <cell r="F1182">
            <v>-0.41179588437080383</v>
          </cell>
        </row>
        <row r="1183">
          <cell r="F1183">
            <v>-0.41009491682052612</v>
          </cell>
        </row>
        <row r="1184">
          <cell r="F1184">
            <v>-0.40969869494438171</v>
          </cell>
        </row>
        <row r="1185">
          <cell r="F1185">
            <v>-0.40892767906188965</v>
          </cell>
        </row>
        <row r="1186">
          <cell r="F1186">
            <v>-0.4109998345375061</v>
          </cell>
        </row>
        <row r="1187">
          <cell r="F1187">
            <v>-0.41190475225448608</v>
          </cell>
        </row>
        <row r="1188">
          <cell r="F1188">
            <v>-0.41172626614570618</v>
          </cell>
        </row>
        <row r="1189">
          <cell r="F1189">
            <v>-0.41203862428665161</v>
          </cell>
        </row>
        <row r="1190">
          <cell r="F1190">
            <v>-0.40982005000114441</v>
          </cell>
        </row>
        <row r="1191">
          <cell r="F1191">
            <v>-0.40970227122306824</v>
          </cell>
        </row>
        <row r="1192">
          <cell r="F1192">
            <v>-0.40823164582252502</v>
          </cell>
        </row>
        <row r="1198">
          <cell r="G1198">
            <v>0.41067843133584214</v>
          </cell>
          <cell r="H1198">
            <v>4.2996739803153321E-5</v>
          </cell>
          <cell r="J1198">
            <v>66.146258350525301</v>
          </cell>
          <cell r="K1198">
            <v>0.11162215924828461</v>
          </cell>
          <cell r="N1198">
            <v>5.2556248580019087E-5</v>
          </cell>
          <cell r="S1198">
            <v>8.5747650458899987</v>
          </cell>
          <cell r="T1198">
            <v>6.87532178911</v>
          </cell>
          <cell r="U1198">
            <v>2.4083257836700005</v>
          </cell>
          <cell r="V1198">
            <v>4.0460745548773147</v>
          </cell>
          <cell r="W1198">
            <v>5.6287277152691989E-4</v>
          </cell>
        </row>
        <row r="1201">
          <cell r="A1201">
            <v>36</v>
          </cell>
          <cell r="F1201" t="str">
            <v>Fins</v>
          </cell>
        </row>
        <row r="1202">
          <cell r="A1202" t="str">
            <v>Nov 3 2020</v>
          </cell>
          <cell r="F1202">
            <v>-0.41768664121627808</v>
          </cell>
        </row>
        <row r="1203">
          <cell r="A1203">
            <v>2283</v>
          </cell>
          <cell r="F1203">
            <v>-0.41635128855705261</v>
          </cell>
        </row>
        <row r="1204">
          <cell r="A1204" t="str">
            <v>C4_14_17</v>
          </cell>
          <cell r="F1204">
            <v>-0.41804903745651245</v>
          </cell>
        </row>
        <row r="1205">
          <cell r="F1205">
            <v>-0.41640663146972656</v>
          </cell>
        </row>
        <row r="1206">
          <cell r="F1206">
            <v>-0.41499817371368408</v>
          </cell>
        </row>
        <row r="1207">
          <cell r="F1207">
            <v>-0.41522487998008728</v>
          </cell>
        </row>
        <row r="1208">
          <cell r="F1208">
            <v>-0.41804724931716919</v>
          </cell>
        </row>
        <row r="1209">
          <cell r="F1209">
            <v>-0.41695648431777954</v>
          </cell>
        </row>
        <row r="1210">
          <cell r="F1210">
            <v>-0.41755989193916321</v>
          </cell>
        </row>
        <row r="1211">
          <cell r="F1211">
            <v>-0.41461080312728882</v>
          </cell>
        </row>
        <row r="1212">
          <cell r="F1212">
            <v>-0.41731888055801392</v>
          </cell>
        </row>
        <row r="1213">
          <cell r="F1213">
            <v>-0.41515347361564636</v>
          </cell>
        </row>
        <row r="1214">
          <cell r="F1214">
            <v>-0.41466256976127625</v>
          </cell>
        </row>
        <row r="1215">
          <cell r="F1215">
            <v>-0.41651731729507446</v>
          </cell>
        </row>
        <row r="1216">
          <cell r="F1216">
            <v>-0.41543015837669373</v>
          </cell>
        </row>
        <row r="1217">
          <cell r="F1217">
            <v>-0.41589784622192383</v>
          </cell>
        </row>
        <row r="1218">
          <cell r="F1218">
            <v>-0.41678687930107117</v>
          </cell>
        </row>
        <row r="1219">
          <cell r="F1219">
            <v>-0.41583895683288574</v>
          </cell>
        </row>
        <row r="1220">
          <cell r="F1220">
            <v>-0.41752061247825623</v>
          </cell>
        </row>
        <row r="1221">
          <cell r="F1221">
            <v>-0.41623526811599731</v>
          </cell>
        </row>
        <row r="1222">
          <cell r="F1222">
            <v>-0.41848465800285339</v>
          </cell>
        </row>
        <row r="1223">
          <cell r="F1223">
            <v>-0.41962549090385437</v>
          </cell>
        </row>
        <row r="1224">
          <cell r="F1224">
            <v>-0.41793656349182129</v>
          </cell>
        </row>
        <row r="1225">
          <cell r="F1225">
            <v>-0.41686007380485535</v>
          </cell>
        </row>
        <row r="1226">
          <cell r="F1226">
            <v>-0.41788122057914734</v>
          </cell>
        </row>
        <row r="1232">
          <cell r="G1232">
            <v>0.4111645664631971</v>
          </cell>
          <cell r="H1232">
            <v>7.6564318661717437E-5</v>
          </cell>
          <cell r="J1232">
            <v>67.408294794456381</v>
          </cell>
          <cell r="K1232">
            <v>0.19876564152356271</v>
          </cell>
          <cell r="N1232">
            <v>1.1912147367190815E-4</v>
          </cell>
          <cell r="S1232">
            <v>8.2873620582900003</v>
          </cell>
          <cell r="T1232">
            <v>6.7106265687099995</v>
          </cell>
          <cell r="U1232">
            <v>1.4610093612700001</v>
          </cell>
          <cell r="V1232">
            <v>1.7398043060317787</v>
          </cell>
          <cell r="W1232">
            <v>4.578435602240001E-4</v>
          </cell>
        </row>
        <row r="1235">
          <cell r="A1235">
            <v>37</v>
          </cell>
          <cell r="F1235" t="str">
            <v>Fins</v>
          </cell>
        </row>
        <row r="1236">
          <cell r="A1236" t="str">
            <v>Nov 3 2020</v>
          </cell>
          <cell r="F1236">
            <v>-0.40958267450332642</v>
          </cell>
        </row>
        <row r="1237">
          <cell r="A1237">
            <v>2284</v>
          </cell>
          <cell r="F1237">
            <v>-0.41045543551445007</v>
          </cell>
        </row>
        <row r="1238">
          <cell r="A1238" t="str">
            <v>SRM-Muenster-250ppb</v>
          </cell>
          <cell r="F1238">
            <v>-0.41232776641845703</v>
          </cell>
        </row>
        <row r="1239">
          <cell r="F1239">
            <v>-0.41128718852996826</v>
          </cell>
        </row>
        <row r="1240">
          <cell r="F1240">
            <v>-0.41158881783485413</v>
          </cell>
        </row>
        <row r="1241">
          <cell r="F1241">
            <v>-0.41406455636024475</v>
          </cell>
        </row>
        <row r="1242">
          <cell r="F1242">
            <v>-0.4116816520690918</v>
          </cell>
        </row>
        <row r="1243">
          <cell r="F1243">
            <v>-0.40994676947593689</v>
          </cell>
        </row>
        <row r="1244">
          <cell r="F1244">
            <v>-0.4112032949924469</v>
          </cell>
        </row>
        <row r="1245">
          <cell r="F1245">
            <v>-0.41201362013816833</v>
          </cell>
        </row>
        <row r="1246">
          <cell r="F1246">
            <v>-0.41113013029098511</v>
          </cell>
        </row>
        <row r="1247">
          <cell r="F1247">
            <v>-0.4098736047744751</v>
          </cell>
        </row>
        <row r="1248">
          <cell r="F1248">
            <v>-0.41069638729095459</v>
          </cell>
        </row>
        <row r="1249">
          <cell r="F1249">
            <v>-0.41060715913772583</v>
          </cell>
        </row>
        <row r="1250">
          <cell r="F1250">
            <v>-0.40991464257240295</v>
          </cell>
        </row>
        <row r="1251">
          <cell r="F1251">
            <v>-0.41014847159385681</v>
          </cell>
        </row>
        <row r="1252">
          <cell r="F1252">
            <v>-0.41146031022071838</v>
          </cell>
        </row>
        <row r="1253">
          <cell r="F1253">
            <v>-0.41053575277328491</v>
          </cell>
        </row>
        <row r="1254">
          <cell r="F1254">
            <v>-0.41134607791900635</v>
          </cell>
        </row>
        <row r="1255">
          <cell r="F1255">
            <v>-0.41125506162643433</v>
          </cell>
        </row>
        <row r="1256">
          <cell r="F1256">
            <v>-0.41016808152198792</v>
          </cell>
        </row>
        <row r="1257">
          <cell r="F1257">
            <v>-0.41311672329902649</v>
          </cell>
        </row>
        <row r="1258">
          <cell r="F1258">
            <v>-0.40943098068237305</v>
          </cell>
        </row>
        <row r="1259">
          <cell r="F1259">
            <v>-0.41167271137237549</v>
          </cell>
        </row>
        <row r="1260">
          <cell r="F1260">
            <v>-0.41024485230445862</v>
          </cell>
        </row>
        <row r="1266">
          <cell r="G1266">
            <v>0.41067332697235592</v>
          </cell>
          <cell r="H1266">
            <v>6.740864155648463E-5</v>
          </cell>
          <cell r="J1266">
            <v>66.133007111558555</v>
          </cell>
          <cell r="K1266">
            <v>0.17499694527945014</v>
          </cell>
          <cell r="N1266">
            <v>5.5747077209554675E-5</v>
          </cell>
          <cell r="S1266">
            <v>8.4385965106899992</v>
          </cell>
          <cell r="T1266">
            <v>6.7661362059099996</v>
          </cell>
          <cell r="U1266">
            <v>2.3700873520700001</v>
          </cell>
          <cell r="V1266">
            <v>3.9818916711827983</v>
          </cell>
          <cell r="W1266">
            <v>5.5698255648879995E-4</v>
          </cell>
        </row>
        <row r="1269">
          <cell r="A1269">
            <v>38</v>
          </cell>
          <cell r="F1269" t="str">
            <v>Fins</v>
          </cell>
        </row>
        <row r="1270">
          <cell r="A1270" t="str">
            <v>Nov 3 2020</v>
          </cell>
          <cell r="F1270">
            <v>-0.42071458697319031</v>
          </cell>
        </row>
        <row r="1271">
          <cell r="A1271">
            <v>2285</v>
          </cell>
          <cell r="F1271">
            <v>-0.42088776826858521</v>
          </cell>
        </row>
        <row r="1272">
          <cell r="A1272" t="str">
            <v>C4_10_12</v>
          </cell>
          <cell r="F1272">
            <v>-0.41627630591392517</v>
          </cell>
        </row>
        <row r="1273">
          <cell r="F1273">
            <v>-0.41904166340827942</v>
          </cell>
        </row>
        <row r="1274">
          <cell r="F1274">
            <v>-0.41833648085594177</v>
          </cell>
        </row>
        <row r="1275">
          <cell r="F1275">
            <v>-0.41695824265480042</v>
          </cell>
        </row>
        <row r="1276">
          <cell r="F1276">
            <v>-0.41825255751609802</v>
          </cell>
        </row>
        <row r="1277">
          <cell r="F1277">
            <v>-0.41788658499717712</v>
          </cell>
        </row>
        <row r="1278">
          <cell r="F1278">
            <v>-0.41706892848014832</v>
          </cell>
        </row>
        <row r="1279">
          <cell r="F1279">
            <v>-0.41928449273109436</v>
          </cell>
        </row>
        <row r="1280">
          <cell r="F1280">
            <v>-0.41812402009963989</v>
          </cell>
        </row>
        <row r="1281">
          <cell r="F1281">
            <v>-0.41951122879981995</v>
          </cell>
        </row>
        <row r="1282">
          <cell r="F1282">
            <v>-0.4186435341835022</v>
          </cell>
        </row>
        <row r="1283">
          <cell r="F1283">
            <v>-0.41696718335151672</v>
          </cell>
        </row>
        <row r="1284">
          <cell r="F1284">
            <v>-0.41900059580802917</v>
          </cell>
        </row>
        <row r="1285">
          <cell r="F1285">
            <v>-0.42108774185180664</v>
          </cell>
        </row>
        <row r="1286">
          <cell r="F1286">
            <v>-0.42001470923423767</v>
          </cell>
        </row>
        <row r="1287">
          <cell r="F1287">
            <v>-0.4196915328502655</v>
          </cell>
        </row>
        <row r="1288">
          <cell r="F1288">
            <v>-0.41663512587547302</v>
          </cell>
        </row>
        <row r="1289">
          <cell r="F1289">
            <v>-0.41971832513809204</v>
          </cell>
        </row>
        <row r="1290">
          <cell r="F1290">
            <v>-0.42033964395523071</v>
          </cell>
        </row>
        <row r="1291">
          <cell r="F1291">
            <v>-0.42262148857116699</v>
          </cell>
        </row>
        <row r="1292">
          <cell r="F1292">
            <v>-0.42373749613761902</v>
          </cell>
        </row>
        <row r="1293">
          <cell r="F1293">
            <v>-0.42147162556648254</v>
          </cell>
        </row>
        <row r="1294">
          <cell r="F1294">
            <v>-0.41911664605140686</v>
          </cell>
        </row>
        <row r="1300">
          <cell r="G1300">
            <v>0.41115344551824906</v>
          </cell>
          <cell r="H1300">
            <v>6.7614387367840827E-5</v>
          </cell>
          <cell r="J1300">
            <v>67.379424143014845</v>
          </cell>
          <cell r="K1300">
            <v>0.1755310739558624</v>
          </cell>
          <cell r="N1300">
            <v>1.4465528808340751E-4</v>
          </cell>
          <cell r="S1300">
            <v>9.0343881550900011</v>
          </cell>
          <cell r="T1300">
            <v>7.3101822879099991</v>
          </cell>
          <cell r="U1300">
            <v>1.6677699052699995</v>
          </cell>
          <cell r="V1300">
            <v>2.084365497092965</v>
          </cell>
          <cell r="W1300">
            <v>7.1900821656000011E-4</v>
          </cell>
        </row>
        <row r="1303">
          <cell r="A1303">
            <v>39</v>
          </cell>
          <cell r="F1303" t="str">
            <v>Fins</v>
          </cell>
        </row>
        <row r="1304">
          <cell r="A1304" t="str">
            <v>Nov 3 2020</v>
          </cell>
          <cell r="F1304">
            <v>-0.41065534949302673</v>
          </cell>
        </row>
        <row r="1305">
          <cell r="A1305">
            <v>2286</v>
          </cell>
          <cell r="F1305">
            <v>-0.41422879695892334</v>
          </cell>
        </row>
        <row r="1306">
          <cell r="A1306" t="str">
            <v>SRM-Muenster-250ppb</v>
          </cell>
          <cell r="F1306">
            <v>-0.41390034556388855</v>
          </cell>
        </row>
        <row r="1307">
          <cell r="F1307">
            <v>-0.41219568252563477</v>
          </cell>
        </row>
        <row r="1308">
          <cell r="F1308">
            <v>-0.41651374101638794</v>
          </cell>
        </row>
        <row r="1309">
          <cell r="F1309">
            <v>-0.413612961769104</v>
          </cell>
        </row>
        <row r="1310">
          <cell r="F1310">
            <v>-0.41327738761901855</v>
          </cell>
        </row>
        <row r="1311">
          <cell r="F1311">
            <v>-0.41305604577064514</v>
          </cell>
        </row>
        <row r="1312">
          <cell r="F1312">
            <v>-0.41337555646896362</v>
          </cell>
        </row>
        <row r="1313">
          <cell r="F1313">
            <v>-0.4118654727935791</v>
          </cell>
        </row>
        <row r="1314">
          <cell r="F1314">
            <v>-0.41397532820701599</v>
          </cell>
        </row>
        <row r="1315">
          <cell r="F1315">
            <v>-0.41348978877067566</v>
          </cell>
        </row>
        <row r="1316">
          <cell r="F1316">
            <v>-0.41319882869720459</v>
          </cell>
        </row>
        <row r="1317">
          <cell r="F1317">
            <v>-0.41130682826042175</v>
          </cell>
        </row>
        <row r="1318">
          <cell r="F1318">
            <v>-0.4119422435760498</v>
          </cell>
        </row>
        <row r="1319">
          <cell r="F1319">
            <v>-0.41153883934020996</v>
          </cell>
        </row>
        <row r="1320">
          <cell r="F1320">
            <v>-0.41355940699577332</v>
          </cell>
        </row>
        <row r="1321">
          <cell r="F1321">
            <v>-0.41255804896354675</v>
          </cell>
        </row>
        <row r="1322">
          <cell r="F1322">
            <v>-0.41080349683761597</v>
          </cell>
        </row>
        <row r="1323">
          <cell r="F1323">
            <v>-0.41226887702941895</v>
          </cell>
        </row>
        <row r="1324">
          <cell r="F1324">
            <v>-0.40914899110794067</v>
          </cell>
        </row>
        <row r="1325">
          <cell r="F1325">
            <v>-0.41043403744697571</v>
          </cell>
        </row>
        <row r="1326">
          <cell r="F1326">
            <v>-0.41210645437240601</v>
          </cell>
        </row>
        <row r="1327">
          <cell r="F1327">
            <v>-0.411783367395401</v>
          </cell>
        </row>
        <row r="1328">
          <cell r="F1328">
            <v>-0.41385751962661743</v>
          </cell>
        </row>
        <row r="1334">
          <cell r="G1334">
            <v>0.41067670656088823</v>
          </cell>
          <cell r="H1334">
            <v>4.569238157384611E-5</v>
          </cell>
          <cell r="J1334">
            <v>66.141780729536947</v>
          </cell>
          <cell r="K1334">
            <v>0.1186202097140182</v>
          </cell>
          <cell r="N1334">
            <v>4.2112515106184248E-5</v>
          </cell>
          <cell r="S1334">
            <v>8.5505806598900005</v>
          </cell>
          <cell r="T1334">
            <v>6.8560976843100017</v>
          </cell>
          <cell r="U1334">
            <v>2.4016633728699994</v>
          </cell>
          <cell r="V1334">
            <v>4.0351197521599742</v>
          </cell>
          <cell r="W1334">
            <v>5.3384336240616009E-4</v>
          </cell>
        </row>
        <row r="1337">
          <cell r="A1337">
            <v>40</v>
          </cell>
          <cell r="F1337" t="str">
            <v>Fins</v>
          </cell>
        </row>
        <row r="1338">
          <cell r="A1338" t="str">
            <v>Nov 3 2020</v>
          </cell>
          <cell r="F1338">
            <v>-0.41611030697822571</v>
          </cell>
        </row>
        <row r="1339">
          <cell r="A1339">
            <v>2287</v>
          </cell>
          <cell r="F1339">
            <v>-0.41939517855644226</v>
          </cell>
        </row>
        <row r="1340">
          <cell r="A1340" t="str">
            <v>C4_6_8</v>
          </cell>
          <cell r="F1340">
            <v>-0.41921663284301758</v>
          </cell>
        </row>
        <row r="1341">
          <cell r="F1341">
            <v>-0.41504278779029846</v>
          </cell>
        </row>
        <row r="1342">
          <cell r="F1342">
            <v>-0.41874709725379944</v>
          </cell>
        </row>
        <row r="1343">
          <cell r="F1343">
            <v>-0.4162120521068573</v>
          </cell>
        </row>
        <row r="1344">
          <cell r="F1344">
            <v>-0.41936302185058594</v>
          </cell>
        </row>
        <row r="1345">
          <cell r="F1345">
            <v>-0.41925591230392456</v>
          </cell>
        </row>
        <row r="1346">
          <cell r="F1346">
            <v>-0.41920772194862366</v>
          </cell>
        </row>
        <row r="1347">
          <cell r="F1347">
            <v>-0.41598355770111084</v>
          </cell>
        </row>
        <row r="1348">
          <cell r="F1348">
            <v>-0.41694396734237671</v>
          </cell>
        </row>
        <row r="1349">
          <cell r="F1349">
            <v>-0.42247864603996277</v>
          </cell>
        </row>
        <row r="1350">
          <cell r="F1350">
            <v>-0.4204985499382019</v>
          </cell>
        </row>
        <row r="1351">
          <cell r="F1351">
            <v>-0.42158409953117371</v>
          </cell>
        </row>
        <row r="1352">
          <cell r="F1352">
            <v>-0.4202825129032135</v>
          </cell>
        </row>
        <row r="1353">
          <cell r="F1353">
            <v>-0.41712427139282227</v>
          </cell>
        </row>
        <row r="1354">
          <cell r="F1354">
            <v>-0.41940945386886597</v>
          </cell>
        </row>
        <row r="1355">
          <cell r="F1355">
            <v>-0.41829898953437805</v>
          </cell>
        </row>
        <row r="1356">
          <cell r="F1356">
            <v>-0.42038428783416748</v>
          </cell>
        </row>
        <row r="1357">
          <cell r="F1357">
            <v>-0.42075565457344055</v>
          </cell>
        </row>
        <row r="1358">
          <cell r="F1358">
            <v>-0.41989150643348694</v>
          </cell>
        </row>
        <row r="1359">
          <cell r="F1359">
            <v>-0.4198165237903595</v>
          </cell>
        </row>
        <row r="1360">
          <cell r="F1360">
            <v>-0.42166981101036072</v>
          </cell>
        </row>
        <row r="1361">
          <cell r="F1361">
            <v>-0.42110380530357361</v>
          </cell>
        </row>
        <row r="1362">
          <cell r="F1362">
            <v>-0.4218483567237854</v>
          </cell>
        </row>
        <row r="1368">
          <cell r="G1368">
            <v>0.41116316130988345</v>
          </cell>
          <cell r="H1368">
            <v>8.6433882293959725E-5</v>
          </cell>
          <cell r="J1368">
            <v>67.404646930742558</v>
          </cell>
          <cell r="K1368">
            <v>0.22438763073745696</v>
          </cell>
          <cell r="N1368">
            <v>1.1277681843758499E-4</v>
          </cell>
          <cell r="S1368">
            <v>8.0142904550900003</v>
          </cell>
          <cell r="T1368">
            <v>6.4842577843100004</v>
          </cell>
          <cell r="U1368">
            <v>1.4862124788699997</v>
          </cell>
          <cell r="V1368">
            <v>1.8658739504792563</v>
          </cell>
          <cell r="W1368">
            <v>3.8381296199999998E-4</v>
          </cell>
        </row>
        <row r="1371">
          <cell r="A1371">
            <v>41</v>
          </cell>
          <cell r="F1371" t="str">
            <v>Fins</v>
          </cell>
        </row>
        <row r="1372">
          <cell r="A1372" t="str">
            <v>Nov 3 2020</v>
          </cell>
          <cell r="F1372">
            <v>-0.41563186049461365</v>
          </cell>
        </row>
        <row r="1373">
          <cell r="A1373">
            <v>2288</v>
          </cell>
          <cell r="F1373">
            <v>-0.41532304883003235</v>
          </cell>
        </row>
        <row r="1374">
          <cell r="A1374" t="str">
            <v>SRM-Muenster-250ppb</v>
          </cell>
          <cell r="F1374">
            <v>-0.41322919726371765</v>
          </cell>
        </row>
        <row r="1375">
          <cell r="F1375">
            <v>-0.4130917489528656</v>
          </cell>
        </row>
        <row r="1376">
          <cell r="F1376">
            <v>-0.41354155540466309</v>
          </cell>
        </row>
        <row r="1377">
          <cell r="F1377">
            <v>-0.41354334354400635</v>
          </cell>
        </row>
        <row r="1378">
          <cell r="F1378">
            <v>-0.41391283273696899</v>
          </cell>
        </row>
        <row r="1379">
          <cell r="F1379">
            <v>-0.41293644905090332</v>
          </cell>
        </row>
        <row r="1380">
          <cell r="F1380">
            <v>-0.41121578216552734</v>
          </cell>
        </row>
        <row r="1381">
          <cell r="F1381">
            <v>-0.41271153092384338</v>
          </cell>
        </row>
        <row r="1382">
          <cell r="F1382">
            <v>-0.41456973552703857</v>
          </cell>
        </row>
        <row r="1383">
          <cell r="F1383">
            <v>-0.41390570998191833</v>
          </cell>
        </row>
        <row r="1384">
          <cell r="F1384">
            <v>-0.41199934482574463</v>
          </cell>
        </row>
        <row r="1385">
          <cell r="F1385">
            <v>-0.41256159543991089</v>
          </cell>
        </row>
        <row r="1386">
          <cell r="F1386">
            <v>-0.41109442710876465</v>
          </cell>
        </row>
        <row r="1387">
          <cell r="F1387">
            <v>-0.41008242964744568</v>
          </cell>
        </row>
        <row r="1388">
          <cell r="F1388">
            <v>-0.40849041938781738</v>
          </cell>
        </row>
        <row r="1389">
          <cell r="F1389">
            <v>-0.41057503223419189</v>
          </cell>
        </row>
        <row r="1390">
          <cell r="F1390">
            <v>-0.41134250164031982</v>
          </cell>
        </row>
        <row r="1391">
          <cell r="F1391">
            <v>-0.40924358367919922</v>
          </cell>
        </row>
        <row r="1392">
          <cell r="F1392">
            <v>-0.41236883401870728</v>
          </cell>
        </row>
        <row r="1393">
          <cell r="F1393">
            <v>-0.40993070602416992</v>
          </cell>
        </row>
        <row r="1394">
          <cell r="F1394">
            <v>-0.41284364461898804</v>
          </cell>
        </row>
        <row r="1395">
          <cell r="F1395">
            <v>-0.41089987754821777</v>
          </cell>
        </row>
        <row r="1396">
          <cell r="F1396">
            <v>-0.41056609153747559</v>
          </cell>
        </row>
        <row r="1402">
          <cell r="G1402">
            <v>0.41068688334048475</v>
          </cell>
          <cell r="H1402">
            <v>5.7293710409469724E-5</v>
          </cell>
          <cell r="J1402">
            <v>66.168200270133454</v>
          </cell>
          <cell r="K1402">
            <v>0.1487379670302923</v>
          </cell>
          <cell r="N1402">
            <v>7.5077239644660723E-5</v>
          </cell>
          <cell r="S1402">
            <v>8.5140467218899989</v>
          </cell>
          <cell r="T1402">
            <v>6.8267623583099999</v>
          </cell>
          <cell r="U1402">
            <v>2.3913520832700002</v>
          </cell>
          <cell r="V1402">
            <v>4.0176388198665531</v>
          </cell>
          <cell r="W1402">
            <v>5.4310276842820004E-4</v>
          </cell>
        </row>
        <row r="1405">
          <cell r="A1405">
            <v>42</v>
          </cell>
          <cell r="F1405" t="str">
            <v>Fins</v>
          </cell>
        </row>
        <row r="1406">
          <cell r="A1406" t="str">
            <v>Nov 3 2020</v>
          </cell>
          <cell r="F1406">
            <v>-0.41645839810371399</v>
          </cell>
        </row>
        <row r="1407">
          <cell r="A1407">
            <v>2289</v>
          </cell>
          <cell r="F1407">
            <v>-0.42053425312042236</v>
          </cell>
        </row>
        <row r="1408">
          <cell r="A1408" t="str">
            <v>C4_NiAAS</v>
          </cell>
          <cell r="F1408">
            <v>-0.41920235753059387</v>
          </cell>
        </row>
        <row r="1409">
          <cell r="F1409">
            <v>-0.41938802599906921</v>
          </cell>
        </row>
        <row r="1410">
          <cell r="F1410">
            <v>-0.4186863899230957</v>
          </cell>
        </row>
        <row r="1411">
          <cell r="F1411">
            <v>-0.41985222697257996</v>
          </cell>
        </row>
        <row r="1412">
          <cell r="F1412">
            <v>-0.4180615246295929</v>
          </cell>
        </row>
        <row r="1413">
          <cell r="F1413">
            <v>-0.41961655020713806</v>
          </cell>
        </row>
        <row r="1414">
          <cell r="F1414">
            <v>-0.41604244709014893</v>
          </cell>
        </row>
        <row r="1415">
          <cell r="F1415">
            <v>-0.41974866390228271</v>
          </cell>
        </row>
        <row r="1416">
          <cell r="F1416">
            <v>-0.41866675019264221</v>
          </cell>
        </row>
        <row r="1417">
          <cell r="F1417">
            <v>-0.4181329607963562</v>
          </cell>
        </row>
        <row r="1418">
          <cell r="F1418">
            <v>-0.41976296901702881</v>
          </cell>
        </row>
        <row r="1419">
          <cell r="F1419">
            <v>-0.41711893677711487</v>
          </cell>
        </row>
        <row r="1420">
          <cell r="F1420">
            <v>-0.42111986875534058</v>
          </cell>
        </row>
        <row r="1421">
          <cell r="F1421">
            <v>-0.42021286487579346</v>
          </cell>
        </row>
        <row r="1422">
          <cell r="F1422">
            <v>-0.42031285166740417</v>
          </cell>
        </row>
        <row r="1423">
          <cell r="F1423">
            <v>-0.41785088181495667</v>
          </cell>
        </row>
        <row r="1424">
          <cell r="F1424">
            <v>-0.42218226194381714</v>
          </cell>
        </row>
        <row r="1425">
          <cell r="F1425">
            <v>-0.42046818137168884</v>
          </cell>
        </row>
        <row r="1426">
          <cell r="F1426">
            <v>-0.42151802778244019</v>
          </cell>
        </row>
        <row r="1427">
          <cell r="F1427">
            <v>-0.42242509126663208</v>
          </cell>
        </row>
        <row r="1428">
          <cell r="F1428">
            <v>-0.42261257767677307</v>
          </cell>
        </row>
        <row r="1429">
          <cell r="F1429">
            <v>-0.42509281635284424</v>
          </cell>
        </row>
        <row r="1430">
          <cell r="F1430">
            <v>-0.4198647141456604</v>
          </cell>
        </row>
        <row r="1436">
          <cell r="G1436">
            <v>0.41051570384551411</v>
          </cell>
          <cell r="H1436">
            <v>4.3512704492853817E-5</v>
          </cell>
          <cell r="J1436">
            <v>65.723807859566534</v>
          </cell>
          <cell r="K1436">
            <v>0.11296163505561566</v>
          </cell>
          <cell r="N1436">
            <v>5.5258066442496042E-5</v>
          </cell>
          <cell r="S1436">
            <v>8.6590178374899995</v>
          </cell>
          <cell r="T1436">
            <v>6.8953337123099994</v>
          </cell>
          <cell r="U1436">
            <v>3.0790380756700002</v>
          </cell>
          <cell r="V1436">
            <v>5.7085039978364911</v>
          </cell>
          <cell r="W1436">
            <v>2.2956746195999995E-4</v>
          </cell>
        </row>
        <row r="1439">
          <cell r="A1439">
            <v>43</v>
          </cell>
          <cell r="F1439" t="str">
            <v>Fins</v>
          </cell>
        </row>
        <row r="1440">
          <cell r="A1440" t="str">
            <v>Nov 3 2020</v>
          </cell>
          <cell r="F1440">
            <v>-0.42055568099021912</v>
          </cell>
        </row>
        <row r="1441">
          <cell r="A1441">
            <v>2290</v>
          </cell>
          <cell r="F1441">
            <v>-0.42032358050346375</v>
          </cell>
        </row>
        <row r="1442">
          <cell r="A1442" t="str">
            <v>SRM-Muenster-250ppb</v>
          </cell>
          <cell r="F1442">
            <v>-0.42058780789375305</v>
          </cell>
        </row>
        <row r="1443">
          <cell r="F1443">
            <v>-0.4193648099899292</v>
          </cell>
        </row>
        <row r="1444">
          <cell r="F1444">
            <v>-0.41734564304351807</v>
          </cell>
        </row>
        <row r="1445">
          <cell r="F1445">
            <v>-0.42045211791992188</v>
          </cell>
        </row>
        <row r="1446">
          <cell r="F1446">
            <v>-0.41830611228942871</v>
          </cell>
        </row>
        <row r="1447">
          <cell r="F1447">
            <v>-0.42275720834732056</v>
          </cell>
        </row>
        <row r="1448">
          <cell r="F1448">
            <v>-0.4187828004360199</v>
          </cell>
        </row>
        <row r="1449">
          <cell r="F1449">
            <v>-0.42160910367965698</v>
          </cell>
        </row>
        <row r="1450">
          <cell r="F1450">
            <v>-0.42100381851196289</v>
          </cell>
        </row>
        <row r="1451">
          <cell r="F1451">
            <v>-0.42126807570457458</v>
          </cell>
        </row>
        <row r="1452">
          <cell r="F1452">
            <v>-0.41994327306747437</v>
          </cell>
        </row>
        <row r="1453">
          <cell r="F1453">
            <v>-0.41943445801734924</v>
          </cell>
        </row>
        <row r="1454">
          <cell r="F1454">
            <v>-0.41862213611602783</v>
          </cell>
        </row>
        <row r="1455">
          <cell r="F1455">
            <v>-0.42019680142402649</v>
          </cell>
        </row>
        <row r="1456">
          <cell r="F1456">
            <v>-0.41897919774055481</v>
          </cell>
        </row>
        <row r="1457">
          <cell r="F1457">
            <v>-0.41978439688682556</v>
          </cell>
        </row>
        <row r="1458">
          <cell r="F1458">
            <v>-0.41852572560310364</v>
          </cell>
        </row>
        <row r="1459">
          <cell r="F1459">
            <v>-0.41947373747825623</v>
          </cell>
        </row>
        <row r="1460">
          <cell r="F1460">
            <v>-0.41533732414245605</v>
          </cell>
        </row>
        <row r="1461">
          <cell r="F1461">
            <v>-0.41745275259017944</v>
          </cell>
        </row>
        <row r="1462">
          <cell r="F1462">
            <v>-0.41473576426506042</v>
          </cell>
        </row>
        <row r="1463">
          <cell r="F1463">
            <v>-0.41757237911224365</v>
          </cell>
        </row>
        <row r="1464">
          <cell r="F1464">
            <v>-0.41524806618690491</v>
          </cell>
        </row>
        <row r="1470">
          <cell r="G1470">
            <v>0.41069472370982796</v>
          </cell>
          <cell r="H1470">
            <v>4.5118294870059092E-5</v>
          </cell>
          <cell r="J1470">
            <v>66.188554347196103</v>
          </cell>
          <cell r="K1470">
            <v>0.11712984561276843</v>
          </cell>
          <cell r="N1470">
            <v>5.4840617582339872E-5</v>
          </cell>
          <cell r="S1470">
            <v>8.4585323442899991</v>
          </cell>
          <cell r="T1470">
            <v>6.7830034935099999</v>
          </cell>
          <cell r="U1470">
            <v>2.3763035080700003</v>
          </cell>
          <cell r="V1470">
            <v>3.9932274131982748</v>
          </cell>
          <cell r="W1470">
            <v>5.3057785174160006E-4</v>
          </cell>
        </row>
        <row r="1473">
          <cell r="A1473">
            <v>44</v>
          </cell>
          <cell r="F1473" t="str">
            <v>Fins</v>
          </cell>
        </row>
        <row r="1504">
          <cell r="G1504">
            <v>0.3851989613237663</v>
          </cell>
          <cell r="H1504">
            <v>0</v>
          </cell>
          <cell r="J1504">
            <v>0</v>
          </cell>
          <cell r="K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</row>
        <row r="1507">
          <cell r="A1507">
            <v>45</v>
          </cell>
          <cell r="F1507" t="str">
            <v>Fins</v>
          </cell>
        </row>
        <row r="1538">
          <cell r="G1538">
            <v>0.3851989613237663</v>
          </cell>
          <cell r="H1538">
            <v>0</v>
          </cell>
          <cell r="J1538">
            <v>0</v>
          </cell>
          <cell r="K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</row>
        <row r="1541">
          <cell r="A1541">
            <v>46</v>
          </cell>
          <cell r="F1541" t="str">
            <v>Fins</v>
          </cell>
        </row>
        <row r="1572">
          <cell r="G1572">
            <v>0.3851989613237663</v>
          </cell>
          <cell r="H1572">
            <v>0</v>
          </cell>
          <cell r="J1572">
            <v>0</v>
          </cell>
          <cell r="K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</row>
        <row r="1575">
          <cell r="A1575">
            <v>47</v>
          </cell>
          <cell r="F1575" t="str">
            <v>Fins</v>
          </cell>
        </row>
        <row r="1606">
          <cell r="G1606">
            <v>0.3851989613237663</v>
          </cell>
          <cell r="H1606">
            <v>0</v>
          </cell>
          <cell r="J1606">
            <v>0</v>
          </cell>
          <cell r="K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</row>
        <row r="1609">
          <cell r="A1609">
            <v>48</v>
          </cell>
          <cell r="F1609" t="str">
            <v>Fins</v>
          </cell>
        </row>
        <row r="1640">
          <cell r="G1640">
            <v>0.3851989613237663</v>
          </cell>
          <cell r="H1640">
            <v>0</v>
          </cell>
          <cell r="J1640">
            <v>0</v>
          </cell>
          <cell r="K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</row>
        <row r="1643">
          <cell r="A1643">
            <v>49</v>
          </cell>
          <cell r="F1643" t="str">
            <v>Fins</v>
          </cell>
        </row>
        <row r="1674">
          <cell r="G1674">
            <v>0.3851989613237663</v>
          </cell>
          <cell r="H1674">
            <v>0</v>
          </cell>
          <cell r="J1674">
            <v>0</v>
          </cell>
          <cell r="K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</row>
        <row r="1677">
          <cell r="F1677" t="str">
            <v>Fins</v>
          </cell>
        </row>
        <row r="1711">
          <cell r="F1711" t="str">
            <v>Fins</v>
          </cell>
        </row>
        <row r="1745">
          <cell r="F1745" t="str">
            <v>Fins</v>
          </cell>
        </row>
        <row r="1779">
          <cell r="F1779" t="str">
            <v>Fins</v>
          </cell>
        </row>
        <row r="1813">
          <cell r="F1813" t="str">
            <v>Fins</v>
          </cell>
        </row>
        <row r="1847">
          <cell r="F1847" t="str">
            <v>Fins</v>
          </cell>
        </row>
        <row r="1881">
          <cell r="F1881" t="str">
            <v>Fins</v>
          </cell>
        </row>
        <row r="1915">
          <cell r="F1915" t="str">
            <v>Fins</v>
          </cell>
        </row>
        <row r="1949">
          <cell r="F1949" t="str">
            <v>Fins</v>
          </cell>
        </row>
        <row r="1983">
          <cell r="F1983" t="str">
            <v>Fins</v>
          </cell>
        </row>
        <row r="2017">
          <cell r="F2017" t="str">
            <v>Fins</v>
          </cell>
        </row>
        <row r="2051">
          <cell r="F2051" t="str">
            <v>Fins</v>
          </cell>
        </row>
        <row r="2085">
          <cell r="F2085" t="str">
            <v>Fins</v>
          </cell>
        </row>
        <row r="2119">
          <cell r="F2119" t="str">
            <v>Fins</v>
          </cell>
        </row>
        <row r="2153">
          <cell r="F2153" t="str">
            <v>Fins</v>
          </cell>
        </row>
        <row r="2187">
          <cell r="F2187" t="str">
            <v>Fins</v>
          </cell>
        </row>
        <row r="2221">
          <cell r="F2221" t="str">
            <v>Fins</v>
          </cell>
        </row>
        <row r="2255">
          <cell r="F2255" t="str">
            <v>Fins</v>
          </cell>
        </row>
        <row r="2289">
          <cell r="F2289" t="str">
            <v>Fins</v>
          </cell>
        </row>
        <row r="2323">
          <cell r="F2323" t="str">
            <v>Fins</v>
          </cell>
        </row>
        <row r="2357">
          <cell r="F2357" t="str">
            <v>Fins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O1" t="str">
            <v>Smpl-Std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ns_November_4"/>
      <sheetName val="Reduced Data_Nov4"/>
      <sheetName val="Data #2293"/>
      <sheetName val="Data #2294"/>
      <sheetName val="Data #2295"/>
      <sheetName val="Data #2296"/>
      <sheetName val="Data #2297"/>
      <sheetName val="Data #2298"/>
      <sheetName val="Data #2299"/>
      <sheetName val="Data #2300"/>
      <sheetName val="Data #2301"/>
      <sheetName val="Data #2302"/>
      <sheetName val="Data #2303"/>
      <sheetName val="Data #2304"/>
      <sheetName val="Data #2305"/>
      <sheetName val="Data #2306"/>
      <sheetName val="Data #2307"/>
      <sheetName val="Data #2308"/>
      <sheetName val="Data #2309"/>
      <sheetName val="Data #2310"/>
      <sheetName val="Data #2311"/>
      <sheetName val="Data #2312"/>
      <sheetName val="Data #2313"/>
      <sheetName val="Data #2314"/>
      <sheetName val="Data #2315"/>
      <sheetName val="Data #2316"/>
      <sheetName val="Data #2317"/>
      <sheetName val="Data #2318"/>
      <sheetName val="Data #2319"/>
      <sheetName val="Data #2320"/>
      <sheetName val="Data #2321"/>
      <sheetName val="Data #2322"/>
      <sheetName val="Data #2323"/>
      <sheetName val="Data #2324"/>
      <sheetName val="Data #2325"/>
      <sheetName val="Data #2326"/>
      <sheetName val="Data #2327"/>
      <sheetName val="Data #2328"/>
      <sheetName val="Data #2329"/>
      <sheetName val="Data #2330"/>
      <sheetName val="Data #2331"/>
      <sheetName val="Data #2332"/>
      <sheetName val="Data #2333"/>
      <sheetName val="Data #2334"/>
      <sheetName val="Data #2335"/>
      <sheetName val="Data #2336"/>
      <sheetName val="Data #2337"/>
      <sheetName val="Data #2338"/>
      <sheetName val="Data #2339"/>
      <sheetName val="Data #2340"/>
      <sheetName val="Data #2341"/>
      <sheetName val="Data #2342"/>
      <sheetName val="Data #2343"/>
      <sheetName val="Data #2344"/>
      <sheetName val="Data #2345"/>
      <sheetName val="Data #2346"/>
      <sheetName val="Data #2347"/>
      <sheetName val="Data #2348"/>
      <sheetName val="Data #2349"/>
      <sheetName val="Data #2350"/>
      <sheetName val="Data #2351"/>
      <sheetName val="Data #2352"/>
      <sheetName val="Data #2353"/>
      <sheetName val="Data #2354"/>
      <sheetName val="Data #2355"/>
      <sheetName val="Data #2356"/>
      <sheetName val="Data #2357"/>
      <sheetName val="Data #2358"/>
      <sheetName val="Data #2359"/>
      <sheetName val="Data #2360"/>
      <sheetName val="Data #2361"/>
      <sheetName val="Data #2362"/>
    </sheetNames>
    <sheetDataSet>
      <sheetData sheetId="0">
        <row r="11">
          <cell r="A11">
            <v>1</v>
          </cell>
        </row>
        <row r="12">
          <cell r="A12" t="str">
            <v>Nov 4 2020</v>
          </cell>
          <cell r="F12">
            <v>-0.4109569787979126</v>
          </cell>
        </row>
        <row r="13">
          <cell r="A13">
            <v>2293</v>
          </cell>
          <cell r="F13">
            <v>-0.40955054759979248</v>
          </cell>
        </row>
        <row r="14">
          <cell r="A14" t="str">
            <v>SRM-Muenster-250ppb</v>
          </cell>
          <cell r="F14">
            <v>-0.40914541482925415</v>
          </cell>
        </row>
        <row r="15">
          <cell r="F15">
            <v>-0.40745174884796143</v>
          </cell>
        </row>
        <row r="16">
          <cell r="F16">
            <v>-0.40993428230285645</v>
          </cell>
        </row>
        <row r="17">
          <cell r="F17">
            <v>-0.40623465180397034</v>
          </cell>
        </row>
        <row r="18">
          <cell r="F18">
            <v>-0.40692886710166931</v>
          </cell>
        </row>
        <row r="19">
          <cell r="F19">
            <v>-0.40842083096504211</v>
          </cell>
        </row>
        <row r="20">
          <cell r="F20">
            <v>-0.40738391876220703</v>
          </cell>
        </row>
        <row r="21">
          <cell r="F21">
            <v>-0.40653267502784729</v>
          </cell>
        </row>
        <row r="22">
          <cell r="F22">
            <v>-0.40655410289764404</v>
          </cell>
        </row>
        <row r="23">
          <cell r="F23">
            <v>-0.40592414140701294</v>
          </cell>
        </row>
        <row r="24">
          <cell r="F24">
            <v>-0.40743210911750793</v>
          </cell>
        </row>
        <row r="25">
          <cell r="F25">
            <v>-0.40874922275543213</v>
          </cell>
        </row>
        <row r="26">
          <cell r="F26">
            <v>-0.40669327974319458</v>
          </cell>
        </row>
        <row r="27">
          <cell r="F27">
            <v>-0.40600621700286865</v>
          </cell>
        </row>
        <row r="28">
          <cell r="F28">
            <v>-0.40646308660507202</v>
          </cell>
        </row>
        <row r="29">
          <cell r="F29">
            <v>-0.40598303079605103</v>
          </cell>
        </row>
        <row r="30">
          <cell r="F30">
            <v>-0.402945876121521</v>
          </cell>
        </row>
        <row r="31">
          <cell r="F31">
            <v>-0.4029601514339447</v>
          </cell>
        </row>
        <row r="32">
          <cell r="F32">
            <v>-0.4028727114200592</v>
          </cell>
        </row>
        <row r="33">
          <cell r="F33">
            <v>-0.40260684490203857</v>
          </cell>
        </row>
        <row r="34">
          <cell r="F34">
            <v>-0.40350618958473206</v>
          </cell>
        </row>
        <row r="35">
          <cell r="F35">
            <v>-0.40226426720619202</v>
          </cell>
        </row>
        <row r="36">
          <cell r="F36">
            <v>-0.40349012613296509</v>
          </cell>
        </row>
        <row r="42">
          <cell r="G42">
            <v>0.41062676514080038</v>
          </cell>
          <cell r="H42">
            <v>4.6079659822033285E-5</v>
          </cell>
          <cell r="J42">
            <v>66.012129756657217</v>
          </cell>
          <cell r="K42">
            <v>0.11962560766952907</v>
          </cell>
          <cell r="S42">
            <v>9.7842705764000009</v>
          </cell>
          <cell r="T42">
            <v>7.8448643648500003</v>
          </cell>
          <cell r="U42">
            <v>2.743025165408</v>
          </cell>
          <cell r="V42">
            <v>4.6044308279292032</v>
          </cell>
          <cell r="W42">
            <v>2.0026768171199999E-4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Nov 4 2020</v>
          </cell>
          <cell r="F46">
            <v>-0.40254798531532288</v>
          </cell>
        </row>
        <row r="47">
          <cell r="A47">
            <v>2294</v>
          </cell>
          <cell r="F47">
            <v>-0.40209653973579407</v>
          </cell>
        </row>
        <row r="48">
          <cell r="A48" t="str">
            <v>SRM-Muenster-250ppb</v>
          </cell>
          <cell r="F48">
            <v>-0.40224999189376831</v>
          </cell>
        </row>
        <row r="49">
          <cell r="F49">
            <v>-0.40178784728050232</v>
          </cell>
        </row>
        <row r="50">
          <cell r="F50">
            <v>-0.40325635671615601</v>
          </cell>
        </row>
        <row r="51">
          <cell r="F51">
            <v>-0.40227138996124268</v>
          </cell>
        </row>
        <row r="52">
          <cell r="F52">
            <v>-0.403013676404953</v>
          </cell>
        </row>
        <row r="53">
          <cell r="F53">
            <v>-0.4022749662399292</v>
          </cell>
        </row>
        <row r="54">
          <cell r="F54">
            <v>-0.4033830463886261</v>
          </cell>
        </row>
        <row r="55">
          <cell r="F55">
            <v>-0.40230172872543335</v>
          </cell>
        </row>
        <row r="56">
          <cell r="F56">
            <v>-0.40176466107368469</v>
          </cell>
        </row>
        <row r="57">
          <cell r="F57">
            <v>-0.4034651517868042</v>
          </cell>
        </row>
        <row r="58">
          <cell r="F58">
            <v>-0.40170219540596008</v>
          </cell>
        </row>
        <row r="59">
          <cell r="F59">
            <v>-0.40253725647926331</v>
          </cell>
        </row>
        <row r="60">
          <cell r="F60">
            <v>-0.40356329083442688</v>
          </cell>
        </row>
        <row r="61">
          <cell r="F61">
            <v>-0.40370246767997742</v>
          </cell>
        </row>
        <row r="62">
          <cell r="F62">
            <v>-0.40141671895980835</v>
          </cell>
        </row>
        <row r="63">
          <cell r="F63">
            <v>-0.40254083275794983</v>
          </cell>
        </row>
        <row r="64">
          <cell r="F64">
            <v>-0.40266573429107666</v>
          </cell>
        </row>
        <row r="65">
          <cell r="F65">
            <v>-0.40025162696838379</v>
          </cell>
        </row>
        <row r="66">
          <cell r="F66">
            <v>-0.40208226442337036</v>
          </cell>
        </row>
        <row r="67">
          <cell r="F67">
            <v>-0.40205550193786621</v>
          </cell>
        </row>
        <row r="68">
          <cell r="F68">
            <v>-0.40222322940826416</v>
          </cell>
        </row>
        <row r="69">
          <cell r="F69">
            <v>-0.40198591351509094</v>
          </cell>
        </row>
        <row r="70">
          <cell r="F70">
            <v>-0.40111696720123291</v>
          </cell>
        </row>
        <row r="76">
          <cell r="G76">
            <v>0.41061750729206359</v>
          </cell>
          <cell r="H76">
            <v>5.4987249590755203E-5</v>
          </cell>
          <cell r="J76">
            <v>65.988095816625489</v>
          </cell>
          <cell r="K76">
            <v>0.14275025405516661</v>
          </cell>
          <cell r="N76">
            <v>4.9618194027770804E-5</v>
          </cell>
          <cell r="S76">
            <v>9.9353082964000006</v>
          </cell>
          <cell r="T76">
            <v>7.9654590580499978</v>
          </cell>
          <cell r="U76">
            <v>2.7850219354080004</v>
          </cell>
          <cell r="V76">
            <v>4.674418520880451</v>
          </cell>
          <cell r="W76">
            <v>2.0599762411199998E-4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Nov 4 2020</v>
          </cell>
          <cell r="F80">
            <v>-0.40160050988197327</v>
          </cell>
        </row>
        <row r="81">
          <cell r="A81">
            <v>2295</v>
          </cell>
          <cell r="F81">
            <v>-0.39922928810119629</v>
          </cell>
        </row>
        <row r="82">
          <cell r="A82" t="str">
            <v>SRM-Muenster-250ppb</v>
          </cell>
          <cell r="F82">
            <v>-0.4037470817565918</v>
          </cell>
        </row>
        <row r="83">
          <cell r="F83">
            <v>-0.40232136845588684</v>
          </cell>
        </row>
        <row r="84">
          <cell r="F84">
            <v>-0.40283346176147461</v>
          </cell>
        </row>
        <row r="85">
          <cell r="F85">
            <v>-0.40444120764732361</v>
          </cell>
        </row>
        <row r="86">
          <cell r="F86">
            <v>-0.40384164452552795</v>
          </cell>
        </row>
        <row r="87">
          <cell r="F87">
            <v>-0.4022357165813446</v>
          </cell>
        </row>
        <row r="88">
          <cell r="F88">
            <v>-0.40292447805404663</v>
          </cell>
        </row>
        <row r="89">
          <cell r="F89">
            <v>-0.4011901319026947</v>
          </cell>
        </row>
        <row r="90">
          <cell r="F90">
            <v>-0.40433773398399353</v>
          </cell>
        </row>
        <row r="91">
          <cell r="F91">
            <v>-0.40168079733848572</v>
          </cell>
        </row>
        <row r="92">
          <cell r="F92">
            <v>-0.40329563617706299</v>
          </cell>
        </row>
        <row r="93">
          <cell r="F93">
            <v>-0.40446263551712036</v>
          </cell>
        </row>
        <row r="94">
          <cell r="F94">
            <v>-0.40586346387863159</v>
          </cell>
        </row>
        <row r="95">
          <cell r="F95">
            <v>-0.40288698673248291</v>
          </cell>
        </row>
        <row r="96">
          <cell r="F96">
            <v>-0.40296551585197449</v>
          </cell>
        </row>
        <row r="97">
          <cell r="F97">
            <v>-0.40026944875717163</v>
          </cell>
        </row>
        <row r="98">
          <cell r="F98">
            <v>-0.40177357196807861</v>
          </cell>
        </row>
        <row r="99">
          <cell r="F99">
            <v>-0.40218040347099304</v>
          </cell>
        </row>
        <row r="100">
          <cell r="F100">
            <v>-0.40220358967781067</v>
          </cell>
        </row>
        <row r="101">
          <cell r="F101">
            <v>-0.4026782214641571</v>
          </cell>
        </row>
        <row r="102">
          <cell r="F102">
            <v>-0.40170398354530334</v>
          </cell>
        </row>
        <row r="103">
          <cell r="F103">
            <v>-0.40265145897865295</v>
          </cell>
        </row>
        <row r="104">
          <cell r="F104">
            <v>-0.40308329463005066</v>
          </cell>
        </row>
        <row r="110">
          <cell r="G110">
            <v>0.41062719304800782</v>
          </cell>
          <cell r="H110">
            <v>4.0075623704432737E-5</v>
          </cell>
          <cell r="J110">
            <v>66.013240629869287</v>
          </cell>
          <cell r="K110">
            <v>0.10403876367350744</v>
          </cell>
          <cell r="N110">
            <v>3.2952769149043981E-5</v>
          </cell>
          <cell r="S110">
            <v>10.037947128800001</v>
          </cell>
          <cell r="T110">
            <v>8.0477876500499992</v>
          </cell>
          <cell r="U110">
            <v>2.8138042582080001</v>
          </cell>
          <cell r="V110">
            <v>4.722635740617978</v>
          </cell>
          <cell r="W110">
            <v>2.0949071278800004E-4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Nov 4 2020</v>
          </cell>
          <cell r="F114">
            <v>-0.40507471561431885</v>
          </cell>
        </row>
        <row r="115">
          <cell r="A115">
            <v>2296</v>
          </cell>
          <cell r="F115">
            <v>-0.40186992287635803</v>
          </cell>
        </row>
        <row r="116">
          <cell r="A116" t="str">
            <v>SRM-Muenster-250ppb</v>
          </cell>
          <cell r="F116">
            <v>-0.40452331304550171</v>
          </cell>
        </row>
        <row r="117">
          <cell r="F117">
            <v>-0.40356862545013428</v>
          </cell>
        </row>
        <row r="118">
          <cell r="F118">
            <v>-0.40052103996276855</v>
          </cell>
        </row>
        <row r="119">
          <cell r="F119">
            <v>-0.40162727236747742</v>
          </cell>
        </row>
        <row r="120">
          <cell r="F120">
            <v>-0.40043538808822632</v>
          </cell>
        </row>
        <row r="121">
          <cell r="F121">
            <v>-0.40279600024223328</v>
          </cell>
        </row>
        <row r="122">
          <cell r="F122">
            <v>-0.40098670125007629</v>
          </cell>
        </row>
        <row r="123">
          <cell r="F123">
            <v>-0.40226426720619202</v>
          </cell>
        </row>
        <row r="124">
          <cell r="F124">
            <v>-0.40131324529647827</v>
          </cell>
        </row>
        <row r="125">
          <cell r="F125">
            <v>-0.39919537305831909</v>
          </cell>
        </row>
        <row r="126">
          <cell r="F126">
            <v>-0.40018737316131592</v>
          </cell>
        </row>
        <row r="127">
          <cell r="F127">
            <v>-0.4027995765209198</v>
          </cell>
        </row>
        <row r="128">
          <cell r="F128">
            <v>-0.40135607123374939</v>
          </cell>
        </row>
        <row r="129">
          <cell r="F129">
            <v>-0.39883500337600708</v>
          </cell>
        </row>
        <row r="130">
          <cell r="F130">
            <v>-0.40121331810951233</v>
          </cell>
        </row>
        <row r="131">
          <cell r="F131">
            <v>-0.40037116408348083</v>
          </cell>
        </row>
        <row r="132">
          <cell r="F132">
            <v>-0.39922213554382324</v>
          </cell>
        </row>
        <row r="133">
          <cell r="F133">
            <v>-0.39941126108169556</v>
          </cell>
        </row>
        <row r="134">
          <cell r="F134">
            <v>-0.40012136101722717</v>
          </cell>
        </row>
        <row r="135">
          <cell r="F135">
            <v>-0.39876541495323181</v>
          </cell>
        </row>
        <row r="136">
          <cell r="F136">
            <v>-0.39915969967842102</v>
          </cell>
        </row>
        <row r="137">
          <cell r="F137">
            <v>-0.39882606267929077</v>
          </cell>
        </row>
        <row r="138">
          <cell r="F138">
            <v>-0.40041041374206543</v>
          </cell>
        </row>
        <row r="144">
          <cell r="G144">
            <v>0.41063347998340677</v>
          </cell>
          <cell r="H144">
            <v>4.0444304230824121E-5</v>
          </cell>
          <cell r="J144">
            <v>66.02956189765591</v>
          </cell>
          <cell r="K144">
            <v>0.10499588080881854</v>
          </cell>
          <cell r="N144">
            <v>5.7287484875862994E-5</v>
          </cell>
          <cell r="S144">
            <v>9.9383665019999974</v>
          </cell>
          <cell r="T144">
            <v>7.967731178050002</v>
          </cell>
          <cell r="U144">
            <v>2.7857360242080005</v>
          </cell>
          <cell r="V144">
            <v>4.6751935089855934</v>
          </cell>
          <cell r="W144">
            <v>2.1033532944399996E-4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Nov 4 2020</v>
          </cell>
          <cell r="F148">
            <v>-0.39745232462882996</v>
          </cell>
        </row>
        <row r="149">
          <cell r="A149">
            <v>2297</v>
          </cell>
          <cell r="F149">
            <v>-0.39903658628463745</v>
          </cell>
        </row>
        <row r="150">
          <cell r="A150" t="str">
            <v>SRM-Muenster-250ppb</v>
          </cell>
          <cell r="F150">
            <v>-0.39973777532577515</v>
          </cell>
        </row>
        <row r="151">
          <cell r="F151">
            <v>-0.39978593587875366</v>
          </cell>
        </row>
        <row r="152">
          <cell r="F152">
            <v>-0.39891883730888367</v>
          </cell>
        </row>
        <row r="153">
          <cell r="F153">
            <v>-0.40012851357460022</v>
          </cell>
        </row>
        <row r="154">
          <cell r="F154">
            <v>-0.40085646510124207</v>
          </cell>
        </row>
        <row r="155">
          <cell r="F155">
            <v>-0.3990633487701416</v>
          </cell>
        </row>
        <row r="156">
          <cell r="F156">
            <v>-0.40103131532669067</v>
          </cell>
        </row>
        <row r="157">
          <cell r="F157">
            <v>-0.39999470114707947</v>
          </cell>
        </row>
        <row r="158">
          <cell r="F158">
            <v>-0.40226069092750549</v>
          </cell>
        </row>
        <row r="159">
          <cell r="F159">
            <v>-0.4011419415473938</v>
          </cell>
        </row>
        <row r="160">
          <cell r="F160">
            <v>-0.40265682339668274</v>
          </cell>
        </row>
        <row r="161">
          <cell r="F161">
            <v>-0.39847639203071594</v>
          </cell>
        </row>
        <row r="162">
          <cell r="F162">
            <v>-0.40221074223518372</v>
          </cell>
        </row>
        <row r="163">
          <cell r="F163">
            <v>-0.40032297372817993</v>
          </cell>
        </row>
        <row r="164">
          <cell r="F164">
            <v>-0.39765572547912598</v>
          </cell>
        </row>
        <row r="165">
          <cell r="F165">
            <v>-0.39734706282615662</v>
          </cell>
        </row>
        <row r="166">
          <cell r="F166">
            <v>-0.39884927868843079</v>
          </cell>
        </row>
        <row r="167">
          <cell r="F167">
            <v>-0.39992690086364746</v>
          </cell>
        </row>
        <row r="168">
          <cell r="F168">
            <v>-0.39846748113632202</v>
          </cell>
        </row>
        <row r="169">
          <cell r="F169">
            <v>-0.39826586842536926</v>
          </cell>
        </row>
        <row r="170">
          <cell r="F170">
            <v>-0.39834436774253845</v>
          </cell>
        </row>
        <row r="171">
          <cell r="F171">
            <v>-0.39633733034133911</v>
          </cell>
        </row>
        <row r="172">
          <cell r="F172">
            <v>-0.39919003844261169</v>
          </cell>
        </row>
        <row r="178">
          <cell r="G178">
            <v>0.4106337183837398</v>
          </cell>
          <cell r="H178">
            <v>5.7788450486678163E-5</v>
          </cell>
          <cell r="J178">
            <v>66.030180799462755</v>
          </cell>
          <cell r="K178">
            <v>0.15002234244892762</v>
          </cell>
          <cell r="N178">
            <v>7.2296110489884156E-5</v>
          </cell>
          <cell r="S178">
            <v>9.880537809199998</v>
          </cell>
          <cell r="T178">
            <v>7.9211797516499995</v>
          </cell>
          <cell r="U178">
            <v>2.7693794038080002</v>
          </cell>
          <cell r="V178">
            <v>4.6475055459765642</v>
          </cell>
          <cell r="W178">
            <v>2.0044649928800001E-4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Nov 4 2020</v>
          </cell>
          <cell r="F182">
            <v>-0.40003037452697754</v>
          </cell>
        </row>
        <row r="183">
          <cell r="A183">
            <v>2298</v>
          </cell>
          <cell r="F183">
            <v>-0.39632126688957214</v>
          </cell>
        </row>
        <row r="184">
          <cell r="A184" t="str">
            <v>SRM-Muenster-250ppb</v>
          </cell>
          <cell r="F184">
            <v>-0.39826765656471252</v>
          </cell>
        </row>
        <row r="185">
          <cell r="F185">
            <v>-0.39785197377204895</v>
          </cell>
        </row>
        <row r="186">
          <cell r="F186">
            <v>-0.39720258116722107</v>
          </cell>
        </row>
        <row r="187">
          <cell r="F187">
            <v>-0.39693674445152283</v>
          </cell>
        </row>
        <row r="188">
          <cell r="F188">
            <v>-0.3995111882686615</v>
          </cell>
        </row>
        <row r="189">
          <cell r="F189">
            <v>-0.39715617895126343</v>
          </cell>
        </row>
        <row r="190">
          <cell r="F190">
            <v>-0.40040683746337891</v>
          </cell>
        </row>
        <row r="191">
          <cell r="F191">
            <v>-0.400246262550354</v>
          </cell>
        </row>
        <row r="192">
          <cell r="F192">
            <v>-0.40175929665565491</v>
          </cell>
        </row>
        <row r="193">
          <cell r="F193">
            <v>-0.40175750851631165</v>
          </cell>
        </row>
        <row r="194">
          <cell r="F194">
            <v>-0.39820876717567444</v>
          </cell>
        </row>
        <row r="195">
          <cell r="F195">
            <v>-0.39930599927902222</v>
          </cell>
        </row>
        <row r="196">
          <cell r="F196">
            <v>-0.4011223316192627</v>
          </cell>
        </row>
        <row r="197">
          <cell r="F197">
            <v>-0.39847996830940247</v>
          </cell>
        </row>
        <row r="198">
          <cell r="F198">
            <v>-0.39826229214668274</v>
          </cell>
        </row>
        <row r="199">
          <cell r="F199">
            <v>-0.40094390511512756</v>
          </cell>
        </row>
        <row r="200">
          <cell r="F200">
            <v>-0.39996257424354553</v>
          </cell>
        </row>
        <row r="201">
          <cell r="F201">
            <v>-0.4008350670337677</v>
          </cell>
        </row>
        <row r="202">
          <cell r="F202">
            <v>-0.40084397792816162</v>
          </cell>
        </row>
        <row r="203">
          <cell r="F203">
            <v>-0.39880108833312988</v>
          </cell>
        </row>
        <row r="204">
          <cell r="F204">
            <v>-0.39892777800559998</v>
          </cell>
        </row>
        <row r="205">
          <cell r="F205">
            <v>-0.39960929751396179</v>
          </cell>
        </row>
        <row r="206">
          <cell r="F206">
            <v>-0.40109199285507202</v>
          </cell>
        </row>
        <row r="212">
          <cell r="G212">
            <v>0.4106432455917215</v>
          </cell>
          <cell r="H212">
            <v>4.6596773969729553E-5</v>
          </cell>
          <cell r="J212">
            <v>66.05491401252462</v>
          </cell>
          <cell r="K212">
            <v>0.120968067539932</v>
          </cell>
          <cell r="N212">
            <v>5.396810460288703E-5</v>
          </cell>
          <cell r="S212">
            <v>9.9111291856000001</v>
          </cell>
          <cell r="T212">
            <v>7.9456818388500015</v>
          </cell>
          <cell r="U212">
            <v>2.7779403970080008</v>
          </cell>
          <cell r="V212">
            <v>4.6617468596988685</v>
          </cell>
          <cell r="W212">
            <v>2.0275740881600001E-4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Nov 4 2020</v>
          </cell>
          <cell r="F216">
            <v>-0.40009996294975281</v>
          </cell>
        </row>
        <row r="217">
          <cell r="A217">
            <v>2299</v>
          </cell>
          <cell r="F217">
            <v>-0.39640513062477112</v>
          </cell>
        </row>
        <row r="218">
          <cell r="A218" t="str">
            <v>SRM-Muenster-250ppb</v>
          </cell>
          <cell r="F218">
            <v>-0.39665487408638</v>
          </cell>
        </row>
        <row r="219">
          <cell r="F219">
            <v>-0.3972453773021698</v>
          </cell>
        </row>
        <row r="220">
          <cell r="F220">
            <v>-0.3973381519317627</v>
          </cell>
        </row>
        <row r="221">
          <cell r="F221">
            <v>-0.39530622959136963</v>
          </cell>
        </row>
        <row r="222">
          <cell r="F222">
            <v>-0.39888852834701538</v>
          </cell>
        </row>
        <row r="223">
          <cell r="F223">
            <v>-0.39673516154289246</v>
          </cell>
        </row>
        <row r="224">
          <cell r="F224">
            <v>-0.39741665124893188</v>
          </cell>
        </row>
        <row r="225">
          <cell r="F225">
            <v>-0.39942020177841187</v>
          </cell>
        </row>
        <row r="226">
          <cell r="F226">
            <v>-0.39899733662605286</v>
          </cell>
        </row>
        <row r="227">
          <cell r="F227">
            <v>-0.39678868651390076</v>
          </cell>
        </row>
        <row r="228">
          <cell r="F228">
            <v>-0.39876362681388855</v>
          </cell>
        </row>
        <row r="229">
          <cell r="F229">
            <v>-0.39856201410293579</v>
          </cell>
        </row>
        <row r="230">
          <cell r="F230">
            <v>-0.39673873782157898</v>
          </cell>
        </row>
        <row r="231">
          <cell r="F231">
            <v>-0.39550065994262695</v>
          </cell>
        </row>
        <row r="232">
          <cell r="F232">
            <v>-0.39474251866340637</v>
          </cell>
        </row>
        <row r="233">
          <cell r="F233">
            <v>-0.39421093463897705</v>
          </cell>
        </row>
        <row r="234">
          <cell r="F234">
            <v>-0.39698314666748047</v>
          </cell>
        </row>
        <row r="235">
          <cell r="F235">
            <v>-0.39711159467697144</v>
          </cell>
        </row>
        <row r="236">
          <cell r="F236">
            <v>-0.39600017666816711</v>
          </cell>
        </row>
        <row r="237">
          <cell r="F237">
            <v>-0.39663168787956238</v>
          </cell>
        </row>
        <row r="238">
          <cell r="F238">
            <v>-0.39942020177841187</v>
          </cell>
        </row>
        <row r="239">
          <cell r="F239">
            <v>-0.40004643797874451</v>
          </cell>
        </row>
        <row r="240">
          <cell r="F240">
            <v>-0.39681899547576904</v>
          </cell>
        </row>
        <row r="246">
          <cell r="G246">
            <v>0.41064164587119234</v>
          </cell>
          <cell r="H246">
            <v>5.0869771653200963E-5</v>
          </cell>
          <cell r="J246">
            <v>66.050761040451349</v>
          </cell>
          <cell r="K246">
            <v>0.13206103017095019</v>
          </cell>
          <cell r="N246">
            <v>4.5495477376121648E-5</v>
          </cell>
          <cell r="S246">
            <v>9.8351860959999993</v>
          </cell>
          <cell r="T246">
            <v>7.8845420288499994</v>
          </cell>
          <cell r="U246">
            <v>2.7564151486080006</v>
          </cell>
          <cell r="V246">
            <v>4.6252751161869199</v>
          </cell>
          <cell r="W246">
            <v>2.0075813438399999E-4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Nov 4 2020</v>
          </cell>
          <cell r="F250">
            <v>-0.40000540018081665</v>
          </cell>
        </row>
        <row r="251">
          <cell r="A251">
            <v>2300</v>
          </cell>
          <cell r="F251">
            <v>-0.39928993582725525</v>
          </cell>
        </row>
        <row r="252">
          <cell r="A252" t="str">
            <v>SRMProblemChild1-250ppb</v>
          </cell>
          <cell r="F252">
            <v>-0.39849957823753357</v>
          </cell>
        </row>
        <row r="253">
          <cell r="F253">
            <v>-0.40216612815856934</v>
          </cell>
        </row>
        <row r="254">
          <cell r="F254">
            <v>-0.40317428112030029</v>
          </cell>
        </row>
        <row r="255">
          <cell r="F255">
            <v>-0.39707234501838684</v>
          </cell>
        </row>
        <row r="256">
          <cell r="F256">
            <v>-0.39848709106445313</v>
          </cell>
        </row>
        <row r="257">
          <cell r="F257">
            <v>-0.39670839905738831</v>
          </cell>
        </row>
        <row r="258">
          <cell r="F258">
            <v>-0.39748266339302063</v>
          </cell>
        </row>
        <row r="259">
          <cell r="F259">
            <v>-0.3948245644569397</v>
          </cell>
        </row>
        <row r="260">
          <cell r="F260">
            <v>-0.39763966202735901</v>
          </cell>
        </row>
        <row r="261">
          <cell r="F261">
            <v>-0.39671376347541809</v>
          </cell>
        </row>
        <row r="262">
          <cell r="F262">
            <v>-0.39831581711769104</v>
          </cell>
        </row>
        <row r="263">
          <cell r="F263">
            <v>-0.3967868983745575</v>
          </cell>
        </row>
        <row r="264">
          <cell r="F264">
            <v>-0.39852097630500793</v>
          </cell>
        </row>
        <row r="265">
          <cell r="F265">
            <v>-0.39616963267326355</v>
          </cell>
        </row>
        <row r="266">
          <cell r="F266">
            <v>-0.39846032857894897</v>
          </cell>
        </row>
        <row r="267">
          <cell r="F267">
            <v>-0.40016776323318481</v>
          </cell>
        </row>
        <row r="268">
          <cell r="F268">
            <v>-0.39760398864746094</v>
          </cell>
        </row>
        <row r="269">
          <cell r="F269">
            <v>-0.396025151014328</v>
          </cell>
        </row>
        <row r="270">
          <cell r="F270">
            <v>-0.39440178871154785</v>
          </cell>
        </row>
        <row r="271">
          <cell r="F271">
            <v>-0.3937685489654541</v>
          </cell>
        </row>
        <row r="272">
          <cell r="F272">
            <v>-0.39621603488922119</v>
          </cell>
        </row>
        <row r="273">
          <cell r="F273">
            <v>-0.39648896455764771</v>
          </cell>
        </row>
        <row r="274">
          <cell r="F274">
            <v>-0.39872258901596069</v>
          </cell>
        </row>
        <row r="280">
          <cell r="G280">
            <v>0.41066187465111731</v>
          </cell>
          <cell r="H280">
            <v>6.1314602872628246E-5</v>
          </cell>
          <cell r="J280">
            <v>66.103276187053396</v>
          </cell>
          <cell r="K280">
            <v>0.15917644913139906</v>
          </cell>
          <cell r="N280">
            <v>5.7474805314067932E-5</v>
          </cell>
          <cell r="S280">
            <v>7.9618448795999992</v>
          </cell>
          <cell r="T280">
            <v>6.3571093308499993</v>
          </cell>
          <cell r="U280">
            <v>2.5727075830079995</v>
          </cell>
          <cell r="V280">
            <v>4.5980233760350115</v>
          </cell>
          <cell r="W280">
            <v>3.5668978155600008E-4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Nov 4 2020</v>
          </cell>
          <cell r="F284">
            <v>-0.39831581711769104</v>
          </cell>
        </row>
        <row r="285">
          <cell r="A285">
            <v>2301</v>
          </cell>
          <cell r="F285">
            <v>-0.4008546769618988</v>
          </cell>
        </row>
        <row r="286">
          <cell r="A286" t="str">
            <v>SRM-Muenster-250ppb</v>
          </cell>
          <cell r="F286">
            <v>-0.40021058917045593</v>
          </cell>
        </row>
        <row r="287">
          <cell r="F287">
            <v>-0.40104559063911438</v>
          </cell>
        </row>
        <row r="288">
          <cell r="F288">
            <v>-0.40172362327575684</v>
          </cell>
        </row>
        <row r="289">
          <cell r="F289">
            <v>-0.39677441120147705</v>
          </cell>
        </row>
        <row r="290">
          <cell r="F290">
            <v>-0.39724183082580566</v>
          </cell>
        </row>
        <row r="291">
          <cell r="F291">
            <v>-0.39853525161743164</v>
          </cell>
        </row>
        <row r="292">
          <cell r="F292">
            <v>-0.39704558253288269</v>
          </cell>
        </row>
        <row r="293">
          <cell r="F293">
            <v>-0.39600372314453125</v>
          </cell>
        </row>
        <row r="294">
          <cell r="F294">
            <v>-0.39840146899223328</v>
          </cell>
        </row>
        <row r="295">
          <cell r="F295">
            <v>-0.40027838945388794</v>
          </cell>
        </row>
        <row r="296">
          <cell r="F296">
            <v>-0.39831224083900452</v>
          </cell>
        </row>
        <row r="297">
          <cell r="F297">
            <v>-0.3966405987739563</v>
          </cell>
        </row>
        <row r="298">
          <cell r="F298">
            <v>-0.40009638667106628</v>
          </cell>
        </row>
        <row r="299">
          <cell r="F299">
            <v>-0.3994576632976532</v>
          </cell>
        </row>
        <row r="300">
          <cell r="F300">
            <v>-0.39885282516479492</v>
          </cell>
        </row>
        <row r="301">
          <cell r="F301">
            <v>-0.3991561233997345</v>
          </cell>
        </row>
        <row r="302">
          <cell r="F302">
            <v>-0.39695101976394653</v>
          </cell>
        </row>
        <row r="303">
          <cell r="F303">
            <v>-0.40268537402153015</v>
          </cell>
        </row>
        <row r="304">
          <cell r="F304">
            <v>-0.39834257960319519</v>
          </cell>
        </row>
        <row r="305">
          <cell r="F305">
            <v>-0.39784660935401917</v>
          </cell>
        </row>
        <row r="306">
          <cell r="F306">
            <v>-0.39794471859931946</v>
          </cell>
        </row>
        <row r="307">
          <cell r="F307">
            <v>-0.39695459604263306</v>
          </cell>
        </row>
        <row r="308">
          <cell r="F308">
            <v>-0.39788585901260376</v>
          </cell>
        </row>
        <row r="314">
          <cell r="G314">
            <v>0.41065143665987736</v>
          </cell>
          <cell r="H314">
            <v>4.4135354290163467E-5</v>
          </cell>
          <cell r="J314">
            <v>66.076178525096523</v>
          </cell>
          <cell r="K314">
            <v>0.11457807190989579</v>
          </cell>
          <cell r="N314">
            <v>4.5012130936911672E-5</v>
          </cell>
          <cell r="S314">
            <v>9.6874156435999978</v>
          </cell>
          <cell r="T314">
            <v>7.7662517368500001</v>
          </cell>
          <cell r="U314">
            <v>2.7151177502080008</v>
          </cell>
          <cell r="V314">
            <v>4.5560943093095974</v>
          </cell>
          <cell r="W314">
            <v>1.9404466010080002E-4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Nov 4 2020</v>
          </cell>
          <cell r="F318">
            <v>-0.39782342314720154</v>
          </cell>
        </row>
        <row r="319">
          <cell r="A319">
            <v>2302</v>
          </cell>
          <cell r="F319">
            <v>-0.39723467826843262</v>
          </cell>
        </row>
        <row r="320">
          <cell r="A320" t="str">
            <v>SRMProblemChild2-250ppb</v>
          </cell>
          <cell r="F320">
            <v>-0.39345279335975647</v>
          </cell>
        </row>
        <row r="321">
          <cell r="F321">
            <v>-0.39406821131706238</v>
          </cell>
        </row>
        <row r="322">
          <cell r="F322">
            <v>-0.39903303980827332</v>
          </cell>
        </row>
        <row r="323">
          <cell r="F323">
            <v>-0.39599302411079407</v>
          </cell>
        </row>
        <row r="324">
          <cell r="F324">
            <v>-0.39693853259086609</v>
          </cell>
        </row>
        <row r="325">
          <cell r="F325">
            <v>-0.39671909809112549</v>
          </cell>
        </row>
        <row r="326">
          <cell r="F326">
            <v>-0.39616784453392029</v>
          </cell>
        </row>
        <row r="327">
          <cell r="F327">
            <v>-0.39770209789276123</v>
          </cell>
        </row>
        <row r="328">
          <cell r="F328">
            <v>-0.39758434891700745</v>
          </cell>
        </row>
        <row r="329">
          <cell r="F329">
            <v>-0.39992690086364746</v>
          </cell>
        </row>
        <row r="330">
          <cell r="F330">
            <v>-0.39460158348083496</v>
          </cell>
        </row>
        <row r="331">
          <cell r="F331">
            <v>-0.39923641085624695</v>
          </cell>
        </row>
        <row r="332">
          <cell r="F332">
            <v>-0.39618748426437378</v>
          </cell>
        </row>
        <row r="333">
          <cell r="F333">
            <v>-0.39552563428878784</v>
          </cell>
        </row>
        <row r="334">
          <cell r="F334">
            <v>-0.39502614736557007</v>
          </cell>
        </row>
        <row r="335">
          <cell r="F335">
            <v>-0.3923896849155426</v>
          </cell>
        </row>
        <row r="336">
          <cell r="F336">
            <v>-0.39504754543304443</v>
          </cell>
        </row>
        <row r="337">
          <cell r="F337">
            <v>-0.3931727409362793</v>
          </cell>
        </row>
        <row r="338">
          <cell r="F338">
            <v>-0.39312279224395752</v>
          </cell>
        </row>
        <row r="339">
          <cell r="F339">
            <v>-0.3955862820148468</v>
          </cell>
        </row>
        <row r="340">
          <cell r="F340">
            <v>-0.39453557133674622</v>
          </cell>
        </row>
        <row r="341">
          <cell r="F341">
            <v>-0.39605191349983215</v>
          </cell>
        </row>
        <row r="342">
          <cell r="F342">
            <v>-0.39510822296142578</v>
          </cell>
        </row>
        <row r="348">
          <cell r="G348">
            <v>0.41066855848791151</v>
          </cell>
          <cell r="H348">
            <v>5.671749338037174E-5</v>
          </cell>
          <cell r="J348">
            <v>66.120627835072511</v>
          </cell>
          <cell r="K348">
            <v>0.14724207247462331</v>
          </cell>
          <cell r="N348">
            <v>5.4615421045360657E-5</v>
          </cell>
          <cell r="S348">
            <v>7.9939244331999983</v>
          </cell>
          <cell r="T348">
            <v>6.3554593644500015</v>
          </cell>
          <cell r="U348">
            <v>2.9428246978080006</v>
          </cell>
          <cell r="V348">
            <v>5.5162686940407752</v>
          </cell>
          <cell r="W348">
            <v>1.2587178715600002E-4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Nov 4 2020</v>
          </cell>
          <cell r="F352">
            <v>-0.40069767832756042</v>
          </cell>
        </row>
        <row r="353">
          <cell r="A353">
            <v>2303</v>
          </cell>
          <cell r="F353">
            <v>-0.39956113696098328</v>
          </cell>
        </row>
        <row r="354">
          <cell r="A354" t="str">
            <v>SRM-Muenster-250ppb</v>
          </cell>
          <cell r="F354">
            <v>-0.39831402897834778</v>
          </cell>
        </row>
        <row r="355">
          <cell r="F355">
            <v>-0.39882963895797729</v>
          </cell>
        </row>
        <row r="356">
          <cell r="F356">
            <v>-0.40004464983940125</v>
          </cell>
        </row>
        <row r="357">
          <cell r="F357">
            <v>-0.39997148513793945</v>
          </cell>
        </row>
        <row r="358">
          <cell r="F358">
            <v>-0.39728108048439026</v>
          </cell>
        </row>
        <row r="359">
          <cell r="F359">
            <v>-0.4002855122089386</v>
          </cell>
        </row>
        <row r="360">
          <cell r="F360">
            <v>-0.39845496416091919</v>
          </cell>
        </row>
        <row r="361">
          <cell r="F361">
            <v>-0.3990490734577179</v>
          </cell>
        </row>
        <row r="362">
          <cell r="F362">
            <v>-0.39983054995536804</v>
          </cell>
        </row>
        <row r="363">
          <cell r="F363">
            <v>-0.40002679824829102</v>
          </cell>
        </row>
        <row r="364">
          <cell r="F364">
            <v>-0.40042290091514587</v>
          </cell>
        </row>
        <row r="365">
          <cell r="F365">
            <v>-0.40136319398880005</v>
          </cell>
        </row>
        <row r="366">
          <cell r="F366">
            <v>-0.39996257424354553</v>
          </cell>
        </row>
        <row r="367">
          <cell r="F367">
            <v>-0.4000517725944519</v>
          </cell>
        </row>
        <row r="368">
          <cell r="F368">
            <v>-0.40135782957077026</v>
          </cell>
        </row>
        <row r="369">
          <cell r="F369">
            <v>-0.39997327327728271</v>
          </cell>
        </row>
        <row r="370">
          <cell r="F370">
            <v>-0.39796078205108643</v>
          </cell>
        </row>
        <row r="371">
          <cell r="F371">
            <v>-0.39997684955596924</v>
          </cell>
        </row>
        <row r="372">
          <cell r="F372">
            <v>-0.39934346079826355</v>
          </cell>
        </row>
        <row r="373">
          <cell r="F373">
            <v>-0.39986801147460938</v>
          </cell>
        </row>
        <row r="374">
          <cell r="F374">
            <v>-0.39839610457420349</v>
          </cell>
        </row>
        <row r="375">
          <cell r="F375">
            <v>-0.40047821402549744</v>
          </cell>
        </row>
        <row r="376">
          <cell r="F376">
            <v>-0.39928281307220459</v>
          </cell>
        </row>
        <row r="382">
          <cell r="G382">
            <v>0.41064969486723468</v>
          </cell>
          <cell r="H382">
            <v>4.3347896322756647E-5</v>
          </cell>
          <cell r="J382">
            <v>66.071656725150831</v>
          </cell>
          <cell r="K382">
            <v>0.11253378299303407</v>
          </cell>
          <cell r="N382">
            <v>3.8053068682024636E-5</v>
          </cell>
          <cell r="S382">
            <v>9.7186488875999988</v>
          </cell>
          <cell r="T382">
            <v>7.7914055540500025</v>
          </cell>
          <cell r="U382">
            <v>2.7240068942080002</v>
          </cell>
          <cell r="V382">
            <v>4.5712231603859728</v>
          </cell>
          <cell r="W382">
            <v>1.9376734978000001E-4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Nov 4 2020</v>
          </cell>
          <cell r="F386">
            <v>-0.4004800021648407</v>
          </cell>
        </row>
        <row r="387">
          <cell r="A387">
            <v>2304</v>
          </cell>
          <cell r="F387">
            <v>-0.40244626998901367</v>
          </cell>
        </row>
        <row r="388">
          <cell r="A388" t="str">
            <v>C4_NiAAS</v>
          </cell>
          <cell r="F388">
            <v>-0.40144526958465576</v>
          </cell>
        </row>
        <row r="389">
          <cell r="F389">
            <v>-0.40181818604469299</v>
          </cell>
        </row>
        <row r="390">
          <cell r="F390">
            <v>-0.40234455466270447</v>
          </cell>
        </row>
        <row r="391">
          <cell r="F391">
            <v>-0.39923998713493347</v>
          </cell>
        </row>
        <row r="392">
          <cell r="F392">
            <v>-0.40070122480392456</v>
          </cell>
        </row>
        <row r="393">
          <cell r="F393">
            <v>-0.40280312299728394</v>
          </cell>
        </row>
        <row r="394">
          <cell r="F394">
            <v>-0.39974310994148254</v>
          </cell>
        </row>
        <row r="395">
          <cell r="F395">
            <v>-0.40353295207023621</v>
          </cell>
        </row>
        <row r="396">
          <cell r="F396">
            <v>-0.40146845579147339</v>
          </cell>
        </row>
        <row r="397">
          <cell r="F397">
            <v>-0.40184137225151062</v>
          </cell>
        </row>
        <row r="398">
          <cell r="F398">
            <v>-0.40325281023979187</v>
          </cell>
        </row>
        <row r="399">
          <cell r="F399">
            <v>-0.40100276470184326</v>
          </cell>
        </row>
        <row r="400">
          <cell r="F400">
            <v>-0.3979572057723999</v>
          </cell>
        </row>
        <row r="401">
          <cell r="F401">
            <v>-0.39853525161743164</v>
          </cell>
        </row>
        <row r="402">
          <cell r="F402">
            <v>-0.39952009916305542</v>
          </cell>
        </row>
        <row r="403">
          <cell r="F403">
            <v>-0.3991025984287262</v>
          </cell>
        </row>
        <row r="404">
          <cell r="F404">
            <v>-0.40024805068969727</v>
          </cell>
        </row>
        <row r="405">
          <cell r="F405">
            <v>-0.40002501010894775</v>
          </cell>
        </row>
        <row r="406">
          <cell r="F406">
            <v>-0.39654606580734253</v>
          </cell>
        </row>
        <row r="407">
          <cell r="F407">
            <v>-0.39852812886238098</v>
          </cell>
        </row>
        <row r="408">
          <cell r="F408">
            <v>-0.40096709132194519</v>
          </cell>
        </row>
        <row r="409">
          <cell r="F409">
            <v>-0.39636945724487305</v>
          </cell>
        </row>
        <row r="410">
          <cell r="F410">
            <v>-0.40043359994888306</v>
          </cell>
        </row>
        <row r="416">
          <cell r="G416">
            <v>0.41049349647846867</v>
          </cell>
          <cell r="H416">
            <v>3.6158758361369912E-5</v>
          </cell>
          <cell r="J416">
            <v>65.666156180109226</v>
          </cell>
          <cell r="K416">
            <v>9.3870342321554112E-2</v>
          </cell>
          <cell r="N416">
            <v>6.2524609826432922E-5</v>
          </cell>
          <cell r="S416">
            <v>9.3316137211999983</v>
          </cell>
          <cell r="T416">
            <v>7.4285974936500008</v>
          </cell>
          <cell r="U416">
            <v>3.3162308214080003</v>
          </cell>
          <cell r="V416">
            <v>6.1445989893320645</v>
          </cell>
          <cell r="W416">
            <v>-3.0691274799999984E-5</v>
          </cell>
        </row>
        <row r="419">
          <cell r="A419">
            <v>13</v>
          </cell>
          <cell r="F419" t="str">
            <v>Fins</v>
          </cell>
        </row>
        <row r="420">
          <cell r="A420" t="str">
            <v>Nov 4 2020</v>
          </cell>
          <cell r="F420">
            <v>-0.40333667397499084</v>
          </cell>
        </row>
        <row r="421">
          <cell r="A421">
            <v>2305</v>
          </cell>
          <cell r="F421">
            <v>-0.40139174461364746</v>
          </cell>
        </row>
        <row r="422">
          <cell r="A422" t="str">
            <v>SRM-Muenster-250ppb</v>
          </cell>
          <cell r="F422">
            <v>-0.40327957272529602</v>
          </cell>
        </row>
        <row r="423">
          <cell r="F423">
            <v>-0.40031227469444275</v>
          </cell>
        </row>
        <row r="424">
          <cell r="F424">
            <v>-0.40030157566070557</v>
          </cell>
        </row>
        <row r="425">
          <cell r="F425">
            <v>-0.39977344870567322</v>
          </cell>
        </row>
        <row r="426">
          <cell r="F426">
            <v>-0.40054959058761597</v>
          </cell>
        </row>
        <row r="427">
          <cell r="F427">
            <v>-0.40160229802131653</v>
          </cell>
        </row>
        <row r="428">
          <cell r="F428">
            <v>-0.40061560273170471</v>
          </cell>
        </row>
        <row r="429">
          <cell r="F429">
            <v>-0.40169686079025269</v>
          </cell>
        </row>
        <row r="430">
          <cell r="F430">
            <v>-0.40217325091362</v>
          </cell>
        </row>
        <row r="431">
          <cell r="F431">
            <v>-0.39943623542785645</v>
          </cell>
        </row>
        <row r="432">
          <cell r="F432">
            <v>-0.40302619338035583</v>
          </cell>
        </row>
        <row r="433">
          <cell r="F433">
            <v>-0.39972171187400818</v>
          </cell>
        </row>
        <row r="434">
          <cell r="F434">
            <v>-0.40114730596542358</v>
          </cell>
        </row>
        <row r="435">
          <cell r="F435">
            <v>-0.40026944875717163</v>
          </cell>
        </row>
        <row r="436">
          <cell r="F436">
            <v>-0.40192344784736633</v>
          </cell>
        </row>
        <row r="437">
          <cell r="F437">
            <v>-0.40125972032546997</v>
          </cell>
        </row>
        <row r="438">
          <cell r="F438">
            <v>-0.40213757753372192</v>
          </cell>
        </row>
        <row r="439">
          <cell r="F439">
            <v>-0.40321174263954163</v>
          </cell>
        </row>
        <row r="440">
          <cell r="F440">
            <v>-0.40132573246955872</v>
          </cell>
        </row>
        <row r="441">
          <cell r="F441">
            <v>-0.40220004320144653</v>
          </cell>
        </row>
        <row r="442">
          <cell r="F442">
            <v>-0.40207335352897644</v>
          </cell>
        </row>
        <row r="443">
          <cell r="F443">
            <v>-0.4020412266254425</v>
          </cell>
        </row>
        <row r="444">
          <cell r="F444">
            <v>-0.40228745341300964</v>
          </cell>
        </row>
        <row r="450">
          <cell r="G450">
            <v>0.41064936724028667</v>
          </cell>
          <cell r="H450">
            <v>5.0556945434089146E-5</v>
          </cell>
          <cell r="J450">
            <v>66.070806185608703</v>
          </cell>
          <cell r="K450">
            <v>0.13124891422435536</v>
          </cell>
          <cell r="N450">
            <v>5.5803908094495027E-5</v>
          </cell>
          <cell r="S450">
            <v>9.8459400155999983</v>
          </cell>
          <cell r="T450">
            <v>7.8936898768499999</v>
          </cell>
          <cell r="U450">
            <v>2.7598774674080007</v>
          </cell>
          <cell r="V450">
            <v>4.631729362241626</v>
          </cell>
          <cell r="W450">
            <v>1.959356196E-4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Nov 4 2020</v>
          </cell>
          <cell r="F454">
            <v>-0.39462122321128845</v>
          </cell>
        </row>
        <row r="455">
          <cell r="A455">
            <v>2306</v>
          </cell>
          <cell r="F455">
            <v>-0.39795544743537903</v>
          </cell>
        </row>
        <row r="456">
          <cell r="A456" t="str">
            <v>SRMProblemChild1-250ppb</v>
          </cell>
          <cell r="F456">
            <v>-0.39754867553710938</v>
          </cell>
        </row>
        <row r="457">
          <cell r="F457">
            <v>-0.39813563227653503</v>
          </cell>
        </row>
        <row r="458">
          <cell r="F458">
            <v>-0.39795544743537903</v>
          </cell>
        </row>
        <row r="459">
          <cell r="F459">
            <v>-0.39969494938850403</v>
          </cell>
        </row>
        <row r="460">
          <cell r="F460">
            <v>-0.39721861481666565</v>
          </cell>
        </row>
        <row r="461">
          <cell r="F461">
            <v>-0.3983568549156189</v>
          </cell>
        </row>
        <row r="462">
          <cell r="F462">
            <v>-0.40156301856040955</v>
          </cell>
        </row>
        <row r="463">
          <cell r="F463">
            <v>-0.40141493082046509</v>
          </cell>
        </row>
        <row r="464">
          <cell r="F464">
            <v>-0.40306723117828369</v>
          </cell>
        </row>
        <row r="465">
          <cell r="F465">
            <v>-0.40102240443229675</v>
          </cell>
        </row>
        <row r="466">
          <cell r="F466">
            <v>-0.40422528982162476</v>
          </cell>
        </row>
        <row r="467">
          <cell r="F467">
            <v>-0.40293696522712708</v>
          </cell>
        </row>
        <row r="468">
          <cell r="F468">
            <v>-0.40271925926208496</v>
          </cell>
        </row>
        <row r="469">
          <cell r="F469">
            <v>-0.40362751483917236</v>
          </cell>
        </row>
        <row r="470">
          <cell r="F470">
            <v>-0.40345263481140137</v>
          </cell>
        </row>
        <row r="471">
          <cell r="F471">
            <v>-0.40256759524345398</v>
          </cell>
        </row>
        <row r="472">
          <cell r="F472">
            <v>-0.40331703424453735</v>
          </cell>
        </row>
        <row r="473">
          <cell r="F473">
            <v>-0.40330988168716431</v>
          </cell>
        </row>
        <row r="474">
          <cell r="F474">
            <v>-0.40347406268119812</v>
          </cell>
        </row>
        <row r="475">
          <cell r="F475">
            <v>-0.4044269323348999</v>
          </cell>
        </row>
        <row r="476">
          <cell r="F476">
            <v>-0.40405043959617615</v>
          </cell>
        </row>
        <row r="477">
          <cell r="F477">
            <v>-0.40635243058204651</v>
          </cell>
        </row>
        <row r="478">
          <cell r="F478">
            <v>-0.40413251519203186</v>
          </cell>
        </row>
        <row r="484">
          <cell r="G484">
            <v>0.41068169548681888</v>
          </cell>
          <cell r="H484">
            <v>4.737136678930288E-5</v>
          </cell>
          <cell r="J484">
            <v>66.15473228556823</v>
          </cell>
          <cell r="K484">
            <v>0.1229789577482471</v>
          </cell>
          <cell r="N484">
            <v>9.3571046838588091E-5</v>
          </cell>
          <cell r="S484">
            <v>10.418519696799999</v>
          </cell>
          <cell r="T484">
            <v>8.3191215276499992</v>
          </cell>
          <cell r="U484">
            <v>3.3670684326080003</v>
          </cell>
          <cell r="V484">
            <v>6.0183002801444818</v>
          </cell>
          <cell r="W484">
            <v>6.5155100316000014E-4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Nov 4 2020</v>
          </cell>
          <cell r="F488">
            <v>-0.41413953900337219</v>
          </cell>
        </row>
        <row r="489">
          <cell r="A489">
            <v>2307</v>
          </cell>
          <cell r="F489">
            <v>-0.4131309986114502</v>
          </cell>
        </row>
        <row r="490">
          <cell r="A490" t="str">
            <v>SRM-Muenster-250ppb</v>
          </cell>
          <cell r="F490">
            <v>-0.41398423910140991</v>
          </cell>
        </row>
        <row r="491">
          <cell r="F491">
            <v>-0.41390928626060486</v>
          </cell>
        </row>
        <row r="492">
          <cell r="F492">
            <v>-0.41292575001716614</v>
          </cell>
        </row>
        <row r="493">
          <cell r="F493">
            <v>-0.41214749217033386</v>
          </cell>
        </row>
        <row r="494">
          <cell r="F494">
            <v>-0.41207075119018555</v>
          </cell>
        </row>
        <row r="495">
          <cell r="F495">
            <v>-0.41175839304924011</v>
          </cell>
        </row>
        <row r="496">
          <cell r="F496">
            <v>-0.41128897666931152</v>
          </cell>
        </row>
        <row r="497">
          <cell r="F497">
            <v>-0.40937742590904236</v>
          </cell>
        </row>
        <row r="498">
          <cell r="F498">
            <v>-0.41023591160774231</v>
          </cell>
        </row>
        <row r="499">
          <cell r="F499">
            <v>-0.41062143445014954</v>
          </cell>
        </row>
        <row r="500">
          <cell r="F500">
            <v>-0.40947738289833069</v>
          </cell>
        </row>
        <row r="501">
          <cell r="F501">
            <v>-0.41103550791740417</v>
          </cell>
        </row>
        <row r="502">
          <cell r="F502">
            <v>-0.41009491682052612</v>
          </cell>
        </row>
        <row r="503">
          <cell r="F503">
            <v>-0.41328451037406921</v>
          </cell>
        </row>
        <row r="504">
          <cell r="F504">
            <v>-0.40990036725997925</v>
          </cell>
        </row>
        <row r="505">
          <cell r="F505">
            <v>-0.41040903329849243</v>
          </cell>
        </row>
        <row r="506">
          <cell r="F506">
            <v>-0.41120150685310364</v>
          </cell>
        </row>
        <row r="507">
          <cell r="F507">
            <v>-0.41063034534454346</v>
          </cell>
        </row>
        <row r="508">
          <cell r="F508">
            <v>-0.40790683031082153</v>
          </cell>
        </row>
        <row r="509">
          <cell r="F509">
            <v>-0.40820667147636414</v>
          </cell>
        </row>
        <row r="510">
          <cell r="F510">
            <v>-0.41119793057441711</v>
          </cell>
        </row>
        <row r="511">
          <cell r="F511">
            <v>-0.40989679098129272</v>
          </cell>
        </row>
        <row r="512">
          <cell r="F512">
            <v>-0.40629175305366516</v>
          </cell>
        </row>
        <row r="518">
          <cell r="G518">
            <v>0.41064558005309182</v>
          </cell>
          <cell r="H518">
            <v>3.8549910290919587E-5</v>
          </cell>
          <cell r="J518">
            <v>66.060974416639922</v>
          </cell>
          <cell r="K518">
            <v>0.10007791858638825</v>
          </cell>
          <cell r="N518">
            <v>5.8814743443667478E-5</v>
          </cell>
          <cell r="S518">
            <v>9.7489065904000007</v>
          </cell>
          <cell r="T518">
            <v>7.81710577565</v>
          </cell>
          <cell r="U518">
            <v>2.7335421270079996</v>
          </cell>
          <cell r="V518">
            <v>4.5890811030320098</v>
          </cell>
          <cell r="W518">
            <v>2.0944223774399997E-4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Nov 4 2020</v>
          </cell>
          <cell r="F522">
            <v>-0.40993607044219971</v>
          </cell>
        </row>
        <row r="523">
          <cell r="A523">
            <v>2308</v>
          </cell>
          <cell r="F523">
            <v>-0.40745890140533447</v>
          </cell>
        </row>
        <row r="524">
          <cell r="A524" t="str">
            <v>C4_NiAAS</v>
          </cell>
          <cell r="F524">
            <v>-0.40619894862174988</v>
          </cell>
        </row>
        <row r="525">
          <cell r="F525">
            <v>-0.40379703044891357</v>
          </cell>
        </row>
        <row r="526">
          <cell r="F526">
            <v>-0.40548336505889893</v>
          </cell>
        </row>
        <row r="527">
          <cell r="F527">
            <v>-0.40599730610847473</v>
          </cell>
        </row>
        <row r="528">
          <cell r="F528">
            <v>-0.40366855263710022</v>
          </cell>
        </row>
        <row r="529">
          <cell r="F529">
            <v>-0.40422353148460388</v>
          </cell>
        </row>
        <row r="530">
          <cell r="F530">
            <v>-0.40552261471748352</v>
          </cell>
        </row>
        <row r="531">
          <cell r="F531">
            <v>-0.40503722429275513</v>
          </cell>
        </row>
        <row r="532">
          <cell r="F532">
            <v>-0.40534773468971252</v>
          </cell>
        </row>
        <row r="533">
          <cell r="F533">
            <v>-0.40300834178924561</v>
          </cell>
        </row>
        <row r="534">
          <cell r="F534">
            <v>-0.40671470761299133</v>
          </cell>
        </row>
        <row r="535">
          <cell r="F535">
            <v>-0.40601873397827148</v>
          </cell>
        </row>
        <row r="536">
          <cell r="F536">
            <v>-0.40827268362045288</v>
          </cell>
        </row>
        <row r="537">
          <cell r="F537">
            <v>-0.40398082137107849</v>
          </cell>
        </row>
        <row r="538">
          <cell r="F538">
            <v>-0.4032902717590332</v>
          </cell>
        </row>
        <row r="539">
          <cell r="F539">
            <v>-0.40496763586997986</v>
          </cell>
        </row>
        <row r="540">
          <cell r="F540">
            <v>-0.40425029397010803</v>
          </cell>
        </row>
        <row r="541">
          <cell r="F541">
            <v>-0.40437698364257813</v>
          </cell>
        </row>
        <row r="542">
          <cell r="F542">
            <v>-0.40627926588058472</v>
          </cell>
        </row>
        <row r="543">
          <cell r="F543">
            <v>-0.40541732311248779</v>
          </cell>
        </row>
        <row r="544">
          <cell r="F544">
            <v>-0.40710195899009705</v>
          </cell>
        </row>
        <row r="545">
          <cell r="F545">
            <v>-0.40737679600715637</v>
          </cell>
        </row>
        <row r="546">
          <cell r="F546">
            <v>-0.40289056301116943</v>
          </cell>
        </row>
        <row r="552">
          <cell r="G552">
            <v>0.41045730931981739</v>
          </cell>
          <cell r="H552">
            <v>3.5331881940427201E-5</v>
          </cell>
          <cell r="J552">
            <v>65.572212108903017</v>
          </cell>
          <cell r="K552">
            <v>9.1723720694895788E-2</v>
          </cell>
          <cell r="N552">
            <v>4.6075290390352161E-5</v>
          </cell>
          <cell r="S552">
            <v>9.4543519792000001</v>
          </cell>
          <cell r="T552">
            <v>7.5269397292500022</v>
          </cell>
          <cell r="U552">
            <v>3.3604568210079999</v>
          </cell>
          <cell r="V552">
            <v>6.2281939969756976</v>
          </cell>
          <cell r="W552">
            <v>-1.9791077479999979E-5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Nov 4 2020</v>
          </cell>
          <cell r="F556">
            <v>-0.41344517469406128</v>
          </cell>
        </row>
        <row r="557">
          <cell r="A557">
            <v>2309</v>
          </cell>
          <cell r="F557">
            <v>-0.41125684976577759</v>
          </cell>
        </row>
        <row r="558">
          <cell r="A558" t="str">
            <v>SRM-Muenster-250ppb</v>
          </cell>
          <cell r="F558">
            <v>-0.41152098774909973</v>
          </cell>
        </row>
        <row r="559">
          <cell r="F559">
            <v>-0.41234028339385986</v>
          </cell>
        </row>
        <row r="560">
          <cell r="F560">
            <v>-0.41008064150810242</v>
          </cell>
        </row>
        <row r="561">
          <cell r="F561">
            <v>-0.41028410196304321</v>
          </cell>
        </row>
        <row r="562">
          <cell r="F562">
            <v>-0.4091721773147583</v>
          </cell>
        </row>
        <row r="563">
          <cell r="F563">
            <v>-0.4115995466709137</v>
          </cell>
        </row>
        <row r="564">
          <cell r="F564">
            <v>-0.41083025932312012</v>
          </cell>
        </row>
        <row r="565">
          <cell r="F565">
            <v>-0.41191545128822327</v>
          </cell>
        </row>
        <row r="566">
          <cell r="F566">
            <v>-0.4092881977558136</v>
          </cell>
        </row>
        <row r="567">
          <cell r="F567">
            <v>-0.41048756241798401</v>
          </cell>
        </row>
        <row r="568">
          <cell r="F568">
            <v>-0.40931317210197449</v>
          </cell>
        </row>
        <row r="569">
          <cell r="F569">
            <v>-0.40848508477210999</v>
          </cell>
        </row>
        <row r="570">
          <cell r="F570">
            <v>-0.40602585673332214</v>
          </cell>
        </row>
        <row r="571">
          <cell r="F571">
            <v>-0.40526387095451355</v>
          </cell>
        </row>
        <row r="572">
          <cell r="F572">
            <v>-0.40862071514129639</v>
          </cell>
        </row>
        <row r="573">
          <cell r="F573">
            <v>-0.4093363881111145</v>
          </cell>
        </row>
        <row r="574">
          <cell r="F574">
            <v>-0.40484985709190369</v>
          </cell>
        </row>
        <row r="575">
          <cell r="F575">
            <v>-0.40771943330764771</v>
          </cell>
        </row>
        <row r="576">
          <cell r="F576">
            <v>-0.40851897001266479</v>
          </cell>
        </row>
        <row r="577">
          <cell r="F577">
            <v>-0.40752133727073669</v>
          </cell>
        </row>
        <row r="578">
          <cell r="F578">
            <v>-0.40588843822479248</v>
          </cell>
        </row>
        <row r="579">
          <cell r="F579">
            <v>-0.40821021795272827</v>
          </cell>
        </row>
        <row r="580">
          <cell r="F580">
            <v>-0.40550476312637329</v>
          </cell>
        </row>
        <row r="586">
          <cell r="G586">
            <v>0.41063769894127217</v>
          </cell>
          <cell r="H586">
            <v>4.864788655957909E-5</v>
          </cell>
          <cell r="J586">
            <v>66.040514569622999</v>
          </cell>
          <cell r="K586">
            <v>0.12629288093716223</v>
          </cell>
          <cell r="S586">
            <v>9.915277442799999</v>
          </cell>
          <cell r="T586">
            <v>7.9502651196499983</v>
          </cell>
          <cell r="U586">
            <v>2.7800323274080005</v>
          </cell>
          <cell r="V586">
            <v>4.6669117884689584</v>
          </cell>
          <cell r="W586">
            <v>2.0018586494400002E-4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Nov 4 2020</v>
          </cell>
          <cell r="F590">
            <v>-0.40822985768318176</v>
          </cell>
        </row>
        <row r="591">
          <cell r="A591">
            <v>2310</v>
          </cell>
          <cell r="F591">
            <v>-0.40775871276855469</v>
          </cell>
        </row>
        <row r="592">
          <cell r="A592" t="str">
            <v>SRM-Muenster-250ppb</v>
          </cell>
          <cell r="F592">
            <v>-0.41251698136329651</v>
          </cell>
        </row>
        <row r="593">
          <cell r="F593">
            <v>-0.40795859694480896</v>
          </cell>
        </row>
        <row r="594">
          <cell r="F594">
            <v>-0.4076998233795166</v>
          </cell>
        </row>
        <row r="595">
          <cell r="F595">
            <v>-0.40619894862174988</v>
          </cell>
        </row>
        <row r="596">
          <cell r="F596">
            <v>-0.40587416291236877</v>
          </cell>
        </row>
        <row r="597">
          <cell r="F597">
            <v>-0.40555831789970398</v>
          </cell>
        </row>
        <row r="598">
          <cell r="F598">
            <v>-0.4000517725944519</v>
          </cell>
        </row>
        <row r="599">
          <cell r="F599">
            <v>-0.40325993299484253</v>
          </cell>
        </row>
        <row r="600">
          <cell r="F600">
            <v>-0.39963251352310181</v>
          </cell>
        </row>
        <row r="601">
          <cell r="F601">
            <v>-0.39839610457420349</v>
          </cell>
        </row>
        <row r="602">
          <cell r="F602">
            <v>-0.40577781200408936</v>
          </cell>
        </row>
        <row r="603">
          <cell r="F603">
            <v>-0.39945229887962341</v>
          </cell>
        </row>
        <row r="604">
          <cell r="F604">
            <v>-0.40123116970062256</v>
          </cell>
        </row>
        <row r="605">
          <cell r="F605">
            <v>-0.40236419439315796</v>
          </cell>
        </row>
        <row r="606">
          <cell r="F606">
            <v>-0.39997148513793945</v>
          </cell>
        </row>
        <row r="607">
          <cell r="F607">
            <v>-0.40319392085075378</v>
          </cell>
        </row>
        <row r="608">
          <cell r="F608">
            <v>-0.40249088406562805</v>
          </cell>
        </row>
        <row r="609">
          <cell r="F609">
            <v>-0.40150594711303711</v>
          </cell>
        </row>
        <row r="610">
          <cell r="F610">
            <v>-0.40352758765220642</v>
          </cell>
        </row>
        <row r="611">
          <cell r="F611">
            <v>-0.40475884079933167</v>
          </cell>
        </row>
        <row r="612">
          <cell r="F612">
            <v>-0.40256401896476746</v>
          </cell>
        </row>
        <row r="613">
          <cell r="F613">
            <v>-0.40441623330116272</v>
          </cell>
        </row>
        <row r="614">
          <cell r="F614">
            <v>-0.40491768717765808</v>
          </cell>
        </row>
        <row r="620">
          <cell r="G620">
            <v>0.41060268356733071</v>
          </cell>
          <cell r="H620">
            <v>5.1958871493785048E-5</v>
          </cell>
          <cell r="J620">
            <v>65.949612522999573</v>
          </cell>
          <cell r="K620">
            <v>0.13488839979013767</v>
          </cell>
          <cell r="S620">
            <v>8.1972052471999994</v>
          </cell>
          <cell r="T620">
            <v>6.5721304600500003</v>
          </cell>
          <cell r="U620">
            <v>2.298014885408</v>
          </cell>
          <cell r="V620">
            <v>3.8574013331778643</v>
          </cell>
          <cell r="W620">
            <v>2.2086880821000005E-4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Nov 4 2020</v>
          </cell>
          <cell r="F624">
            <v>-0.40337949991226196</v>
          </cell>
        </row>
        <row r="625">
          <cell r="A625">
            <v>2311</v>
          </cell>
          <cell r="F625">
            <v>-0.40396121144294739</v>
          </cell>
        </row>
        <row r="626">
          <cell r="A626" t="str">
            <v>SRM-Muenster-250ppb</v>
          </cell>
          <cell r="F626">
            <v>-0.39919003844261169</v>
          </cell>
        </row>
        <row r="627">
          <cell r="F627">
            <v>-0.40276029706001282</v>
          </cell>
        </row>
        <row r="628">
          <cell r="F628">
            <v>-0.40346336364746094</v>
          </cell>
        </row>
        <row r="629">
          <cell r="F629">
            <v>-0.40287628769874573</v>
          </cell>
        </row>
        <row r="630">
          <cell r="F630">
            <v>-0.3999982476234436</v>
          </cell>
        </row>
        <row r="631">
          <cell r="F631">
            <v>-0.40303510427474976</v>
          </cell>
        </row>
        <row r="632">
          <cell r="F632">
            <v>-0.40293696522712708</v>
          </cell>
        </row>
        <row r="633">
          <cell r="F633">
            <v>-0.40260863304138184</v>
          </cell>
        </row>
        <row r="634">
          <cell r="F634">
            <v>-0.40294232964515686</v>
          </cell>
        </row>
        <row r="635">
          <cell r="F635">
            <v>-0.39856201410293579</v>
          </cell>
        </row>
        <row r="636">
          <cell r="F636">
            <v>-0.40115442872047424</v>
          </cell>
        </row>
        <row r="637">
          <cell r="F637">
            <v>-0.39936310052871704</v>
          </cell>
        </row>
        <row r="638">
          <cell r="F638">
            <v>-0.39960929751396179</v>
          </cell>
        </row>
        <row r="639">
          <cell r="F639">
            <v>-0.39778596162796021</v>
          </cell>
        </row>
        <row r="640">
          <cell r="F640">
            <v>-0.40081542730331421</v>
          </cell>
        </row>
        <row r="641">
          <cell r="F641">
            <v>-0.39833009243011475</v>
          </cell>
        </row>
        <row r="642">
          <cell r="F642">
            <v>-0.40292626619338989</v>
          </cell>
        </row>
        <row r="643">
          <cell r="F643">
            <v>-0.39969673752784729</v>
          </cell>
        </row>
        <row r="644">
          <cell r="F644">
            <v>-0.40132752060890198</v>
          </cell>
        </row>
        <row r="645">
          <cell r="F645">
            <v>-0.39969494938850403</v>
          </cell>
        </row>
        <row r="646">
          <cell r="F646">
            <v>-0.40162011981010437</v>
          </cell>
        </row>
        <row r="647">
          <cell r="F647">
            <v>-0.40118119120597839</v>
          </cell>
        </row>
        <row r="648">
          <cell r="F648">
            <v>-0.39905443787574768</v>
          </cell>
        </row>
        <row r="654">
          <cell r="G654">
            <v>0.41059893569769562</v>
          </cell>
          <cell r="H654">
            <v>4.6962854593439643E-5</v>
          </cell>
          <cell r="J654">
            <v>65.93988282481439</v>
          </cell>
          <cell r="K654">
            <v>0.12191843516930288</v>
          </cell>
          <cell r="N654">
            <v>6.1835269830280779E-5</v>
          </cell>
          <cell r="S654">
            <v>8.624511156399997</v>
          </cell>
          <cell r="T654">
            <v>6.9144113552499995</v>
          </cell>
          <cell r="U654">
            <v>2.4176040266080001</v>
          </cell>
          <cell r="V654">
            <v>4.057825130196389</v>
          </cell>
          <cell r="W654">
            <v>2.3830226492560004E-4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Nov 4 2020</v>
          </cell>
          <cell r="F658">
            <v>-0.39653000235557556</v>
          </cell>
        </row>
        <row r="659">
          <cell r="A659">
            <v>2312</v>
          </cell>
          <cell r="F659">
            <v>-0.39906159043312073</v>
          </cell>
        </row>
        <row r="660">
          <cell r="A660" t="str">
            <v>SRM-Muenster-250ppb</v>
          </cell>
          <cell r="F660">
            <v>-0.39677977561950684</v>
          </cell>
        </row>
        <row r="661">
          <cell r="F661">
            <v>-0.39887246489524841</v>
          </cell>
        </row>
        <row r="662">
          <cell r="F662">
            <v>-0.39929887652397156</v>
          </cell>
        </row>
        <row r="663">
          <cell r="F663">
            <v>-0.39968603849411011</v>
          </cell>
        </row>
        <row r="664">
          <cell r="F664">
            <v>-0.39933097362518311</v>
          </cell>
        </row>
        <row r="665">
          <cell r="F665">
            <v>-0.40018203854560852</v>
          </cell>
        </row>
        <row r="666">
          <cell r="F666">
            <v>-0.39832118153572083</v>
          </cell>
        </row>
        <row r="667">
          <cell r="F667">
            <v>-0.4004942774772644</v>
          </cell>
        </row>
        <row r="668">
          <cell r="F668">
            <v>-0.39995008707046509</v>
          </cell>
        </row>
        <row r="669">
          <cell r="F669">
            <v>-0.39933276176452637</v>
          </cell>
        </row>
        <row r="670">
          <cell r="F670">
            <v>-0.40411108732223511</v>
          </cell>
        </row>
        <row r="671">
          <cell r="F671">
            <v>-0.40145954489707947</v>
          </cell>
        </row>
        <row r="672">
          <cell r="F672">
            <v>-0.40233385562896729</v>
          </cell>
        </row>
        <row r="673">
          <cell r="F673">
            <v>-0.40264967083930969</v>
          </cell>
        </row>
        <row r="674">
          <cell r="F674">
            <v>-0.40134534239768982</v>
          </cell>
        </row>
        <row r="675">
          <cell r="F675">
            <v>-0.39864051342010498</v>
          </cell>
        </row>
        <row r="676">
          <cell r="F676">
            <v>-0.40069052577018738</v>
          </cell>
        </row>
        <row r="677">
          <cell r="F677">
            <v>-0.39861375093460083</v>
          </cell>
        </row>
        <row r="678">
          <cell r="F678">
            <v>-0.40282455086708069</v>
          </cell>
        </row>
        <row r="679">
          <cell r="F679">
            <v>-0.39720791578292847</v>
          </cell>
        </row>
        <row r="680">
          <cell r="F680">
            <v>-0.40152022242546082</v>
          </cell>
        </row>
        <row r="681">
          <cell r="F681">
            <v>-0.39952367544174194</v>
          </cell>
        </row>
        <row r="682">
          <cell r="F682">
            <v>-0.39877253770828247</v>
          </cell>
        </row>
        <row r="688">
          <cell r="G688">
            <v>0.41060709316212141</v>
          </cell>
          <cell r="H688">
            <v>5.8780896950730482E-5</v>
          </cell>
          <cell r="J688">
            <v>65.96106010005343</v>
          </cell>
          <cell r="K688">
            <v>0.15259879400689996</v>
          </cell>
          <cell r="N688">
            <v>6.5990101760428463E-5</v>
          </cell>
          <cell r="S688">
            <v>8.7345926135999985</v>
          </cell>
          <cell r="T688">
            <v>7.0025267420499997</v>
          </cell>
          <cell r="U688">
            <v>2.4483502134080002</v>
          </cell>
          <cell r="V688">
            <v>4.109180593734953</v>
          </cell>
          <cell r="W688">
            <v>2.4629724540760003E-4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Nov 4 2020</v>
          </cell>
          <cell r="F692">
            <v>-0.40128111839294434</v>
          </cell>
        </row>
        <row r="693">
          <cell r="A693">
            <v>2313</v>
          </cell>
          <cell r="F693">
            <v>-0.39871367812156677</v>
          </cell>
        </row>
        <row r="694">
          <cell r="A694" t="str">
            <v>SRM-Muenster-250ppb</v>
          </cell>
          <cell r="F694">
            <v>-0.39881893992424011</v>
          </cell>
        </row>
        <row r="695">
          <cell r="F695">
            <v>-0.40086182951927185</v>
          </cell>
        </row>
        <row r="696">
          <cell r="F696">
            <v>-0.4008350670337677</v>
          </cell>
        </row>
        <row r="697">
          <cell r="F697">
            <v>-0.39991083741188049</v>
          </cell>
        </row>
        <row r="698">
          <cell r="F698">
            <v>-0.40286737680435181</v>
          </cell>
        </row>
        <row r="699">
          <cell r="F699">
            <v>-0.40302082896232605</v>
          </cell>
        </row>
        <row r="700">
          <cell r="F700">
            <v>-0.40357577800750732</v>
          </cell>
        </row>
        <row r="701">
          <cell r="F701">
            <v>-0.4039023220539093</v>
          </cell>
        </row>
        <row r="702">
          <cell r="F702">
            <v>-0.40294766426086426</v>
          </cell>
        </row>
        <row r="703">
          <cell r="F703">
            <v>-0.4019395112991333</v>
          </cell>
        </row>
        <row r="704">
          <cell r="F704">
            <v>-0.40413430333137512</v>
          </cell>
        </row>
        <row r="705">
          <cell r="F705">
            <v>-0.39833366870880127</v>
          </cell>
        </row>
        <row r="706">
          <cell r="F706">
            <v>-0.40247124433517456</v>
          </cell>
        </row>
        <row r="707">
          <cell r="F707">
            <v>-0.40095460414886475</v>
          </cell>
        </row>
        <row r="708">
          <cell r="F708">
            <v>-0.39891171455383301</v>
          </cell>
        </row>
        <row r="709">
          <cell r="F709">
            <v>-0.40175750851631165</v>
          </cell>
        </row>
        <row r="710">
          <cell r="F710">
            <v>-0.39718830585479736</v>
          </cell>
        </row>
        <row r="711">
          <cell r="F711">
            <v>-0.39907762408256531</v>
          </cell>
        </row>
        <row r="712">
          <cell r="F712">
            <v>-0.39822840690612793</v>
          </cell>
        </row>
        <row r="713">
          <cell r="F713">
            <v>-0.39758434891700745</v>
          </cell>
        </row>
        <row r="714">
          <cell r="F714">
            <v>-0.40018561482429504</v>
          </cell>
        </row>
        <row r="715">
          <cell r="F715">
            <v>-0.4026050865650177</v>
          </cell>
        </row>
        <row r="716">
          <cell r="F716">
            <v>-0.3996770977973938</v>
          </cell>
        </row>
        <row r="722">
          <cell r="G722">
            <v>0.41060461469111753</v>
          </cell>
          <cell r="H722">
            <v>3.9481646375375042E-5</v>
          </cell>
          <cell r="J722">
            <v>65.954625838145205</v>
          </cell>
          <cell r="K722">
            <v>0.10249676229577064</v>
          </cell>
          <cell r="N722">
            <v>7.4985891165917293E-5</v>
          </cell>
          <cell r="S722">
            <v>8.7549059068000012</v>
          </cell>
          <cell r="T722">
            <v>7.0189128512499988</v>
          </cell>
          <cell r="U722">
            <v>2.4541322046079999</v>
          </cell>
          <cell r="V722">
            <v>4.1190344753653294</v>
          </cell>
          <cell r="W722">
            <v>2.5388266589640001E-4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Nov 4 2020</v>
          </cell>
          <cell r="F726">
            <v>-0.39615181088447571</v>
          </cell>
        </row>
        <row r="727">
          <cell r="A727">
            <v>2314</v>
          </cell>
          <cell r="F727">
            <v>-0.39626240730285645</v>
          </cell>
        </row>
        <row r="728">
          <cell r="A728" t="str">
            <v>SRM-Muenster-250ppb</v>
          </cell>
          <cell r="F728">
            <v>-0.39604654908180237</v>
          </cell>
        </row>
        <row r="729">
          <cell r="F729">
            <v>-0.3937542736530304</v>
          </cell>
        </row>
        <row r="730">
          <cell r="F730">
            <v>-0.39384523034095764</v>
          </cell>
        </row>
        <row r="731">
          <cell r="F731">
            <v>-0.39375248551368713</v>
          </cell>
        </row>
        <row r="732">
          <cell r="F732">
            <v>-0.3955131471157074</v>
          </cell>
        </row>
        <row r="733">
          <cell r="F733">
            <v>-0.39588242769241333</v>
          </cell>
        </row>
        <row r="734">
          <cell r="F734">
            <v>-0.39543822407722473</v>
          </cell>
        </row>
        <row r="735">
          <cell r="F735">
            <v>-0.39456591010093689</v>
          </cell>
        </row>
        <row r="736">
          <cell r="F736">
            <v>-0.39524734020233154</v>
          </cell>
        </row>
        <row r="737">
          <cell r="F737">
            <v>-0.39504754543304443</v>
          </cell>
        </row>
        <row r="738">
          <cell r="F738">
            <v>-0.39415919780731201</v>
          </cell>
        </row>
        <row r="739">
          <cell r="F739">
            <v>-0.39575934410095215</v>
          </cell>
        </row>
        <row r="740">
          <cell r="F740">
            <v>-0.39695996046066284</v>
          </cell>
        </row>
        <row r="741">
          <cell r="F741">
            <v>-0.39831939339637756</v>
          </cell>
        </row>
        <row r="742">
          <cell r="F742">
            <v>-0.39741486310958862</v>
          </cell>
        </row>
        <row r="743">
          <cell r="F743">
            <v>-0.39284631609916687</v>
          </cell>
        </row>
        <row r="744">
          <cell r="F744">
            <v>-0.3963034451007843</v>
          </cell>
        </row>
        <row r="745">
          <cell r="F745">
            <v>-0.39553457498550415</v>
          </cell>
        </row>
        <row r="746">
          <cell r="F746">
            <v>-0.39611256122589111</v>
          </cell>
        </row>
        <row r="747">
          <cell r="F747">
            <v>-0.39543288946151733</v>
          </cell>
        </row>
        <row r="748">
          <cell r="F748">
            <v>-0.39823910593986511</v>
          </cell>
        </row>
        <row r="749">
          <cell r="F749">
            <v>-0.39621958136558533</v>
          </cell>
        </row>
        <row r="750">
          <cell r="F750">
            <v>-0.39618748426437378</v>
          </cell>
        </row>
        <row r="756">
          <cell r="G756">
            <v>0.41061739750021004</v>
          </cell>
          <cell r="H756">
            <v>4.6185002212316003E-5</v>
          </cell>
          <cell r="J756">
            <v>65.98781079027637</v>
          </cell>
          <cell r="K756">
            <v>0.11989908294039747</v>
          </cell>
          <cell r="N756">
            <v>4.7393026273114142E-5</v>
          </cell>
          <cell r="S756">
            <v>8.3898261592000001</v>
          </cell>
          <cell r="T756">
            <v>6.7256626520500005</v>
          </cell>
          <cell r="U756">
            <v>2.3513331462079998</v>
          </cell>
          <cell r="V756">
            <v>3.9456566288077899</v>
          </cell>
          <cell r="W756">
            <v>2.31102470166684E-4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Nov 4 2020</v>
          </cell>
          <cell r="F760">
            <v>-0.40598124265670776</v>
          </cell>
        </row>
        <row r="761">
          <cell r="A761">
            <v>2315</v>
          </cell>
          <cell r="F761">
            <v>-0.40738391876220703</v>
          </cell>
        </row>
        <row r="762">
          <cell r="A762" t="str">
            <v>C4_NiAAS</v>
          </cell>
          <cell r="F762">
            <v>-0.40730184316635132</v>
          </cell>
        </row>
        <row r="763">
          <cell r="F763">
            <v>-0.40388268232345581</v>
          </cell>
        </row>
        <row r="764">
          <cell r="F764">
            <v>-0.40410038828849792</v>
          </cell>
        </row>
        <row r="765">
          <cell r="F765">
            <v>-0.40762129426002502</v>
          </cell>
        </row>
        <row r="766">
          <cell r="F766">
            <v>-0.40618112683296204</v>
          </cell>
        </row>
        <row r="767">
          <cell r="F767">
            <v>-0.4062899649143219</v>
          </cell>
        </row>
        <row r="768">
          <cell r="F768">
            <v>-0.40514072775840759</v>
          </cell>
        </row>
        <row r="769">
          <cell r="F769">
            <v>-0.40569037199020386</v>
          </cell>
        </row>
        <row r="770">
          <cell r="F770">
            <v>-0.40347763895988464</v>
          </cell>
        </row>
        <row r="771">
          <cell r="F771">
            <v>-0.40264788269996643</v>
          </cell>
        </row>
        <row r="772">
          <cell r="F772">
            <v>-0.40658798813819885</v>
          </cell>
        </row>
        <row r="773">
          <cell r="F773">
            <v>-0.40531560778617859</v>
          </cell>
        </row>
        <row r="774">
          <cell r="F774">
            <v>-0.40184673666954041</v>
          </cell>
        </row>
        <row r="775">
          <cell r="F775">
            <v>-0.4052371084690094</v>
          </cell>
        </row>
        <row r="776">
          <cell r="F776">
            <v>-0.40739107131958008</v>
          </cell>
        </row>
        <row r="777">
          <cell r="F777">
            <v>-0.40456613898277283</v>
          </cell>
        </row>
        <row r="778">
          <cell r="F778">
            <v>-0.40526565909385681</v>
          </cell>
        </row>
        <row r="779">
          <cell r="F779">
            <v>-0.40545481443405151</v>
          </cell>
        </row>
        <row r="780">
          <cell r="F780">
            <v>-0.40479990839958191</v>
          </cell>
        </row>
        <row r="781">
          <cell r="F781">
            <v>-0.40464285016059875</v>
          </cell>
        </row>
        <row r="782">
          <cell r="F782">
            <v>-0.40607404708862305</v>
          </cell>
        </row>
        <row r="783">
          <cell r="F783">
            <v>-0.40832802653312683</v>
          </cell>
        </row>
        <row r="784">
          <cell r="F784">
            <v>-0.40788006782531738</v>
          </cell>
        </row>
        <row r="790">
          <cell r="G790">
            <v>0.41044524156691453</v>
          </cell>
          <cell r="H790">
            <v>5.0117250843943146E-5</v>
          </cell>
          <cell r="J790">
            <v>65.54088348625686</v>
          </cell>
          <cell r="K790">
            <v>0.13010744024776841</v>
          </cell>
          <cell r="N790">
            <v>4.5284391568106568E-5</v>
          </cell>
          <cell r="S790">
            <v>8.9441998596000012</v>
          </cell>
          <cell r="T790">
            <v>7.1207999744499997</v>
          </cell>
          <cell r="U790">
            <v>3.1792454762080009</v>
          </cell>
          <cell r="V790">
            <v>5.8925992383421191</v>
          </cell>
          <cell r="W790">
            <v>2.0559530600000017E-5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Nov 4 2020</v>
          </cell>
          <cell r="F794">
            <v>-0.40467497706413269</v>
          </cell>
        </row>
        <row r="795">
          <cell r="A795">
            <v>2316</v>
          </cell>
          <cell r="F795">
            <v>-0.40169686079025269</v>
          </cell>
        </row>
        <row r="796">
          <cell r="A796" t="str">
            <v>SRM-Muenster-250ppb</v>
          </cell>
          <cell r="F796">
            <v>-0.40252119302749634</v>
          </cell>
        </row>
        <row r="797">
          <cell r="F797">
            <v>-0.40544053912162781</v>
          </cell>
        </row>
        <row r="798">
          <cell r="F798">
            <v>-0.40015348792076111</v>
          </cell>
        </row>
        <row r="799">
          <cell r="F799">
            <v>-0.39911866188049316</v>
          </cell>
        </row>
        <row r="800">
          <cell r="F800">
            <v>-0.40106165409088135</v>
          </cell>
        </row>
        <row r="801">
          <cell r="F801">
            <v>-0.39738455414772034</v>
          </cell>
        </row>
        <row r="802">
          <cell r="F802">
            <v>-0.39927566051483154</v>
          </cell>
        </row>
        <row r="803">
          <cell r="F803">
            <v>-0.40082970261573792</v>
          </cell>
        </row>
        <row r="804">
          <cell r="F804">
            <v>-0.40144705772399902</v>
          </cell>
        </row>
        <row r="805">
          <cell r="F805">
            <v>-0.40239807963371277</v>
          </cell>
        </row>
        <row r="806">
          <cell r="F806">
            <v>-0.40217325091362</v>
          </cell>
        </row>
        <row r="807">
          <cell r="F807">
            <v>-0.40222501754760742</v>
          </cell>
        </row>
        <row r="808">
          <cell r="F808">
            <v>-0.39836221933364868</v>
          </cell>
        </row>
        <row r="809">
          <cell r="F809">
            <v>-0.3985227644443512</v>
          </cell>
        </row>
        <row r="810">
          <cell r="F810">
            <v>-0.40061560273170471</v>
          </cell>
        </row>
        <row r="811">
          <cell r="F811">
            <v>-0.39930066466331482</v>
          </cell>
        </row>
        <row r="812">
          <cell r="F812">
            <v>-0.40250515937805176</v>
          </cell>
        </row>
        <row r="813">
          <cell r="F813">
            <v>-0.40375241637229919</v>
          </cell>
        </row>
        <row r="814">
          <cell r="F814">
            <v>-0.4017450213432312</v>
          </cell>
        </row>
        <row r="815">
          <cell r="F815">
            <v>-0.39978951215744019</v>
          </cell>
        </row>
        <row r="816">
          <cell r="F816">
            <v>-0.39964142441749573</v>
          </cell>
        </row>
        <row r="817">
          <cell r="F817">
            <v>-0.40201804041862488</v>
          </cell>
        </row>
        <row r="818">
          <cell r="F818">
            <v>-0.39847639203071594</v>
          </cell>
        </row>
        <row r="824">
          <cell r="G824">
            <v>0.41060703232195761</v>
          </cell>
          <cell r="H824">
            <v>5.5528873099845786E-5</v>
          </cell>
          <cell r="J824">
            <v>65.960902155276969</v>
          </cell>
          <cell r="K824">
            <v>0.14415634172275069</v>
          </cell>
          <cell r="N824">
            <v>6.7454884255452411E-5</v>
          </cell>
          <cell r="S824">
            <v>8.7063832447999996</v>
          </cell>
          <cell r="T824">
            <v>6.9800359528499998</v>
          </cell>
          <cell r="U824">
            <v>2.4405355414080008</v>
          </cell>
          <cell r="V824">
            <v>4.0962162719588511</v>
          </cell>
          <cell r="W824">
            <v>2.4551329181360002E-4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Nov 4 2020</v>
          </cell>
          <cell r="F828">
            <v>-0.40140244364738464</v>
          </cell>
        </row>
        <row r="829">
          <cell r="A829">
            <v>2317</v>
          </cell>
          <cell r="F829">
            <v>-0.40198948979377747</v>
          </cell>
        </row>
        <row r="830">
          <cell r="A830" t="str">
            <v>C4_NiAAS</v>
          </cell>
          <cell r="F830">
            <v>-0.40351331233978271</v>
          </cell>
        </row>
        <row r="831">
          <cell r="F831">
            <v>-0.40031763911247253</v>
          </cell>
        </row>
        <row r="832">
          <cell r="F832">
            <v>-0.40389341115951538</v>
          </cell>
        </row>
        <row r="833">
          <cell r="F833">
            <v>-0.40232494473457336</v>
          </cell>
        </row>
        <row r="834">
          <cell r="F834">
            <v>-0.40378811955451965</v>
          </cell>
        </row>
        <row r="835">
          <cell r="F835">
            <v>-0.40396478772163391</v>
          </cell>
        </row>
        <row r="836">
          <cell r="F836">
            <v>-0.40090465545654297</v>
          </cell>
        </row>
        <row r="837">
          <cell r="F837">
            <v>-0.40341338515281677</v>
          </cell>
        </row>
        <row r="838">
          <cell r="F838">
            <v>-0.40356507897377014</v>
          </cell>
        </row>
        <row r="839">
          <cell r="F839">
            <v>-0.40220180153846741</v>
          </cell>
        </row>
        <row r="840">
          <cell r="F840">
            <v>-0.40495157241821289</v>
          </cell>
        </row>
        <row r="841">
          <cell r="F841">
            <v>-0.40314751863479614</v>
          </cell>
        </row>
        <row r="842">
          <cell r="F842">
            <v>-0.4044215977191925</v>
          </cell>
        </row>
        <row r="843">
          <cell r="F843">
            <v>-0.40404507517814636</v>
          </cell>
        </row>
        <row r="844">
          <cell r="F844">
            <v>-0.40490695834159851</v>
          </cell>
        </row>
        <row r="845">
          <cell r="F845">
            <v>-0.40408968925476074</v>
          </cell>
        </row>
        <row r="846">
          <cell r="F846">
            <v>-0.40339553356170654</v>
          </cell>
        </row>
        <row r="847">
          <cell r="F847">
            <v>-0.40377742052078247</v>
          </cell>
        </row>
        <row r="848">
          <cell r="F848">
            <v>-0.40324029326438904</v>
          </cell>
        </row>
        <row r="849">
          <cell r="F849">
            <v>-0.40396121144294739</v>
          </cell>
        </row>
        <row r="850">
          <cell r="F850">
            <v>-0.40257653594017029</v>
          </cell>
        </row>
        <row r="851">
          <cell r="F851">
            <v>-0.40271571278572083</v>
          </cell>
        </row>
        <row r="852">
          <cell r="F852">
            <v>-0.40257474780082703</v>
          </cell>
        </row>
        <row r="858">
          <cell r="G858">
            <v>0.41044218749091294</v>
          </cell>
          <cell r="H858">
            <v>3.6168759484434229E-5</v>
          </cell>
          <cell r="J858">
            <v>65.532954918664132</v>
          </cell>
          <cell r="K858">
            <v>9.3896305847087608E-2</v>
          </cell>
          <cell r="N858">
            <v>3.6662391150058865E-5</v>
          </cell>
          <cell r="S858">
            <v>8.8612019979999985</v>
          </cell>
          <cell r="T858">
            <v>7.0544432296499986</v>
          </cell>
          <cell r="U858">
            <v>3.1495668398080001</v>
          </cell>
          <cell r="V858">
            <v>5.8371926517677188</v>
          </cell>
          <cell r="W858">
            <v>2.0087858800000013E-5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Nov 4 2020</v>
          </cell>
          <cell r="F862">
            <v>-0.40534237027168274</v>
          </cell>
        </row>
        <row r="863">
          <cell r="A863">
            <v>2318</v>
          </cell>
          <cell r="F863">
            <v>-0.40636491775512695</v>
          </cell>
        </row>
        <row r="864">
          <cell r="A864" t="str">
            <v>SRM-Muenster-250ppb</v>
          </cell>
          <cell r="F864">
            <v>-0.40373992919921875</v>
          </cell>
        </row>
        <row r="865">
          <cell r="F865">
            <v>-0.40340626239776611</v>
          </cell>
        </row>
        <row r="866">
          <cell r="F866">
            <v>-0.40267109870910645</v>
          </cell>
        </row>
        <row r="867">
          <cell r="F867">
            <v>-0.40874385833740234</v>
          </cell>
        </row>
        <row r="868">
          <cell r="F868">
            <v>-0.40466427803039551</v>
          </cell>
        </row>
        <row r="869">
          <cell r="F869">
            <v>-0.40255331993103027</v>
          </cell>
        </row>
        <row r="870">
          <cell r="F870">
            <v>-0.40362930297851563</v>
          </cell>
        </row>
        <row r="871">
          <cell r="F871">
            <v>-0.40509256720542908</v>
          </cell>
        </row>
        <row r="872">
          <cell r="F872">
            <v>-0.40305295586585999</v>
          </cell>
        </row>
        <row r="873">
          <cell r="F873">
            <v>-0.40539592504501343</v>
          </cell>
        </row>
        <row r="874">
          <cell r="F874">
            <v>-0.40312075614929199</v>
          </cell>
        </row>
        <row r="875">
          <cell r="F875">
            <v>-0.40455898642539978</v>
          </cell>
        </row>
        <row r="876">
          <cell r="F876">
            <v>-0.40483736991882324</v>
          </cell>
        </row>
        <row r="877">
          <cell r="F877">
            <v>-0.40559756755828857</v>
          </cell>
        </row>
        <row r="878">
          <cell r="F878">
            <v>-0.40436270833015442</v>
          </cell>
        </row>
        <row r="879">
          <cell r="F879">
            <v>-0.40213757753372192</v>
          </cell>
        </row>
        <row r="880">
          <cell r="F880">
            <v>-0.40252834558486938</v>
          </cell>
        </row>
        <row r="881">
          <cell r="F881">
            <v>-0.40256938338279724</v>
          </cell>
        </row>
        <row r="882">
          <cell r="F882">
            <v>-0.40302261710166931</v>
          </cell>
        </row>
        <row r="883">
          <cell r="F883">
            <v>-0.40348118543624878</v>
          </cell>
        </row>
        <row r="884">
          <cell r="F884">
            <v>-0.40280848741531372</v>
          </cell>
        </row>
        <row r="885">
          <cell r="F885">
            <v>-0.40195378661155701</v>
          </cell>
        </row>
        <row r="886">
          <cell r="F886">
            <v>-0.40433773398399353</v>
          </cell>
        </row>
        <row r="892">
          <cell r="G892">
            <v>0.41061653084565636</v>
          </cell>
          <cell r="H892">
            <v>5.029878533892788E-5</v>
          </cell>
          <cell r="J892">
            <v>65.985560902191011</v>
          </cell>
          <cell r="K892">
            <v>0.13057871487001316</v>
          </cell>
          <cell r="N892">
            <v>5.6756054185405007E-5</v>
          </cell>
          <cell r="S892">
            <v>8.7653840107999983</v>
          </cell>
          <cell r="T892">
            <v>7.0276743288500017</v>
          </cell>
          <cell r="U892">
            <v>2.457340336208</v>
          </cell>
          <cell r="V892">
            <v>4.1247826203028524</v>
          </cell>
          <cell r="W892">
            <v>2.531483674968E-4</v>
          </cell>
        </row>
        <row r="895">
          <cell r="A895">
            <v>27</v>
          </cell>
          <cell r="F895" t="str">
            <v>Fins</v>
          </cell>
        </row>
        <row r="896">
          <cell r="A896" t="str">
            <v>Nov 4 2020</v>
          </cell>
          <cell r="F896">
            <v>-0.41353976726531982</v>
          </cell>
        </row>
        <row r="897">
          <cell r="A897">
            <v>2319</v>
          </cell>
          <cell r="F897">
            <v>-0.41405922174453735</v>
          </cell>
        </row>
        <row r="898">
          <cell r="A898" t="str">
            <v>C4_17_20</v>
          </cell>
          <cell r="F898">
            <v>-0.41528913378715515</v>
          </cell>
        </row>
        <row r="899">
          <cell r="F899">
            <v>-0.41604781150817871</v>
          </cell>
        </row>
        <row r="900">
          <cell r="F900">
            <v>-0.41201362013816833</v>
          </cell>
        </row>
        <row r="901">
          <cell r="F901">
            <v>-0.41558009386062622</v>
          </cell>
        </row>
        <row r="902">
          <cell r="F902">
            <v>-0.41489818692207336</v>
          </cell>
        </row>
        <row r="903">
          <cell r="F903">
            <v>-0.41470006108283997</v>
          </cell>
        </row>
        <row r="904">
          <cell r="F904">
            <v>-0.41432163119316101</v>
          </cell>
        </row>
        <row r="905">
          <cell r="F905">
            <v>-0.41518202424049377</v>
          </cell>
        </row>
        <row r="906">
          <cell r="F906">
            <v>-0.41797941923141479</v>
          </cell>
        </row>
        <row r="907">
          <cell r="F907">
            <v>-0.41416454315185547</v>
          </cell>
        </row>
        <row r="908">
          <cell r="F908">
            <v>-0.41580858826637268</v>
          </cell>
        </row>
        <row r="909">
          <cell r="F909">
            <v>-0.41456615924835205</v>
          </cell>
        </row>
        <row r="910">
          <cell r="F910">
            <v>-0.41540336608886719</v>
          </cell>
        </row>
        <row r="911">
          <cell r="F911">
            <v>-0.41776517033576965</v>
          </cell>
        </row>
        <row r="912">
          <cell r="F912">
            <v>-0.41895061731338501</v>
          </cell>
        </row>
        <row r="913">
          <cell r="F913">
            <v>-0.41752773523330688</v>
          </cell>
        </row>
        <row r="914">
          <cell r="F914">
            <v>-0.41791334748268127</v>
          </cell>
        </row>
        <row r="915">
          <cell r="F915">
            <v>-0.41667261719703674</v>
          </cell>
        </row>
        <row r="916">
          <cell r="F916">
            <v>-0.41831684112548828</v>
          </cell>
        </row>
        <row r="917">
          <cell r="F917">
            <v>-0.41961655020713806</v>
          </cell>
        </row>
        <row r="918">
          <cell r="F918">
            <v>-0.42017894983291626</v>
          </cell>
        </row>
        <row r="919">
          <cell r="F919">
            <v>-0.41555511951446533</v>
          </cell>
        </row>
        <row r="920">
          <cell r="F920">
            <v>-0.41966834664344788</v>
          </cell>
        </row>
        <row r="926">
          <cell r="G926">
            <v>0.41115160139649054</v>
          </cell>
          <cell r="H926">
            <v>8.7299677611418682E-5</v>
          </cell>
          <cell r="J926">
            <v>67.374636690441619</v>
          </cell>
          <cell r="K926">
            <v>0.22663528819341133</v>
          </cell>
          <cell r="N926">
            <v>1.4745688177903916E-4</v>
          </cell>
          <cell r="S926">
            <v>9.1886915127999984</v>
          </cell>
          <cell r="T926">
            <v>7.4477445424499988</v>
          </cell>
          <cell r="U926">
            <v>1.5225664722079997</v>
          </cell>
          <cell r="V926">
            <v>1.6856918793046918</v>
          </cell>
          <cell r="W926">
            <v>6.160089400400003E-4</v>
          </cell>
        </row>
        <row r="929">
          <cell r="A929">
            <v>28</v>
          </cell>
          <cell r="F929" t="str">
            <v>Fins</v>
          </cell>
        </row>
        <row r="930">
          <cell r="A930" t="str">
            <v>Nov 4 2020</v>
          </cell>
          <cell r="F930">
            <v>-0.40923464298248291</v>
          </cell>
        </row>
        <row r="931">
          <cell r="A931">
            <v>2320</v>
          </cell>
          <cell r="F931">
            <v>-0.40823879837989807</v>
          </cell>
        </row>
        <row r="932">
          <cell r="A932" t="str">
            <v>SRM-Muenster-250ppb</v>
          </cell>
          <cell r="F932">
            <v>-0.4071233868598938</v>
          </cell>
        </row>
        <row r="933">
          <cell r="F933">
            <v>-0.4083976149559021</v>
          </cell>
        </row>
        <row r="934">
          <cell r="F934">
            <v>-0.41004136204719543</v>
          </cell>
        </row>
        <row r="935">
          <cell r="F935">
            <v>-0.40947380661964417</v>
          </cell>
        </row>
        <row r="936">
          <cell r="F936">
            <v>-0.40796750783920288</v>
          </cell>
        </row>
        <row r="937">
          <cell r="F937">
            <v>-0.40897229313850403</v>
          </cell>
        </row>
        <row r="938">
          <cell r="F938">
            <v>-0.40468746423721313</v>
          </cell>
        </row>
        <row r="939">
          <cell r="F939">
            <v>-0.41116580367088318</v>
          </cell>
        </row>
        <row r="940">
          <cell r="F940">
            <v>-0.40725186467170715</v>
          </cell>
        </row>
        <row r="941">
          <cell r="F941">
            <v>-0.40648984909057617</v>
          </cell>
        </row>
        <row r="942">
          <cell r="F942">
            <v>-0.40656301379203796</v>
          </cell>
        </row>
        <row r="943">
          <cell r="F943">
            <v>-0.40749457478523254</v>
          </cell>
        </row>
        <row r="944">
          <cell r="F944">
            <v>-0.40746065974235535</v>
          </cell>
        </row>
        <row r="945">
          <cell r="F945">
            <v>-0.4065273106098175</v>
          </cell>
        </row>
        <row r="946">
          <cell r="F946">
            <v>-0.40741962194442749</v>
          </cell>
        </row>
        <row r="947">
          <cell r="F947">
            <v>-0.40946847200393677</v>
          </cell>
        </row>
        <row r="948">
          <cell r="F948">
            <v>-0.40989145636558533</v>
          </cell>
        </row>
        <row r="949">
          <cell r="F949">
            <v>-0.40609365701675415</v>
          </cell>
        </row>
        <row r="950">
          <cell r="F950">
            <v>-0.40504437685012817</v>
          </cell>
        </row>
        <row r="951">
          <cell r="F951">
            <v>-0.40710195899009705</v>
          </cell>
        </row>
        <row r="952">
          <cell r="F952">
            <v>-0.40858501195907593</v>
          </cell>
        </row>
        <row r="953">
          <cell r="F953">
            <v>-0.40837442874908447</v>
          </cell>
        </row>
        <row r="954">
          <cell r="F954">
            <v>-0.40635779500007629</v>
          </cell>
        </row>
        <row r="960">
          <cell r="G960">
            <v>0.41062155086230151</v>
          </cell>
          <cell r="H960">
            <v>5.9840088169619503E-5</v>
          </cell>
          <cell r="J960">
            <v>65.998593171613351</v>
          </cell>
          <cell r="K960">
            <v>0.15534851901982469</v>
          </cell>
          <cell r="N960">
            <v>5.7444960491593393E-5</v>
          </cell>
          <cell r="S960">
            <v>8.7419007911999991</v>
          </cell>
          <cell r="T960">
            <v>7.0092936336499996</v>
          </cell>
          <cell r="U960">
            <v>2.4508875810080002</v>
          </cell>
          <cell r="V960">
            <v>4.1142904673934853</v>
          </cell>
          <cell r="W960">
            <v>2.4851626947359996E-4</v>
          </cell>
        </row>
        <row r="963">
          <cell r="A963">
            <v>29</v>
          </cell>
          <cell r="F963" t="str">
            <v>Fins</v>
          </cell>
        </row>
        <row r="964">
          <cell r="A964" t="str">
            <v>Nov 4 2020</v>
          </cell>
          <cell r="F964">
            <v>-0.41307032108306885</v>
          </cell>
        </row>
        <row r="965">
          <cell r="A965">
            <v>2321</v>
          </cell>
          <cell r="F965">
            <v>-0.41558903455734253</v>
          </cell>
        </row>
        <row r="966">
          <cell r="A966" t="str">
            <v>C4_14_17</v>
          </cell>
          <cell r="F966">
            <v>-0.41386285424232483</v>
          </cell>
        </row>
        <row r="967">
          <cell r="F967">
            <v>-0.41571399569511414</v>
          </cell>
        </row>
        <row r="968">
          <cell r="F968">
            <v>-0.41376110911369324</v>
          </cell>
        </row>
        <row r="969">
          <cell r="F969">
            <v>-0.41345766186714172</v>
          </cell>
        </row>
        <row r="970">
          <cell r="F970">
            <v>-0.41272404789924622</v>
          </cell>
        </row>
        <row r="971">
          <cell r="F971">
            <v>-0.4148963987827301</v>
          </cell>
        </row>
        <row r="972">
          <cell r="F972">
            <v>-0.41269904375076294</v>
          </cell>
        </row>
        <row r="973">
          <cell r="F973">
            <v>-0.41720819473266602</v>
          </cell>
        </row>
        <row r="974">
          <cell r="F974">
            <v>-0.41932019591331482</v>
          </cell>
        </row>
        <row r="975">
          <cell r="F975">
            <v>-0.41758307814598083</v>
          </cell>
        </row>
        <row r="976">
          <cell r="F976">
            <v>-0.41568008065223694</v>
          </cell>
        </row>
        <row r="977">
          <cell r="F977">
            <v>-0.41431090235710144</v>
          </cell>
        </row>
        <row r="978">
          <cell r="F978">
            <v>-0.41578540205955505</v>
          </cell>
        </row>
        <row r="979">
          <cell r="F979">
            <v>-0.41754558682441711</v>
          </cell>
        </row>
        <row r="980">
          <cell r="F980">
            <v>-0.4185275137424469</v>
          </cell>
        </row>
        <row r="981">
          <cell r="F981">
            <v>-0.42119663953781128</v>
          </cell>
        </row>
        <row r="982">
          <cell r="F982">
            <v>-0.41699573397636414</v>
          </cell>
        </row>
        <row r="983">
          <cell r="F983">
            <v>-0.41829898953437805</v>
          </cell>
        </row>
        <row r="984">
          <cell r="F984">
            <v>-0.42013075947761536</v>
          </cell>
        </row>
        <row r="985">
          <cell r="F985">
            <v>-0.41979151964187622</v>
          </cell>
        </row>
        <row r="986">
          <cell r="F986">
            <v>-0.42295897006988525</v>
          </cell>
        </row>
        <row r="987">
          <cell r="F987">
            <v>-0.42000040411949158</v>
          </cell>
        </row>
        <row r="988">
          <cell r="F988">
            <v>-0.41941839456558228</v>
          </cell>
        </row>
        <row r="994">
          <cell r="G994">
            <v>0.41114971646485132</v>
          </cell>
          <cell r="H994">
            <v>7.9905618869232053E-5</v>
          </cell>
          <cell r="J994">
            <v>67.369743292928547</v>
          </cell>
          <cell r="K994">
            <v>0.20743986067516063</v>
          </cell>
          <cell r="N994">
            <v>1.9672271942791289E-4</v>
          </cell>
          <cell r="S994">
            <v>8.431759745199999</v>
          </cell>
          <cell r="T994">
            <v>6.8275610924500008</v>
          </cell>
          <cell r="U994">
            <v>1.4864929814079999</v>
          </cell>
          <cell r="V994">
            <v>1.7702216696549755</v>
          </cell>
          <cell r="W994">
            <v>2.9242533830360011E-4</v>
          </cell>
        </row>
        <row r="997">
          <cell r="A997">
            <v>30</v>
          </cell>
          <cell r="F997" t="str">
            <v>Fins</v>
          </cell>
        </row>
        <row r="998">
          <cell r="A998" t="str">
            <v>Nov 4 2020</v>
          </cell>
          <cell r="F998">
            <v>-0.41065177321434021</v>
          </cell>
        </row>
        <row r="999">
          <cell r="A999">
            <v>2322</v>
          </cell>
          <cell r="F999">
            <v>-0.41269192099571228</v>
          </cell>
        </row>
        <row r="1000">
          <cell r="A1000" t="str">
            <v>SRM-Muenster-250ppb</v>
          </cell>
          <cell r="F1000">
            <v>-0.40858322381973267</v>
          </cell>
        </row>
        <row r="1001">
          <cell r="F1001">
            <v>-0.40630781650543213</v>
          </cell>
        </row>
        <row r="1002">
          <cell r="F1002">
            <v>-0.41059109568595886</v>
          </cell>
        </row>
        <row r="1003">
          <cell r="F1003">
            <v>-0.405519038438797</v>
          </cell>
        </row>
        <row r="1004">
          <cell r="F1004">
            <v>-0.40745532512664795</v>
          </cell>
        </row>
        <row r="1005">
          <cell r="F1005">
            <v>-0.40696990489959717</v>
          </cell>
        </row>
        <row r="1006">
          <cell r="F1006">
            <v>-0.40709659457206726</v>
          </cell>
        </row>
        <row r="1007">
          <cell r="F1007">
            <v>-0.40508362650871277</v>
          </cell>
        </row>
        <row r="1008">
          <cell r="F1008">
            <v>-0.4075356125831604</v>
          </cell>
        </row>
        <row r="1009">
          <cell r="F1009">
            <v>-0.41052684187889099</v>
          </cell>
        </row>
        <row r="1010">
          <cell r="F1010">
            <v>-0.40997177362442017</v>
          </cell>
        </row>
        <row r="1011">
          <cell r="F1011">
            <v>-0.41121044754981995</v>
          </cell>
        </row>
        <row r="1012">
          <cell r="F1012">
            <v>-0.41180121898651123</v>
          </cell>
        </row>
        <row r="1013">
          <cell r="F1013">
            <v>-0.41095519065856934</v>
          </cell>
        </row>
        <row r="1014">
          <cell r="F1014">
            <v>-0.40975937247276306</v>
          </cell>
        </row>
        <row r="1015">
          <cell r="F1015">
            <v>-0.4098736047744751</v>
          </cell>
        </row>
        <row r="1016">
          <cell r="F1016">
            <v>-0.41043937206268311</v>
          </cell>
        </row>
        <row r="1017">
          <cell r="F1017">
            <v>-0.40802460908889771</v>
          </cell>
        </row>
        <row r="1018">
          <cell r="F1018">
            <v>-0.4110051691532135</v>
          </cell>
        </row>
        <row r="1019">
          <cell r="F1019">
            <v>-0.40932923555374146</v>
          </cell>
        </row>
        <row r="1020">
          <cell r="F1020">
            <v>-0.41066783666610718</v>
          </cell>
        </row>
        <row r="1021">
          <cell r="F1021">
            <v>-0.40893125534057617</v>
          </cell>
        </row>
        <row r="1022">
          <cell r="F1022">
            <v>-0.41130325198173523</v>
          </cell>
        </row>
        <row r="1028">
          <cell r="G1028">
            <v>0.41061381286892995</v>
          </cell>
          <cell r="H1028">
            <v>5.062791278105174E-5</v>
          </cell>
          <cell r="J1028">
            <v>65.978504868817993</v>
          </cell>
          <cell r="K1028">
            <v>0.13143314978591961</v>
          </cell>
          <cell r="N1028">
            <v>5.8485808246415434E-5</v>
          </cell>
          <cell r="S1028">
            <v>8.8847513411999994</v>
          </cell>
          <cell r="T1028">
            <v>7.1239994096500006</v>
          </cell>
          <cell r="U1028">
            <v>2.4911074882080002</v>
          </cell>
          <cell r="V1028">
            <v>4.1821235759503494</v>
          </cell>
          <cell r="W1028">
            <v>2.5671288984672E-4</v>
          </cell>
        </row>
        <row r="1031">
          <cell r="A1031">
            <v>31</v>
          </cell>
          <cell r="F1031" t="str">
            <v>Fins</v>
          </cell>
        </row>
        <row r="1032">
          <cell r="A1032" t="str">
            <v>Nov 4 2020</v>
          </cell>
          <cell r="F1032">
            <v>-0.407530277967453</v>
          </cell>
        </row>
        <row r="1033">
          <cell r="A1033">
            <v>2323</v>
          </cell>
          <cell r="F1033">
            <v>-0.40595090389251709</v>
          </cell>
        </row>
        <row r="1034">
          <cell r="A1034" t="str">
            <v>C4_2_4</v>
          </cell>
          <cell r="F1034">
            <v>-0.40410217642784119</v>
          </cell>
        </row>
        <row r="1035">
          <cell r="F1035">
            <v>-0.40436092019081116</v>
          </cell>
        </row>
        <row r="1036">
          <cell r="F1036">
            <v>-0.40468746423721313</v>
          </cell>
        </row>
        <row r="1037">
          <cell r="F1037">
            <v>-0.40646129846572876</v>
          </cell>
        </row>
        <row r="1038">
          <cell r="F1038">
            <v>-0.40454292297363281</v>
          </cell>
        </row>
        <row r="1039">
          <cell r="F1039">
            <v>-0.40502473711967468</v>
          </cell>
        </row>
        <row r="1040">
          <cell r="F1040">
            <v>-0.40813884139060974</v>
          </cell>
        </row>
        <row r="1041">
          <cell r="F1041">
            <v>-0.4045964777469635</v>
          </cell>
        </row>
        <row r="1042">
          <cell r="F1042">
            <v>-0.40686103701591492</v>
          </cell>
        </row>
        <row r="1043">
          <cell r="F1043">
            <v>-0.40468212962150574</v>
          </cell>
        </row>
        <row r="1044">
          <cell r="F1044">
            <v>-0.40571892261505127</v>
          </cell>
        </row>
        <row r="1045">
          <cell r="F1045">
            <v>-0.40608295798301697</v>
          </cell>
        </row>
        <row r="1046">
          <cell r="F1046">
            <v>-0.40532809495925903</v>
          </cell>
        </row>
        <row r="1047">
          <cell r="F1047">
            <v>-0.40585988759994507</v>
          </cell>
        </row>
        <row r="1048">
          <cell r="F1048">
            <v>-0.40811565518379211</v>
          </cell>
        </row>
        <row r="1049">
          <cell r="F1049">
            <v>-0.40747851133346558</v>
          </cell>
        </row>
        <row r="1050">
          <cell r="F1050">
            <v>-0.40454471111297607</v>
          </cell>
        </row>
        <row r="1051">
          <cell r="F1051">
            <v>-0.41061252355575562</v>
          </cell>
        </row>
        <row r="1052">
          <cell r="F1052">
            <v>-0.40808531641960144</v>
          </cell>
        </row>
        <row r="1053">
          <cell r="F1053">
            <v>-0.40660405158996582</v>
          </cell>
        </row>
        <row r="1054">
          <cell r="F1054">
            <v>-0.40706625580787659</v>
          </cell>
        </row>
        <row r="1055">
          <cell r="F1055">
            <v>-0.40848508477210999</v>
          </cell>
        </row>
        <row r="1056">
          <cell r="F1056">
            <v>-0.40782296657562256</v>
          </cell>
        </row>
        <row r="1062">
          <cell r="G1062">
            <v>0.41118047265545515</v>
          </cell>
          <cell r="H1062">
            <v>7.7706807839791932E-5</v>
          </cell>
          <cell r="J1062">
            <v>67.449588239805422</v>
          </cell>
          <cell r="K1062">
            <v>0.201731613119493</v>
          </cell>
          <cell r="N1062">
            <v>1.8794718244940847E-4</v>
          </cell>
          <cell r="S1062">
            <v>9.7613294455999995</v>
          </cell>
          <cell r="T1062">
            <v>7.9028770476499997</v>
          </cell>
          <cell r="U1062">
            <v>1.7195955786079997</v>
          </cell>
          <cell r="V1062">
            <v>2.0460435813971487</v>
          </cell>
          <cell r="W1062">
            <v>3.3087679002000002E-4</v>
          </cell>
        </row>
        <row r="1065">
          <cell r="A1065">
            <v>32</v>
          </cell>
          <cell r="F1065" t="str">
            <v>Fins</v>
          </cell>
        </row>
        <row r="1066">
          <cell r="A1066" t="str">
            <v>Nov 4 2020</v>
          </cell>
          <cell r="F1066">
            <v>-0.41027161478996277</v>
          </cell>
        </row>
        <row r="1067">
          <cell r="A1067">
            <v>2324</v>
          </cell>
          <cell r="F1067">
            <v>-0.41317921876907349</v>
          </cell>
        </row>
        <row r="1068">
          <cell r="A1068" t="str">
            <v>SRM-Muenster-250ppb</v>
          </cell>
          <cell r="F1068">
            <v>-0.40953806042671204</v>
          </cell>
        </row>
        <row r="1069">
          <cell r="F1069">
            <v>-0.40893125534057617</v>
          </cell>
        </row>
        <row r="1070">
          <cell r="F1070">
            <v>-0.40825128555297852</v>
          </cell>
        </row>
        <row r="1071">
          <cell r="F1071">
            <v>-0.41072139143943787</v>
          </cell>
        </row>
        <row r="1072">
          <cell r="F1072">
            <v>-0.41368257999420166</v>
          </cell>
        </row>
        <row r="1073">
          <cell r="F1073">
            <v>-0.41060537099838257</v>
          </cell>
        </row>
        <row r="1074">
          <cell r="F1074">
            <v>-0.41127824783325195</v>
          </cell>
        </row>
        <row r="1075">
          <cell r="F1075">
            <v>-0.41164237260818481</v>
          </cell>
        </row>
        <row r="1076">
          <cell r="F1076">
            <v>-0.41255626082420349</v>
          </cell>
        </row>
        <row r="1077">
          <cell r="F1077">
            <v>-0.41225996613502502</v>
          </cell>
        </row>
        <row r="1078">
          <cell r="F1078">
            <v>-0.41155847907066345</v>
          </cell>
        </row>
        <row r="1079">
          <cell r="F1079">
            <v>-0.40950414538383484</v>
          </cell>
        </row>
        <row r="1080">
          <cell r="F1080">
            <v>-0.40897229313850403</v>
          </cell>
        </row>
        <row r="1081">
          <cell r="F1081">
            <v>-0.4095737636089325</v>
          </cell>
        </row>
        <row r="1082">
          <cell r="F1082">
            <v>-0.40842261910438538</v>
          </cell>
        </row>
        <row r="1083">
          <cell r="F1083">
            <v>-0.40609011054039001</v>
          </cell>
        </row>
        <row r="1084">
          <cell r="F1084">
            <v>-0.41048043966293335</v>
          </cell>
        </row>
        <row r="1085">
          <cell r="F1085">
            <v>-0.41153883934020996</v>
          </cell>
        </row>
        <row r="1086">
          <cell r="F1086">
            <v>-0.40848684310913086</v>
          </cell>
        </row>
        <row r="1087">
          <cell r="F1087">
            <v>-0.41101410984992981</v>
          </cell>
        </row>
        <row r="1088">
          <cell r="F1088">
            <v>-0.40943634510040283</v>
          </cell>
        </row>
        <row r="1089">
          <cell r="F1089">
            <v>-0.40785151720046997</v>
          </cell>
        </row>
        <row r="1090">
          <cell r="F1090">
            <v>-0.40844938158988953</v>
          </cell>
        </row>
        <row r="1096">
          <cell r="G1096">
            <v>0.41063281735744356</v>
          </cell>
          <cell r="H1096">
            <v>5.1299250780539785E-5</v>
          </cell>
          <cell r="J1096">
            <v>66.027841680236577</v>
          </cell>
          <cell r="K1096">
            <v>0.13317598418293283</v>
          </cell>
          <cell r="N1096">
            <v>4.9930863533635397E-5</v>
          </cell>
          <cell r="S1096">
            <v>8.9162076547999991</v>
          </cell>
          <cell r="T1096">
            <v>7.1493261284500003</v>
          </cell>
          <cell r="U1096">
            <v>2.4998876386080005</v>
          </cell>
          <cell r="V1096">
            <v>4.1967240421439991</v>
          </cell>
          <cell r="W1096">
            <v>2.4572654874040006E-4</v>
          </cell>
        </row>
        <row r="1099">
          <cell r="A1099">
            <v>33</v>
          </cell>
          <cell r="F1099" t="str">
            <v>Fins</v>
          </cell>
        </row>
        <row r="1100">
          <cell r="A1100" t="str">
            <v>Nov 4 2020</v>
          </cell>
          <cell r="F1100">
            <v>-0.41547656059265137</v>
          </cell>
        </row>
        <row r="1101">
          <cell r="A1101">
            <v>2325</v>
          </cell>
          <cell r="F1101">
            <v>-0.41395926475524902</v>
          </cell>
        </row>
        <row r="1102">
          <cell r="A1102" t="str">
            <v>C4_6_8</v>
          </cell>
          <cell r="F1102">
            <v>-0.41316315531730652</v>
          </cell>
        </row>
        <row r="1103">
          <cell r="F1103">
            <v>-0.42259114980697632</v>
          </cell>
        </row>
        <row r="1104">
          <cell r="F1104">
            <v>-0.41936838626861572</v>
          </cell>
        </row>
        <row r="1105">
          <cell r="F1105">
            <v>-0.41690114140510559</v>
          </cell>
        </row>
        <row r="1106">
          <cell r="F1106">
            <v>-0.41449299454689026</v>
          </cell>
        </row>
        <row r="1107">
          <cell r="F1107">
            <v>-0.41954693198204041</v>
          </cell>
        </row>
        <row r="1108">
          <cell r="F1108">
            <v>-0.41386106610298157</v>
          </cell>
        </row>
        <row r="1109">
          <cell r="F1109">
            <v>-0.41307568550109863</v>
          </cell>
        </row>
        <row r="1110">
          <cell r="F1110">
            <v>-0.4154265820980072</v>
          </cell>
        </row>
        <row r="1111">
          <cell r="F1111">
            <v>-0.41536590456962585</v>
          </cell>
        </row>
        <row r="1112">
          <cell r="F1112">
            <v>-0.41197437047958374</v>
          </cell>
        </row>
        <row r="1113">
          <cell r="F1113">
            <v>-0.41428768634796143</v>
          </cell>
        </row>
        <row r="1114">
          <cell r="F1114">
            <v>-0.41732421517372131</v>
          </cell>
        </row>
        <row r="1115">
          <cell r="F1115">
            <v>-0.41506600379943848</v>
          </cell>
        </row>
        <row r="1116">
          <cell r="F1116">
            <v>-0.4131738543510437</v>
          </cell>
        </row>
        <row r="1117">
          <cell r="F1117">
            <v>-0.41511240601539612</v>
          </cell>
        </row>
        <row r="1118">
          <cell r="F1118">
            <v>-0.41455009579658508</v>
          </cell>
        </row>
        <row r="1119">
          <cell r="F1119">
            <v>-0.41457867622375488</v>
          </cell>
        </row>
        <row r="1120">
          <cell r="F1120">
            <v>-0.41302213072776794</v>
          </cell>
        </row>
        <row r="1121">
          <cell r="F1121">
            <v>-0.41475003957748413</v>
          </cell>
        </row>
        <row r="1122">
          <cell r="F1122">
            <v>-0.41410025954246521</v>
          </cell>
        </row>
        <row r="1123">
          <cell r="F1123">
            <v>-0.41246879100799561</v>
          </cell>
        </row>
        <row r="1124">
          <cell r="F1124">
            <v>-0.41277581453323364</v>
          </cell>
        </row>
        <row r="1130">
          <cell r="G1130">
            <v>0.41117013252610074</v>
          </cell>
          <cell r="H1130">
            <v>7.7067550656754826E-5</v>
          </cell>
          <cell r="J1130">
            <v>67.422744633273396</v>
          </cell>
          <cell r="K1130">
            <v>0.20007206247886541</v>
          </cell>
          <cell r="N1130">
            <v>2.1066039304477665E-4</v>
          </cell>
          <cell r="S1130">
            <v>7.6139261555999997</v>
          </cell>
          <cell r="T1130">
            <v>6.1599106396499996</v>
          </cell>
          <cell r="U1130">
            <v>1.4117518918080001</v>
          </cell>
          <cell r="V1130">
            <v>1.7720722252787988</v>
          </cell>
          <cell r="W1130">
            <v>3.26979941136E-4</v>
          </cell>
        </row>
        <row r="1133">
          <cell r="A1133">
            <v>34</v>
          </cell>
          <cell r="F1133" t="str">
            <v>Fins</v>
          </cell>
        </row>
        <row r="1134">
          <cell r="A1134" t="str">
            <v>Nov 4 2020</v>
          </cell>
          <cell r="F1134">
            <v>-0.41159239411354065</v>
          </cell>
        </row>
        <row r="1135">
          <cell r="A1135">
            <v>2326</v>
          </cell>
          <cell r="F1135">
            <v>-0.4150891900062561</v>
          </cell>
        </row>
        <row r="1136">
          <cell r="A1136" t="str">
            <v>SRM-Muenster-250ppb</v>
          </cell>
          <cell r="F1136">
            <v>-0.41570863127708435</v>
          </cell>
        </row>
        <row r="1137">
          <cell r="F1137">
            <v>-0.41286861896514893</v>
          </cell>
        </row>
        <row r="1138">
          <cell r="F1138">
            <v>-0.41179588437080383</v>
          </cell>
        </row>
        <row r="1139">
          <cell r="F1139">
            <v>-0.4112032949924469</v>
          </cell>
        </row>
        <row r="1140">
          <cell r="F1140">
            <v>-0.41207790374755859</v>
          </cell>
        </row>
        <row r="1141">
          <cell r="F1141">
            <v>-0.42020753026008606</v>
          </cell>
        </row>
        <row r="1142">
          <cell r="F1142">
            <v>-0.41455367207527161</v>
          </cell>
        </row>
        <row r="1143">
          <cell r="F1143">
            <v>-0.4131399393081665</v>
          </cell>
        </row>
        <row r="1144">
          <cell r="F1144">
            <v>-0.41514095664024353</v>
          </cell>
        </row>
        <row r="1145">
          <cell r="F1145">
            <v>-0.41251876950263977</v>
          </cell>
        </row>
        <row r="1146">
          <cell r="F1146">
            <v>-0.41546228528022766</v>
          </cell>
        </row>
        <row r="1147">
          <cell r="F1147">
            <v>-0.41484284400939941</v>
          </cell>
        </row>
        <row r="1148">
          <cell r="F1148">
            <v>-0.41483393311500549</v>
          </cell>
        </row>
        <row r="1149">
          <cell r="F1149">
            <v>-0.41386821866035461</v>
          </cell>
        </row>
        <row r="1150">
          <cell r="F1150">
            <v>-0.41366830468177795</v>
          </cell>
        </row>
        <row r="1151">
          <cell r="F1151">
            <v>-0.41598176956176758</v>
          </cell>
        </row>
        <row r="1152">
          <cell r="F1152">
            <v>-0.41393068432807922</v>
          </cell>
        </row>
        <row r="1153">
          <cell r="F1153">
            <v>-0.41315242648124695</v>
          </cell>
        </row>
        <row r="1154">
          <cell r="F1154">
            <v>-0.41483393311500549</v>
          </cell>
        </row>
        <row r="1155">
          <cell r="F1155">
            <v>-0.41804191470146179</v>
          </cell>
        </row>
        <row r="1156">
          <cell r="F1156">
            <v>-0.4115709662437439</v>
          </cell>
        </row>
        <row r="1157">
          <cell r="F1157">
            <v>-0.41454476118087769</v>
          </cell>
        </row>
        <row r="1158">
          <cell r="F1158">
            <v>-0.4133237898349762</v>
          </cell>
        </row>
        <row r="1164">
          <cell r="G1164">
            <v>0.41064245175675296</v>
          </cell>
          <cell r="H1164">
            <v>5.9053947712533943E-5</v>
          </cell>
          <cell r="J1164">
            <v>66.052853168524095</v>
          </cell>
          <cell r="K1164">
            <v>0.15330765044017561</v>
          </cell>
          <cell r="N1164">
            <v>6.7434664632414837E-5</v>
          </cell>
          <cell r="S1164">
            <v>8.7745556211999993</v>
          </cell>
          <cell r="T1164">
            <v>7.0361974988500018</v>
          </cell>
          <cell r="U1164">
            <v>2.460480531807999</v>
          </cell>
          <cell r="V1164">
            <v>4.1310234466589746</v>
          </cell>
          <cell r="W1164">
            <v>2.4006627479199996E-4</v>
          </cell>
        </row>
        <row r="1167">
          <cell r="A1167">
            <v>35</v>
          </cell>
          <cell r="F1167" t="str">
            <v>Fins</v>
          </cell>
        </row>
        <row r="1168">
          <cell r="A1168" t="str">
            <v>Nov 4 2020</v>
          </cell>
          <cell r="F1168">
            <v>-0.42144125699996948</v>
          </cell>
        </row>
        <row r="1169">
          <cell r="A1169">
            <v>2327</v>
          </cell>
          <cell r="F1169">
            <v>-0.42190727591514587</v>
          </cell>
        </row>
        <row r="1170">
          <cell r="A1170" t="str">
            <v>C4_10_12</v>
          </cell>
          <cell r="F1170">
            <v>-0.42097347974777222</v>
          </cell>
        </row>
        <row r="1171">
          <cell r="F1171">
            <v>-0.42233937978744507</v>
          </cell>
        </row>
        <row r="1172">
          <cell r="F1172">
            <v>-0.42116808891296387</v>
          </cell>
        </row>
        <row r="1173">
          <cell r="F1173">
            <v>-0.41825971007347107</v>
          </cell>
        </row>
        <row r="1174">
          <cell r="F1174">
            <v>-0.42250722646713257</v>
          </cell>
        </row>
        <row r="1175">
          <cell r="F1175">
            <v>-0.4222661554813385</v>
          </cell>
        </row>
        <row r="1176">
          <cell r="F1176">
            <v>-0.42503029108047485</v>
          </cell>
        </row>
        <row r="1177">
          <cell r="F1177">
            <v>-0.42017003893852234</v>
          </cell>
        </row>
        <row r="1178">
          <cell r="F1178">
            <v>-0.42281612753868103</v>
          </cell>
        </row>
        <row r="1179">
          <cell r="F1179">
            <v>-0.42030751705169678</v>
          </cell>
        </row>
        <row r="1180">
          <cell r="F1180">
            <v>-0.4200807511806488</v>
          </cell>
        </row>
        <row r="1181">
          <cell r="F1181">
            <v>-0.4203450083732605</v>
          </cell>
        </row>
        <row r="1182">
          <cell r="F1182">
            <v>-0.41872924566268921</v>
          </cell>
        </row>
        <row r="1183">
          <cell r="F1183">
            <v>-0.42371785640716553</v>
          </cell>
        </row>
        <row r="1184">
          <cell r="F1184">
            <v>-0.41901132464408875</v>
          </cell>
        </row>
        <row r="1185">
          <cell r="F1185">
            <v>-0.42365357279777527</v>
          </cell>
        </row>
        <row r="1186">
          <cell r="F1186">
            <v>-0.424237459897995</v>
          </cell>
        </row>
        <row r="1187">
          <cell r="F1187">
            <v>-0.42319110035896301</v>
          </cell>
        </row>
        <row r="1188">
          <cell r="F1188">
            <v>-0.42323395609855652</v>
          </cell>
        </row>
        <row r="1189">
          <cell r="F1189">
            <v>-0.42306432127952576</v>
          </cell>
        </row>
        <row r="1190">
          <cell r="F1190">
            <v>-0.42220902442932129</v>
          </cell>
        </row>
        <row r="1191">
          <cell r="F1191">
            <v>-0.42339286208152771</v>
          </cell>
        </row>
        <row r="1192">
          <cell r="F1192">
            <v>-0.42447853088378906</v>
          </cell>
        </row>
        <row r="1198">
          <cell r="G1198">
            <v>0.41116227411963813</v>
          </cell>
          <cell r="H1198">
            <v>7.3309839683019756E-5</v>
          </cell>
          <cell r="J1198">
            <v>67.402343730748626</v>
          </cell>
          <cell r="K1198">
            <v>0.19031681557783414</v>
          </cell>
          <cell r="N1198">
            <v>9.9868648229572152E-5</v>
          </cell>
          <cell r="S1198">
            <v>7.2206593008000031</v>
          </cell>
          <cell r="T1198">
            <v>5.8428643724500011</v>
          </cell>
          <cell r="U1198">
            <v>1.3329763374079997</v>
          </cell>
          <cell r="V1198">
            <v>1.6659556583570565</v>
          </cell>
          <cell r="W1198">
            <v>4.7631416015999993E-4</v>
          </cell>
        </row>
        <row r="1201">
          <cell r="A1201">
            <v>36</v>
          </cell>
          <cell r="F1201" t="str">
            <v>Fins</v>
          </cell>
        </row>
        <row r="1202">
          <cell r="A1202" t="str">
            <v>Nov 4 2020</v>
          </cell>
          <cell r="F1202">
            <v>-0.4157300591468811</v>
          </cell>
        </row>
        <row r="1203">
          <cell r="A1203">
            <v>2328</v>
          </cell>
          <cell r="F1203">
            <v>-0.41795620322227478</v>
          </cell>
        </row>
        <row r="1204">
          <cell r="A1204" t="str">
            <v>SRM-Muenster-250ppb</v>
          </cell>
          <cell r="F1204">
            <v>-0.418927401304245</v>
          </cell>
        </row>
        <row r="1205">
          <cell r="F1205">
            <v>-0.41598176956176758</v>
          </cell>
        </row>
        <row r="1206">
          <cell r="F1206">
            <v>-0.4170403778553009</v>
          </cell>
        </row>
        <row r="1207">
          <cell r="F1207">
            <v>-0.41255804896354675</v>
          </cell>
        </row>
        <row r="1208">
          <cell r="F1208">
            <v>-0.4153444766998291</v>
          </cell>
        </row>
        <row r="1209">
          <cell r="F1209">
            <v>-0.41647446155548096</v>
          </cell>
        </row>
        <row r="1210">
          <cell r="F1210">
            <v>-0.41527843475341797</v>
          </cell>
        </row>
        <row r="1211">
          <cell r="F1211">
            <v>-0.41962012648582458</v>
          </cell>
        </row>
        <row r="1212">
          <cell r="F1212">
            <v>-0.41369864344596863</v>
          </cell>
        </row>
        <row r="1213">
          <cell r="F1213">
            <v>-0.4150891900062561</v>
          </cell>
        </row>
        <row r="1214">
          <cell r="F1214">
            <v>-0.415647953748703</v>
          </cell>
        </row>
        <row r="1215">
          <cell r="F1215">
            <v>-0.4165637195110321</v>
          </cell>
        </row>
        <row r="1216">
          <cell r="F1216">
            <v>-0.41680651903152466</v>
          </cell>
        </row>
        <row r="1217">
          <cell r="F1217">
            <v>-0.41609600186347961</v>
          </cell>
        </row>
        <row r="1218">
          <cell r="F1218">
            <v>-0.41548013687133789</v>
          </cell>
        </row>
        <row r="1219">
          <cell r="F1219">
            <v>-0.41498386859893799</v>
          </cell>
        </row>
        <row r="1220">
          <cell r="F1220">
            <v>-0.41548371315002441</v>
          </cell>
        </row>
        <row r="1221">
          <cell r="F1221">
            <v>-0.41593179106712341</v>
          </cell>
        </row>
        <row r="1222">
          <cell r="F1222">
            <v>-0.41474646329879761</v>
          </cell>
        </row>
        <row r="1223">
          <cell r="F1223">
            <v>-0.41517487168312073</v>
          </cell>
        </row>
        <row r="1224">
          <cell r="F1224">
            <v>-0.41436445713043213</v>
          </cell>
        </row>
        <row r="1225">
          <cell r="F1225">
            <v>-0.41687613725662231</v>
          </cell>
        </row>
        <row r="1226">
          <cell r="F1226">
            <v>-0.41637629270553589</v>
          </cell>
        </row>
        <row r="1232">
          <cell r="G1232">
            <v>0.41065470183427111</v>
          </cell>
          <cell r="H1232">
            <v>3.688615008707375E-5</v>
          </cell>
          <cell r="J1232">
            <v>66.084655116992636</v>
          </cell>
          <cell r="K1232">
            <v>9.575869561098678E-2</v>
          </cell>
          <cell r="N1232">
            <v>3.8873092293529819E-5</v>
          </cell>
          <cell r="S1232">
            <v>8.6817966356000014</v>
          </cell>
          <cell r="T1232">
            <v>6.9620116044499989</v>
          </cell>
          <cell r="U1232">
            <v>2.4345988186080003</v>
          </cell>
          <cell r="V1232">
            <v>4.0876896782202952</v>
          </cell>
          <cell r="W1232">
            <v>2.2993807449400001E-4</v>
          </cell>
        </row>
        <row r="1235">
          <cell r="A1235">
            <v>37</v>
          </cell>
          <cell r="F1235" t="str">
            <v>Fins</v>
          </cell>
        </row>
        <row r="1236">
          <cell r="A1236" t="str">
            <v>Nov 4 2020</v>
          </cell>
          <cell r="F1236">
            <v>-0.4250088632106781</v>
          </cell>
        </row>
        <row r="1237">
          <cell r="A1237">
            <v>2329</v>
          </cell>
          <cell r="F1237">
            <v>-0.42186263203620911</v>
          </cell>
        </row>
        <row r="1238">
          <cell r="A1238" t="str">
            <v>C4_14_17</v>
          </cell>
          <cell r="F1238">
            <v>-0.42322143912315369</v>
          </cell>
        </row>
        <row r="1239">
          <cell r="F1239">
            <v>-0.42422497272491455</v>
          </cell>
        </row>
        <row r="1240">
          <cell r="F1240">
            <v>-0.42528387904167175</v>
          </cell>
        </row>
        <row r="1241">
          <cell r="F1241">
            <v>-0.42384639382362366</v>
          </cell>
        </row>
        <row r="1242">
          <cell r="F1242">
            <v>-0.4249035120010376</v>
          </cell>
        </row>
        <row r="1243">
          <cell r="F1243">
            <v>-0.42585709691047668</v>
          </cell>
        </row>
        <row r="1244">
          <cell r="F1244">
            <v>-0.4243999719619751</v>
          </cell>
        </row>
        <row r="1245">
          <cell r="F1245">
            <v>-0.42316609621047974</v>
          </cell>
        </row>
        <row r="1246">
          <cell r="F1246">
            <v>-0.42308038473129272</v>
          </cell>
        </row>
        <row r="1247">
          <cell r="F1247">
            <v>-0.42457672953605652</v>
          </cell>
        </row>
        <row r="1248">
          <cell r="F1248">
            <v>-0.42492851614952087</v>
          </cell>
        </row>
        <row r="1249">
          <cell r="F1249">
            <v>-0.42576780915260315</v>
          </cell>
        </row>
        <row r="1250">
          <cell r="F1250">
            <v>-0.42580887675285339</v>
          </cell>
        </row>
        <row r="1251">
          <cell r="F1251">
            <v>-0.42431068420410156</v>
          </cell>
        </row>
        <row r="1252">
          <cell r="F1252">
            <v>-0.42586779594421387</v>
          </cell>
        </row>
        <row r="1253">
          <cell r="F1253">
            <v>-0.42558029294013977</v>
          </cell>
        </row>
        <row r="1254">
          <cell r="F1254">
            <v>-0.42553210258483887</v>
          </cell>
        </row>
        <row r="1255">
          <cell r="F1255">
            <v>-0.42246794700622559</v>
          </cell>
        </row>
        <row r="1256">
          <cell r="F1256">
            <v>-0.427450031042099</v>
          </cell>
        </row>
        <row r="1257">
          <cell r="F1257">
            <v>-0.42632853984832764</v>
          </cell>
        </row>
        <row r="1258">
          <cell r="F1258">
            <v>-0.42651781439781189</v>
          </cell>
        </row>
        <row r="1259">
          <cell r="F1259">
            <v>-0.42589458823204041</v>
          </cell>
        </row>
        <row r="1260">
          <cell r="F1260">
            <v>-0.42727679014205933</v>
          </cell>
        </row>
        <row r="1266">
          <cell r="G1266">
            <v>0.41118824500158296</v>
          </cell>
          <cell r="H1266">
            <v>7.48011176989185E-5</v>
          </cell>
          <cell r="J1266">
            <v>67.469765724451861</v>
          </cell>
          <cell r="K1266">
            <v>0.19418826427222921</v>
          </cell>
          <cell r="N1266">
            <v>1.2308353594009725E-4</v>
          </cell>
          <cell r="S1266">
            <v>8.3493520371999992</v>
          </cell>
          <cell r="T1266">
            <v>6.7617264556500025</v>
          </cell>
          <cell r="U1266">
            <v>1.4722447114080004</v>
          </cell>
          <cell r="V1266">
            <v>1.753460202394558</v>
          </cell>
          <cell r="W1266">
            <v>2.7786569629935994E-4</v>
          </cell>
        </row>
        <row r="1269">
          <cell r="A1269">
            <v>38</v>
          </cell>
          <cell r="F1269" t="str">
            <v>Fins</v>
          </cell>
        </row>
        <row r="1270">
          <cell r="A1270" t="str">
            <v>Nov 4 2020</v>
          </cell>
          <cell r="F1270">
            <v>-0.4262731671333313</v>
          </cell>
        </row>
        <row r="1271">
          <cell r="A1271">
            <v>2330</v>
          </cell>
          <cell r="F1271">
            <v>-0.42212510108947754</v>
          </cell>
        </row>
        <row r="1272">
          <cell r="A1272" t="str">
            <v>SRM-Muenster-250ppb</v>
          </cell>
          <cell r="F1272">
            <v>-0.42607316374778748</v>
          </cell>
        </row>
        <row r="1273">
          <cell r="F1273">
            <v>-0.42381605505943298</v>
          </cell>
        </row>
        <row r="1274">
          <cell r="F1274">
            <v>-0.42313215136528015</v>
          </cell>
        </row>
        <row r="1275">
          <cell r="F1275">
            <v>-0.42490708827972412</v>
          </cell>
        </row>
        <row r="1276">
          <cell r="F1276">
            <v>-0.42196083068847656</v>
          </cell>
        </row>
        <row r="1277">
          <cell r="F1277">
            <v>-0.42385175824165344</v>
          </cell>
        </row>
        <row r="1278">
          <cell r="F1278">
            <v>-0.42338037490844727</v>
          </cell>
        </row>
        <row r="1279">
          <cell r="F1279">
            <v>-0.42458388209342957</v>
          </cell>
        </row>
        <row r="1280">
          <cell r="F1280">
            <v>-0.42252686619758606</v>
          </cell>
        </row>
        <row r="1281">
          <cell r="F1281">
            <v>-0.42503565549850464</v>
          </cell>
        </row>
        <row r="1282">
          <cell r="F1282">
            <v>-0.42247864603996277</v>
          </cell>
        </row>
        <row r="1283">
          <cell r="F1283">
            <v>-0.420643150806427</v>
          </cell>
        </row>
        <row r="1284">
          <cell r="F1284">
            <v>-0.42359998822212219</v>
          </cell>
        </row>
        <row r="1285">
          <cell r="F1285">
            <v>-0.42185729742050171</v>
          </cell>
        </row>
        <row r="1286">
          <cell r="F1286">
            <v>-0.4219251275062561</v>
          </cell>
        </row>
        <row r="1287">
          <cell r="F1287">
            <v>-0.42247149348258972</v>
          </cell>
        </row>
        <row r="1288">
          <cell r="F1288">
            <v>-0.42253577709197998</v>
          </cell>
        </row>
        <row r="1289">
          <cell r="F1289">
            <v>-0.42189121246337891</v>
          </cell>
        </row>
        <row r="1290">
          <cell r="F1290">
            <v>-0.42223402857780457</v>
          </cell>
        </row>
        <row r="1291">
          <cell r="F1291">
            <v>-0.42187514901161194</v>
          </cell>
        </row>
        <row r="1292">
          <cell r="F1292">
            <v>-0.42102882266044617</v>
          </cell>
        </row>
        <row r="1293">
          <cell r="F1293">
            <v>-0.42085027694702148</v>
          </cell>
        </row>
        <row r="1294">
          <cell r="F1294">
            <v>-0.41912201046943665</v>
          </cell>
        </row>
        <row r="1300">
          <cell r="G1300">
            <v>0.41066497039549177</v>
          </cell>
          <cell r="H1300">
            <v>4.4204825476030533E-5</v>
          </cell>
          <cell r="J1300">
            <v>66.111312928283866</v>
          </cell>
          <cell r="K1300">
            <v>0.11475842334598933</v>
          </cell>
          <cell r="N1300">
            <v>5.2149778072767943E-5</v>
          </cell>
          <cell r="S1300">
            <v>8.7526258932000012</v>
          </cell>
          <cell r="T1300">
            <v>7.0195948328500002</v>
          </cell>
          <cell r="U1300">
            <v>2.4549539746080007</v>
          </cell>
          <cell r="V1300">
            <v>4.1226740845033003</v>
          </cell>
          <cell r="W1300">
            <v>2.3252795461639996E-4</v>
          </cell>
        </row>
        <row r="1303">
          <cell r="A1303">
            <v>39</v>
          </cell>
          <cell r="F1303" t="str">
            <v>Fins</v>
          </cell>
        </row>
        <row r="1304">
          <cell r="A1304" t="str">
            <v>Nov 4 2020</v>
          </cell>
          <cell r="F1304">
            <v>-0.43614301085472107</v>
          </cell>
        </row>
        <row r="1305">
          <cell r="A1305">
            <v>2331</v>
          </cell>
          <cell r="F1305">
            <v>-0.43298667669296265</v>
          </cell>
        </row>
        <row r="1306">
          <cell r="A1306" t="str">
            <v>C4_17_20</v>
          </cell>
          <cell r="F1306">
            <v>-0.43503192067146301</v>
          </cell>
        </row>
        <row r="1307">
          <cell r="F1307">
            <v>-0.4349658191204071</v>
          </cell>
        </row>
        <row r="1308">
          <cell r="F1308">
            <v>-0.43497118353843689</v>
          </cell>
        </row>
        <row r="1309">
          <cell r="F1309">
            <v>-0.4348711371421814</v>
          </cell>
        </row>
        <row r="1310">
          <cell r="F1310">
            <v>-0.43408161401748657</v>
          </cell>
        </row>
        <row r="1311">
          <cell r="F1311">
            <v>-0.43358862400054932</v>
          </cell>
        </row>
        <row r="1312">
          <cell r="F1312">
            <v>-0.43198463320732117</v>
          </cell>
        </row>
        <row r="1313">
          <cell r="F1313">
            <v>-0.43611621856689453</v>
          </cell>
        </row>
        <row r="1314">
          <cell r="F1314">
            <v>-0.43729525804519653</v>
          </cell>
        </row>
        <row r="1315">
          <cell r="F1315">
            <v>-0.43899419903755188</v>
          </cell>
        </row>
        <row r="1316">
          <cell r="F1316">
            <v>-0.43791693449020386</v>
          </cell>
        </row>
        <row r="1317">
          <cell r="F1317">
            <v>-0.43489792943000793</v>
          </cell>
        </row>
        <row r="1318">
          <cell r="F1318">
            <v>-0.43799734115600586</v>
          </cell>
        </row>
        <row r="1319">
          <cell r="F1319">
            <v>-0.43923896551132202</v>
          </cell>
        </row>
        <row r="1320">
          <cell r="F1320">
            <v>-0.4391496479511261</v>
          </cell>
        </row>
        <row r="1321">
          <cell r="F1321">
            <v>-0.43689689040184021</v>
          </cell>
        </row>
        <row r="1322">
          <cell r="F1322">
            <v>-0.44142758846282959</v>
          </cell>
        </row>
        <row r="1323">
          <cell r="F1323">
            <v>-0.4354177713394165</v>
          </cell>
        </row>
        <row r="1324">
          <cell r="F1324">
            <v>-0.44214761257171631</v>
          </cell>
        </row>
        <row r="1325">
          <cell r="F1325">
            <v>-0.43741852045059204</v>
          </cell>
        </row>
        <row r="1326">
          <cell r="F1326">
            <v>-0.44189032912254333</v>
          </cell>
        </row>
        <row r="1327">
          <cell r="F1327">
            <v>-0.43744173645973206</v>
          </cell>
        </row>
        <row r="1328">
          <cell r="F1328">
            <v>-0.43939080834388733</v>
          </cell>
        </row>
        <row r="1334">
          <cell r="G1334">
            <v>0.41119129783738023</v>
          </cell>
          <cell r="H1334">
            <v>9.4932783823825756E-5</v>
          </cell>
          <cell r="J1334">
            <v>67.477691072398642</v>
          </cell>
          <cell r="K1334">
            <v>0.24645129752579303</v>
          </cell>
          <cell r="N1334">
            <v>1.6287363334878757E-4</v>
          </cell>
          <cell r="S1334">
            <v>9.2822325035999995</v>
          </cell>
          <cell r="T1334">
            <v>7.5260903308499998</v>
          </cell>
          <cell r="U1334">
            <v>1.5389717182079996</v>
          </cell>
          <cell r="V1334">
            <v>1.704723677420265</v>
          </cell>
          <cell r="W1334">
            <v>6.0166134312000016E-4</v>
          </cell>
        </row>
        <row r="1337">
          <cell r="A1337">
            <v>40</v>
          </cell>
          <cell r="F1337" t="str">
            <v>Fins</v>
          </cell>
        </row>
        <row r="1338">
          <cell r="A1338" t="str">
            <v>Nov 4 2020</v>
          </cell>
          <cell r="F1338">
            <v>-0.43307775259017944</v>
          </cell>
        </row>
        <row r="1339">
          <cell r="A1339">
            <v>2332</v>
          </cell>
          <cell r="F1339">
            <v>-0.43193641304969788</v>
          </cell>
        </row>
        <row r="1340">
          <cell r="A1340" t="str">
            <v>SRM-Muenster-250ppb</v>
          </cell>
          <cell r="F1340">
            <v>-0.43434420228004456</v>
          </cell>
        </row>
        <row r="1341">
          <cell r="F1341">
            <v>-0.43407982587814331</v>
          </cell>
        </row>
        <row r="1342">
          <cell r="F1342">
            <v>-0.43102014064788818</v>
          </cell>
        </row>
        <row r="1343">
          <cell r="F1343">
            <v>-0.42946094274520874</v>
          </cell>
        </row>
        <row r="1344">
          <cell r="F1344">
            <v>-0.43191677331924438</v>
          </cell>
        </row>
        <row r="1345">
          <cell r="F1345">
            <v>-0.434928297996521</v>
          </cell>
        </row>
        <row r="1346">
          <cell r="F1346">
            <v>-0.43077725172042847</v>
          </cell>
        </row>
        <row r="1347">
          <cell r="F1347">
            <v>-0.43138629198074341</v>
          </cell>
        </row>
        <row r="1348">
          <cell r="F1348">
            <v>-0.43377259373664856</v>
          </cell>
        </row>
        <row r="1349">
          <cell r="F1349">
            <v>-0.43215075135231018</v>
          </cell>
        </row>
        <row r="1350">
          <cell r="F1350">
            <v>-0.43212753534317017</v>
          </cell>
        </row>
        <row r="1351">
          <cell r="F1351">
            <v>-0.42795184254646301</v>
          </cell>
        </row>
        <row r="1352">
          <cell r="F1352">
            <v>-0.43009677529335022</v>
          </cell>
        </row>
        <row r="1353">
          <cell r="F1353">
            <v>-0.42798399925231934</v>
          </cell>
        </row>
        <row r="1354">
          <cell r="F1354">
            <v>-0.42970386147499084</v>
          </cell>
        </row>
        <row r="1355">
          <cell r="F1355">
            <v>-0.4303414523601532</v>
          </cell>
        </row>
        <row r="1356">
          <cell r="F1356">
            <v>-0.43090048432350159</v>
          </cell>
        </row>
        <row r="1357">
          <cell r="F1357">
            <v>-0.42936807870864868</v>
          </cell>
        </row>
        <row r="1358">
          <cell r="F1358">
            <v>-0.4323597252368927</v>
          </cell>
        </row>
        <row r="1359">
          <cell r="F1359">
            <v>-0.42937165498733521</v>
          </cell>
        </row>
        <row r="1360">
          <cell r="F1360">
            <v>-0.42946809530258179</v>
          </cell>
        </row>
        <row r="1361">
          <cell r="F1361">
            <v>-0.42666426301002502</v>
          </cell>
        </row>
        <row r="1362">
          <cell r="F1362">
            <v>-0.42952525615692139</v>
          </cell>
        </row>
        <row r="1368">
          <cell r="G1368">
            <v>0.41065707139598201</v>
          </cell>
          <cell r="H1368">
            <v>5.900044901529614E-5</v>
          </cell>
          <cell r="J1368">
            <v>66.09080664373279</v>
          </cell>
          <cell r="K1368">
            <v>0.15316876455880868</v>
          </cell>
          <cell r="N1368">
            <v>4.1689056645536881E-5</v>
          </cell>
          <cell r="S1368">
            <v>8.7102027207999999</v>
          </cell>
          <cell r="T1368">
            <v>6.9864973064499987</v>
          </cell>
          <cell r="U1368">
            <v>2.4437383406079998</v>
          </cell>
          <cell r="V1368">
            <v>4.105059306870908</v>
          </cell>
          <cell r="W1368">
            <v>2.3534709349680002E-4</v>
          </cell>
        </row>
        <row r="1371">
          <cell r="A1371">
            <v>41</v>
          </cell>
          <cell r="F1371" t="str">
            <v>Fins</v>
          </cell>
        </row>
        <row r="1372">
          <cell r="A1372" t="str">
            <v>Nov 4 2020</v>
          </cell>
          <cell r="F1372">
            <v>-0.42583924531936646</v>
          </cell>
        </row>
        <row r="1373">
          <cell r="A1373">
            <v>2333</v>
          </cell>
          <cell r="F1373">
            <v>-0.42760002613067627</v>
          </cell>
        </row>
        <row r="1374">
          <cell r="A1374" t="str">
            <v>C4_NiAAS</v>
          </cell>
          <cell r="F1374">
            <v>-0.42752504348754883</v>
          </cell>
        </row>
        <row r="1375">
          <cell r="F1375">
            <v>-0.42751610279083252</v>
          </cell>
        </row>
        <row r="1376">
          <cell r="F1376">
            <v>-0.42757147550582886</v>
          </cell>
        </row>
        <row r="1377">
          <cell r="F1377">
            <v>-0.42648568749427795</v>
          </cell>
        </row>
        <row r="1378">
          <cell r="F1378">
            <v>-0.42486423254013062</v>
          </cell>
        </row>
        <row r="1379">
          <cell r="F1379">
            <v>-0.42288574576377869</v>
          </cell>
        </row>
        <row r="1380">
          <cell r="F1380">
            <v>-0.42679104208946228</v>
          </cell>
        </row>
        <row r="1381">
          <cell r="F1381">
            <v>-0.42610353231430054</v>
          </cell>
        </row>
        <row r="1382">
          <cell r="F1382">
            <v>-0.42646247148513794</v>
          </cell>
        </row>
        <row r="1383">
          <cell r="F1383">
            <v>-0.42642676830291748</v>
          </cell>
        </row>
        <row r="1384">
          <cell r="F1384">
            <v>-0.4267517626285553</v>
          </cell>
        </row>
        <row r="1385">
          <cell r="F1385">
            <v>-0.42337322235107422</v>
          </cell>
        </row>
        <row r="1386">
          <cell r="F1386">
            <v>-0.42706784605979919</v>
          </cell>
        </row>
        <row r="1387">
          <cell r="F1387">
            <v>-0.42554637789726257</v>
          </cell>
        </row>
        <row r="1388">
          <cell r="F1388">
            <v>-0.42513921856880188</v>
          </cell>
        </row>
        <row r="1389">
          <cell r="F1389">
            <v>-0.42495352029800415</v>
          </cell>
        </row>
        <row r="1390">
          <cell r="F1390">
            <v>-0.42453387379646301</v>
          </cell>
        </row>
        <row r="1391">
          <cell r="F1391">
            <v>-0.43062365055084229</v>
          </cell>
        </row>
        <row r="1392">
          <cell r="F1392">
            <v>-0.42450886964797974</v>
          </cell>
        </row>
        <row r="1393">
          <cell r="F1393">
            <v>-0.42781075835227966</v>
          </cell>
        </row>
        <row r="1394">
          <cell r="F1394">
            <v>-0.42681425809860229</v>
          </cell>
        </row>
        <row r="1395">
          <cell r="F1395">
            <v>-0.42610174417495728</v>
          </cell>
        </row>
        <row r="1396">
          <cell r="F1396">
            <v>-0.42774826288223267</v>
          </cell>
        </row>
        <row r="1402">
          <cell r="G1402">
            <v>0.4104773363249698</v>
          </cell>
          <cell r="H1402">
            <v>3.4948367969267346E-5</v>
          </cell>
          <cell r="J1402">
            <v>65.624203435887637</v>
          </cell>
          <cell r="K1402">
            <v>9.0728095032127212E-2</v>
          </cell>
          <cell r="N1402">
            <v>4.1528483940185749E-5</v>
          </cell>
          <cell r="S1402">
            <v>9.0880876412000013</v>
          </cell>
          <cell r="T1402">
            <v>7.2377865528499994</v>
          </cell>
          <cell r="U1402">
            <v>3.2323770926080004</v>
          </cell>
          <cell r="V1402">
            <v>5.9947027712074625</v>
          </cell>
          <cell r="W1402">
            <v>1.9857975240000013E-5</v>
          </cell>
        </row>
        <row r="1405">
          <cell r="A1405">
            <v>42</v>
          </cell>
          <cell r="F1405" t="str">
            <v>Fins</v>
          </cell>
        </row>
        <row r="1406">
          <cell r="A1406" t="str">
            <v>Nov 4 2020</v>
          </cell>
          <cell r="F1406">
            <v>-0.42879301309585571</v>
          </cell>
        </row>
        <row r="1407">
          <cell r="A1407">
            <v>2334</v>
          </cell>
          <cell r="F1407">
            <v>-0.42801794409751892</v>
          </cell>
        </row>
        <row r="1408">
          <cell r="A1408" t="str">
            <v>SRM-Muenster-250ppb</v>
          </cell>
          <cell r="F1408">
            <v>-0.42648389935493469</v>
          </cell>
        </row>
        <row r="1409">
          <cell r="F1409">
            <v>-0.42603567242622375</v>
          </cell>
        </row>
        <row r="1410">
          <cell r="F1410">
            <v>-0.42746251821517944</v>
          </cell>
        </row>
        <row r="1411">
          <cell r="F1411">
            <v>-0.42646604776382446</v>
          </cell>
        </row>
        <row r="1412">
          <cell r="F1412">
            <v>-0.42831259965896606</v>
          </cell>
        </row>
        <row r="1413">
          <cell r="F1413">
            <v>-0.42567673325538635</v>
          </cell>
        </row>
        <row r="1414">
          <cell r="F1414">
            <v>-0.42536601424217224</v>
          </cell>
        </row>
        <row r="1415">
          <cell r="F1415">
            <v>-0.42514815926551819</v>
          </cell>
        </row>
        <row r="1416">
          <cell r="F1416">
            <v>-0.42125201225280762</v>
          </cell>
        </row>
        <row r="1417">
          <cell r="F1417">
            <v>-0.42294645309448242</v>
          </cell>
        </row>
        <row r="1418">
          <cell r="F1418">
            <v>-0.42481780052185059</v>
          </cell>
        </row>
        <row r="1419">
          <cell r="F1419">
            <v>-0.42516779899597168</v>
          </cell>
        </row>
        <row r="1420">
          <cell r="F1420">
            <v>-0.42190727591514587</v>
          </cell>
        </row>
        <row r="1421">
          <cell r="F1421">
            <v>-0.42282682657241821</v>
          </cell>
        </row>
        <row r="1422">
          <cell r="F1422">
            <v>-0.42532315850257874</v>
          </cell>
        </row>
        <row r="1423">
          <cell r="F1423">
            <v>-0.4272589385509491</v>
          </cell>
        </row>
        <row r="1424">
          <cell r="F1424">
            <v>-0.42025038599967957</v>
          </cell>
        </row>
        <row r="1425">
          <cell r="F1425">
            <v>-0.42174836993217468</v>
          </cell>
        </row>
        <row r="1426">
          <cell r="F1426">
            <v>-0.42565709352493286</v>
          </cell>
        </row>
        <row r="1427">
          <cell r="F1427">
            <v>-0.41803118586540222</v>
          </cell>
        </row>
        <row r="1428">
          <cell r="F1428">
            <v>-0.42249113321304321</v>
          </cell>
        </row>
        <row r="1429">
          <cell r="F1429">
            <v>-0.42088598012924194</v>
          </cell>
        </row>
        <row r="1430">
          <cell r="F1430">
            <v>-0.42453566193580627</v>
          </cell>
        </row>
        <row r="1436">
          <cell r="G1436">
            <v>0.41064901550620958</v>
          </cell>
          <cell r="H1436">
            <v>5.1478254604347822E-5</v>
          </cell>
          <cell r="J1436">
            <v>66.069893062489342</v>
          </cell>
          <cell r="K1436">
            <v>0.1336406890284578</v>
          </cell>
          <cell r="N1436">
            <v>6.9092293527381229E-5</v>
          </cell>
          <cell r="S1436">
            <v>8.7706000299999989</v>
          </cell>
          <cell r="T1436">
            <v>7.0342026540500013</v>
          </cell>
          <cell r="U1436">
            <v>2.460234616208</v>
          </cell>
          <cell r="V1436">
            <v>4.1320079822250744</v>
          </cell>
          <cell r="W1436">
            <v>2.372513541732E-4</v>
          </cell>
        </row>
        <row r="1439">
          <cell r="A1439">
            <v>43</v>
          </cell>
          <cell r="F1439" t="str">
            <v>Fins</v>
          </cell>
        </row>
        <row r="1440">
          <cell r="A1440" t="str">
            <v>Nov 4 2020</v>
          </cell>
          <cell r="F1440">
            <v>-0.4258231520652771</v>
          </cell>
        </row>
        <row r="1441">
          <cell r="A1441">
            <v>2335</v>
          </cell>
          <cell r="F1441">
            <v>-0.42143592238426208</v>
          </cell>
        </row>
        <row r="1442">
          <cell r="A1442" t="str">
            <v>C4_NiAAS</v>
          </cell>
          <cell r="F1442">
            <v>-0.42841976881027222</v>
          </cell>
        </row>
        <row r="1443">
          <cell r="F1443">
            <v>-0.42215368151664734</v>
          </cell>
        </row>
        <row r="1444">
          <cell r="F1444">
            <v>-0.42410531640052795</v>
          </cell>
        </row>
        <row r="1445">
          <cell r="F1445">
            <v>-0.42375892400741577</v>
          </cell>
        </row>
        <row r="1446">
          <cell r="F1446">
            <v>-0.42339286208152771</v>
          </cell>
        </row>
        <row r="1447">
          <cell r="F1447">
            <v>-0.42174658179283142</v>
          </cell>
        </row>
        <row r="1448">
          <cell r="F1448">
            <v>-0.4259428083896637</v>
          </cell>
        </row>
        <row r="1449">
          <cell r="F1449">
            <v>-0.42402675747871399</v>
          </cell>
        </row>
        <row r="1450">
          <cell r="F1450">
            <v>-0.42122521996498108</v>
          </cell>
        </row>
        <row r="1451">
          <cell r="F1451">
            <v>-0.42420712113380432</v>
          </cell>
        </row>
        <row r="1452">
          <cell r="F1452">
            <v>-0.42055389285087585</v>
          </cell>
        </row>
        <row r="1453">
          <cell r="F1453">
            <v>-0.42484638094902039</v>
          </cell>
        </row>
        <row r="1454">
          <cell r="F1454">
            <v>-0.42183586955070496</v>
          </cell>
        </row>
        <row r="1455">
          <cell r="F1455">
            <v>-0.42203763127326965</v>
          </cell>
        </row>
        <row r="1456">
          <cell r="F1456">
            <v>-0.42315003275871277</v>
          </cell>
        </row>
        <row r="1457">
          <cell r="F1457">
            <v>-0.4263642430305481</v>
          </cell>
        </row>
        <row r="1458">
          <cell r="F1458">
            <v>-0.42540708184242249</v>
          </cell>
        </row>
        <row r="1459">
          <cell r="F1459">
            <v>-0.42295897006988525</v>
          </cell>
        </row>
        <row r="1460">
          <cell r="F1460">
            <v>-0.42192155122756958</v>
          </cell>
        </row>
        <row r="1461">
          <cell r="F1461">
            <v>-0.42196261882781982</v>
          </cell>
        </row>
        <row r="1462">
          <cell r="F1462">
            <v>-0.42189657688140869</v>
          </cell>
        </row>
        <row r="1463">
          <cell r="F1463">
            <v>-0.42513743042945862</v>
          </cell>
        </row>
        <row r="1464">
          <cell r="F1464">
            <v>-0.42655354738235474</v>
          </cell>
        </row>
        <row r="1470">
          <cell r="G1470">
            <v>0.41048718422412939</v>
          </cell>
          <cell r="H1470">
            <v>4.8347119445905284E-5</v>
          </cell>
          <cell r="J1470">
            <v>65.64976918280928</v>
          </cell>
          <cell r="K1470">
            <v>0.12551207116386964</v>
          </cell>
          <cell r="N1470">
            <v>5.2945558297711253E-5</v>
          </cell>
          <cell r="S1470">
            <v>8.8897992407999986</v>
          </cell>
          <cell r="T1470">
            <v>7.0795608524500002</v>
          </cell>
          <cell r="U1470">
            <v>3.1615532898079994</v>
          </cell>
          <cell r="V1470">
            <v>5.8626661434859093</v>
          </cell>
          <cell r="W1470">
            <v>1.0050550080000017E-5</v>
          </cell>
        </row>
        <row r="1473">
          <cell r="A1473">
            <v>44</v>
          </cell>
          <cell r="F1473" t="str">
            <v>Fins</v>
          </cell>
        </row>
        <row r="1474">
          <cell r="A1474" t="str">
            <v>Nov 4 2020</v>
          </cell>
          <cell r="F1474">
            <v>-0.42270362377166748</v>
          </cell>
        </row>
        <row r="1475">
          <cell r="A1475">
            <v>2336</v>
          </cell>
          <cell r="F1475">
            <v>-0.42385891079902649</v>
          </cell>
        </row>
        <row r="1476">
          <cell r="A1476" t="str">
            <v>SRM-Muenster-250ppb</v>
          </cell>
          <cell r="F1476">
            <v>-0.42395177483558655</v>
          </cell>
        </row>
        <row r="1477">
          <cell r="F1477">
            <v>-0.42088955640792847</v>
          </cell>
        </row>
        <row r="1478">
          <cell r="F1478">
            <v>-0.42454281449317932</v>
          </cell>
        </row>
        <row r="1479">
          <cell r="F1479">
            <v>-0.42063960433006287</v>
          </cell>
        </row>
        <row r="1480">
          <cell r="F1480">
            <v>-0.42386606335639954</v>
          </cell>
        </row>
        <row r="1481">
          <cell r="F1481">
            <v>-0.42284110188484192</v>
          </cell>
        </row>
        <row r="1482">
          <cell r="F1482">
            <v>-0.42218580842018127</v>
          </cell>
        </row>
        <row r="1483">
          <cell r="F1483">
            <v>-0.42157161235809326</v>
          </cell>
        </row>
        <row r="1484">
          <cell r="F1484">
            <v>-0.42166802287101746</v>
          </cell>
        </row>
        <row r="1485">
          <cell r="F1485">
            <v>-0.41888099908828735</v>
          </cell>
        </row>
        <row r="1486">
          <cell r="F1486">
            <v>-0.42305359244346619</v>
          </cell>
        </row>
        <row r="1487">
          <cell r="F1487">
            <v>-0.42198583483695984</v>
          </cell>
        </row>
        <row r="1488">
          <cell r="F1488">
            <v>-0.42187514901161194</v>
          </cell>
        </row>
        <row r="1489">
          <cell r="F1489">
            <v>-0.42058423161506653</v>
          </cell>
        </row>
        <row r="1490">
          <cell r="F1490">
            <v>-0.42222866415977478</v>
          </cell>
        </row>
        <row r="1491">
          <cell r="F1491">
            <v>-0.42192155122756958</v>
          </cell>
        </row>
        <row r="1492">
          <cell r="F1492">
            <v>-0.42139485478401184</v>
          </cell>
        </row>
        <row r="1493">
          <cell r="F1493">
            <v>-0.41986650228500366</v>
          </cell>
        </row>
        <row r="1494">
          <cell r="F1494">
            <v>-0.41811332106590271</v>
          </cell>
        </row>
        <row r="1495">
          <cell r="F1495">
            <v>-0.42124485969543457</v>
          </cell>
        </row>
        <row r="1496">
          <cell r="F1496">
            <v>-0.41821148991584778</v>
          </cell>
        </row>
        <row r="1497">
          <cell r="F1497">
            <v>-0.42305359244346619</v>
          </cell>
        </row>
        <row r="1498">
          <cell r="F1498">
            <v>-0.4221215546131134</v>
          </cell>
        </row>
        <row r="1504">
          <cell r="G1504">
            <v>0.4106638831383983</v>
          </cell>
          <cell r="H1504">
            <v>3.3801083702214556E-5</v>
          </cell>
          <cell r="J1504">
            <v>66.108490342548862</v>
          </cell>
          <cell r="K1504">
            <v>8.7749675092736429E-2</v>
          </cell>
          <cell r="N1504">
            <v>5.5481353176375277E-5</v>
          </cell>
          <cell r="S1504">
            <v>8.6178429231999978</v>
          </cell>
          <cell r="T1504">
            <v>6.9113692664499986</v>
          </cell>
          <cell r="U1504">
            <v>2.417168428608</v>
          </cell>
          <cell r="V1504">
            <v>4.059176713314752</v>
          </cell>
          <cell r="W1504">
            <v>2.2469076769320004E-4</v>
          </cell>
        </row>
        <row r="1507">
          <cell r="A1507">
            <v>45</v>
          </cell>
          <cell r="F1507" t="str">
            <v>Fins</v>
          </cell>
        </row>
        <row r="1508">
          <cell r="A1508" t="str">
            <v>Nov 4 2020</v>
          </cell>
          <cell r="F1508">
            <v>-0.42914840579032898</v>
          </cell>
        </row>
        <row r="1509">
          <cell r="A1509">
            <v>2337</v>
          </cell>
          <cell r="F1509">
            <v>-0.42515173554420471</v>
          </cell>
        </row>
        <row r="1510">
          <cell r="A1510" t="str">
            <v>C4_10_12</v>
          </cell>
          <cell r="F1510">
            <v>-0.42949488759040833</v>
          </cell>
        </row>
        <row r="1511">
          <cell r="F1511">
            <v>-0.42994138598442078</v>
          </cell>
        </row>
        <row r="1512">
          <cell r="F1512">
            <v>-0.42717143893241882</v>
          </cell>
        </row>
        <row r="1513">
          <cell r="F1513">
            <v>-0.42810723185539246</v>
          </cell>
        </row>
        <row r="1514">
          <cell r="F1514">
            <v>-0.4266606867313385</v>
          </cell>
        </row>
        <row r="1515">
          <cell r="F1515">
            <v>-0.42608746886253357</v>
          </cell>
        </row>
        <row r="1516">
          <cell r="F1516">
            <v>-0.42724823951721191</v>
          </cell>
        </row>
        <row r="1517">
          <cell r="F1517">
            <v>-0.4270625114440918</v>
          </cell>
        </row>
        <row r="1518">
          <cell r="F1518">
            <v>-0.42802506685256958</v>
          </cell>
        </row>
        <row r="1519">
          <cell r="F1519">
            <v>-0.42697319388389587</v>
          </cell>
        </row>
        <row r="1520">
          <cell r="F1520">
            <v>-0.42682677507400513</v>
          </cell>
        </row>
        <row r="1521">
          <cell r="F1521">
            <v>-0.42760360240936279</v>
          </cell>
        </row>
        <row r="1522">
          <cell r="F1522">
            <v>-0.42745181918144226</v>
          </cell>
        </row>
        <row r="1523">
          <cell r="F1523">
            <v>-0.42769289016723633</v>
          </cell>
        </row>
        <row r="1524">
          <cell r="F1524">
            <v>-0.42833581566810608</v>
          </cell>
        </row>
        <row r="1525">
          <cell r="F1525">
            <v>-0.42908769845962524</v>
          </cell>
        </row>
        <row r="1526">
          <cell r="F1526">
            <v>-0.43211859464645386</v>
          </cell>
        </row>
        <row r="1527">
          <cell r="F1527">
            <v>-0.43023249506950378</v>
          </cell>
        </row>
        <row r="1528">
          <cell r="F1528">
            <v>-0.42911091446876526</v>
          </cell>
        </row>
        <row r="1529">
          <cell r="F1529">
            <v>-0.43060579895973206</v>
          </cell>
        </row>
        <row r="1530">
          <cell r="F1530">
            <v>-0.4283965528011322</v>
          </cell>
        </row>
        <row r="1531">
          <cell r="F1531">
            <v>-0.4299735426902771</v>
          </cell>
        </row>
        <row r="1532">
          <cell r="F1532">
            <v>-0.42795363068580627</v>
          </cell>
        </row>
        <row r="1538">
          <cell r="G1538">
            <v>0.41119187963211246</v>
          </cell>
          <cell r="H1538">
            <v>8.0132520177826456E-5</v>
          </cell>
          <cell r="J1538">
            <v>67.479201447011732</v>
          </cell>
          <cell r="K1538">
            <v>0.20802891031285436</v>
          </cell>
          <cell r="N1538">
            <v>2.7170967553142493E-4</v>
          </cell>
          <cell r="S1538">
            <v>8.4368805735999999</v>
          </cell>
          <cell r="T1538">
            <v>6.8276996472500011</v>
          </cell>
          <cell r="U1538">
            <v>1.5579725634079999</v>
          </cell>
          <cell r="V1538">
            <v>1.9476293160048228</v>
          </cell>
          <cell r="W1538">
            <v>6.6315321251999996E-4</v>
          </cell>
        </row>
        <row r="1541">
          <cell r="A1541">
            <v>46</v>
          </cell>
          <cell r="F1541" t="str">
            <v>Fins</v>
          </cell>
        </row>
        <row r="1542">
          <cell r="A1542" t="str">
            <v>Nov 4 2020</v>
          </cell>
          <cell r="F1542">
            <v>-0.42516243457794189</v>
          </cell>
        </row>
        <row r="1543">
          <cell r="A1543">
            <v>2338</v>
          </cell>
          <cell r="F1543">
            <v>-0.422832190990448</v>
          </cell>
        </row>
        <row r="1544">
          <cell r="A1544" t="str">
            <v>SRM-Muenster-250ppb</v>
          </cell>
          <cell r="F1544">
            <v>-0.42474281787872314</v>
          </cell>
        </row>
        <row r="1545">
          <cell r="F1545">
            <v>-0.42435353994369507</v>
          </cell>
        </row>
        <row r="1546">
          <cell r="F1546">
            <v>-0.42244473099708557</v>
          </cell>
        </row>
        <row r="1547">
          <cell r="F1547">
            <v>-0.42308396100997925</v>
          </cell>
        </row>
        <row r="1548">
          <cell r="F1548">
            <v>-0.42434459924697876</v>
          </cell>
        </row>
        <row r="1549">
          <cell r="F1549">
            <v>-0.42249113321304321</v>
          </cell>
        </row>
        <row r="1550">
          <cell r="F1550">
            <v>-0.42507851123809814</v>
          </cell>
        </row>
        <row r="1551">
          <cell r="F1551">
            <v>-0.42597317695617676</v>
          </cell>
        </row>
        <row r="1552">
          <cell r="F1552">
            <v>-0.42439818382263184</v>
          </cell>
        </row>
        <row r="1553">
          <cell r="F1553">
            <v>-0.42334643006324768</v>
          </cell>
        </row>
        <row r="1554">
          <cell r="F1554">
            <v>-0.42231437563896179</v>
          </cell>
        </row>
        <row r="1555">
          <cell r="F1555">
            <v>-0.42308932542800903</v>
          </cell>
        </row>
        <row r="1556">
          <cell r="F1556">
            <v>-0.4214930534362793</v>
          </cell>
        </row>
        <row r="1557">
          <cell r="F1557">
            <v>-0.42284289002418518</v>
          </cell>
        </row>
        <row r="1558">
          <cell r="F1558">
            <v>-0.42238044738769531</v>
          </cell>
        </row>
        <row r="1559">
          <cell r="F1559">
            <v>-0.42508208751678467</v>
          </cell>
        </row>
        <row r="1560">
          <cell r="F1560">
            <v>-0.42125380039215088</v>
          </cell>
        </row>
        <row r="1561">
          <cell r="F1561">
            <v>-0.42193406820297241</v>
          </cell>
        </row>
        <row r="1562">
          <cell r="F1562">
            <v>-0.42263934016227722</v>
          </cell>
        </row>
        <row r="1563">
          <cell r="F1563">
            <v>-0.4230482280254364</v>
          </cell>
        </row>
        <row r="1564">
          <cell r="F1564">
            <v>-0.42198047041893005</v>
          </cell>
        </row>
        <row r="1565">
          <cell r="F1565">
            <v>-0.42322680354118347</v>
          </cell>
        </row>
        <row r="1566">
          <cell r="F1566">
            <v>-0.42323037981987</v>
          </cell>
        </row>
        <row r="1572">
          <cell r="G1572">
            <v>0.41066433497233901</v>
          </cell>
          <cell r="H1572">
            <v>4.7643743722754569E-5</v>
          </cell>
          <cell r="J1572">
            <v>66.109663331019533</v>
          </cell>
          <cell r="K1572">
            <v>0.12368606488197684</v>
          </cell>
          <cell r="N1572">
            <v>5.7559709307586715E-5</v>
          </cell>
          <cell r="S1572">
            <v>8.6581733619999994</v>
          </cell>
          <cell r="T1572">
            <v>6.9438993980500001</v>
          </cell>
          <cell r="U1572">
            <v>2.4285228310080003</v>
          </cell>
          <cell r="V1572">
            <v>4.0783734962197631</v>
          </cell>
          <cell r="W1572">
            <v>2.2549239452440001E-4</v>
          </cell>
        </row>
        <row r="1575">
          <cell r="A1575">
            <v>47</v>
          </cell>
          <cell r="F1575" t="str">
            <v>Fins</v>
          </cell>
        </row>
        <row r="1576">
          <cell r="A1576" t="str">
            <v>Nov 4 2020</v>
          </cell>
          <cell r="F1576">
            <v>-0.43072009086608887</v>
          </cell>
        </row>
        <row r="1577">
          <cell r="A1577">
            <v>2339</v>
          </cell>
          <cell r="F1577">
            <v>-0.43298667669296265</v>
          </cell>
        </row>
        <row r="1578">
          <cell r="A1578" t="str">
            <v>C4_6_8</v>
          </cell>
          <cell r="F1578">
            <v>-0.4288608729839325</v>
          </cell>
        </row>
        <row r="1579">
          <cell r="F1579">
            <v>-0.4295198917388916</v>
          </cell>
        </row>
        <row r="1580">
          <cell r="F1580">
            <v>-0.43245974183082581</v>
          </cell>
        </row>
        <row r="1581">
          <cell r="F1581">
            <v>-0.42979851365089417</v>
          </cell>
        </row>
        <row r="1582">
          <cell r="F1582">
            <v>-0.43252405524253845</v>
          </cell>
        </row>
        <row r="1583">
          <cell r="F1583">
            <v>-0.43167921900749207</v>
          </cell>
        </row>
        <row r="1584">
          <cell r="F1584">
            <v>-0.43124696612358093</v>
          </cell>
        </row>
        <row r="1585">
          <cell r="F1585">
            <v>-0.4294288158416748</v>
          </cell>
        </row>
        <row r="1586">
          <cell r="F1586">
            <v>-0.43019858002662659</v>
          </cell>
        </row>
        <row r="1587">
          <cell r="F1587">
            <v>-0.43125233054161072</v>
          </cell>
        </row>
        <row r="1588">
          <cell r="F1588">
            <v>-0.43380653858184814</v>
          </cell>
        </row>
        <row r="1589">
          <cell r="F1589">
            <v>-0.4320024847984314</v>
          </cell>
        </row>
        <row r="1590">
          <cell r="F1590">
            <v>-0.43206322193145752</v>
          </cell>
        </row>
        <row r="1591">
          <cell r="F1591">
            <v>-0.43369221687316895</v>
          </cell>
        </row>
        <row r="1592">
          <cell r="F1592">
            <v>-0.43066293001174927</v>
          </cell>
        </row>
        <row r="1593">
          <cell r="F1593">
            <v>-0.43316349387168884</v>
          </cell>
        </row>
        <row r="1594">
          <cell r="F1594">
            <v>-0.42974671721458435</v>
          </cell>
        </row>
        <row r="1595">
          <cell r="F1595">
            <v>-0.43298488855361938</v>
          </cell>
        </row>
        <row r="1596">
          <cell r="F1596">
            <v>-0.42772325873374939</v>
          </cell>
        </row>
        <row r="1597">
          <cell r="F1597">
            <v>-0.43302237987518311</v>
          </cell>
        </row>
        <row r="1598">
          <cell r="F1598">
            <v>-0.43369936943054199</v>
          </cell>
        </row>
        <row r="1599">
          <cell r="F1599">
            <v>-0.43493008613586426</v>
          </cell>
        </row>
        <row r="1600">
          <cell r="F1600">
            <v>-0.43490508198738098</v>
          </cell>
        </row>
        <row r="1606">
          <cell r="G1606">
            <v>0.41119213974189678</v>
          </cell>
          <cell r="H1606">
            <v>7.5149826300498627E-5</v>
          </cell>
          <cell r="J1606">
            <v>67.479876707878162</v>
          </cell>
          <cell r="K1606">
            <v>0.19509353307246027</v>
          </cell>
          <cell r="N1606">
            <v>1.0827781713729855E-4</v>
          </cell>
          <cell r="S1606">
            <v>8.2263537763999999</v>
          </cell>
          <cell r="T1606">
            <v>6.6571822220499994</v>
          </cell>
          <cell r="U1606">
            <v>1.526148803808</v>
          </cell>
          <cell r="V1606">
            <v>1.9166857915802398</v>
          </cell>
          <cell r="W1606">
            <v>4.2527101971600001E-4</v>
          </cell>
        </row>
        <row r="1609">
          <cell r="A1609">
            <v>48</v>
          </cell>
          <cell r="F1609" t="str">
            <v>Fins</v>
          </cell>
        </row>
        <row r="1610">
          <cell r="A1610" t="str">
            <v>Nov 4 2020</v>
          </cell>
          <cell r="F1610">
            <v>-0.42877337336540222</v>
          </cell>
        </row>
        <row r="1611">
          <cell r="A1611">
            <v>2340</v>
          </cell>
          <cell r="F1611">
            <v>-0.43011283874511719</v>
          </cell>
        </row>
        <row r="1612">
          <cell r="A1612" t="str">
            <v>SRM-Muenster-250ppb</v>
          </cell>
          <cell r="F1612">
            <v>-0.42771610617637634</v>
          </cell>
        </row>
        <row r="1613">
          <cell r="F1613">
            <v>-0.4270053505897522</v>
          </cell>
        </row>
        <row r="1614">
          <cell r="F1614">
            <v>-0.42938950657844543</v>
          </cell>
        </row>
        <row r="1615">
          <cell r="F1615">
            <v>-0.42951452732086182</v>
          </cell>
        </row>
        <row r="1616">
          <cell r="F1616">
            <v>-0.4286501407623291</v>
          </cell>
        </row>
        <row r="1617">
          <cell r="F1617">
            <v>-0.42593386769294739</v>
          </cell>
        </row>
        <row r="1618">
          <cell r="F1618">
            <v>-0.42795363068580627</v>
          </cell>
        </row>
        <row r="1619">
          <cell r="F1619">
            <v>-0.42638745903968811</v>
          </cell>
        </row>
        <row r="1620">
          <cell r="F1620">
            <v>-0.42741075158119202</v>
          </cell>
        </row>
        <row r="1621">
          <cell r="F1621">
            <v>-0.42559638619422913</v>
          </cell>
        </row>
        <row r="1622">
          <cell r="F1622">
            <v>-0.42787685990333557</v>
          </cell>
        </row>
        <row r="1623">
          <cell r="F1623">
            <v>-0.42673927545547485</v>
          </cell>
        </row>
        <row r="1624">
          <cell r="F1624">
            <v>-0.42633211612701416</v>
          </cell>
        </row>
        <row r="1625">
          <cell r="F1625">
            <v>-0.42446601390838623</v>
          </cell>
        </row>
        <row r="1626">
          <cell r="F1626">
            <v>-0.4262392520904541</v>
          </cell>
        </row>
        <row r="1627">
          <cell r="F1627">
            <v>-0.42662319540977478</v>
          </cell>
        </row>
        <row r="1628">
          <cell r="F1628">
            <v>-0.42462673783302307</v>
          </cell>
        </row>
        <row r="1629">
          <cell r="F1629">
            <v>-0.42403924465179443</v>
          </cell>
        </row>
        <row r="1630">
          <cell r="F1630">
            <v>-0.42666605114936829</v>
          </cell>
        </row>
        <row r="1631">
          <cell r="F1631">
            <v>-0.42427495121955872</v>
          </cell>
        </row>
        <row r="1632">
          <cell r="F1632">
            <v>-0.42545172572135925</v>
          </cell>
        </row>
        <row r="1633">
          <cell r="F1633">
            <v>-0.42423567175865173</v>
          </cell>
        </row>
        <row r="1634">
          <cell r="F1634">
            <v>-0.42530709505081177</v>
          </cell>
        </row>
        <row r="1640">
          <cell r="G1640">
            <v>0.4106693381672335</v>
          </cell>
          <cell r="H1640">
            <v>4.7970130233588321E-5</v>
          </cell>
          <cell r="J1640">
            <v>66.122651930151051</v>
          </cell>
          <cell r="K1640">
            <v>0.12453338417302361</v>
          </cell>
          <cell r="N1640">
            <v>6.5589066251853204E-5</v>
          </cell>
          <cell r="S1640">
            <v>9.3149896367999983</v>
          </cell>
          <cell r="T1640">
            <v>7.4716479692500002</v>
          </cell>
          <cell r="U1640">
            <v>2.6054716746080002</v>
          </cell>
          <cell r="V1640">
            <v>4.3697643394739023</v>
          </cell>
          <cell r="W1640">
            <v>1.0087424636000002E-4</v>
          </cell>
        </row>
        <row r="1643">
          <cell r="A1643">
            <v>49</v>
          </cell>
          <cell r="F1643" t="str">
            <v>Fins</v>
          </cell>
        </row>
        <row r="1644">
          <cell r="A1644" t="str">
            <v>Nov 4 2020</v>
          </cell>
          <cell r="F1644">
            <v>-0.42968776822090149</v>
          </cell>
        </row>
        <row r="1645">
          <cell r="A1645">
            <v>2341</v>
          </cell>
          <cell r="F1645">
            <v>-0.43205428123474121</v>
          </cell>
        </row>
        <row r="1646">
          <cell r="A1646" t="str">
            <v>C4_14_17</v>
          </cell>
          <cell r="F1646">
            <v>-0.42868942022323608</v>
          </cell>
        </row>
        <row r="1647">
          <cell r="F1647">
            <v>-0.43053612112998962</v>
          </cell>
        </row>
        <row r="1648">
          <cell r="F1648">
            <v>-0.43025392293930054</v>
          </cell>
        </row>
        <row r="1649">
          <cell r="F1649">
            <v>-0.43100765347480774</v>
          </cell>
        </row>
        <row r="1650">
          <cell r="F1650">
            <v>-0.43319922685623169</v>
          </cell>
        </row>
        <row r="1651">
          <cell r="F1651">
            <v>-0.4321453869342804</v>
          </cell>
        </row>
        <row r="1652">
          <cell r="F1652">
            <v>-0.43133449554443359</v>
          </cell>
        </row>
        <row r="1653">
          <cell r="F1653">
            <v>-0.43064507842063904</v>
          </cell>
        </row>
        <row r="1654">
          <cell r="F1654">
            <v>-0.43407624959945679</v>
          </cell>
        </row>
        <row r="1655">
          <cell r="F1655">
            <v>-0.42886623740196228</v>
          </cell>
        </row>
        <row r="1656">
          <cell r="F1656">
            <v>-0.43216860294342041</v>
          </cell>
        </row>
        <row r="1657">
          <cell r="F1657">
            <v>-0.43055576086044312</v>
          </cell>
        </row>
        <row r="1658">
          <cell r="F1658">
            <v>-0.43404945731163025</v>
          </cell>
        </row>
        <row r="1659">
          <cell r="F1659">
            <v>-0.43169170618057251</v>
          </cell>
        </row>
        <row r="1660">
          <cell r="F1660">
            <v>-0.43343320488929749</v>
          </cell>
        </row>
        <row r="1661">
          <cell r="F1661">
            <v>-0.43223828077316284</v>
          </cell>
        </row>
        <row r="1662">
          <cell r="F1662">
            <v>-0.43156489729881287</v>
          </cell>
        </row>
        <row r="1663">
          <cell r="F1663">
            <v>-0.43019679188728333</v>
          </cell>
        </row>
        <row r="1664">
          <cell r="F1664">
            <v>-0.43279555439949036</v>
          </cell>
        </row>
        <row r="1665">
          <cell r="F1665">
            <v>-0.43335282802581787</v>
          </cell>
        </row>
        <row r="1666">
          <cell r="F1666">
            <v>-0.4331510066986084</v>
          </cell>
        </row>
        <row r="1667">
          <cell r="F1667">
            <v>-0.43372973799705505</v>
          </cell>
        </row>
        <row r="1668">
          <cell r="F1668">
            <v>-0.4354088306427002</v>
          </cell>
        </row>
        <row r="1674">
          <cell r="G1674">
            <v>0.41121468462012201</v>
          </cell>
          <cell r="H1674">
            <v>9.3313585970467697E-5</v>
          </cell>
          <cell r="J1674">
            <v>67.538404586945177</v>
          </cell>
          <cell r="K1674">
            <v>0.24224776113046151</v>
          </cell>
          <cell r="N1674">
            <v>1.2402881123506625E-4</v>
          </cell>
          <cell r="S1674">
            <v>8.3023653247999984</v>
          </cell>
          <cell r="T1674">
            <v>6.7244344708499986</v>
          </cell>
          <cell r="U1674">
            <v>1.4642217690080002</v>
          </cell>
          <cell r="V1674">
            <v>1.7441366075080362</v>
          </cell>
          <cell r="W1674">
            <v>2.8600997684960006E-4</v>
          </cell>
        </row>
        <row r="1677">
          <cell r="A1677">
            <v>50</v>
          </cell>
          <cell r="F1677" t="str">
            <v>Fins</v>
          </cell>
        </row>
        <row r="1678">
          <cell r="A1678" t="str">
            <v>Nov 4 2020</v>
          </cell>
          <cell r="F1678">
            <v>-0.42960384488105774</v>
          </cell>
        </row>
        <row r="1679">
          <cell r="A1679">
            <v>2342</v>
          </cell>
          <cell r="F1679">
            <v>-0.42943418025970459</v>
          </cell>
        </row>
        <row r="1680">
          <cell r="A1680" t="str">
            <v>SRM-Muenster-250ppb</v>
          </cell>
          <cell r="F1680">
            <v>-0.42925021052360535</v>
          </cell>
        </row>
        <row r="1681">
          <cell r="F1681">
            <v>-0.42743396759033203</v>
          </cell>
        </row>
        <row r="1682">
          <cell r="F1682">
            <v>-0.42846262454986572</v>
          </cell>
        </row>
        <row r="1683">
          <cell r="F1683">
            <v>-0.43018963932991028</v>
          </cell>
        </row>
        <row r="1684">
          <cell r="F1684">
            <v>-0.42736786603927612</v>
          </cell>
        </row>
        <row r="1685">
          <cell r="F1685">
            <v>-0.42819651961326599</v>
          </cell>
        </row>
        <row r="1686">
          <cell r="F1686">
            <v>-0.42442139983177185</v>
          </cell>
        </row>
        <row r="1687">
          <cell r="F1687">
            <v>-0.42805543541908264</v>
          </cell>
        </row>
        <row r="1688">
          <cell r="F1688">
            <v>-0.42731788754463196</v>
          </cell>
        </row>
        <row r="1689">
          <cell r="F1689">
            <v>-0.42469280958175659</v>
          </cell>
        </row>
        <row r="1690">
          <cell r="F1690">
            <v>-0.42361783981323242</v>
          </cell>
        </row>
        <row r="1691">
          <cell r="F1691">
            <v>-0.42408567667007446</v>
          </cell>
        </row>
        <row r="1692">
          <cell r="F1692">
            <v>-0.42755359411239624</v>
          </cell>
        </row>
        <row r="1693">
          <cell r="F1693">
            <v>-0.42626067996025085</v>
          </cell>
        </row>
        <row r="1694">
          <cell r="F1694">
            <v>-0.42494994401931763</v>
          </cell>
        </row>
        <row r="1695">
          <cell r="F1695">
            <v>-0.42508387565612793</v>
          </cell>
        </row>
        <row r="1696">
          <cell r="F1696">
            <v>-0.42668211460113525</v>
          </cell>
        </row>
        <row r="1697">
          <cell r="F1697">
            <v>-0.42526957392692566</v>
          </cell>
        </row>
        <row r="1698">
          <cell r="F1698">
            <v>-0.42765897512435913</v>
          </cell>
        </row>
        <row r="1699">
          <cell r="F1699">
            <v>-0.42692321538925171</v>
          </cell>
        </row>
        <row r="1700">
          <cell r="F1700">
            <v>-0.4245535135269165</v>
          </cell>
        </row>
        <row r="1701">
          <cell r="F1701">
            <v>-0.42809292674064636</v>
          </cell>
        </row>
        <row r="1702">
          <cell r="F1702">
            <v>-0.42888587713241577</v>
          </cell>
        </row>
        <row r="1708">
          <cell r="G1708">
            <v>0.41067508984456425</v>
          </cell>
          <cell r="H1708">
            <v>5.1527528640616548E-5</v>
          </cell>
          <cell r="J1708">
            <v>66.137583635343233</v>
          </cell>
          <cell r="K1708">
            <v>0.13376860743219798</v>
          </cell>
          <cell r="N1708">
            <v>1.60104292364009E-4</v>
          </cell>
          <cell r="S1708">
            <v>9.2396632468000011</v>
          </cell>
          <cell r="T1708">
            <v>7.4112845136499992</v>
          </cell>
          <cell r="U1708">
            <v>2.5840588274080005</v>
          </cell>
          <cell r="V1708">
            <v>4.3335233089631826</v>
          </cell>
          <cell r="W1708">
            <v>1.0534790981960002E-4</v>
          </cell>
        </row>
        <row r="1711">
          <cell r="A1711">
            <v>51</v>
          </cell>
          <cell r="F1711" t="str">
            <v>Fins</v>
          </cell>
        </row>
        <row r="1712">
          <cell r="A1712" t="str">
            <v>Nov 4 2020</v>
          </cell>
          <cell r="F1712">
            <v>-0.4353659451007843</v>
          </cell>
        </row>
        <row r="1713">
          <cell r="A1713">
            <v>2343</v>
          </cell>
          <cell r="F1713">
            <v>-0.43679326772689819</v>
          </cell>
        </row>
        <row r="1714">
          <cell r="A1714" t="str">
            <v>C4_17_20</v>
          </cell>
          <cell r="F1714">
            <v>-0.43493008613586426</v>
          </cell>
        </row>
        <row r="1715">
          <cell r="F1715">
            <v>-0.43580183386802673</v>
          </cell>
        </row>
        <row r="1716">
          <cell r="F1716">
            <v>-0.43449246883392334</v>
          </cell>
        </row>
        <row r="1717">
          <cell r="F1717">
            <v>-0.43460679054260254</v>
          </cell>
        </row>
        <row r="1718">
          <cell r="F1718">
            <v>-0.43593043088912964</v>
          </cell>
        </row>
        <row r="1719">
          <cell r="F1719">
            <v>-0.43436920642852783</v>
          </cell>
        </row>
        <row r="1720">
          <cell r="F1720">
            <v>-0.43595901131629944</v>
          </cell>
        </row>
        <row r="1721">
          <cell r="F1721">
            <v>-0.43843859434127808</v>
          </cell>
        </row>
        <row r="1722">
          <cell r="F1722">
            <v>-0.43728452920913696</v>
          </cell>
        </row>
        <row r="1723">
          <cell r="F1723">
            <v>-0.43602511286735535</v>
          </cell>
        </row>
        <row r="1724">
          <cell r="F1724">
            <v>-0.43580362200737</v>
          </cell>
        </row>
        <row r="1725">
          <cell r="F1725">
            <v>-0.43534451723098755</v>
          </cell>
        </row>
        <row r="1726">
          <cell r="F1726">
            <v>-0.43604299426078796</v>
          </cell>
        </row>
        <row r="1727">
          <cell r="F1727">
            <v>-0.43718984723091125</v>
          </cell>
        </row>
        <row r="1728">
          <cell r="F1728">
            <v>-0.43700584769248962</v>
          </cell>
        </row>
        <row r="1729">
          <cell r="F1729">
            <v>-0.43906208872795105</v>
          </cell>
        </row>
        <row r="1730">
          <cell r="F1730">
            <v>-0.44130608439445496</v>
          </cell>
        </row>
        <row r="1731">
          <cell r="F1731">
            <v>-0.43780976533889771</v>
          </cell>
        </row>
        <row r="1732">
          <cell r="F1732">
            <v>-0.44117921590805054</v>
          </cell>
        </row>
        <row r="1733">
          <cell r="F1733">
            <v>-0.43726488947868347</v>
          </cell>
        </row>
        <row r="1734">
          <cell r="F1734">
            <v>-0.43710410594940186</v>
          </cell>
        </row>
        <row r="1735">
          <cell r="F1735">
            <v>-0.43757215142250061</v>
          </cell>
        </row>
        <row r="1736">
          <cell r="F1736">
            <v>-0.4392639696598053</v>
          </cell>
        </row>
        <row r="1742">
          <cell r="G1742">
            <v>0.41118227865721474</v>
          </cell>
          <cell r="H1742">
            <v>8.2663526022849849E-5</v>
          </cell>
          <cell r="J1742">
            <v>67.454276730536108</v>
          </cell>
          <cell r="K1742">
            <v>0.21459955587308058</v>
          </cell>
          <cell r="N1742">
            <v>2.2033205031047665E-4</v>
          </cell>
          <cell r="S1742">
            <v>9.2389077759999996</v>
          </cell>
          <cell r="T1742">
            <v>7.4909656940499989</v>
          </cell>
          <cell r="U1742">
            <v>1.5317437694079998</v>
          </cell>
          <cell r="V1742">
            <v>1.6966754305159022</v>
          </cell>
          <cell r="W1742">
            <v>6.2070885107999997E-4</v>
          </cell>
        </row>
        <row r="1745">
          <cell r="A1745">
            <v>52</v>
          </cell>
          <cell r="F1745" t="str">
            <v>Fins</v>
          </cell>
        </row>
        <row r="1746">
          <cell r="A1746" t="str">
            <v>Nov 4 2020</v>
          </cell>
          <cell r="F1746">
            <v>-0.43380475044250488</v>
          </cell>
        </row>
        <row r="1747">
          <cell r="A1747">
            <v>2344</v>
          </cell>
          <cell r="F1747">
            <v>-0.43445315957069397</v>
          </cell>
        </row>
        <row r="1748">
          <cell r="A1748" t="str">
            <v>SRM-Muenster-250ppb</v>
          </cell>
          <cell r="F1748">
            <v>-0.43554279208183289</v>
          </cell>
        </row>
        <row r="1749">
          <cell r="F1749">
            <v>-0.43477827310562134</v>
          </cell>
        </row>
        <row r="1750">
          <cell r="F1750">
            <v>-0.43106123805046082</v>
          </cell>
        </row>
        <row r="1751">
          <cell r="F1751">
            <v>-0.432574063539505</v>
          </cell>
        </row>
        <row r="1752">
          <cell r="F1752">
            <v>-0.43202751874923706</v>
          </cell>
        </row>
        <row r="1753">
          <cell r="F1753">
            <v>-0.43367078900337219</v>
          </cell>
        </row>
        <row r="1754">
          <cell r="F1754">
            <v>-0.4332420825958252</v>
          </cell>
        </row>
        <row r="1755">
          <cell r="F1755">
            <v>-0.43485149741172791</v>
          </cell>
        </row>
        <row r="1756">
          <cell r="F1756">
            <v>-0.43501582741737366</v>
          </cell>
        </row>
        <row r="1757">
          <cell r="F1757">
            <v>-0.43340998888015747</v>
          </cell>
        </row>
        <row r="1758">
          <cell r="F1758">
            <v>-0.43312779068946838</v>
          </cell>
        </row>
        <row r="1759">
          <cell r="F1759">
            <v>-0.4358464777469635</v>
          </cell>
        </row>
        <row r="1760">
          <cell r="F1760">
            <v>-0.43249905109405518</v>
          </cell>
        </row>
        <row r="1761">
          <cell r="F1761">
            <v>-0.43494260311126709</v>
          </cell>
        </row>
        <row r="1762">
          <cell r="F1762">
            <v>-0.43324387073516846</v>
          </cell>
        </row>
        <row r="1763">
          <cell r="F1763">
            <v>-0.43534451723098755</v>
          </cell>
        </row>
        <row r="1764">
          <cell r="F1764">
            <v>-0.43358147144317627</v>
          </cell>
        </row>
        <row r="1765">
          <cell r="F1765">
            <v>-0.43322601914405823</v>
          </cell>
        </row>
        <row r="1766">
          <cell r="F1766">
            <v>-0.43204715847969055</v>
          </cell>
        </row>
        <row r="1767">
          <cell r="F1767">
            <v>-0.43408876657485962</v>
          </cell>
        </row>
        <row r="1768">
          <cell r="F1768">
            <v>-0.43376365303993225</v>
          </cell>
        </row>
        <row r="1769">
          <cell r="F1769">
            <v>-0.43480327725410461</v>
          </cell>
        </row>
        <row r="1770">
          <cell r="F1770">
            <v>-0.43196499347686768</v>
          </cell>
        </row>
        <row r="1776">
          <cell r="G1776">
            <v>0.41068004665458802</v>
          </cell>
          <cell r="H1776">
            <v>4.8517902471424803E-5</v>
          </cell>
          <cell r="J1776">
            <v>66.150451816520629</v>
          </cell>
          <cell r="K1776">
            <v>0.12595543431552297</v>
          </cell>
          <cell r="N1776">
            <v>4.7828706251791949E-5</v>
          </cell>
          <cell r="S1776">
            <v>9.3041702703999984</v>
          </cell>
          <cell r="T1776">
            <v>7.4638217220499987</v>
          </cell>
          <cell r="U1776">
            <v>2.6029658470080004</v>
          </cell>
          <cell r="V1776">
            <v>4.3664227731785266</v>
          </cell>
          <cell r="W1776">
            <v>9.9407843760000012E-5</v>
          </cell>
        </row>
        <row r="1779">
          <cell r="A1779">
            <v>53</v>
          </cell>
          <cell r="F1779" t="str">
            <v>Fins</v>
          </cell>
        </row>
        <row r="1780">
          <cell r="A1780" t="str">
            <v>Nov 4 2020</v>
          </cell>
          <cell r="F1780">
            <v>-0.43456569314002991</v>
          </cell>
        </row>
        <row r="1781">
          <cell r="A1781">
            <v>2345</v>
          </cell>
          <cell r="F1781">
            <v>-0.43887987732887268</v>
          </cell>
        </row>
        <row r="1782">
          <cell r="A1782" t="str">
            <v>C4_2_4</v>
          </cell>
          <cell r="F1782">
            <v>-0.43466928601264954</v>
          </cell>
        </row>
        <row r="1783">
          <cell r="F1783">
            <v>-0.43683257699012756</v>
          </cell>
        </row>
        <row r="1784">
          <cell r="F1784">
            <v>-0.43760430812835693</v>
          </cell>
        </row>
        <row r="1785">
          <cell r="F1785">
            <v>-0.43857258558273315</v>
          </cell>
        </row>
        <row r="1786">
          <cell r="F1786">
            <v>-0.43813666701316833</v>
          </cell>
        </row>
        <row r="1787">
          <cell r="F1787">
            <v>-0.43648242950439453</v>
          </cell>
        </row>
        <row r="1788">
          <cell r="F1788">
            <v>-0.43894955515861511</v>
          </cell>
        </row>
        <row r="1789">
          <cell r="F1789">
            <v>-0.43850827217102051</v>
          </cell>
        </row>
        <row r="1790">
          <cell r="F1790">
            <v>-0.43541598320007324</v>
          </cell>
        </row>
        <row r="1791">
          <cell r="F1791">
            <v>-0.43897455930709839</v>
          </cell>
        </row>
        <row r="1792">
          <cell r="F1792">
            <v>-0.43815633654594421</v>
          </cell>
        </row>
        <row r="1793">
          <cell r="F1793">
            <v>-0.43864583969116211</v>
          </cell>
        </row>
        <row r="1794">
          <cell r="F1794">
            <v>-0.43857437372207642</v>
          </cell>
        </row>
        <row r="1795">
          <cell r="F1795">
            <v>-0.44172060489654541</v>
          </cell>
        </row>
        <row r="1796">
          <cell r="F1796">
            <v>-0.43979281187057495</v>
          </cell>
        </row>
        <row r="1797">
          <cell r="F1797">
            <v>-0.43971240520477295</v>
          </cell>
        </row>
        <row r="1798">
          <cell r="F1798">
            <v>-0.43627521395683289</v>
          </cell>
        </row>
        <row r="1799">
          <cell r="F1799">
            <v>-0.43857079744338989</v>
          </cell>
        </row>
        <row r="1800">
          <cell r="F1800">
            <v>-0.43862974643707275</v>
          </cell>
        </row>
        <row r="1801">
          <cell r="F1801">
            <v>-0.43909603357315063</v>
          </cell>
        </row>
        <row r="1802">
          <cell r="F1802">
            <v>-0.44076114892959595</v>
          </cell>
        </row>
        <row r="1803">
          <cell r="F1803">
            <v>-0.43856900930404663</v>
          </cell>
        </row>
        <row r="1804">
          <cell r="F1804">
            <v>-0.43716484308242798</v>
          </cell>
        </row>
        <row r="1810">
          <cell r="G1810">
            <v>0.41119969407522711</v>
          </cell>
          <cell r="H1810">
            <v>6.2289868285459984E-5</v>
          </cell>
          <cell r="J1810">
            <v>67.499488218003521</v>
          </cell>
          <cell r="K1810">
            <v>0.16170829763244857</v>
          </cell>
          <cell r="N1810">
            <v>9.4724261836271492E-5</v>
          </cell>
          <cell r="S1810">
            <v>8.4762024740000008</v>
          </cell>
          <cell r="T1810">
            <v>6.8659788748499988</v>
          </cell>
          <cell r="U1810">
            <v>1.494559616608</v>
          </cell>
          <cell r="V1810">
            <v>1.779874287385893</v>
          </cell>
          <cell r="W1810">
            <v>3.2717683277200005E-4</v>
          </cell>
        </row>
        <row r="1813">
          <cell r="A1813">
            <v>54</v>
          </cell>
          <cell r="F1813" t="str">
            <v>Fins</v>
          </cell>
        </row>
        <row r="1814">
          <cell r="A1814" t="str">
            <v>Nov 4 2020</v>
          </cell>
          <cell r="F1814">
            <v>-0.43887093663215637</v>
          </cell>
        </row>
        <row r="1815">
          <cell r="A1815">
            <v>2346</v>
          </cell>
          <cell r="F1815">
            <v>-0.43783119320869446</v>
          </cell>
        </row>
        <row r="1816">
          <cell r="A1816" t="str">
            <v>SRM-Muenster-250ppb</v>
          </cell>
          <cell r="F1816">
            <v>-0.43794193863868713</v>
          </cell>
        </row>
        <row r="1817">
          <cell r="F1817">
            <v>-0.44060036540031433</v>
          </cell>
        </row>
        <row r="1818">
          <cell r="F1818">
            <v>-0.43700942397117615</v>
          </cell>
        </row>
        <row r="1819">
          <cell r="F1819">
            <v>-0.43608942627906799</v>
          </cell>
        </row>
        <row r="1820">
          <cell r="F1820">
            <v>-0.4398857057094574</v>
          </cell>
        </row>
        <row r="1821">
          <cell r="F1821">
            <v>-0.4353034496307373</v>
          </cell>
        </row>
        <row r="1822">
          <cell r="F1822">
            <v>-0.43773829936981201</v>
          </cell>
        </row>
        <row r="1823">
          <cell r="F1823">
            <v>-0.43775257468223572</v>
          </cell>
        </row>
        <row r="1824">
          <cell r="F1824">
            <v>-0.43553566932678223</v>
          </cell>
        </row>
        <row r="1825">
          <cell r="F1825">
            <v>-0.43653601408004761</v>
          </cell>
        </row>
        <row r="1826">
          <cell r="F1826">
            <v>-0.43673431873321533</v>
          </cell>
        </row>
        <row r="1827">
          <cell r="F1827">
            <v>-0.43729346990585327</v>
          </cell>
        </row>
        <row r="1828">
          <cell r="F1828">
            <v>-0.43688973784446716</v>
          </cell>
        </row>
        <row r="1829">
          <cell r="F1829">
            <v>-0.43736493587493896</v>
          </cell>
        </row>
        <row r="1830">
          <cell r="F1830">
            <v>-0.43701836466789246</v>
          </cell>
        </row>
        <row r="1831">
          <cell r="F1831">
            <v>-0.4376150369644165</v>
          </cell>
        </row>
        <row r="1832">
          <cell r="F1832">
            <v>-0.4362412691116333</v>
          </cell>
        </row>
        <row r="1833">
          <cell r="F1833">
            <v>-0.43667894601821899</v>
          </cell>
        </row>
        <row r="1834">
          <cell r="F1834">
            <v>-0.43651100993156433</v>
          </cell>
        </row>
        <row r="1835">
          <cell r="F1835">
            <v>-0.43493366241455078</v>
          </cell>
        </row>
        <row r="1836">
          <cell r="F1836">
            <v>-0.4342370331287384</v>
          </cell>
        </row>
        <row r="1837">
          <cell r="F1837">
            <v>-0.43573036789894104</v>
          </cell>
        </row>
        <row r="1838">
          <cell r="F1838">
            <v>-0.43485328555107117</v>
          </cell>
        </row>
        <row r="1844">
          <cell r="G1844">
            <v>0.41067815600326329</v>
          </cell>
          <cell r="H1844">
            <v>5.8509187106479831E-5</v>
          </cell>
          <cell r="J1844">
            <v>66.145543570355699</v>
          </cell>
          <cell r="K1844">
            <v>0.15189341867748579</v>
          </cell>
          <cell r="N1844">
            <v>7.127538061809444E-5</v>
          </cell>
          <cell r="S1844">
            <v>9.2626835007999997</v>
          </cell>
          <cell r="T1844">
            <v>7.4309282060499982</v>
          </cell>
          <cell r="U1844">
            <v>2.5916463822080003</v>
          </cell>
          <cell r="V1844">
            <v>4.3479486704808066</v>
          </cell>
          <cell r="W1844">
            <v>9.7707627700000015E-5</v>
          </cell>
        </row>
        <row r="1847">
          <cell r="A1847">
            <v>55</v>
          </cell>
          <cell r="F1847" t="str">
            <v>Fins</v>
          </cell>
        </row>
        <row r="1848">
          <cell r="A1848" t="str">
            <v>Nov 4 2020</v>
          </cell>
          <cell r="F1848">
            <v>-0.43091475963592529</v>
          </cell>
        </row>
        <row r="1849">
          <cell r="A1849">
            <v>2347</v>
          </cell>
          <cell r="F1849">
            <v>-0.43289914727210999</v>
          </cell>
        </row>
        <row r="1850">
          <cell r="A1850" t="str">
            <v>C4_NiAAS</v>
          </cell>
          <cell r="F1850">
            <v>-0.4323025643825531</v>
          </cell>
        </row>
        <row r="1851">
          <cell r="F1851">
            <v>-0.43024858832359314</v>
          </cell>
        </row>
        <row r="1852">
          <cell r="F1852">
            <v>-0.43132022023200989</v>
          </cell>
        </row>
        <row r="1853">
          <cell r="F1853">
            <v>-0.43258300423622131</v>
          </cell>
        </row>
        <row r="1854">
          <cell r="F1854">
            <v>-0.43135949969291687</v>
          </cell>
        </row>
        <row r="1855">
          <cell r="F1855">
            <v>-0.43001282215118408</v>
          </cell>
        </row>
        <row r="1856">
          <cell r="F1856">
            <v>-0.43023070693016052</v>
          </cell>
        </row>
        <row r="1857">
          <cell r="F1857">
            <v>-0.43065401911735535</v>
          </cell>
        </row>
        <row r="1858">
          <cell r="F1858">
            <v>-0.43069866299629211</v>
          </cell>
        </row>
        <row r="1859">
          <cell r="F1859">
            <v>-0.42889124155044556</v>
          </cell>
        </row>
        <row r="1860">
          <cell r="F1860">
            <v>-0.42986816167831421</v>
          </cell>
        </row>
        <row r="1861">
          <cell r="F1861">
            <v>-0.43048611283302307</v>
          </cell>
        </row>
        <row r="1862">
          <cell r="F1862">
            <v>-0.43017536401748657</v>
          </cell>
        </row>
        <row r="1863">
          <cell r="F1863">
            <v>-0.43451926112174988</v>
          </cell>
        </row>
        <row r="1864">
          <cell r="F1864">
            <v>-0.43177208304405212</v>
          </cell>
        </row>
        <row r="1865">
          <cell r="F1865">
            <v>-0.43420487642288208</v>
          </cell>
        </row>
        <row r="1866">
          <cell r="F1866">
            <v>-0.4313773512840271</v>
          </cell>
        </row>
        <row r="1867">
          <cell r="F1867">
            <v>-0.43285983800888062</v>
          </cell>
        </row>
        <row r="1868">
          <cell r="F1868">
            <v>-0.43493366241455078</v>
          </cell>
        </row>
        <row r="1869">
          <cell r="F1869">
            <v>-0.4328937828540802</v>
          </cell>
        </row>
        <row r="1870">
          <cell r="F1870">
            <v>-0.43147024512290955</v>
          </cell>
        </row>
        <row r="1871">
          <cell r="F1871">
            <v>-0.43232220411300659</v>
          </cell>
        </row>
        <row r="1872">
          <cell r="F1872">
            <v>-0.43242225050926208</v>
          </cell>
        </row>
        <row r="1878">
          <cell r="G1878">
            <v>0.41050393323480222</v>
          </cell>
          <cell r="H1878">
            <v>4.4374449083760006E-5</v>
          </cell>
          <cell r="J1878">
            <v>65.693250636173573</v>
          </cell>
          <cell r="K1878">
            <v>0.11519877657836881</v>
          </cell>
          <cell r="N1878">
            <v>3.5885075999528962E-5</v>
          </cell>
          <cell r="S1878">
            <v>8.7853004483999992</v>
          </cell>
          <cell r="T1878">
            <v>6.9972440192499992</v>
          </cell>
          <cell r="U1878">
            <v>3.1251982626080004</v>
          </cell>
          <cell r="V1878">
            <v>5.7966041707356348</v>
          </cell>
          <cell r="W1878">
            <v>3.7767519600000155E-6</v>
          </cell>
        </row>
        <row r="1881">
          <cell r="A1881">
            <v>56</v>
          </cell>
          <cell r="F1881" t="str">
            <v>Fins</v>
          </cell>
        </row>
        <row r="1882">
          <cell r="A1882" t="str">
            <v>Nov 4 2020</v>
          </cell>
          <cell r="F1882">
            <v>-0.43436920642852783</v>
          </cell>
        </row>
        <row r="1883">
          <cell r="A1883">
            <v>2348</v>
          </cell>
          <cell r="F1883">
            <v>-0.43369936943054199</v>
          </cell>
        </row>
        <row r="1884">
          <cell r="A1884" t="str">
            <v>SRM-Muenster-250ppb</v>
          </cell>
          <cell r="F1884">
            <v>-0.43383154273033142</v>
          </cell>
        </row>
        <row r="1885">
          <cell r="F1885">
            <v>-0.43279018998146057</v>
          </cell>
        </row>
        <row r="1886">
          <cell r="F1886">
            <v>-0.43670931458473206</v>
          </cell>
        </row>
        <row r="1887">
          <cell r="F1887">
            <v>-0.43361720442771912</v>
          </cell>
        </row>
        <row r="1888">
          <cell r="F1888">
            <v>-0.43184709548950195</v>
          </cell>
        </row>
        <row r="1889">
          <cell r="F1889">
            <v>-0.43365290760993958</v>
          </cell>
        </row>
        <row r="1890">
          <cell r="F1890">
            <v>-0.432779461145401</v>
          </cell>
        </row>
        <row r="1891">
          <cell r="F1891">
            <v>-0.43259191513061523</v>
          </cell>
        </row>
        <row r="1892">
          <cell r="F1892">
            <v>-0.43216145038604736</v>
          </cell>
        </row>
        <row r="1893">
          <cell r="F1893">
            <v>-0.43128806352615356</v>
          </cell>
        </row>
        <row r="1894">
          <cell r="F1894">
            <v>-0.43603584170341492</v>
          </cell>
        </row>
        <row r="1895">
          <cell r="F1895">
            <v>-0.43330281972885132</v>
          </cell>
        </row>
        <row r="1896">
          <cell r="F1896">
            <v>-0.43523913621902466</v>
          </cell>
        </row>
        <row r="1897">
          <cell r="F1897">
            <v>-0.43391728401184082</v>
          </cell>
        </row>
        <row r="1898">
          <cell r="F1898">
            <v>-0.43160778284072876</v>
          </cell>
        </row>
        <row r="1899">
          <cell r="F1899">
            <v>-0.43494796752929688</v>
          </cell>
        </row>
        <row r="1900">
          <cell r="F1900">
            <v>-0.43254905939102173</v>
          </cell>
        </row>
        <row r="1901">
          <cell r="F1901">
            <v>-0.43260979652404785</v>
          </cell>
        </row>
        <row r="1902">
          <cell r="F1902">
            <v>-0.43017891049385071</v>
          </cell>
        </row>
        <row r="1903">
          <cell r="F1903">
            <v>-0.43263301253318787</v>
          </cell>
        </row>
        <row r="1904">
          <cell r="F1904">
            <v>-0.43268659710884094</v>
          </cell>
        </row>
        <row r="1905">
          <cell r="F1905">
            <v>-0.43160241842269897</v>
          </cell>
        </row>
        <row r="1906">
          <cell r="F1906">
            <v>-0.43216681480407715</v>
          </cell>
        </row>
        <row r="1912">
          <cell r="G1912">
            <v>0.41064873773134047</v>
          </cell>
          <cell r="H1912">
            <v>5.7332860196485106E-5</v>
          </cell>
          <cell r="J1912">
            <v>66.069171941985857</v>
          </cell>
          <cell r="K1912">
            <v>0.14883960226541396</v>
          </cell>
          <cell r="N1912">
            <v>3.980050250759324E-5</v>
          </cell>
          <cell r="S1912">
            <v>9.2581385123999986</v>
          </cell>
          <cell r="T1912">
            <v>7.4268273104499993</v>
          </cell>
          <cell r="U1912">
            <v>2.5901897806080005</v>
          </cell>
          <cell r="V1912">
            <v>4.3453369669406161</v>
          </cell>
          <cell r="W1912">
            <v>9.3563978680000009E-5</v>
          </cell>
        </row>
        <row r="1915">
          <cell r="A1915">
            <v>57</v>
          </cell>
          <cell r="F1915" t="str">
            <v>Fins</v>
          </cell>
        </row>
        <row r="1916">
          <cell r="A1916" t="str">
            <v>Nov 4 2020</v>
          </cell>
          <cell r="F1916">
            <v>-0.43687900900840759</v>
          </cell>
        </row>
        <row r="1917">
          <cell r="A1917">
            <v>2349</v>
          </cell>
          <cell r="F1917">
            <v>-0.4350229799747467</v>
          </cell>
        </row>
        <row r="1918">
          <cell r="A1918" t="str">
            <v>C4_14_17</v>
          </cell>
          <cell r="F1918">
            <v>-0.43625733256340027</v>
          </cell>
        </row>
        <row r="1919">
          <cell r="F1919">
            <v>-0.43675753474235535</v>
          </cell>
        </row>
        <row r="1920">
          <cell r="F1920">
            <v>-0.43696296215057373</v>
          </cell>
        </row>
        <row r="1921">
          <cell r="F1921">
            <v>-0.43606263399124146</v>
          </cell>
        </row>
        <row r="1922">
          <cell r="F1922">
            <v>-0.43776330351829529</v>
          </cell>
        </row>
        <row r="1923">
          <cell r="F1923">
            <v>-0.43648958206176758</v>
          </cell>
        </row>
        <row r="1924">
          <cell r="F1924">
            <v>-0.4371398389339447</v>
          </cell>
        </row>
        <row r="1925">
          <cell r="F1925">
            <v>-0.43721127510070801</v>
          </cell>
        </row>
        <row r="1926">
          <cell r="F1926">
            <v>-0.43856364488601685</v>
          </cell>
        </row>
        <row r="1927">
          <cell r="F1927">
            <v>-0.43584826588630676</v>
          </cell>
        </row>
        <row r="1928">
          <cell r="F1928">
            <v>-0.43781688809394836</v>
          </cell>
        </row>
        <row r="1929">
          <cell r="F1929">
            <v>-0.43849396705627441</v>
          </cell>
        </row>
        <row r="1930">
          <cell r="F1930">
            <v>-0.43913891911506653</v>
          </cell>
        </row>
        <row r="1931">
          <cell r="F1931">
            <v>-0.43557494878768921</v>
          </cell>
        </row>
        <row r="1932">
          <cell r="F1932">
            <v>-0.43615195155143738</v>
          </cell>
        </row>
        <row r="1933">
          <cell r="F1933">
            <v>-0.43719342350959778</v>
          </cell>
        </row>
        <row r="1934">
          <cell r="F1934">
            <v>-0.43572857975959778</v>
          </cell>
        </row>
        <row r="1935">
          <cell r="F1935">
            <v>-0.43715590238571167</v>
          </cell>
        </row>
        <row r="1936">
          <cell r="F1936">
            <v>-0.43961414694786072</v>
          </cell>
        </row>
        <row r="1937">
          <cell r="F1937">
            <v>-0.43815276026725769</v>
          </cell>
        </row>
        <row r="1938">
          <cell r="F1938">
            <v>-0.43784013390541077</v>
          </cell>
        </row>
        <row r="1939">
          <cell r="F1939">
            <v>-0.43808487057685852</v>
          </cell>
        </row>
        <row r="1940">
          <cell r="F1940">
            <v>-0.43754714727401733</v>
          </cell>
        </row>
        <row r="1946">
          <cell r="G1946">
            <v>0.41118441370821485</v>
          </cell>
          <cell r="H1946">
            <v>6.2955142135812664E-5</v>
          </cell>
          <cell r="J1946">
            <v>67.459819453166631</v>
          </cell>
          <cell r="K1946">
            <v>0.16343538912843805</v>
          </cell>
          <cell r="N1946">
            <v>2.0759512533462872E-4</v>
          </cell>
          <cell r="S1946">
            <v>8.4195586835999983</v>
          </cell>
          <cell r="T1946">
            <v>6.81993847685</v>
          </cell>
          <cell r="U1946">
            <v>1.4852483666079996</v>
          </cell>
          <cell r="V1946">
            <v>1.769740833299547</v>
          </cell>
          <cell r="W1946">
            <v>3.0321294049359996E-4</v>
          </cell>
        </row>
        <row r="1949">
          <cell r="A1949">
            <v>58</v>
          </cell>
          <cell r="F1949" t="str">
            <v>Fins</v>
          </cell>
        </row>
        <row r="1950">
          <cell r="A1950" t="str">
            <v>Nov 4 2020</v>
          </cell>
          <cell r="F1950">
            <v>-0.43298667669296265</v>
          </cell>
        </row>
        <row r="1951">
          <cell r="A1951">
            <v>2350</v>
          </cell>
          <cell r="F1951">
            <v>-0.43638238310813904</v>
          </cell>
        </row>
        <row r="1952">
          <cell r="A1952" t="str">
            <v>SRM-Muenster-250ppb</v>
          </cell>
          <cell r="F1952">
            <v>-0.43454605340957642</v>
          </cell>
        </row>
        <row r="1953">
          <cell r="F1953">
            <v>-0.43648242950439453</v>
          </cell>
        </row>
        <row r="1954">
          <cell r="F1954">
            <v>-0.43783119320869446</v>
          </cell>
        </row>
        <row r="1955">
          <cell r="F1955">
            <v>-0.43580362200737</v>
          </cell>
        </row>
        <row r="1956">
          <cell r="F1956">
            <v>-0.43603047728538513</v>
          </cell>
        </row>
        <row r="1957">
          <cell r="F1957">
            <v>-0.43260800838470459</v>
          </cell>
        </row>
        <row r="1958">
          <cell r="F1958">
            <v>-0.43372794985771179</v>
          </cell>
        </row>
        <row r="1959">
          <cell r="F1959">
            <v>-0.43586790561676025</v>
          </cell>
        </row>
        <row r="1960">
          <cell r="F1960">
            <v>-0.43279197812080383</v>
          </cell>
        </row>
        <row r="1961">
          <cell r="F1961">
            <v>-0.43152382969856262</v>
          </cell>
        </row>
        <row r="1962">
          <cell r="F1962">
            <v>-0.43443351984024048</v>
          </cell>
        </row>
        <row r="1963">
          <cell r="F1963">
            <v>-0.43464785814285278</v>
          </cell>
        </row>
        <row r="1964">
          <cell r="F1964">
            <v>-0.43287771940231323</v>
          </cell>
        </row>
        <row r="1965">
          <cell r="F1965">
            <v>-0.4336511492729187</v>
          </cell>
        </row>
        <row r="1966">
          <cell r="F1966">
            <v>-0.43396192789077759</v>
          </cell>
        </row>
        <row r="1967">
          <cell r="F1967">
            <v>-0.43335819244384766</v>
          </cell>
        </row>
        <row r="1968">
          <cell r="F1968">
            <v>-0.43266516923904419</v>
          </cell>
        </row>
        <row r="1969">
          <cell r="F1969">
            <v>-0.43404233455657959</v>
          </cell>
        </row>
        <row r="1970">
          <cell r="F1970">
            <v>-0.43511229753494263</v>
          </cell>
        </row>
        <row r="1971">
          <cell r="F1971">
            <v>-0.43272766470909119</v>
          </cell>
        </row>
        <row r="1972">
          <cell r="F1972">
            <v>-0.43092012405395508</v>
          </cell>
        </row>
        <row r="1973">
          <cell r="F1973">
            <v>-0.43095764517784119</v>
          </cell>
        </row>
        <row r="1974">
          <cell r="F1974">
            <v>-0.43323495984077454</v>
          </cell>
        </row>
        <row r="1980">
          <cell r="G1980">
            <v>0.4106470578341051</v>
          </cell>
          <cell r="H1980">
            <v>4.6365800646007257E-5</v>
          </cell>
          <cell r="J1980">
            <v>66.064810826292018</v>
          </cell>
          <cell r="K1980">
            <v>0.12036844670260816</v>
          </cell>
          <cell r="N1980">
            <v>5.193610623944839E-5</v>
          </cell>
          <cell r="S1980">
            <v>9.1538085676000005</v>
          </cell>
          <cell r="T1980">
            <v>7.3432341920499997</v>
          </cell>
          <cell r="U1980">
            <v>2.561046343808</v>
          </cell>
          <cell r="V1980">
            <v>4.2965640182211118</v>
          </cell>
          <cell r="W1980">
            <v>1.0100268520000002E-4</v>
          </cell>
        </row>
        <row r="1983">
          <cell r="A1983">
            <v>59</v>
          </cell>
          <cell r="F1983" t="str">
            <v>Fins</v>
          </cell>
        </row>
        <row r="1984">
          <cell r="A1984" t="str">
            <v>Nov 4 2020</v>
          </cell>
          <cell r="F1984">
            <v>-0.44170808792114258</v>
          </cell>
        </row>
        <row r="1985">
          <cell r="A1985">
            <v>2351</v>
          </cell>
          <cell r="F1985">
            <v>-0.44076830148696899</v>
          </cell>
        </row>
        <row r="1986">
          <cell r="A1986" t="str">
            <v>C4_17_20</v>
          </cell>
          <cell r="F1986">
            <v>-0.43963736295700073</v>
          </cell>
        </row>
        <row r="1987">
          <cell r="F1987">
            <v>-0.4409058690071106</v>
          </cell>
        </row>
        <row r="1988">
          <cell r="F1988">
            <v>-0.44662553071975708</v>
          </cell>
        </row>
        <row r="1989">
          <cell r="F1989">
            <v>-0.44342339038848877</v>
          </cell>
        </row>
        <row r="1990">
          <cell r="F1990">
            <v>-0.44174203276634216</v>
          </cell>
        </row>
        <row r="1991">
          <cell r="F1991">
            <v>-0.44351986050605774</v>
          </cell>
        </row>
        <row r="1992">
          <cell r="F1992">
            <v>-0.44433110952377319</v>
          </cell>
        </row>
        <row r="1993">
          <cell r="F1993">
            <v>-0.44286590814590454</v>
          </cell>
        </row>
        <row r="1994">
          <cell r="F1994">
            <v>-0.44140791893005371</v>
          </cell>
        </row>
        <row r="1995">
          <cell r="F1995">
            <v>-0.44498330354690552</v>
          </cell>
        </row>
        <row r="1996">
          <cell r="F1996">
            <v>-0.44144544005393982</v>
          </cell>
        </row>
        <row r="1997">
          <cell r="F1997">
            <v>-0.44311961531639099</v>
          </cell>
        </row>
        <row r="1998">
          <cell r="F1998">
            <v>-0.44229057431221008</v>
          </cell>
        </row>
        <row r="1999">
          <cell r="F1999">
            <v>-0.44567307829856873</v>
          </cell>
        </row>
        <row r="2000">
          <cell r="F2000">
            <v>-0.44510126113891602</v>
          </cell>
        </row>
        <row r="2001">
          <cell r="F2001">
            <v>-0.44389688968658447</v>
          </cell>
        </row>
        <row r="2002">
          <cell r="F2002">
            <v>-0.44182601571083069</v>
          </cell>
        </row>
        <row r="2003">
          <cell r="F2003">
            <v>-0.44373965263366699</v>
          </cell>
        </row>
        <row r="2004">
          <cell r="F2004">
            <v>-0.44467595219612122</v>
          </cell>
        </row>
        <row r="2005">
          <cell r="F2005">
            <v>-0.44491183757781982</v>
          </cell>
        </row>
        <row r="2006">
          <cell r="F2006">
            <v>-0.44519057869911194</v>
          </cell>
        </row>
        <row r="2007">
          <cell r="F2007">
            <v>-0.44375038146972656</v>
          </cell>
        </row>
        <row r="2008">
          <cell r="F2008">
            <v>-0.44131860136985779</v>
          </cell>
        </row>
        <row r="2014">
          <cell r="G2014">
            <v>0.4111744499690701</v>
          </cell>
          <cell r="H2014">
            <v>6.1569464605696261E-5</v>
          </cell>
          <cell r="J2014">
            <v>67.433952978577622</v>
          </cell>
          <cell r="K2014">
            <v>0.15983808573654379</v>
          </cell>
          <cell r="N2014">
            <v>2.7802187446370656E-4</v>
          </cell>
          <cell r="S2014">
            <v>9.1170190355999985</v>
          </cell>
          <cell r="T2014">
            <v>7.3928829864499992</v>
          </cell>
          <cell r="U2014">
            <v>1.5119440690079997</v>
          </cell>
          <cell r="V2014">
            <v>1.6752488502322371</v>
          </cell>
          <cell r="W2014">
            <v>5.9781647792000005E-4</v>
          </cell>
        </row>
        <row r="2017">
          <cell r="A2017">
            <v>60</v>
          </cell>
          <cell r="F2017" t="str">
            <v>Fins</v>
          </cell>
        </row>
        <row r="2018">
          <cell r="A2018" t="str">
            <v>Nov 4 2020</v>
          </cell>
          <cell r="F2018">
            <v>-0.43728095293045044</v>
          </cell>
        </row>
        <row r="2019">
          <cell r="A2019">
            <v>2352</v>
          </cell>
          <cell r="F2019">
            <v>-0.43652889132499695</v>
          </cell>
        </row>
        <row r="2020">
          <cell r="A2020" t="str">
            <v>SRM-Muenster-250ppb</v>
          </cell>
          <cell r="F2020">
            <v>-0.43649137020111084</v>
          </cell>
        </row>
        <row r="2021">
          <cell r="F2021">
            <v>-0.43438348174095154</v>
          </cell>
        </row>
        <row r="2022">
          <cell r="F2022">
            <v>-0.43356361985206604</v>
          </cell>
        </row>
        <row r="2023">
          <cell r="F2023">
            <v>-0.43572857975959778</v>
          </cell>
        </row>
        <row r="2024">
          <cell r="F2024">
            <v>-0.43678253889083862</v>
          </cell>
        </row>
        <row r="2025">
          <cell r="F2025">
            <v>-0.43909424543380737</v>
          </cell>
        </row>
        <row r="2026">
          <cell r="F2026">
            <v>-0.43729883432388306</v>
          </cell>
        </row>
        <row r="2027">
          <cell r="F2027">
            <v>-0.43637347221374512</v>
          </cell>
        </row>
        <row r="2028">
          <cell r="F2028">
            <v>-0.4350658655166626</v>
          </cell>
        </row>
        <row r="2029">
          <cell r="F2029">
            <v>-0.43691295385360718</v>
          </cell>
        </row>
        <row r="2030">
          <cell r="F2030">
            <v>-0.43490687012672424</v>
          </cell>
        </row>
        <row r="2031">
          <cell r="F2031">
            <v>-0.43758821487426758</v>
          </cell>
        </row>
        <row r="2032">
          <cell r="F2032">
            <v>-0.43623232841491699</v>
          </cell>
        </row>
        <row r="2033">
          <cell r="F2033">
            <v>-0.43391728401184082</v>
          </cell>
        </row>
        <row r="2034">
          <cell r="F2034">
            <v>-0.43166133761405945</v>
          </cell>
        </row>
        <row r="2035">
          <cell r="F2035">
            <v>-0.43462464213371277</v>
          </cell>
        </row>
        <row r="2036">
          <cell r="F2036">
            <v>-0.43554636836051941</v>
          </cell>
        </row>
        <row r="2037">
          <cell r="F2037">
            <v>-0.43630915880203247</v>
          </cell>
        </row>
        <row r="2038">
          <cell r="F2038">
            <v>-0.43566605448722839</v>
          </cell>
        </row>
        <row r="2039">
          <cell r="F2039">
            <v>-0.43593579530715942</v>
          </cell>
        </row>
        <row r="2040">
          <cell r="F2040">
            <v>-0.43330281972885132</v>
          </cell>
        </row>
        <row r="2041">
          <cell r="F2041">
            <v>-0.43563032150268555</v>
          </cell>
        </row>
        <row r="2042">
          <cell r="F2042">
            <v>-0.43372437357902527</v>
          </cell>
        </row>
        <row r="2048">
          <cell r="G2048">
            <v>0.41064978555699461</v>
          </cell>
          <cell r="H2048">
            <v>4.7618650261408044E-5</v>
          </cell>
          <cell r="J2048">
            <v>66.071892161299388</v>
          </cell>
          <cell r="K2048">
            <v>0.12362092072564351</v>
          </cell>
          <cell r="N2048">
            <v>4.4441595093689011E-5</v>
          </cell>
          <cell r="S2048">
            <v>9.1806666715999992</v>
          </cell>
          <cell r="T2048">
            <v>7.3649786948499987</v>
          </cell>
          <cell r="U2048">
            <v>2.5686677394080011</v>
          </cell>
          <cell r="V2048">
            <v>4.3095376548079898</v>
          </cell>
          <cell r="W2048">
            <v>9.5749478119999993E-5</v>
          </cell>
        </row>
        <row r="2051">
          <cell r="A2051">
            <v>61</v>
          </cell>
          <cell r="F2051" t="str">
            <v>Fins</v>
          </cell>
        </row>
        <row r="2052">
          <cell r="A2052" t="str">
            <v>Nov 4 2020</v>
          </cell>
          <cell r="F2052">
            <v>-0.44015190005302429</v>
          </cell>
        </row>
        <row r="2053">
          <cell r="A2053">
            <v>2353</v>
          </cell>
          <cell r="F2053">
            <v>-0.43690758943557739</v>
          </cell>
        </row>
        <row r="2054">
          <cell r="A2054" t="str">
            <v>C4_10_12</v>
          </cell>
          <cell r="F2054">
            <v>-0.43760073184967041</v>
          </cell>
        </row>
        <row r="2055">
          <cell r="F2055">
            <v>-0.43717557191848755</v>
          </cell>
        </row>
        <row r="2056">
          <cell r="F2056">
            <v>-0.43557852506637573</v>
          </cell>
        </row>
        <row r="2057">
          <cell r="F2057">
            <v>-0.43961057066917419</v>
          </cell>
        </row>
        <row r="2058">
          <cell r="F2058">
            <v>-0.4391496479511261</v>
          </cell>
        </row>
        <row r="2059">
          <cell r="F2059">
            <v>-0.43854579329490662</v>
          </cell>
        </row>
        <row r="2060">
          <cell r="F2060">
            <v>-0.43939617276191711</v>
          </cell>
        </row>
        <row r="2061">
          <cell r="F2061">
            <v>-0.43891915678977966</v>
          </cell>
        </row>
        <row r="2062">
          <cell r="F2062">
            <v>-0.43768647313117981</v>
          </cell>
        </row>
        <row r="2063">
          <cell r="F2063">
            <v>-0.44001612067222595</v>
          </cell>
        </row>
        <row r="2064">
          <cell r="F2064">
            <v>-0.44067537784576416</v>
          </cell>
        </row>
        <row r="2065">
          <cell r="F2065">
            <v>-0.43775436282157898</v>
          </cell>
        </row>
        <row r="2066">
          <cell r="F2066">
            <v>-0.44048959016799927</v>
          </cell>
        </row>
        <row r="2067">
          <cell r="F2067">
            <v>-0.44028055667877197</v>
          </cell>
        </row>
        <row r="2068">
          <cell r="F2068">
            <v>-0.44049316644668579</v>
          </cell>
        </row>
        <row r="2069">
          <cell r="F2069">
            <v>-0.44001075625419617</v>
          </cell>
        </row>
        <row r="2070">
          <cell r="F2070">
            <v>-0.43698620796203613</v>
          </cell>
        </row>
        <row r="2071">
          <cell r="F2071">
            <v>-0.44159373641014099</v>
          </cell>
        </row>
        <row r="2072">
          <cell r="F2072">
            <v>-0.43948552012443542</v>
          </cell>
        </row>
        <row r="2073">
          <cell r="F2073">
            <v>-0.43984460830688477</v>
          </cell>
        </row>
        <row r="2074">
          <cell r="F2074">
            <v>-0.43859758973121643</v>
          </cell>
        </row>
        <row r="2075">
          <cell r="F2075">
            <v>-0.44054853916168213</v>
          </cell>
        </row>
        <row r="2076">
          <cell r="F2076">
            <v>-0.44198861718177795</v>
          </cell>
        </row>
        <row r="2082">
          <cell r="G2082">
            <v>0.41117730645349015</v>
          </cell>
          <cell r="H2082">
            <v>7.5123481529919582E-5</v>
          </cell>
          <cell r="J2082">
            <v>67.44136858637205</v>
          </cell>
          <cell r="K2082">
            <v>0.19502514044105648</v>
          </cell>
          <cell r="N2082">
            <v>8.0235051614697874E-5</v>
          </cell>
          <cell r="S2082">
            <v>8.5179894307999966</v>
          </cell>
          <cell r="T2082">
            <v>6.8945710504499997</v>
          </cell>
          <cell r="U2082">
            <v>1.5733950750080001</v>
          </cell>
          <cell r="V2082">
            <v>1.967557837814079</v>
          </cell>
          <cell r="W2082">
            <v>6.8057995547999997E-4</v>
          </cell>
        </row>
        <row r="2085">
          <cell r="A2085">
            <v>62</v>
          </cell>
          <cell r="F2085" t="str">
            <v>Fins</v>
          </cell>
        </row>
        <row r="2086">
          <cell r="A2086" t="str">
            <v>Nov 4 2020</v>
          </cell>
          <cell r="F2086">
            <v>-0.43591436743736267</v>
          </cell>
        </row>
        <row r="2087">
          <cell r="A2087">
            <v>2354</v>
          </cell>
          <cell r="F2087">
            <v>-0.4352802038192749</v>
          </cell>
        </row>
        <row r="2088">
          <cell r="A2088" t="str">
            <v>SRM-Muenster-250ppb</v>
          </cell>
          <cell r="F2088">
            <v>-0.4342084527015686</v>
          </cell>
        </row>
        <row r="2089">
          <cell r="F2089">
            <v>-0.43577146530151367</v>
          </cell>
        </row>
        <row r="2090">
          <cell r="F2090">
            <v>-0.43948730826377869</v>
          </cell>
        </row>
        <row r="2091">
          <cell r="F2091">
            <v>-0.43434599041938782</v>
          </cell>
        </row>
        <row r="2092">
          <cell r="F2092">
            <v>-0.43601083755493164</v>
          </cell>
        </row>
        <row r="2093">
          <cell r="F2093">
            <v>-0.43639490008354187</v>
          </cell>
        </row>
        <row r="2094">
          <cell r="F2094">
            <v>-0.43737027049064636</v>
          </cell>
        </row>
        <row r="2095">
          <cell r="F2095">
            <v>-0.43579646944999695</v>
          </cell>
        </row>
        <row r="2096">
          <cell r="F2096">
            <v>-0.43377795815467834</v>
          </cell>
        </row>
        <row r="2097">
          <cell r="F2097">
            <v>-0.4376150369644165</v>
          </cell>
        </row>
        <row r="2098">
          <cell r="F2098">
            <v>-0.43748998641967773</v>
          </cell>
        </row>
        <row r="2099">
          <cell r="F2099">
            <v>-0.43566963076591492</v>
          </cell>
        </row>
        <row r="2100">
          <cell r="F2100">
            <v>-0.43483185768127441</v>
          </cell>
        </row>
        <row r="2101">
          <cell r="F2101">
            <v>-0.4353373646736145</v>
          </cell>
        </row>
        <row r="2102">
          <cell r="F2102">
            <v>-0.43433526158332825</v>
          </cell>
        </row>
        <row r="2103">
          <cell r="F2103">
            <v>-0.43416377902030945</v>
          </cell>
        </row>
        <row r="2104">
          <cell r="F2104">
            <v>-0.43827781081199646</v>
          </cell>
        </row>
        <row r="2105">
          <cell r="F2105">
            <v>-0.43683257699012756</v>
          </cell>
        </row>
        <row r="2106">
          <cell r="F2106">
            <v>-0.43525698781013489</v>
          </cell>
        </row>
        <row r="2107">
          <cell r="F2107">
            <v>-0.43590006232261658</v>
          </cell>
        </row>
        <row r="2108">
          <cell r="F2108">
            <v>-0.434722900390625</v>
          </cell>
        </row>
        <row r="2109">
          <cell r="F2109">
            <v>-0.43607690930366516</v>
          </cell>
        </row>
        <row r="2110">
          <cell r="F2110">
            <v>-0.43241509795188904</v>
          </cell>
        </row>
        <row r="2116">
          <cell r="G2116">
            <v>0.41063795762693345</v>
          </cell>
          <cell r="H2116">
            <v>5.6035709607440551E-5</v>
          </cell>
          <cell r="J2116">
            <v>66.041186133379185</v>
          </cell>
          <cell r="K2116">
            <v>0.14547212021254066</v>
          </cell>
          <cell r="N2116">
            <v>6.246371610817367E-5</v>
          </cell>
          <cell r="S2116">
            <v>9.1927875516000022</v>
          </cell>
          <cell r="T2116">
            <v>7.3747149264499976</v>
          </cell>
          <cell r="U2116">
            <v>2.5721308390079995</v>
          </cell>
          <cell r="V2116">
            <v>4.3155106094409117</v>
          </cell>
          <cell r="W2116">
            <v>1.0072062192000001E-4</v>
          </cell>
        </row>
        <row r="2119">
          <cell r="A2119">
            <v>63</v>
          </cell>
          <cell r="F2119" t="str">
            <v>Fins</v>
          </cell>
        </row>
        <row r="2120">
          <cell r="A2120" t="str">
            <v>Nov 4 2020</v>
          </cell>
          <cell r="F2120">
            <v>-0.43915855884552002</v>
          </cell>
        </row>
        <row r="2121">
          <cell r="A2121">
            <v>2355</v>
          </cell>
          <cell r="F2121">
            <v>-0.44063073396682739</v>
          </cell>
        </row>
        <row r="2122">
          <cell r="A2122" t="str">
            <v>C4_6_8</v>
          </cell>
          <cell r="F2122">
            <v>-0.4402412474155426</v>
          </cell>
        </row>
        <row r="2123">
          <cell r="F2123">
            <v>-0.44179028272628784</v>
          </cell>
        </row>
        <row r="2124">
          <cell r="F2124">
            <v>-0.44051817059516907</v>
          </cell>
        </row>
        <row r="2125">
          <cell r="F2125">
            <v>-0.44045206904411316</v>
          </cell>
        </row>
        <row r="2126">
          <cell r="F2126">
            <v>-0.43880125880241394</v>
          </cell>
        </row>
        <row r="2127">
          <cell r="F2127">
            <v>-0.44183138012886047</v>
          </cell>
        </row>
        <row r="2128">
          <cell r="F2128">
            <v>-0.44098269939422607</v>
          </cell>
        </row>
        <row r="2129">
          <cell r="F2129">
            <v>-0.43920502066612244</v>
          </cell>
        </row>
        <row r="2130">
          <cell r="F2130">
            <v>-0.44153836369514465</v>
          </cell>
        </row>
        <row r="2131">
          <cell r="F2131">
            <v>-0.44140970706939697</v>
          </cell>
        </row>
        <row r="2132">
          <cell r="F2132">
            <v>-0.43908175826072693</v>
          </cell>
        </row>
        <row r="2133">
          <cell r="F2133">
            <v>-0.44008758664131165</v>
          </cell>
        </row>
        <row r="2134">
          <cell r="F2134">
            <v>-0.4410666823387146</v>
          </cell>
        </row>
        <row r="2135">
          <cell r="F2135">
            <v>-0.43931937217712402</v>
          </cell>
        </row>
        <row r="2136">
          <cell r="F2136">
            <v>-0.44088977575302124</v>
          </cell>
        </row>
        <row r="2137">
          <cell r="F2137">
            <v>-0.44167414307594299</v>
          </cell>
        </row>
        <row r="2138">
          <cell r="F2138">
            <v>-0.44131502509117126</v>
          </cell>
        </row>
        <row r="2139">
          <cell r="F2139">
            <v>-0.44134360551834106</v>
          </cell>
        </row>
        <row r="2140">
          <cell r="F2140">
            <v>-0.44346806406974792</v>
          </cell>
        </row>
        <row r="2141">
          <cell r="F2141">
            <v>-0.44108095765113831</v>
          </cell>
        </row>
        <row r="2142">
          <cell r="F2142">
            <v>-0.44227269291877747</v>
          </cell>
        </row>
        <row r="2143">
          <cell r="F2143">
            <v>-0.44493862986564636</v>
          </cell>
        </row>
        <row r="2144">
          <cell r="F2144">
            <v>-0.4401608407497406</v>
          </cell>
        </row>
        <row r="2150">
          <cell r="G2150">
            <v>0.41117356457786292</v>
          </cell>
          <cell r="H2150">
            <v>7.2192706584501483E-5</v>
          </cell>
          <cell r="J2150">
            <v>67.431654448996838</v>
          </cell>
          <cell r="K2150">
            <v>0.18741666991108841</v>
          </cell>
          <cell r="N2150">
            <v>9.4106051050956997E-5</v>
          </cell>
          <cell r="S2150">
            <v>8.2185686887999996</v>
          </cell>
          <cell r="T2150">
            <v>6.6518790420499991</v>
          </cell>
          <cell r="U2150">
            <v>1.5251660358080001</v>
          </cell>
          <cell r="V2150">
            <v>1.9161192541681333</v>
          </cell>
          <cell r="W2150">
            <v>5.4601668756000012E-4</v>
          </cell>
        </row>
        <row r="2153">
          <cell r="A2153">
            <v>64</v>
          </cell>
          <cell r="F2153" t="str">
            <v>Fins</v>
          </cell>
        </row>
        <row r="2154">
          <cell r="A2154" t="str">
            <v>Nov 4 2020</v>
          </cell>
          <cell r="F2154">
            <v>-0.43838679790496826</v>
          </cell>
        </row>
        <row r="2155">
          <cell r="A2155">
            <v>2356</v>
          </cell>
          <cell r="F2155">
            <v>-0.43724700808525085</v>
          </cell>
        </row>
        <row r="2156">
          <cell r="A2156" t="str">
            <v>SRM-Muenster-250ppb</v>
          </cell>
          <cell r="F2156">
            <v>-0.43925502896308899</v>
          </cell>
        </row>
        <row r="2157">
          <cell r="F2157">
            <v>-0.43764719367027283</v>
          </cell>
        </row>
        <row r="2158">
          <cell r="F2158">
            <v>-0.43861725926399231</v>
          </cell>
        </row>
        <row r="2159">
          <cell r="F2159">
            <v>-0.43832069635391235</v>
          </cell>
        </row>
        <row r="2160">
          <cell r="F2160">
            <v>-0.43825280666351318</v>
          </cell>
        </row>
        <row r="2161">
          <cell r="F2161">
            <v>-0.43775972723960876</v>
          </cell>
        </row>
        <row r="2162">
          <cell r="F2162">
            <v>-0.43788835406303406</v>
          </cell>
        </row>
        <row r="2163">
          <cell r="F2163">
            <v>-0.43697547912597656</v>
          </cell>
        </row>
        <row r="2164">
          <cell r="F2164">
            <v>-0.43257942795753479</v>
          </cell>
        </row>
        <row r="2165">
          <cell r="F2165">
            <v>-0.43424952030181885</v>
          </cell>
        </row>
        <row r="2166">
          <cell r="F2166">
            <v>-0.4344138503074646</v>
          </cell>
        </row>
        <row r="2167">
          <cell r="F2167">
            <v>-0.43320280313491821</v>
          </cell>
        </row>
        <row r="2168">
          <cell r="F2168">
            <v>-0.43577325344085693</v>
          </cell>
        </row>
        <row r="2169">
          <cell r="F2169">
            <v>-0.43703442811965942</v>
          </cell>
        </row>
        <row r="2170">
          <cell r="F2170">
            <v>-0.43228650093078613</v>
          </cell>
        </row>
        <row r="2171">
          <cell r="F2171">
            <v>-0.4367789626121521</v>
          </cell>
        </row>
        <row r="2172">
          <cell r="F2172">
            <v>-0.43720772862434387</v>
          </cell>
        </row>
        <row r="2173">
          <cell r="F2173">
            <v>-0.4344710111618042</v>
          </cell>
        </row>
        <row r="2174">
          <cell r="F2174">
            <v>-0.43673431873321533</v>
          </cell>
        </row>
        <row r="2175">
          <cell r="F2175">
            <v>-0.43635916709899902</v>
          </cell>
        </row>
        <row r="2176">
          <cell r="F2176">
            <v>-0.43446922302246094</v>
          </cell>
        </row>
        <row r="2177">
          <cell r="F2177">
            <v>-0.43488723039627075</v>
          </cell>
        </row>
        <row r="2178">
          <cell r="F2178">
            <v>-0.43320637941360474</v>
          </cell>
        </row>
        <row r="2184">
          <cell r="G2184">
            <v>0.4106492656179776</v>
          </cell>
          <cell r="H2184">
            <v>4.6853462875051094E-5</v>
          </cell>
          <cell r="J2184">
            <v>66.070542367895555</v>
          </cell>
          <cell r="K2184">
            <v>0.12163444759570065</v>
          </cell>
          <cell r="N2184">
            <v>5.6696993686518622E-5</v>
          </cell>
          <cell r="S2184">
            <v>9.0382533727999999</v>
          </cell>
          <cell r="T2184">
            <v>7.2507956560499984</v>
          </cell>
          <cell r="U2184">
            <v>2.5288870866080004</v>
          </cell>
          <cell r="V2184">
            <v>4.2429091717984901</v>
          </cell>
          <cell r="W2184">
            <v>9.5291859360000037E-5</v>
          </cell>
        </row>
        <row r="2187">
          <cell r="A2187">
            <v>65</v>
          </cell>
          <cell r="F2187" t="str">
            <v>Fins</v>
          </cell>
        </row>
        <row r="2188">
          <cell r="A2188" t="str">
            <v>Nov 4 2020</v>
          </cell>
          <cell r="F2188">
            <v>-0.43994107842445374</v>
          </cell>
        </row>
        <row r="2189">
          <cell r="A2189">
            <v>2357</v>
          </cell>
          <cell r="F2189">
            <v>-0.43934616446495056</v>
          </cell>
        </row>
        <row r="2190">
          <cell r="A2190" t="str">
            <v>C4_2_4</v>
          </cell>
          <cell r="F2190">
            <v>-0.43664678931236267</v>
          </cell>
        </row>
        <row r="2191">
          <cell r="F2191">
            <v>-0.43883699178695679</v>
          </cell>
        </row>
        <row r="2192">
          <cell r="F2192">
            <v>-0.43885305523872375</v>
          </cell>
        </row>
        <row r="2193">
          <cell r="F2193">
            <v>-0.43700584769248962</v>
          </cell>
        </row>
        <row r="2194">
          <cell r="F2194">
            <v>-0.44053423404693604</v>
          </cell>
        </row>
        <row r="2195">
          <cell r="F2195">
            <v>-0.43543383479118347</v>
          </cell>
        </row>
        <row r="2196">
          <cell r="F2196">
            <v>-0.43826350569725037</v>
          </cell>
        </row>
        <row r="2197">
          <cell r="F2197">
            <v>-0.43594294786453247</v>
          </cell>
        </row>
        <row r="2198">
          <cell r="F2198">
            <v>-0.43968918919563293</v>
          </cell>
        </row>
        <row r="2199">
          <cell r="F2199">
            <v>-0.4363270103931427</v>
          </cell>
        </row>
        <row r="2200">
          <cell r="F2200">
            <v>-0.43827781081199646</v>
          </cell>
        </row>
        <row r="2201">
          <cell r="F2201">
            <v>-0.44037523865699768</v>
          </cell>
        </row>
        <row r="2202">
          <cell r="F2202">
            <v>-0.43879231810569763</v>
          </cell>
        </row>
        <row r="2203">
          <cell r="F2203">
            <v>-0.43991070985794067</v>
          </cell>
        </row>
        <row r="2204">
          <cell r="F2204">
            <v>-0.43764719367027283</v>
          </cell>
        </row>
        <row r="2205">
          <cell r="F2205">
            <v>-0.437491774559021</v>
          </cell>
        </row>
        <row r="2206">
          <cell r="F2206">
            <v>-0.43785977363586426</v>
          </cell>
        </row>
        <row r="2207">
          <cell r="F2207">
            <v>-0.44103628396987915</v>
          </cell>
        </row>
        <row r="2208">
          <cell r="F2208">
            <v>-0.43802949786186218</v>
          </cell>
        </row>
        <row r="2209">
          <cell r="F2209">
            <v>-0.43976956605911255</v>
          </cell>
        </row>
        <row r="2210">
          <cell r="F2210">
            <v>-0.43974992632865906</v>
          </cell>
        </row>
        <row r="2211">
          <cell r="F2211">
            <v>-0.4396909773349762</v>
          </cell>
        </row>
        <row r="2212">
          <cell r="F2212">
            <v>-0.44214761257171631</v>
          </cell>
        </row>
        <row r="2218">
          <cell r="G2218">
            <v>0.41118387492590636</v>
          </cell>
          <cell r="H2218">
            <v>6.4851779365481785E-5</v>
          </cell>
          <cell r="J2218">
            <v>67.458420741428938</v>
          </cell>
          <cell r="K2218">
            <v>0.16835917506793471</v>
          </cell>
          <cell r="N2218">
            <v>1.2521417730639977E-4</v>
          </cell>
          <cell r="S2218">
            <v>8.420297724800001</v>
          </cell>
          <cell r="T2218">
            <v>6.8207592948499993</v>
          </cell>
          <cell r="U2218">
            <v>1.4847479934079997</v>
          </cell>
          <cell r="V2218">
            <v>1.7683168201353456</v>
          </cell>
          <cell r="W2218">
            <v>3.1233696768400001E-4</v>
          </cell>
        </row>
        <row r="2221">
          <cell r="A2221">
            <v>66</v>
          </cell>
          <cell r="F2221" t="str">
            <v>Fins</v>
          </cell>
        </row>
        <row r="2222">
          <cell r="A2222" t="str">
            <v>Nov 4 2020</v>
          </cell>
          <cell r="F2222">
            <v>-0.44097554683685303</v>
          </cell>
        </row>
        <row r="2223">
          <cell r="A2223">
            <v>2358</v>
          </cell>
          <cell r="F2223">
            <v>-0.44091302156448364</v>
          </cell>
        </row>
        <row r="2224">
          <cell r="A2224" t="str">
            <v>SRM-Muenster-250ppb</v>
          </cell>
          <cell r="F2224">
            <v>-0.43997147679328918</v>
          </cell>
        </row>
        <row r="2225">
          <cell r="F2225">
            <v>-0.44005900621414185</v>
          </cell>
        </row>
        <row r="2226">
          <cell r="F2226">
            <v>-0.43847969174385071</v>
          </cell>
        </row>
        <row r="2227">
          <cell r="F2227">
            <v>-0.4394533634185791</v>
          </cell>
        </row>
        <row r="2228">
          <cell r="F2228">
            <v>-0.43869227170944214</v>
          </cell>
        </row>
        <row r="2229">
          <cell r="F2229">
            <v>-0.43837070465087891</v>
          </cell>
        </row>
        <row r="2230">
          <cell r="F2230">
            <v>-0.43809559941291809</v>
          </cell>
        </row>
        <row r="2231">
          <cell r="F2231">
            <v>-0.4367789626121521</v>
          </cell>
        </row>
        <row r="2232">
          <cell r="F2232">
            <v>-0.43690401315689087</v>
          </cell>
        </row>
        <row r="2233">
          <cell r="F2233">
            <v>-0.43727916479110718</v>
          </cell>
        </row>
        <row r="2234">
          <cell r="F2234">
            <v>-0.43745246529579163</v>
          </cell>
        </row>
        <row r="2235">
          <cell r="F2235">
            <v>-0.43841716647148132</v>
          </cell>
        </row>
        <row r="2236">
          <cell r="F2236">
            <v>-0.43613409996032715</v>
          </cell>
        </row>
        <row r="2237">
          <cell r="F2237">
            <v>-0.43693795800209045</v>
          </cell>
        </row>
        <row r="2238">
          <cell r="F2238">
            <v>-0.43770614266395569</v>
          </cell>
        </row>
        <row r="2239">
          <cell r="F2239">
            <v>-0.43602868914604187</v>
          </cell>
        </row>
        <row r="2240">
          <cell r="F2240">
            <v>-0.43507477641105652</v>
          </cell>
        </row>
        <row r="2241">
          <cell r="F2241">
            <v>-0.4370826780796051</v>
          </cell>
        </row>
        <row r="2242">
          <cell r="F2242">
            <v>-0.43450674414634705</v>
          </cell>
        </row>
        <row r="2243">
          <cell r="F2243">
            <v>-0.4349086582660675</v>
          </cell>
        </row>
        <row r="2244">
          <cell r="F2244">
            <v>-0.43665391206741333</v>
          </cell>
        </row>
        <row r="2245">
          <cell r="F2245">
            <v>-0.43947121500968933</v>
          </cell>
        </row>
        <row r="2246">
          <cell r="F2246">
            <v>-0.43621090054512024</v>
          </cell>
        </row>
        <row r="2252">
          <cell r="G2252">
            <v>0.41064459525286501</v>
          </cell>
          <cell r="H2252">
            <v>4.616632623847328E-5</v>
          </cell>
          <cell r="J2252">
            <v>66.058417815180007</v>
          </cell>
          <cell r="K2252">
            <v>0.11985059897309537</v>
          </cell>
          <cell r="N2252">
            <v>6.6467317262273974E-5</v>
          </cell>
          <cell r="S2252">
            <v>9.1780305232000003</v>
          </cell>
          <cell r="T2252">
            <v>7.3631109176500003</v>
          </cell>
          <cell r="U2252">
            <v>2.5681637322080006</v>
          </cell>
          <cell r="V2252">
            <v>4.3091006206099829</v>
          </cell>
          <cell r="W2252">
            <v>9.3710050920000037E-5</v>
          </cell>
        </row>
        <row r="2255">
          <cell r="A2255">
            <v>67</v>
          </cell>
          <cell r="F2255" t="str">
            <v>Fins</v>
          </cell>
        </row>
        <row r="2256">
          <cell r="A2256" t="str">
            <v>Nov 4 2020</v>
          </cell>
          <cell r="F2256">
            <v>-0.43165421485900879</v>
          </cell>
        </row>
        <row r="2257">
          <cell r="A2257">
            <v>2359</v>
          </cell>
          <cell r="F2257">
            <v>-0.43189710378646851</v>
          </cell>
        </row>
        <row r="2258">
          <cell r="A2258" t="str">
            <v>C4_NiAAS</v>
          </cell>
          <cell r="F2258">
            <v>-0.43530699610710144</v>
          </cell>
        </row>
        <row r="2259">
          <cell r="F2259">
            <v>-0.43356004357337952</v>
          </cell>
        </row>
        <row r="2260">
          <cell r="F2260">
            <v>-0.43407624959945679</v>
          </cell>
        </row>
        <row r="2261">
          <cell r="F2261">
            <v>-0.43384939432144165</v>
          </cell>
        </row>
        <row r="2262">
          <cell r="F2262">
            <v>-0.43486759066581726</v>
          </cell>
        </row>
        <row r="2263">
          <cell r="F2263">
            <v>-0.43245261907577515</v>
          </cell>
        </row>
        <row r="2264">
          <cell r="F2264">
            <v>-0.43480148911476135</v>
          </cell>
        </row>
        <row r="2265">
          <cell r="F2265">
            <v>-0.43175065517425537</v>
          </cell>
        </row>
        <row r="2266">
          <cell r="F2266">
            <v>-0.43157026171684265</v>
          </cell>
        </row>
        <row r="2267">
          <cell r="F2267">
            <v>-0.43438705801963806</v>
          </cell>
        </row>
        <row r="2268">
          <cell r="F2268">
            <v>-0.43137913942337036</v>
          </cell>
        </row>
        <row r="2269">
          <cell r="F2269">
            <v>-0.43341714143753052</v>
          </cell>
        </row>
        <row r="2270">
          <cell r="F2270">
            <v>-0.43399229645729065</v>
          </cell>
        </row>
        <row r="2271">
          <cell r="F2271">
            <v>-0.43287771940231323</v>
          </cell>
        </row>
        <row r="2272">
          <cell r="F2272">
            <v>-0.43454068899154663</v>
          </cell>
        </row>
        <row r="2273">
          <cell r="F2273">
            <v>-0.43340462446212769</v>
          </cell>
        </row>
        <row r="2274">
          <cell r="F2274">
            <v>-0.4343227744102478</v>
          </cell>
        </row>
        <row r="2275">
          <cell r="F2275">
            <v>-0.43642705678939819</v>
          </cell>
        </row>
        <row r="2276">
          <cell r="F2276">
            <v>-0.43519625067710876</v>
          </cell>
        </row>
        <row r="2277">
          <cell r="F2277">
            <v>-0.43355646729469299</v>
          </cell>
        </row>
        <row r="2278">
          <cell r="F2278">
            <v>-0.43381369113922119</v>
          </cell>
        </row>
        <row r="2279">
          <cell r="F2279">
            <v>-0.43485507369041443</v>
          </cell>
        </row>
        <row r="2280">
          <cell r="F2280">
            <v>-0.43270981311798096</v>
          </cell>
        </row>
        <row r="2286">
          <cell r="G2286">
            <v>0.4104707980089744</v>
          </cell>
          <cell r="H2286">
            <v>4.8580539508853092E-5</v>
          </cell>
          <cell r="J2286">
            <v>65.607229568738546</v>
          </cell>
          <cell r="K2286">
            <v>0.1261180438854331</v>
          </cell>
          <cell r="N2286">
            <v>5.3881850351065375E-5</v>
          </cell>
          <cell r="S2286">
            <v>8.7850000132000012</v>
          </cell>
          <cell r="T2286">
            <v>6.9972444896499981</v>
          </cell>
          <cell r="U2286">
            <v>3.1253211598079997</v>
          </cell>
          <cell r="V2286">
            <v>5.7976696924498405</v>
          </cell>
          <cell r="W2286">
            <v>8.5067944000001739E-7</v>
          </cell>
        </row>
        <row r="2289">
          <cell r="A2289">
            <v>68</v>
          </cell>
          <cell r="F2289" t="str">
            <v>Fins</v>
          </cell>
        </row>
        <row r="2290">
          <cell r="A2290" t="str">
            <v>Nov 4 2020</v>
          </cell>
          <cell r="F2290">
            <v>-0.43743458390235901</v>
          </cell>
        </row>
        <row r="2291">
          <cell r="A2291">
            <v>2360</v>
          </cell>
          <cell r="F2291">
            <v>-0.43708088994026184</v>
          </cell>
        </row>
        <row r="2292">
          <cell r="A2292" t="str">
            <v>SRM-Muenster-250ppb</v>
          </cell>
          <cell r="F2292">
            <v>-0.4397481381893158</v>
          </cell>
        </row>
        <row r="2293">
          <cell r="F2293">
            <v>-0.43667000532150269</v>
          </cell>
        </row>
        <row r="2294">
          <cell r="F2294">
            <v>-0.43366721272468567</v>
          </cell>
        </row>
        <row r="2295">
          <cell r="F2295">
            <v>-0.4348372220993042</v>
          </cell>
        </row>
        <row r="2296">
          <cell r="F2296">
            <v>-0.43375653028488159</v>
          </cell>
        </row>
        <row r="2297">
          <cell r="F2297">
            <v>-0.43501228094100952</v>
          </cell>
        </row>
        <row r="2298">
          <cell r="F2298">
            <v>-0.43478360772132874</v>
          </cell>
        </row>
        <row r="2299">
          <cell r="F2299">
            <v>-0.4343513548374176</v>
          </cell>
        </row>
        <row r="2300">
          <cell r="F2300">
            <v>-0.4342995285987854</v>
          </cell>
        </row>
        <row r="2301">
          <cell r="F2301">
            <v>-0.43585363030433655</v>
          </cell>
        </row>
        <row r="2302">
          <cell r="F2302">
            <v>-0.43147382140159607</v>
          </cell>
        </row>
        <row r="2303">
          <cell r="F2303">
            <v>-0.43713089823722839</v>
          </cell>
        </row>
        <row r="2304">
          <cell r="F2304">
            <v>-0.43621447682380676</v>
          </cell>
        </row>
        <row r="2305">
          <cell r="F2305">
            <v>-0.43335819244384766</v>
          </cell>
        </row>
        <row r="2306">
          <cell r="F2306">
            <v>-0.43370652198791504</v>
          </cell>
        </row>
        <row r="2307">
          <cell r="F2307">
            <v>-0.43065935373306274</v>
          </cell>
        </row>
        <row r="2308">
          <cell r="F2308">
            <v>-0.43182924389839172</v>
          </cell>
        </row>
        <row r="2309">
          <cell r="F2309">
            <v>-0.4333653450012207</v>
          </cell>
        </row>
        <row r="2310">
          <cell r="F2310">
            <v>-0.43296167254447937</v>
          </cell>
        </row>
        <row r="2311">
          <cell r="F2311">
            <v>-0.43228292465209961</v>
          </cell>
        </row>
        <row r="2312">
          <cell r="F2312">
            <v>-0.43484076857566833</v>
          </cell>
        </row>
        <row r="2313">
          <cell r="F2313">
            <v>-0.43544813990592957</v>
          </cell>
        </row>
        <row r="2314">
          <cell r="F2314">
            <v>-0.43210786581039429</v>
          </cell>
        </row>
        <row r="2320">
          <cell r="G2320">
            <v>0.41064351862186932</v>
          </cell>
          <cell r="H2320">
            <v>6.2581111316568962E-5</v>
          </cell>
          <cell r="J2320">
            <v>66.05562281544303</v>
          </cell>
          <cell r="K2320">
            <v>0.16246438230652363</v>
          </cell>
          <cell r="N2320">
            <v>5.4077704162452994E-5</v>
          </cell>
          <cell r="S2320">
            <v>9.1016829403999981</v>
          </cell>
          <cell r="T2320">
            <v>7.3014800316499997</v>
          </cell>
          <cell r="U2320">
            <v>2.546575466208</v>
          </cell>
          <cell r="V2320">
            <v>4.2724479206154085</v>
          </cell>
          <cell r="W2320">
            <v>9.9840384840000002E-5</v>
          </cell>
        </row>
        <row r="2323">
          <cell r="A2323">
            <v>69</v>
          </cell>
          <cell r="F2323" t="str">
            <v>Fins</v>
          </cell>
        </row>
        <row r="2324">
          <cell r="A2324" t="str">
            <v>Nov 4 2020</v>
          </cell>
          <cell r="F2324">
            <v>-0.43130055069923401</v>
          </cell>
        </row>
        <row r="2325">
          <cell r="A2325">
            <v>2361</v>
          </cell>
          <cell r="F2325">
            <v>-0.43095406889915466</v>
          </cell>
        </row>
        <row r="2326">
          <cell r="A2326" t="str">
            <v>C4_NiAAS</v>
          </cell>
          <cell r="F2326">
            <v>-0.43101835250854492</v>
          </cell>
        </row>
        <row r="2327">
          <cell r="F2327">
            <v>-0.43038788437843323</v>
          </cell>
        </row>
        <row r="2328">
          <cell r="F2328">
            <v>-0.43249189853668213</v>
          </cell>
        </row>
        <row r="2329">
          <cell r="F2329">
            <v>-0.4318828284740448</v>
          </cell>
        </row>
        <row r="2330">
          <cell r="F2330">
            <v>-0.430804044008255</v>
          </cell>
        </row>
        <row r="2331">
          <cell r="F2331">
            <v>-0.43371543288230896</v>
          </cell>
        </row>
        <row r="2332">
          <cell r="F2332">
            <v>-0.43049505352973938</v>
          </cell>
        </row>
        <row r="2333">
          <cell r="F2333">
            <v>-0.4317631721496582</v>
          </cell>
        </row>
        <row r="2334">
          <cell r="F2334">
            <v>-0.43416735529899597</v>
          </cell>
        </row>
        <row r="2335">
          <cell r="F2335">
            <v>-0.43507835268974304</v>
          </cell>
        </row>
        <row r="2336">
          <cell r="F2336">
            <v>-0.43274909257888794</v>
          </cell>
        </row>
        <row r="2337">
          <cell r="F2337">
            <v>-0.43340641260147095</v>
          </cell>
        </row>
        <row r="2338">
          <cell r="F2338">
            <v>-0.4343852698802948</v>
          </cell>
        </row>
        <row r="2339">
          <cell r="F2339">
            <v>-0.43348678946495056</v>
          </cell>
        </row>
        <row r="2340">
          <cell r="F2340">
            <v>-0.43151131272315979</v>
          </cell>
        </row>
        <row r="2341">
          <cell r="F2341">
            <v>-0.43164527416229248</v>
          </cell>
        </row>
        <row r="2342">
          <cell r="F2342">
            <v>-0.4340280294418335</v>
          </cell>
        </row>
        <row r="2343">
          <cell r="F2343">
            <v>-0.43023964762687683</v>
          </cell>
        </row>
        <row r="2344">
          <cell r="F2344">
            <v>-0.43159347772598267</v>
          </cell>
        </row>
        <row r="2345">
          <cell r="F2345">
            <v>-0.42771431803703308</v>
          </cell>
        </row>
        <row r="2346">
          <cell r="F2346">
            <v>-0.43243294954299927</v>
          </cell>
        </row>
        <row r="2347">
          <cell r="F2347">
            <v>-0.4320882260799408</v>
          </cell>
        </row>
        <row r="2348">
          <cell r="F2348">
            <v>-0.43443885445594788</v>
          </cell>
        </row>
        <row r="2354">
          <cell r="G2354">
            <v>0.41047549804253874</v>
          </cell>
          <cell r="H2354">
            <v>4.7948207280504646E-5</v>
          </cell>
          <cell r="J2354">
            <v>65.61943114256502</v>
          </cell>
          <cell r="K2354">
            <v>0.12447647084955712</v>
          </cell>
          <cell r="N2354">
            <v>2.3480796364913184E-5</v>
          </cell>
          <cell r="S2354">
            <v>8.7737725548000007</v>
          </cell>
          <cell r="T2354">
            <v>6.988126299650002</v>
          </cell>
          <cell r="U2354">
            <v>3.1212513262080002</v>
          </cell>
          <cell r="V2354">
            <v>5.7898176144681512</v>
          </cell>
          <cell r="W2354">
            <v>-2.7834898799999842E-6</v>
          </cell>
        </row>
        <row r="2357">
          <cell r="A2357">
            <v>70</v>
          </cell>
          <cell r="F2357" t="str">
            <v>Fins</v>
          </cell>
        </row>
        <row r="2358">
          <cell r="A2358" t="str">
            <v>Nov 4 2020</v>
          </cell>
          <cell r="F2358">
            <v>-0.43563032150268555</v>
          </cell>
        </row>
        <row r="2359">
          <cell r="A2359">
            <v>2362</v>
          </cell>
          <cell r="F2359">
            <v>-0.43580895662307739</v>
          </cell>
        </row>
        <row r="2360">
          <cell r="A2360" t="str">
            <v>SRM-Muenster-250ppb</v>
          </cell>
          <cell r="F2360">
            <v>-0.43580004572868347</v>
          </cell>
        </row>
        <row r="2361">
          <cell r="F2361">
            <v>-0.43393334746360779</v>
          </cell>
        </row>
        <row r="2362">
          <cell r="F2362">
            <v>-0.4321882426738739</v>
          </cell>
        </row>
        <row r="2363">
          <cell r="F2363">
            <v>-0.43776151537895203</v>
          </cell>
        </row>
        <row r="2364">
          <cell r="F2364">
            <v>-0.43457284569740295</v>
          </cell>
        </row>
        <row r="2365">
          <cell r="F2365">
            <v>-0.43363147974014282</v>
          </cell>
        </row>
        <row r="2366">
          <cell r="F2366">
            <v>-0.43428346514701843</v>
          </cell>
        </row>
        <row r="2367">
          <cell r="F2367">
            <v>-0.43473181128501892</v>
          </cell>
        </row>
        <row r="2368">
          <cell r="F2368">
            <v>-0.43470501899719238</v>
          </cell>
        </row>
        <row r="2369">
          <cell r="F2369">
            <v>-0.43562319874763489</v>
          </cell>
        </row>
        <row r="2370">
          <cell r="F2370">
            <v>-0.43516945838928223</v>
          </cell>
        </row>
        <row r="2371">
          <cell r="F2371">
            <v>-0.43407267332077026</v>
          </cell>
        </row>
        <row r="2372">
          <cell r="F2372">
            <v>-0.43504440784454346</v>
          </cell>
        </row>
        <row r="2373">
          <cell r="F2373">
            <v>-0.43402981758117676</v>
          </cell>
        </row>
        <row r="2374">
          <cell r="F2374">
            <v>-0.43227756023406982</v>
          </cell>
        </row>
        <row r="2375">
          <cell r="F2375">
            <v>-0.43337962031364441</v>
          </cell>
        </row>
        <row r="2376">
          <cell r="F2376">
            <v>-0.43361184000968933</v>
          </cell>
        </row>
        <row r="2377">
          <cell r="F2377">
            <v>-0.43081295490264893</v>
          </cell>
        </row>
        <row r="2378">
          <cell r="F2378">
            <v>-0.43182745575904846</v>
          </cell>
        </row>
        <row r="2379">
          <cell r="F2379">
            <v>-0.43142023682594299</v>
          </cell>
        </row>
        <row r="2380">
          <cell r="F2380">
            <v>-0.43217575550079346</v>
          </cell>
        </row>
        <row r="2381">
          <cell r="F2381">
            <v>-0.43515339493751526</v>
          </cell>
        </row>
        <row r="2382">
          <cell r="F2382">
            <v>-0.43148452043533325</v>
          </cell>
        </row>
        <row r="2388">
          <cell r="G2388">
            <v>0.41064345560938192</v>
          </cell>
          <cell r="H2388">
            <v>4.2446911148624167E-5</v>
          </cell>
          <cell r="J2388">
            <v>66.055459231181729</v>
          </cell>
          <cell r="K2388">
            <v>0.11019477052261534</v>
          </cell>
          <cell r="N2388">
            <v>4.1559321414127281E-5</v>
          </cell>
          <cell r="S2388">
            <v>9.0864457255999991</v>
          </cell>
          <cell r="T2388">
            <v>7.2891916908500001</v>
          </cell>
          <cell r="U2388">
            <v>2.5422614730080002</v>
          </cell>
          <cell r="V2388">
            <v>4.2651237138669789</v>
          </cell>
          <cell r="W2388">
            <v>8.7377147840000022E-5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1" refreshError="1"/>
      <sheetData sheetId="2">
        <row r="1">
          <cell r="O1" t="str">
            <v>Smpl-Std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_and_6058Ni"/>
      <sheetName val="Data"/>
      <sheetName val="Reduced Data_Nov14"/>
      <sheetName val="Data #2481"/>
      <sheetName val="Data #2482"/>
      <sheetName val="Data #2483"/>
      <sheetName val="Data #2484"/>
      <sheetName val="Data #2485"/>
      <sheetName val="Data #2486"/>
      <sheetName val="Data #2487"/>
      <sheetName val="Data #2488"/>
      <sheetName val="Data #2489"/>
      <sheetName val="Data #2490"/>
      <sheetName val="Data #2491"/>
      <sheetName val="Data #2492"/>
      <sheetName val="Data #2493"/>
      <sheetName val="Data #2494"/>
      <sheetName val="Data #2495"/>
      <sheetName val="Data #2496"/>
      <sheetName val="Data #2497"/>
      <sheetName val="Data #2498"/>
      <sheetName val="Data #2499"/>
      <sheetName val="Data #2500"/>
      <sheetName val="Data #2501"/>
      <sheetName val="Data #2502"/>
      <sheetName val="Data #2503"/>
      <sheetName val="Data #2504"/>
      <sheetName val="Data #2505"/>
      <sheetName val="Data #2506"/>
      <sheetName val="Data #2507"/>
      <sheetName val="Data #2508"/>
      <sheetName val="Data #2509"/>
      <sheetName val="Data #2510"/>
      <sheetName val="Data #2511"/>
      <sheetName val="Data #2512"/>
      <sheetName val="Data #2513"/>
      <sheetName val="Data #2514"/>
      <sheetName val="Data #2515"/>
      <sheetName val="Data #2516"/>
      <sheetName val="Data #2517"/>
      <sheetName val="Data #2518"/>
      <sheetName val="Data #2519"/>
      <sheetName val="Data #2520"/>
      <sheetName val="Data #2521"/>
      <sheetName val="Data #2522"/>
      <sheetName val="Data #2523"/>
      <sheetName val="Data #2524"/>
      <sheetName val="Data #2525"/>
      <sheetName val="Data #2526"/>
      <sheetName val="Data #2527"/>
      <sheetName val="Data #2528"/>
      <sheetName val="Data #2529"/>
      <sheetName val="Data #2530"/>
      <sheetName val="Data #2531"/>
      <sheetName val="Data #2532"/>
      <sheetName val="Data #2533"/>
      <sheetName val="Data #2534"/>
      <sheetName val="Data #2535"/>
      <sheetName val="Data #2536"/>
      <sheetName val="Data #2537"/>
      <sheetName val="Data #2538"/>
    </sheetNames>
    <sheetDataSet>
      <sheetData sheetId="0" refreshError="1"/>
      <sheetData sheetId="1">
        <row r="11">
          <cell r="A11">
            <v>1</v>
          </cell>
        </row>
        <row r="12">
          <cell r="A12" t="str">
            <v>Nov 14 2020</v>
          </cell>
          <cell r="F12">
            <v>-0.36367493867874146</v>
          </cell>
        </row>
        <row r="13">
          <cell r="A13">
            <v>2481</v>
          </cell>
          <cell r="F13">
            <v>-0.36294612288475037</v>
          </cell>
        </row>
        <row r="14">
          <cell r="A14" t="str">
            <v>SRM-Muenster-250ppb</v>
          </cell>
          <cell r="F14">
            <v>-0.36344149708747864</v>
          </cell>
        </row>
        <row r="15">
          <cell r="F15">
            <v>-0.36488673090934753</v>
          </cell>
        </row>
        <row r="16">
          <cell r="F16">
            <v>-0.36762410402297974</v>
          </cell>
        </row>
        <row r="17">
          <cell r="F17">
            <v>-0.3652769923210144</v>
          </cell>
        </row>
        <row r="18">
          <cell r="F18">
            <v>-0.36631062626838684</v>
          </cell>
        </row>
        <row r="19">
          <cell r="F19">
            <v>-0.3676704466342926</v>
          </cell>
        </row>
        <row r="20">
          <cell r="F20">
            <v>-0.36453565955162048</v>
          </cell>
        </row>
        <row r="21">
          <cell r="F21">
            <v>-0.36565122008323669</v>
          </cell>
        </row>
        <row r="22">
          <cell r="F22">
            <v>-0.36546412110328674</v>
          </cell>
        </row>
        <row r="23">
          <cell r="F23">
            <v>-0.36487245559692383</v>
          </cell>
        </row>
        <row r="24">
          <cell r="F24">
            <v>-0.3670840859413147</v>
          </cell>
        </row>
        <row r="25">
          <cell r="F25">
            <v>-0.36601123213768005</v>
          </cell>
        </row>
        <row r="26">
          <cell r="F26">
            <v>-0.36482790112495422</v>
          </cell>
        </row>
        <row r="27">
          <cell r="F27">
            <v>-0.36608964204788208</v>
          </cell>
        </row>
        <row r="28">
          <cell r="F28">
            <v>-0.36273050308227539</v>
          </cell>
        </row>
        <row r="29">
          <cell r="F29">
            <v>-0.36581340432167053</v>
          </cell>
        </row>
        <row r="30">
          <cell r="F30">
            <v>-0.36558708548545837</v>
          </cell>
        </row>
        <row r="31">
          <cell r="F31">
            <v>-0.36396539211273193</v>
          </cell>
        </row>
        <row r="32">
          <cell r="F32">
            <v>-0.36549976468086243</v>
          </cell>
        </row>
        <row r="33">
          <cell r="F33">
            <v>-0.36337199807167053</v>
          </cell>
        </row>
        <row r="34">
          <cell r="F34">
            <v>-0.3639867901802063</v>
          </cell>
        </row>
        <row r="35">
          <cell r="F35">
            <v>-0.36362147331237793</v>
          </cell>
        </row>
        <row r="36">
          <cell r="F36">
            <v>-0.36226361989974976</v>
          </cell>
        </row>
        <row r="42">
          <cell r="G42">
            <v>0.41058088863799552</v>
          </cell>
          <cell r="H42">
            <v>4.0973527835556556E-5</v>
          </cell>
          <cell r="J42">
            <v>65.893031556996704</v>
          </cell>
          <cell r="K42">
            <v>0.10636977756833922</v>
          </cell>
          <cell r="S42">
            <v>9.9169995535499975</v>
          </cell>
          <cell r="T42">
            <v>7.8876666236499986</v>
          </cell>
          <cell r="U42">
            <v>3.5512753482580011</v>
          </cell>
          <cell r="V42">
            <v>6.5911045270357826</v>
          </cell>
          <cell r="W42">
            <v>9.6865063400000001E-5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Nov 14 2020</v>
          </cell>
          <cell r="F46">
            <v>-0.36517363786697388</v>
          </cell>
        </row>
        <row r="47">
          <cell r="A47">
            <v>2482</v>
          </cell>
          <cell r="F47">
            <v>-0.36600944399833679</v>
          </cell>
        </row>
        <row r="48">
          <cell r="A48" t="str">
            <v>SRM-Muenster-250ppb</v>
          </cell>
          <cell r="F48">
            <v>-0.36356979608535767</v>
          </cell>
        </row>
        <row r="49">
          <cell r="F49">
            <v>-0.36679002642631531</v>
          </cell>
        </row>
        <row r="50">
          <cell r="F50">
            <v>-0.36461228132247925</v>
          </cell>
        </row>
        <row r="51">
          <cell r="F51">
            <v>-0.36467999219894409</v>
          </cell>
        </row>
        <row r="52">
          <cell r="F52">
            <v>-0.3632490336894989</v>
          </cell>
        </row>
        <row r="53">
          <cell r="F53">
            <v>-0.36676862835884094</v>
          </cell>
        </row>
        <row r="54">
          <cell r="F54">
            <v>-0.36565122008323669</v>
          </cell>
        </row>
        <row r="55">
          <cell r="F55">
            <v>-0.36843681335449219</v>
          </cell>
        </row>
        <row r="56">
          <cell r="F56">
            <v>-0.36495265364646912</v>
          </cell>
        </row>
        <row r="57">
          <cell r="F57">
            <v>-0.36509343981742859</v>
          </cell>
        </row>
        <row r="58">
          <cell r="F58">
            <v>-0.36568331718444824</v>
          </cell>
        </row>
        <row r="59">
          <cell r="F59">
            <v>-0.36429685354232788</v>
          </cell>
        </row>
        <row r="60">
          <cell r="F60">
            <v>-0.36347535252571106</v>
          </cell>
        </row>
        <row r="61">
          <cell r="F61">
            <v>-0.3664621114730835</v>
          </cell>
        </row>
        <row r="62">
          <cell r="F62">
            <v>-0.36457130312919617</v>
          </cell>
        </row>
        <row r="63">
          <cell r="F63">
            <v>-0.36531975865364075</v>
          </cell>
        </row>
        <row r="64">
          <cell r="F64">
            <v>-0.36578845977783203</v>
          </cell>
        </row>
        <row r="65">
          <cell r="F65">
            <v>-0.36572074890136719</v>
          </cell>
        </row>
        <row r="66">
          <cell r="F66">
            <v>-0.36560669541358948</v>
          </cell>
        </row>
        <row r="67">
          <cell r="F67">
            <v>-0.36690765619277954</v>
          </cell>
        </row>
        <row r="68">
          <cell r="F68">
            <v>-0.36355909705162048</v>
          </cell>
        </row>
        <row r="69">
          <cell r="F69">
            <v>-0.36557459831237793</v>
          </cell>
        </row>
        <row r="70">
          <cell r="F70">
            <v>-0.36528947949409485</v>
          </cell>
        </row>
        <row r="76">
          <cell r="G76">
            <v>0.41059377634885458</v>
          </cell>
          <cell r="H76">
            <v>2.75057611481729E-5</v>
          </cell>
          <cell r="J76">
            <v>65.926488840512363</v>
          </cell>
          <cell r="K76">
            <v>7.1406633739761569E-2</v>
          </cell>
          <cell r="S76">
            <v>9.8499257771499984</v>
          </cell>
          <cell r="T76">
            <v>7.8343650116500001</v>
          </cell>
          <cell r="U76">
            <v>3.5272456406580006</v>
          </cell>
          <cell r="V76">
            <v>6.5463403026740714</v>
          </cell>
          <cell r="W76">
            <v>9.9364012520000003E-5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Nov 14 2020</v>
          </cell>
          <cell r="F80">
            <v>-0.36475485563278198</v>
          </cell>
        </row>
        <row r="81">
          <cell r="A81">
            <v>2483</v>
          </cell>
          <cell r="F81">
            <v>-0.36473703384399414</v>
          </cell>
        </row>
        <row r="82">
          <cell r="A82" t="str">
            <v>SRM-Muenster-250ppb</v>
          </cell>
          <cell r="F82">
            <v>-0.36497938632965088</v>
          </cell>
        </row>
        <row r="83">
          <cell r="F83">
            <v>-0.36054414510726929</v>
          </cell>
        </row>
        <row r="84">
          <cell r="F84">
            <v>-0.36220303177833557</v>
          </cell>
        </row>
        <row r="85">
          <cell r="F85">
            <v>-0.36315283179283142</v>
          </cell>
        </row>
        <row r="86">
          <cell r="F86">
            <v>-0.3631991446018219</v>
          </cell>
        </row>
        <row r="87">
          <cell r="F87">
            <v>-0.36314567923545837</v>
          </cell>
        </row>
        <row r="88">
          <cell r="F88">
            <v>-0.36309224367141724</v>
          </cell>
        </row>
        <row r="89">
          <cell r="F89">
            <v>-0.36315104365348816</v>
          </cell>
        </row>
        <row r="90">
          <cell r="F90">
            <v>-0.36496156454086304</v>
          </cell>
        </row>
        <row r="91">
          <cell r="F91">
            <v>-0.36482968926429749</v>
          </cell>
        </row>
        <row r="92">
          <cell r="F92">
            <v>-0.36265388131141663</v>
          </cell>
        </row>
        <row r="93">
          <cell r="F93">
            <v>-0.36519858241081238</v>
          </cell>
        </row>
        <row r="94">
          <cell r="F94">
            <v>-0.36340230703353882</v>
          </cell>
        </row>
        <row r="95">
          <cell r="F95">
            <v>-0.36528056859970093</v>
          </cell>
        </row>
        <row r="96">
          <cell r="F96">
            <v>-0.36385491490364075</v>
          </cell>
        </row>
        <row r="97">
          <cell r="F97">
            <v>-0.3647441565990448</v>
          </cell>
        </row>
        <row r="98">
          <cell r="F98">
            <v>-0.36409193277359009</v>
          </cell>
        </row>
        <row r="99">
          <cell r="F99">
            <v>-0.36023944616317749</v>
          </cell>
        </row>
        <row r="100">
          <cell r="F100">
            <v>-0.36195001006126404</v>
          </cell>
        </row>
        <row r="101">
          <cell r="F101">
            <v>-0.36258792877197266</v>
          </cell>
        </row>
        <row r="102">
          <cell r="F102">
            <v>-0.36252734065055847</v>
          </cell>
        </row>
        <row r="103">
          <cell r="F103">
            <v>-0.36353772878646851</v>
          </cell>
        </row>
        <row r="104">
          <cell r="F104">
            <v>-0.36495265364646912</v>
          </cell>
        </row>
        <row r="110">
          <cell r="G110">
            <v>0.41058569374373477</v>
          </cell>
          <cell r="H110">
            <v>5.2134195174777299E-5</v>
          </cell>
          <cell r="J110">
            <v>65.905505904597803</v>
          </cell>
          <cell r="K110">
            <v>0.13534355076041998</v>
          </cell>
          <cell r="S110">
            <v>9.85855049155</v>
          </cell>
          <cell r="T110">
            <v>7.8409960204500013</v>
          </cell>
          <cell r="U110">
            <v>3.530152955058</v>
          </cell>
          <cell r="V110">
            <v>6.551484968531895</v>
          </cell>
          <cell r="W110">
            <v>9.2813381120000001E-5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Nov 14 2020</v>
          </cell>
          <cell r="F114">
            <v>-0.36132815480232239</v>
          </cell>
        </row>
        <row r="115">
          <cell r="A115">
            <v>2484</v>
          </cell>
          <cell r="F115">
            <v>-0.36055484414100647</v>
          </cell>
        </row>
        <row r="116">
          <cell r="A116" t="str">
            <v>SRM-Muenster-250ppb</v>
          </cell>
          <cell r="F116">
            <v>-0.36382463574409485</v>
          </cell>
        </row>
        <row r="117">
          <cell r="F117">
            <v>-0.36137446761131287</v>
          </cell>
        </row>
        <row r="118">
          <cell r="F118">
            <v>-0.36257010698318481</v>
          </cell>
        </row>
        <row r="119">
          <cell r="F119">
            <v>-0.36419528722763062</v>
          </cell>
        </row>
        <row r="120">
          <cell r="F120">
            <v>-0.36687201261520386</v>
          </cell>
        </row>
        <row r="121">
          <cell r="F121">
            <v>-0.36402064561843872</v>
          </cell>
        </row>
        <row r="122">
          <cell r="F122">
            <v>-0.36223691701889038</v>
          </cell>
        </row>
        <row r="123">
          <cell r="F123">
            <v>-0.36482790112495422</v>
          </cell>
        </row>
        <row r="124">
          <cell r="F124">
            <v>-0.3644501268863678</v>
          </cell>
        </row>
        <row r="125">
          <cell r="F125">
            <v>-0.36496156454086304</v>
          </cell>
        </row>
        <row r="126">
          <cell r="F126">
            <v>-0.36334705352783203</v>
          </cell>
        </row>
        <row r="127">
          <cell r="F127">
            <v>-0.36239016056060791</v>
          </cell>
        </row>
        <row r="128">
          <cell r="F128">
            <v>-0.36382463574409485</v>
          </cell>
        </row>
        <row r="129">
          <cell r="F129">
            <v>-0.36394581198692322</v>
          </cell>
        </row>
        <row r="130">
          <cell r="F130">
            <v>-0.36452138423919678</v>
          </cell>
        </row>
        <row r="131">
          <cell r="F131">
            <v>-0.36386382579803467</v>
          </cell>
        </row>
        <row r="132">
          <cell r="F132">
            <v>-0.3643004298210144</v>
          </cell>
        </row>
        <row r="133">
          <cell r="F133">
            <v>-0.36214959621429443</v>
          </cell>
        </row>
        <row r="134">
          <cell r="F134">
            <v>-0.36381927132606506</v>
          </cell>
        </row>
        <row r="135">
          <cell r="F135">
            <v>-0.3661038875579834</v>
          </cell>
        </row>
        <row r="136">
          <cell r="F136">
            <v>-0.36516293883323669</v>
          </cell>
        </row>
        <row r="137">
          <cell r="F137">
            <v>-0.36545342206954956</v>
          </cell>
        </row>
        <row r="138">
          <cell r="F138">
            <v>-0.36438417434692383</v>
          </cell>
        </row>
        <row r="144">
          <cell r="G144">
            <v>0.41059948765784832</v>
          </cell>
          <cell r="H144">
            <v>4.5131121220382926E-5</v>
          </cell>
          <cell r="J144">
            <v>65.941315747039312</v>
          </cell>
          <cell r="K144">
            <v>0.11716314360065232</v>
          </cell>
          <cell r="S144">
            <v>9.8058948695500003</v>
          </cell>
          <cell r="T144">
            <v>7.7991456064500007</v>
          </cell>
          <cell r="U144">
            <v>3.5112948026579995</v>
          </cell>
          <cell r="V144">
            <v>6.5163376413152969</v>
          </cell>
          <cell r="W144">
            <v>9.8924009919999992E-5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Nov 14 2020</v>
          </cell>
          <cell r="F148">
            <v>-0.36356088519096375</v>
          </cell>
        </row>
        <row r="149">
          <cell r="A149">
            <v>2485</v>
          </cell>
          <cell r="F149">
            <v>-0.3654017448425293</v>
          </cell>
        </row>
        <row r="150">
          <cell r="A150" t="str">
            <v>SRM-Muenster-250ppb</v>
          </cell>
          <cell r="F150">
            <v>-0.36507740616798401</v>
          </cell>
        </row>
        <row r="151">
          <cell r="F151">
            <v>-0.36456951498985291</v>
          </cell>
        </row>
        <row r="152">
          <cell r="F152">
            <v>-0.36463367938995361</v>
          </cell>
        </row>
        <row r="153">
          <cell r="F153">
            <v>-0.36424162983894348</v>
          </cell>
        </row>
        <row r="154">
          <cell r="F154">
            <v>-0.36529660224914551</v>
          </cell>
        </row>
        <row r="155">
          <cell r="F155">
            <v>-0.36461228132247925</v>
          </cell>
        </row>
        <row r="156">
          <cell r="F156">
            <v>-0.36409905552864075</v>
          </cell>
        </row>
        <row r="157">
          <cell r="F157">
            <v>-0.36048534512519836</v>
          </cell>
        </row>
        <row r="158">
          <cell r="F158">
            <v>-0.36358582973480225</v>
          </cell>
        </row>
        <row r="159">
          <cell r="F159">
            <v>-0.36474058032035828</v>
          </cell>
        </row>
        <row r="160">
          <cell r="F160">
            <v>-0.36247211694717407</v>
          </cell>
        </row>
        <row r="161">
          <cell r="F161">
            <v>-0.36381393671035767</v>
          </cell>
        </row>
        <row r="162">
          <cell r="F162">
            <v>-0.36582052707672119</v>
          </cell>
        </row>
        <row r="163">
          <cell r="F163">
            <v>-0.36332565546035767</v>
          </cell>
        </row>
        <row r="164">
          <cell r="F164">
            <v>-0.36617875099182129</v>
          </cell>
        </row>
        <row r="165">
          <cell r="F165">
            <v>-0.36316528916358948</v>
          </cell>
        </row>
        <row r="166">
          <cell r="F166">
            <v>-0.36387807130813599</v>
          </cell>
        </row>
        <row r="167">
          <cell r="F167">
            <v>-0.36353415250778198</v>
          </cell>
        </row>
        <row r="168">
          <cell r="F168">
            <v>-0.36424875259399414</v>
          </cell>
        </row>
        <row r="169">
          <cell r="F169">
            <v>-0.36363217234611511</v>
          </cell>
        </row>
        <row r="170">
          <cell r="F170">
            <v>-0.36598983407020569</v>
          </cell>
        </row>
        <row r="171">
          <cell r="F171">
            <v>-0.36396005749702454</v>
          </cell>
        </row>
        <row r="172">
          <cell r="F172">
            <v>-0.36304056644439697</v>
          </cell>
        </row>
        <row r="178">
          <cell r="G178">
            <v>0.4105937165591188</v>
          </cell>
          <cell r="H178">
            <v>4.393697104559078E-5</v>
          </cell>
          <cell r="J178">
            <v>65.926333622711184</v>
          </cell>
          <cell r="K178">
            <v>0.11406305690598188</v>
          </cell>
          <cell r="S178">
            <v>9.7598235427499986</v>
          </cell>
          <cell r="T178">
            <v>7.7625533132499989</v>
          </cell>
          <cell r="U178">
            <v>3.4947999926580002</v>
          </cell>
          <cell r="V178">
            <v>6.4858425519068792</v>
          </cell>
          <cell r="W178">
            <v>1.0055629211999997E-4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Nov 14 2020</v>
          </cell>
          <cell r="F182">
            <v>-0.36350741982460022</v>
          </cell>
        </row>
        <row r="183">
          <cell r="A183">
            <v>2486</v>
          </cell>
          <cell r="F183">
            <v>-0.36325794458389282</v>
          </cell>
        </row>
        <row r="184">
          <cell r="A184" t="str">
            <v>SRM-Muenster-250ppb</v>
          </cell>
          <cell r="F184">
            <v>-0.36391016840934753</v>
          </cell>
        </row>
        <row r="185">
          <cell r="F185">
            <v>-0.36531975865364075</v>
          </cell>
        </row>
        <row r="186">
          <cell r="F186">
            <v>-0.36509165167808533</v>
          </cell>
        </row>
        <row r="187">
          <cell r="F187">
            <v>-0.36663675308227539</v>
          </cell>
        </row>
        <row r="188">
          <cell r="F188">
            <v>-0.36705377697944641</v>
          </cell>
        </row>
        <row r="189">
          <cell r="F189">
            <v>-0.36482077836990356</v>
          </cell>
        </row>
        <row r="190">
          <cell r="F190">
            <v>-0.36625182628631592</v>
          </cell>
        </row>
        <row r="191">
          <cell r="F191">
            <v>-0.3649437427520752</v>
          </cell>
        </row>
        <row r="192">
          <cell r="F192">
            <v>-0.36450180411338806</v>
          </cell>
        </row>
        <row r="193">
          <cell r="F193">
            <v>-0.36589539051055908</v>
          </cell>
        </row>
        <row r="194">
          <cell r="F194">
            <v>-0.36658686399459839</v>
          </cell>
        </row>
        <row r="195">
          <cell r="F195">
            <v>-0.36742269992828369</v>
          </cell>
        </row>
        <row r="196">
          <cell r="F196">
            <v>-0.36337199807167053</v>
          </cell>
        </row>
        <row r="197">
          <cell r="F197">
            <v>-0.36386740207672119</v>
          </cell>
        </row>
        <row r="198">
          <cell r="F198">
            <v>-0.36695399880409241</v>
          </cell>
        </row>
        <row r="199">
          <cell r="F199">
            <v>-0.3652021586894989</v>
          </cell>
        </row>
        <row r="200">
          <cell r="F200">
            <v>-0.36591675877571106</v>
          </cell>
        </row>
        <row r="201">
          <cell r="F201">
            <v>-0.36518609523773193</v>
          </cell>
        </row>
        <row r="202">
          <cell r="F202">
            <v>-0.36773636937141418</v>
          </cell>
        </row>
        <row r="203">
          <cell r="F203">
            <v>-0.36361792683601379</v>
          </cell>
        </row>
        <row r="204">
          <cell r="F204">
            <v>-0.36484929919242859</v>
          </cell>
        </row>
        <row r="205">
          <cell r="F205">
            <v>-0.36508274078369141</v>
          </cell>
        </row>
        <row r="206">
          <cell r="F206">
            <v>-0.36549440026283264</v>
          </cell>
        </row>
        <row r="212">
          <cell r="G212">
            <v>0.41059987037358864</v>
          </cell>
          <cell r="H212">
            <v>5.7357640354226723E-5</v>
          </cell>
          <cell r="J212">
            <v>65.942309300446254</v>
          </cell>
          <cell r="K212">
            <v>0.14890393306648245</v>
          </cell>
          <cell r="S212">
            <v>9.8112320135500006</v>
          </cell>
          <cell r="T212">
            <v>7.8035801288500002</v>
          </cell>
          <cell r="U212">
            <v>3.5134124054579998</v>
          </cell>
          <cell r="V212">
            <v>6.5205938885988823</v>
          </cell>
          <cell r="W212">
            <v>1.0015097420000003E-4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Nov 14 2020</v>
          </cell>
          <cell r="F216">
            <v>-0.36773994565010071</v>
          </cell>
        </row>
        <row r="217">
          <cell r="A217">
            <v>2487</v>
          </cell>
          <cell r="F217">
            <v>-0.36630171537399292</v>
          </cell>
        </row>
        <row r="218">
          <cell r="A218" t="str">
            <v>SRM-Muenster-250ppb</v>
          </cell>
          <cell r="F218">
            <v>-0.36761873960494995</v>
          </cell>
        </row>
        <row r="219">
          <cell r="F219">
            <v>-0.36858651041984558</v>
          </cell>
        </row>
        <row r="220">
          <cell r="F220">
            <v>-0.36422735452651978</v>
          </cell>
        </row>
        <row r="221">
          <cell r="F221">
            <v>-0.3672926127910614</v>
          </cell>
        </row>
        <row r="222">
          <cell r="F222">
            <v>-0.36791461706161499</v>
          </cell>
        </row>
        <row r="223">
          <cell r="F223">
            <v>-0.36682745814323425</v>
          </cell>
        </row>
        <row r="224">
          <cell r="F224">
            <v>-0.36770251393318176</v>
          </cell>
        </row>
        <row r="225">
          <cell r="F225">
            <v>-0.36750468611717224</v>
          </cell>
        </row>
        <row r="226">
          <cell r="F226">
            <v>-0.36478334665298462</v>
          </cell>
        </row>
        <row r="227">
          <cell r="F227">
            <v>-0.36881643533706665</v>
          </cell>
        </row>
        <row r="228">
          <cell r="F228">
            <v>-0.36721774935722351</v>
          </cell>
        </row>
        <row r="229">
          <cell r="F229">
            <v>-0.36751717329025269</v>
          </cell>
        </row>
        <row r="230">
          <cell r="F230">
            <v>-0.36832988262176514</v>
          </cell>
        </row>
        <row r="231">
          <cell r="F231">
            <v>-0.36975929141044617</v>
          </cell>
        </row>
        <row r="232">
          <cell r="F232">
            <v>-0.36875584721565247</v>
          </cell>
        </row>
        <row r="233">
          <cell r="F233">
            <v>-0.36873623728752136</v>
          </cell>
        </row>
        <row r="234">
          <cell r="F234">
            <v>-0.3679841160774231</v>
          </cell>
        </row>
        <row r="235">
          <cell r="F235">
            <v>-0.36780765652656555</v>
          </cell>
        </row>
        <row r="236">
          <cell r="F236">
            <v>-0.369365394115448</v>
          </cell>
        </row>
        <row r="237">
          <cell r="F237">
            <v>-0.36693260073661804</v>
          </cell>
        </row>
        <row r="238">
          <cell r="F238">
            <v>-0.36888593435287476</v>
          </cell>
        </row>
        <row r="239">
          <cell r="F239">
            <v>-0.36830314993858337</v>
          </cell>
        </row>
        <row r="240">
          <cell r="F240">
            <v>-0.36955967545509338</v>
          </cell>
        </row>
        <row r="246">
          <cell r="G246">
            <v>0.41059327322021821</v>
          </cell>
          <cell r="H246">
            <v>4.125532041744242E-5</v>
          </cell>
          <cell r="J246">
            <v>65.925182687882625</v>
          </cell>
          <cell r="K246">
            <v>0.10710132829972832</v>
          </cell>
          <cell r="S246">
            <v>9.6997462323499981</v>
          </cell>
          <cell r="T246">
            <v>7.7152199792499996</v>
          </cell>
          <cell r="U246">
            <v>3.4737903478579999</v>
          </cell>
          <cell r="V246">
            <v>6.447716337149294</v>
          </cell>
          <cell r="W246">
            <v>1.1316155139200002E-4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Nov 14 2020</v>
          </cell>
          <cell r="F250">
            <v>-0.37037599086761475</v>
          </cell>
        </row>
        <row r="251">
          <cell r="A251">
            <v>2488</v>
          </cell>
          <cell r="F251">
            <v>-0.3658348023891449</v>
          </cell>
        </row>
        <row r="252">
          <cell r="A252" t="str">
            <v>SRM-Muenster-250ppb</v>
          </cell>
          <cell r="F252">
            <v>-0.37042054533958435</v>
          </cell>
        </row>
        <row r="253">
          <cell r="F253">
            <v>-0.36833521723747253</v>
          </cell>
        </row>
        <row r="254">
          <cell r="F254">
            <v>-0.36792173981666565</v>
          </cell>
        </row>
        <row r="255">
          <cell r="F255">
            <v>-0.36864534020423889</v>
          </cell>
        </row>
        <row r="256">
          <cell r="F256">
            <v>-0.37115490436553955</v>
          </cell>
        </row>
        <row r="257">
          <cell r="F257">
            <v>-0.36932083964347839</v>
          </cell>
        </row>
        <row r="258">
          <cell r="F258">
            <v>-0.36773994565010071</v>
          </cell>
        </row>
        <row r="259">
          <cell r="F259">
            <v>-0.37084653973579407</v>
          </cell>
        </row>
        <row r="260">
          <cell r="F260">
            <v>-0.36613953113555908</v>
          </cell>
        </row>
        <row r="261">
          <cell r="F261">
            <v>-0.36726942658424377</v>
          </cell>
        </row>
        <row r="262">
          <cell r="F262">
            <v>-0.36927270889282227</v>
          </cell>
        </row>
        <row r="263">
          <cell r="F263">
            <v>-0.36771321296691895</v>
          </cell>
        </row>
        <row r="264">
          <cell r="F264">
            <v>-0.36765262484550476</v>
          </cell>
        </row>
        <row r="265">
          <cell r="F265">
            <v>-0.36716249585151672</v>
          </cell>
        </row>
        <row r="266">
          <cell r="F266">
            <v>-0.36672231554985046</v>
          </cell>
        </row>
        <row r="267">
          <cell r="F267">
            <v>-0.36711794137954712</v>
          </cell>
        </row>
        <row r="268">
          <cell r="F268">
            <v>-0.36691120266914368</v>
          </cell>
        </row>
        <row r="269">
          <cell r="F269">
            <v>-0.36871841549873352</v>
          </cell>
        </row>
        <row r="270">
          <cell r="F270">
            <v>-0.36747974157333374</v>
          </cell>
        </row>
        <row r="271">
          <cell r="F271">
            <v>-0.36779698729515076</v>
          </cell>
        </row>
        <row r="272">
          <cell r="F272">
            <v>-0.36932975053787231</v>
          </cell>
        </row>
        <row r="273">
          <cell r="F273">
            <v>-0.36879327893257141</v>
          </cell>
        </row>
        <row r="274">
          <cell r="F274">
            <v>-0.36772212386131287</v>
          </cell>
        </row>
        <row r="280">
          <cell r="G280">
            <v>0.41058541389026437</v>
          </cell>
          <cell r="H280">
            <v>4.4654757293964174E-5</v>
          </cell>
          <cell r="J280">
            <v>65.904779387918296</v>
          </cell>
          <cell r="K280">
            <v>0.11592647379030915</v>
          </cell>
          <cell r="S280">
            <v>9.5233662359500002</v>
          </cell>
          <cell r="T280">
            <v>7.5749876680500003</v>
          </cell>
          <cell r="U280">
            <v>3.4107075286579995</v>
          </cell>
          <cell r="V280">
            <v>6.3308655618774052</v>
          </cell>
          <cell r="W280">
            <v>9.6105023000000005E-5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Nov 14 2020</v>
          </cell>
          <cell r="F284">
            <v>-0.36892694234848022</v>
          </cell>
        </row>
        <row r="285">
          <cell r="A285">
            <v>2489</v>
          </cell>
          <cell r="F285">
            <v>-0.36547836661338806</v>
          </cell>
        </row>
        <row r="286">
          <cell r="A286" t="str">
            <v>SRM-Muenster-250ppb</v>
          </cell>
          <cell r="F286">
            <v>-0.3676312267780304</v>
          </cell>
        </row>
        <row r="287">
          <cell r="F287">
            <v>-0.36954361200332642</v>
          </cell>
        </row>
        <row r="288">
          <cell r="F288">
            <v>-0.36766508221626282</v>
          </cell>
        </row>
        <row r="289">
          <cell r="F289">
            <v>-0.36792886257171631</v>
          </cell>
        </row>
        <row r="290">
          <cell r="F290">
            <v>-0.36860969662666321</v>
          </cell>
        </row>
        <row r="291">
          <cell r="F291">
            <v>-0.36615556478500366</v>
          </cell>
        </row>
        <row r="292">
          <cell r="F292">
            <v>-0.36844927072525024</v>
          </cell>
        </row>
        <row r="293">
          <cell r="F293">
            <v>-0.36883425712585449</v>
          </cell>
        </row>
        <row r="294">
          <cell r="F294">
            <v>-0.36663675308227539</v>
          </cell>
        </row>
        <row r="295">
          <cell r="F295">
            <v>-0.36753678321838379</v>
          </cell>
        </row>
        <row r="296">
          <cell r="F296">
            <v>-0.36536610126495361</v>
          </cell>
        </row>
        <row r="297">
          <cell r="F297">
            <v>-0.36576351523399353</v>
          </cell>
        </row>
        <row r="298">
          <cell r="F298">
            <v>-0.36585617065429688</v>
          </cell>
        </row>
        <row r="299">
          <cell r="F299">
            <v>-0.36702349781990051</v>
          </cell>
        </row>
        <row r="300">
          <cell r="F300">
            <v>-0.36621260643005371</v>
          </cell>
        </row>
        <row r="301">
          <cell r="F301">
            <v>-0.36636942625045776</v>
          </cell>
        </row>
        <row r="302">
          <cell r="F302">
            <v>-0.36512017250061035</v>
          </cell>
        </row>
        <row r="303">
          <cell r="F303">
            <v>-0.36612707376480103</v>
          </cell>
        </row>
        <row r="304">
          <cell r="F304">
            <v>-0.36612528562545776</v>
          </cell>
        </row>
        <row r="305">
          <cell r="F305">
            <v>-0.36741915345191956</v>
          </cell>
        </row>
        <row r="306">
          <cell r="F306">
            <v>-0.36724269390106201</v>
          </cell>
        </row>
        <row r="307">
          <cell r="F307">
            <v>-0.36413112282752991</v>
          </cell>
        </row>
        <row r="308">
          <cell r="F308">
            <v>-0.3649437427520752</v>
          </cell>
        </row>
        <row r="314">
          <cell r="G314">
            <v>0.41058633303299219</v>
          </cell>
          <cell r="H314">
            <v>4.1900529874506538E-5</v>
          </cell>
          <cell r="J314">
            <v>65.907165538505325</v>
          </cell>
          <cell r="K314">
            <v>0.10877633140680815</v>
          </cell>
          <cell r="S314">
            <v>9.6258545751500009</v>
          </cell>
          <cell r="T314">
            <v>7.6563366340500014</v>
          </cell>
          <cell r="U314">
            <v>3.4471861670580006</v>
          </cell>
          <cell r="V314">
            <v>6.3982206182445385</v>
          </cell>
          <cell r="W314">
            <v>9.0286027640000026E-5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Nov 14 2020</v>
          </cell>
          <cell r="F318">
            <v>-0.3607882559299469</v>
          </cell>
        </row>
        <row r="319">
          <cell r="A319">
            <v>2490</v>
          </cell>
          <cell r="F319">
            <v>-0.36114105582237244</v>
          </cell>
        </row>
        <row r="320">
          <cell r="A320" t="str">
            <v>C4_NiAAS</v>
          </cell>
          <cell r="F320">
            <v>-0.36127647757530212</v>
          </cell>
        </row>
        <row r="321">
          <cell r="F321">
            <v>-0.36055126786231995</v>
          </cell>
        </row>
        <row r="322">
          <cell r="F322">
            <v>-0.36147069931030273</v>
          </cell>
        </row>
        <row r="323">
          <cell r="F323">
            <v>-0.36033210158348083</v>
          </cell>
        </row>
        <row r="324">
          <cell r="F324">
            <v>-0.36149385571479797</v>
          </cell>
        </row>
        <row r="325">
          <cell r="F325">
            <v>-0.36410975456237793</v>
          </cell>
        </row>
        <row r="326">
          <cell r="F326">
            <v>-0.36266100406646729</v>
          </cell>
        </row>
        <row r="327">
          <cell r="F327">
            <v>-0.36309757828712463</v>
          </cell>
        </row>
        <row r="328">
          <cell r="F328">
            <v>-0.3631938099861145</v>
          </cell>
        </row>
        <row r="329">
          <cell r="F329">
            <v>-0.36526095867156982</v>
          </cell>
        </row>
        <row r="330">
          <cell r="F330">
            <v>-0.36431825160980225</v>
          </cell>
        </row>
        <row r="331">
          <cell r="F331">
            <v>-0.36415073275566101</v>
          </cell>
        </row>
        <row r="332">
          <cell r="F332">
            <v>-0.3636927604675293</v>
          </cell>
        </row>
        <row r="333">
          <cell r="F333">
            <v>-0.36466753482818604</v>
          </cell>
        </row>
        <row r="334">
          <cell r="F334">
            <v>-0.36371949315071106</v>
          </cell>
        </row>
        <row r="335">
          <cell r="F335">
            <v>-0.3643556535243988</v>
          </cell>
        </row>
        <row r="336">
          <cell r="F336">
            <v>-0.3625006377696991</v>
          </cell>
        </row>
        <row r="337">
          <cell r="F337">
            <v>-0.36654585599899292</v>
          </cell>
        </row>
        <row r="338">
          <cell r="F338">
            <v>-0.36497938632965088</v>
          </cell>
        </row>
        <row r="339">
          <cell r="F339">
            <v>-0.36270555853843689</v>
          </cell>
        </row>
        <row r="340">
          <cell r="F340">
            <v>-0.36485463380813599</v>
          </cell>
        </row>
        <row r="341">
          <cell r="F341">
            <v>-0.36420062184333801</v>
          </cell>
        </row>
        <row r="342">
          <cell r="F342">
            <v>-0.36417213082313538</v>
          </cell>
        </row>
        <row r="348">
          <cell r="G348">
            <v>0.41040457695699983</v>
          </cell>
          <cell r="H348">
            <v>4.0495722652882987E-5</v>
          </cell>
          <cell r="J348">
            <v>65.43531567845497</v>
          </cell>
          <cell r="K348">
            <v>0.10512936616891383</v>
          </cell>
          <cell r="S348">
            <v>10.396322403149998</v>
          </cell>
          <cell r="T348">
            <v>8.2712162048499991</v>
          </cell>
          <cell r="U348">
            <v>3.6903631766579998</v>
          </cell>
          <cell r="V348">
            <v>6.8308190897029784</v>
          </cell>
          <cell r="W348">
            <v>1.5443552384000002E-4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Nov 14 2020</v>
          </cell>
          <cell r="F352">
            <v>-0.3666510283946991</v>
          </cell>
        </row>
        <row r="353">
          <cell r="A353">
            <v>2491</v>
          </cell>
          <cell r="F353">
            <v>-0.36508274078369141</v>
          </cell>
        </row>
        <row r="354">
          <cell r="A354" t="str">
            <v>SRM-Muenster-250ppb</v>
          </cell>
          <cell r="F354">
            <v>-0.36634626984596252</v>
          </cell>
        </row>
        <row r="355">
          <cell r="F355">
            <v>-0.36584371328353882</v>
          </cell>
        </row>
        <row r="356">
          <cell r="F356">
            <v>-0.36525383591651917</v>
          </cell>
        </row>
        <row r="357">
          <cell r="F357">
            <v>-0.36448931694030762</v>
          </cell>
        </row>
        <row r="358">
          <cell r="F358">
            <v>-0.36610209941864014</v>
          </cell>
        </row>
        <row r="359">
          <cell r="F359">
            <v>-0.36508452892303467</v>
          </cell>
        </row>
        <row r="360">
          <cell r="F360">
            <v>-0.36501502990722656</v>
          </cell>
        </row>
        <row r="361">
          <cell r="F361">
            <v>-0.36391550302505493</v>
          </cell>
        </row>
        <row r="362">
          <cell r="F362">
            <v>-0.36567974090576172</v>
          </cell>
        </row>
        <row r="363">
          <cell r="F363">
            <v>-0.36487782001495361</v>
          </cell>
        </row>
        <row r="364">
          <cell r="F364">
            <v>-0.36236342787742615</v>
          </cell>
        </row>
        <row r="365">
          <cell r="F365">
            <v>-0.36484217643737793</v>
          </cell>
        </row>
        <row r="366">
          <cell r="F366">
            <v>-0.36499008536338806</v>
          </cell>
        </row>
        <row r="367">
          <cell r="F367">
            <v>-0.36283740401268005</v>
          </cell>
        </row>
        <row r="368">
          <cell r="F368">
            <v>-0.36492592096328735</v>
          </cell>
        </row>
        <row r="369">
          <cell r="F369">
            <v>-0.36369988322257996</v>
          </cell>
        </row>
        <row r="370">
          <cell r="F370">
            <v>-0.36452317237854004</v>
          </cell>
        </row>
        <row r="371">
          <cell r="F371">
            <v>-0.36108404397964478</v>
          </cell>
        </row>
        <row r="372">
          <cell r="F372">
            <v>-0.36586865782737732</v>
          </cell>
        </row>
        <row r="373">
          <cell r="F373">
            <v>-0.36320093274116516</v>
          </cell>
        </row>
        <row r="374">
          <cell r="F374">
            <v>-0.36428794264793396</v>
          </cell>
        </row>
        <row r="375">
          <cell r="F375">
            <v>-0.36268237233161926</v>
          </cell>
        </row>
        <row r="376">
          <cell r="F376">
            <v>-0.3642558753490448</v>
          </cell>
        </row>
        <row r="382">
          <cell r="G382">
            <v>0.41059972717741533</v>
          </cell>
          <cell r="H382">
            <v>4.6827833668188584E-5</v>
          </cell>
          <cell r="J382">
            <v>65.941937554445062</v>
          </cell>
          <cell r="K382">
            <v>0.12156791261136159</v>
          </cell>
          <cell r="S382">
            <v>9.9433596171499978</v>
          </cell>
          <cell r="T382">
            <v>7.9085836924500006</v>
          </cell>
          <cell r="U382">
            <v>3.5605373494580008</v>
          </cell>
          <cell r="V382">
            <v>6.6078290226817522</v>
          </cell>
          <cell r="W382">
            <v>9.2184884280000011E-5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Nov 14 2020</v>
          </cell>
          <cell r="F386">
            <v>-0.36527520418167114</v>
          </cell>
        </row>
        <row r="387">
          <cell r="A387">
            <v>2492</v>
          </cell>
          <cell r="F387">
            <v>-0.36510592699050903</v>
          </cell>
        </row>
        <row r="388">
          <cell r="A388" t="str">
            <v>C4_NiAAS</v>
          </cell>
          <cell r="F388">
            <v>-0.36483502388000488</v>
          </cell>
        </row>
        <row r="389">
          <cell r="F389">
            <v>-0.36616626381874084</v>
          </cell>
        </row>
        <row r="390">
          <cell r="F390">
            <v>-0.36775064468383789</v>
          </cell>
        </row>
        <row r="391">
          <cell r="F391">
            <v>-0.36635696887969971</v>
          </cell>
        </row>
        <row r="392">
          <cell r="F392">
            <v>-0.36837798357009888</v>
          </cell>
        </row>
        <row r="393">
          <cell r="F393">
            <v>-0.36728903651237488</v>
          </cell>
        </row>
        <row r="394">
          <cell r="F394">
            <v>-0.3672783374786377</v>
          </cell>
        </row>
        <row r="395">
          <cell r="F395">
            <v>-0.36534827947616577</v>
          </cell>
        </row>
        <row r="396">
          <cell r="F396">
            <v>-0.36674726009368896</v>
          </cell>
        </row>
        <row r="397">
          <cell r="F397">
            <v>-0.3675563633441925</v>
          </cell>
        </row>
        <row r="398">
          <cell r="F398">
            <v>-0.36643001437187195</v>
          </cell>
        </row>
        <row r="399">
          <cell r="F399">
            <v>-0.36628389358520508</v>
          </cell>
        </row>
        <row r="400">
          <cell r="F400">
            <v>-0.36534649133682251</v>
          </cell>
        </row>
        <row r="401">
          <cell r="F401">
            <v>-0.36748507618904114</v>
          </cell>
        </row>
        <row r="402">
          <cell r="F402">
            <v>-0.36511304974555969</v>
          </cell>
        </row>
        <row r="403">
          <cell r="F403">
            <v>-0.36673834919929504</v>
          </cell>
        </row>
        <row r="404">
          <cell r="F404">
            <v>-0.3698323667049408</v>
          </cell>
        </row>
        <row r="405">
          <cell r="F405">
            <v>-0.36473345756530762</v>
          </cell>
        </row>
        <row r="406">
          <cell r="F406">
            <v>-0.3680090606212616</v>
          </cell>
        </row>
        <row r="407">
          <cell r="F407">
            <v>-0.36896792054176331</v>
          </cell>
        </row>
        <row r="408">
          <cell r="F408">
            <v>-0.36930122971534729</v>
          </cell>
        </row>
        <row r="409">
          <cell r="F409">
            <v>-0.36876118183135986</v>
          </cell>
        </row>
        <row r="410">
          <cell r="F410">
            <v>-0.36700746417045593</v>
          </cell>
        </row>
        <row r="416">
          <cell r="G416">
            <v>0.41042426683618544</v>
          </cell>
          <cell r="H416">
            <v>3.9485553249200845E-5</v>
          </cell>
          <cell r="J416">
            <v>65.486431805865692</v>
          </cell>
          <cell r="K416">
            <v>0.10250690477851704</v>
          </cell>
          <cell r="S416">
            <v>10.238988375150001</v>
          </cell>
          <cell r="T416">
            <v>8.1465255816500015</v>
          </cell>
          <cell r="U416">
            <v>3.6348239442579997</v>
          </cell>
          <cell r="V416">
            <v>6.728460763747294</v>
          </cell>
          <cell r="W416">
            <v>1.4278696811999999E-4</v>
          </cell>
        </row>
        <row r="419">
          <cell r="A419">
            <v>13</v>
          </cell>
          <cell r="F419" t="str">
            <v>Fins</v>
          </cell>
        </row>
        <row r="420">
          <cell r="A420" t="str">
            <v>Nov 14 2020</v>
          </cell>
          <cell r="F420">
            <v>-0.36999279260635376</v>
          </cell>
        </row>
        <row r="421">
          <cell r="A421">
            <v>2493</v>
          </cell>
          <cell r="F421">
            <v>-0.37071287631988525</v>
          </cell>
        </row>
        <row r="422">
          <cell r="A422" t="str">
            <v>SRM-Muenster-250ppb</v>
          </cell>
          <cell r="F422">
            <v>-0.36568331718444824</v>
          </cell>
        </row>
        <row r="423">
          <cell r="F423">
            <v>-0.36682209372520447</v>
          </cell>
        </row>
        <row r="424">
          <cell r="F424">
            <v>-0.37129572033882141</v>
          </cell>
        </row>
        <row r="425">
          <cell r="F425">
            <v>-0.36932796239852905</v>
          </cell>
        </row>
        <row r="426">
          <cell r="F426">
            <v>-0.37050431966781616</v>
          </cell>
        </row>
        <row r="427">
          <cell r="F427">
            <v>-0.36714825034141541</v>
          </cell>
        </row>
        <row r="428">
          <cell r="F428">
            <v>-0.36916932463645935</v>
          </cell>
        </row>
        <row r="429">
          <cell r="F429">
            <v>-0.36877009272575378</v>
          </cell>
        </row>
        <row r="430">
          <cell r="F430">
            <v>-0.36964699625968933</v>
          </cell>
        </row>
        <row r="431">
          <cell r="F431">
            <v>-0.36813917756080627</v>
          </cell>
        </row>
        <row r="432">
          <cell r="F432">
            <v>-0.36904636025428772</v>
          </cell>
        </row>
        <row r="433">
          <cell r="F433">
            <v>-0.37099272012710571</v>
          </cell>
        </row>
        <row r="434">
          <cell r="F434">
            <v>-0.37041163444519043</v>
          </cell>
        </row>
        <row r="435">
          <cell r="F435">
            <v>-0.37084120512008667</v>
          </cell>
        </row>
        <row r="436">
          <cell r="F436">
            <v>-0.36795738339424133</v>
          </cell>
        </row>
        <row r="437">
          <cell r="F437">
            <v>-0.37139019370079041</v>
          </cell>
        </row>
        <row r="438">
          <cell r="F438">
            <v>-0.37244006991386414</v>
          </cell>
        </row>
        <row r="439">
          <cell r="F439">
            <v>-0.36965236067771912</v>
          </cell>
        </row>
        <row r="440">
          <cell r="F440">
            <v>-0.37020131945610046</v>
          </cell>
        </row>
        <row r="441">
          <cell r="F441">
            <v>-0.37111568450927734</v>
          </cell>
        </row>
        <row r="442">
          <cell r="F442">
            <v>-0.37063801288604736</v>
          </cell>
        </row>
        <row r="443">
          <cell r="F443">
            <v>-0.37158268690109253</v>
          </cell>
        </row>
        <row r="444">
          <cell r="F444">
            <v>-0.37140801548957825</v>
          </cell>
        </row>
        <row r="450">
          <cell r="G450">
            <v>0.41061770988996499</v>
          </cell>
          <cell r="H450">
            <v>4.5160946142360356E-5</v>
          </cell>
          <cell r="J450">
            <v>65.988621773135122</v>
          </cell>
          <cell r="K450">
            <v>0.11724057091734977</v>
          </cell>
          <cell r="S450">
            <v>10.055396547549998</v>
          </cell>
          <cell r="T450">
            <v>7.998366724050002</v>
          </cell>
          <cell r="U450">
            <v>3.6012193818579989</v>
          </cell>
          <cell r="V450">
            <v>6.6841897908215913</v>
          </cell>
          <cell r="W450">
            <v>1.0433165884E-4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Nov 14 2020</v>
          </cell>
          <cell r="F454">
            <v>-0.37017813324928284</v>
          </cell>
        </row>
        <row r="455">
          <cell r="A455">
            <v>2494</v>
          </cell>
          <cell r="F455">
            <v>-0.36948302388191223</v>
          </cell>
        </row>
        <row r="456">
          <cell r="A456" t="str">
            <v>C4_NiAAS</v>
          </cell>
          <cell r="F456">
            <v>-0.37138840556144714</v>
          </cell>
        </row>
        <row r="457">
          <cell r="F457">
            <v>-0.37084478139877319</v>
          </cell>
        </row>
        <row r="458">
          <cell r="F458">
            <v>-0.37240621447563171</v>
          </cell>
        </row>
        <row r="459">
          <cell r="F459">
            <v>-0.37150606513023376</v>
          </cell>
        </row>
        <row r="460">
          <cell r="F460">
            <v>-0.37264862656593323</v>
          </cell>
        </row>
        <row r="461">
          <cell r="F461">
            <v>-0.36938679218292236</v>
          </cell>
        </row>
        <row r="462">
          <cell r="F462">
            <v>-0.37066653370857239</v>
          </cell>
        </row>
        <row r="463">
          <cell r="F463">
            <v>-0.37046688795089722</v>
          </cell>
        </row>
        <row r="464">
          <cell r="F464">
            <v>-0.37134027481079102</v>
          </cell>
        </row>
        <row r="465">
          <cell r="F465">
            <v>-0.37196770310401917</v>
          </cell>
        </row>
        <row r="466">
          <cell r="F466">
            <v>-0.36879682540893555</v>
          </cell>
        </row>
        <row r="467">
          <cell r="F467">
            <v>-0.37168252468109131</v>
          </cell>
        </row>
        <row r="468">
          <cell r="F468">
            <v>-0.37160408496856689</v>
          </cell>
        </row>
        <row r="469">
          <cell r="F469">
            <v>-0.37047046422958374</v>
          </cell>
        </row>
        <row r="470">
          <cell r="F470">
            <v>-0.37032252550125122</v>
          </cell>
        </row>
        <row r="471">
          <cell r="F471">
            <v>-0.36905881762504578</v>
          </cell>
        </row>
        <row r="472">
          <cell r="F472">
            <v>-0.36712506413459778</v>
          </cell>
        </row>
        <row r="473">
          <cell r="F473">
            <v>-0.36912477016448975</v>
          </cell>
        </row>
        <row r="474">
          <cell r="F474">
            <v>-0.36743518710136414</v>
          </cell>
        </row>
        <row r="475">
          <cell r="F475">
            <v>-0.37019774317741394</v>
          </cell>
        </row>
        <row r="476">
          <cell r="F476">
            <v>-0.37059521675109863</v>
          </cell>
        </row>
        <row r="477">
          <cell r="F477">
            <v>-0.36950796842575073</v>
          </cell>
        </row>
        <row r="478">
          <cell r="F478">
            <v>-0.37168964743614197</v>
          </cell>
        </row>
        <row r="484">
          <cell r="G484">
            <v>0.41042986728388892</v>
          </cell>
          <cell r="H484">
            <v>3.1152419679664206E-5</v>
          </cell>
          <cell r="J484">
            <v>65.500970909720792</v>
          </cell>
          <cell r="K484">
            <v>8.087358172670718E-2</v>
          </cell>
          <cell r="S484">
            <v>10.429209187150002</v>
          </cell>
          <cell r="T484">
            <v>8.2983447504499992</v>
          </cell>
          <cell r="U484">
            <v>3.7027309322580004</v>
          </cell>
          <cell r="V484">
            <v>6.8548399463251704</v>
          </cell>
          <cell r="W484">
            <v>1.5922638876000002E-4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Nov 14 2020</v>
          </cell>
          <cell r="F488">
            <v>-0.37514430284500122</v>
          </cell>
        </row>
        <row r="489">
          <cell r="A489">
            <v>2495</v>
          </cell>
          <cell r="F489">
            <v>-0.3757985532283783</v>
          </cell>
        </row>
        <row r="490">
          <cell r="A490" t="str">
            <v>SRM-Muenster-250ppb</v>
          </cell>
          <cell r="F490">
            <v>-0.37477350234985352</v>
          </cell>
        </row>
        <row r="491">
          <cell r="F491">
            <v>-0.37424048781394958</v>
          </cell>
        </row>
        <row r="492">
          <cell r="F492">
            <v>-0.37355417013168335</v>
          </cell>
        </row>
        <row r="493">
          <cell r="F493">
            <v>-0.377256840467453</v>
          </cell>
        </row>
        <row r="494">
          <cell r="F494">
            <v>-0.3758431077003479</v>
          </cell>
        </row>
        <row r="495">
          <cell r="F495">
            <v>-0.37995436787605286</v>
          </cell>
        </row>
        <row r="496">
          <cell r="F496">
            <v>-0.37580567598342896</v>
          </cell>
        </row>
        <row r="497">
          <cell r="F497">
            <v>-0.37715345621109009</v>
          </cell>
        </row>
        <row r="498">
          <cell r="F498">
            <v>-0.37627097964286804</v>
          </cell>
        </row>
        <row r="499">
          <cell r="F499">
            <v>-0.3767130970954895</v>
          </cell>
        </row>
        <row r="500">
          <cell r="F500">
            <v>-0.37656334042549133</v>
          </cell>
        </row>
        <row r="501">
          <cell r="F501">
            <v>-0.37863677740097046</v>
          </cell>
        </row>
        <row r="502">
          <cell r="F502">
            <v>-0.37573614716529846</v>
          </cell>
        </row>
        <row r="503">
          <cell r="F503">
            <v>-0.3736308217048645</v>
          </cell>
        </row>
        <row r="504">
          <cell r="F504">
            <v>-0.37483054399490356</v>
          </cell>
        </row>
        <row r="505">
          <cell r="F505">
            <v>-0.37484657764434814</v>
          </cell>
        </row>
        <row r="506">
          <cell r="F506">
            <v>-0.3763725757598877</v>
          </cell>
        </row>
        <row r="507">
          <cell r="F507">
            <v>-0.37626028060913086</v>
          </cell>
        </row>
        <row r="508">
          <cell r="F508">
            <v>-0.37550440430641174</v>
          </cell>
        </row>
        <row r="509">
          <cell r="F509">
            <v>-0.37592869997024536</v>
          </cell>
        </row>
        <row r="510">
          <cell r="F510">
            <v>-0.37667387723922729</v>
          </cell>
        </row>
        <row r="511">
          <cell r="F511">
            <v>-0.3759518563747406</v>
          </cell>
        </row>
        <row r="512">
          <cell r="F512">
            <v>-0.37511220574378967</v>
          </cell>
        </row>
        <row r="518">
          <cell r="G518">
            <v>0.41060697161864723</v>
          </cell>
          <cell r="H518">
            <v>3.6944502769602065E-5</v>
          </cell>
          <cell r="J518">
            <v>65.960744565780246</v>
          </cell>
          <cell r="K518">
            <v>9.5910182734234878E-2</v>
          </cell>
          <cell r="S518">
            <v>10.058294767150002</v>
          </cell>
          <cell r="T518">
            <v>8.0014727920500004</v>
          </cell>
          <cell r="U518">
            <v>3.6030532938580002</v>
          </cell>
          <cell r="V518">
            <v>6.689228435127168</v>
          </cell>
          <cell r="W518">
            <v>1.1519847891999998E-4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Nov 14 2020</v>
          </cell>
          <cell r="F522">
            <v>-0.3722136914730072</v>
          </cell>
        </row>
        <row r="523">
          <cell r="A523">
            <v>2496</v>
          </cell>
          <cell r="F523">
            <v>-0.37338483333587646</v>
          </cell>
        </row>
        <row r="524">
          <cell r="A524" t="str">
            <v>NiAAS_1_250ppb</v>
          </cell>
          <cell r="F524">
            <v>-0.36940816044807434</v>
          </cell>
        </row>
        <row r="525">
          <cell r="F525">
            <v>-0.37276449799537659</v>
          </cell>
        </row>
        <row r="526">
          <cell r="F526">
            <v>-0.37357023358345032</v>
          </cell>
        </row>
        <row r="527">
          <cell r="F527">
            <v>-0.37240087985992432</v>
          </cell>
        </row>
        <row r="528">
          <cell r="F528">
            <v>-0.37257733941078186</v>
          </cell>
        </row>
        <row r="529">
          <cell r="F529">
            <v>-0.37596255540847778</v>
          </cell>
        </row>
        <row r="530">
          <cell r="F530">
            <v>-0.37390714883804321</v>
          </cell>
        </row>
        <row r="531">
          <cell r="F531">
            <v>-0.37419235706329346</v>
          </cell>
        </row>
        <row r="532">
          <cell r="F532">
            <v>-0.37329214811325073</v>
          </cell>
        </row>
        <row r="533">
          <cell r="F533">
            <v>-0.37473428249359131</v>
          </cell>
        </row>
        <row r="534">
          <cell r="F534">
            <v>-0.37352564930915833</v>
          </cell>
        </row>
        <row r="535">
          <cell r="F535">
            <v>-0.37485548853874207</v>
          </cell>
        </row>
        <row r="536">
          <cell r="F536">
            <v>-0.37687534093856812</v>
          </cell>
        </row>
        <row r="537">
          <cell r="F537">
            <v>-0.37542238831520081</v>
          </cell>
        </row>
        <row r="538">
          <cell r="F538">
            <v>-0.37780240178108215</v>
          </cell>
        </row>
        <row r="539">
          <cell r="F539">
            <v>-0.37703043222427368</v>
          </cell>
        </row>
        <row r="540">
          <cell r="F540">
            <v>-0.37550973892211914</v>
          </cell>
        </row>
        <row r="541">
          <cell r="F541">
            <v>-0.37866351008415222</v>
          </cell>
        </row>
        <row r="542">
          <cell r="F542">
            <v>-0.37905934453010559</v>
          </cell>
        </row>
        <row r="543">
          <cell r="F543">
            <v>-0.37982422113418579</v>
          </cell>
        </row>
        <row r="544">
          <cell r="F544">
            <v>-0.38065508008003235</v>
          </cell>
        </row>
        <row r="545">
          <cell r="F545">
            <v>-0.37892916798591614</v>
          </cell>
        </row>
        <row r="546">
          <cell r="F546">
            <v>-0.3794390857219696</v>
          </cell>
        </row>
        <row r="552">
          <cell r="G552">
            <v>0.410432163198718</v>
          </cell>
          <cell r="H552">
            <v>4.2393068344712057E-5</v>
          </cell>
          <cell r="J552">
            <v>65.506931244663562</v>
          </cell>
          <cell r="K552">
            <v>0.11005499131933721</v>
          </cell>
          <cell r="S552">
            <v>10.512291219149999</v>
          </cell>
          <cell r="T552">
            <v>8.301309282850001</v>
          </cell>
          <cell r="U552">
            <v>4.5816230126579987</v>
          </cell>
          <cell r="V552">
            <v>9.0347219373824039</v>
          </cell>
          <cell r="W552">
            <v>8.5680226514000014E-3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Nov 14 2020</v>
          </cell>
          <cell r="F556">
            <v>-0.38451912999153137</v>
          </cell>
        </row>
        <row r="557">
          <cell r="A557">
            <v>2497</v>
          </cell>
          <cell r="F557">
            <v>-0.38553383946418762</v>
          </cell>
        </row>
        <row r="558">
          <cell r="A558" t="str">
            <v>SRM-Muenster-250ppb</v>
          </cell>
          <cell r="F558">
            <v>-0.38379871845245361</v>
          </cell>
        </row>
        <row r="559">
          <cell r="F559">
            <v>-0.38150382041931152</v>
          </cell>
        </row>
        <row r="560">
          <cell r="F560">
            <v>-0.38206192851066589</v>
          </cell>
        </row>
        <row r="561">
          <cell r="F561">
            <v>-0.38227590918540955</v>
          </cell>
        </row>
        <row r="562">
          <cell r="F562">
            <v>-0.38101881742477417</v>
          </cell>
        </row>
        <row r="563">
          <cell r="F563">
            <v>-0.38416248559951782</v>
          </cell>
        </row>
        <row r="564">
          <cell r="F564">
            <v>-0.3816678524017334</v>
          </cell>
        </row>
        <row r="565">
          <cell r="F565">
            <v>-0.37910747528076172</v>
          </cell>
        </row>
        <row r="566">
          <cell r="F566">
            <v>-0.3810366690158844</v>
          </cell>
        </row>
        <row r="567">
          <cell r="F567">
            <v>-0.37732282280921936</v>
          </cell>
        </row>
        <row r="568">
          <cell r="F568">
            <v>-0.37888103723526001</v>
          </cell>
        </row>
        <row r="569">
          <cell r="F569">
            <v>-0.38196921348571777</v>
          </cell>
        </row>
        <row r="570">
          <cell r="F570">
            <v>-0.38064262270927429</v>
          </cell>
        </row>
        <row r="571">
          <cell r="F571">
            <v>-0.38233652710914612</v>
          </cell>
        </row>
        <row r="572">
          <cell r="F572">
            <v>-0.38153234124183655</v>
          </cell>
        </row>
        <row r="573">
          <cell r="F573">
            <v>-0.38231870532035828</v>
          </cell>
        </row>
        <row r="574">
          <cell r="F574">
            <v>-0.38158226013183594</v>
          </cell>
        </row>
        <row r="575">
          <cell r="F575">
            <v>-0.37816432118415833</v>
          </cell>
        </row>
        <row r="576">
          <cell r="F576">
            <v>-0.37793612480163574</v>
          </cell>
        </row>
        <row r="577">
          <cell r="F577">
            <v>-0.37567731738090515</v>
          </cell>
        </row>
        <row r="578">
          <cell r="F578">
            <v>-0.37815183401107788</v>
          </cell>
        </row>
        <row r="579">
          <cell r="F579">
            <v>-0.37849593162536621</v>
          </cell>
        </row>
        <row r="580">
          <cell r="F580">
            <v>-0.3772318959236145</v>
          </cell>
        </row>
        <row r="586">
          <cell r="G586">
            <v>0.41060550640977056</v>
          </cell>
          <cell r="H586">
            <v>3.8515603299728337E-5</v>
          </cell>
          <cell r="J586">
            <v>65.956940794161767</v>
          </cell>
          <cell r="K586">
            <v>9.9988855544589375E-2</v>
          </cell>
          <cell r="S586">
            <v>10.435863291150001</v>
          </cell>
          <cell r="T586">
            <v>8.3024825548500001</v>
          </cell>
          <cell r="U586">
            <v>3.7388550846580002</v>
          </cell>
          <cell r="V586">
            <v>6.9424701058364153</v>
          </cell>
          <cell r="W586">
            <v>1.1286400292000001E-4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Nov 14 2020</v>
          </cell>
          <cell r="F590">
            <v>-0.37335452437400818</v>
          </cell>
        </row>
        <row r="591">
          <cell r="A591">
            <v>2498</v>
          </cell>
          <cell r="F591">
            <v>-0.37125828862190247</v>
          </cell>
        </row>
        <row r="592">
          <cell r="A592" t="str">
            <v>SRM-Muenster-250ppb</v>
          </cell>
          <cell r="F592">
            <v>-0.37270033359527588</v>
          </cell>
        </row>
        <row r="593">
          <cell r="F593">
            <v>-0.37086614966392517</v>
          </cell>
        </row>
        <row r="594">
          <cell r="F594">
            <v>-0.37083408236503601</v>
          </cell>
        </row>
        <row r="595">
          <cell r="F595">
            <v>-0.371529221534729</v>
          </cell>
        </row>
        <row r="596">
          <cell r="F596">
            <v>-0.37107649445533752</v>
          </cell>
        </row>
        <row r="597">
          <cell r="F597">
            <v>-0.37083408236503601</v>
          </cell>
        </row>
        <row r="598">
          <cell r="F598">
            <v>-0.37242582440376282</v>
          </cell>
        </row>
        <row r="599">
          <cell r="F599">
            <v>-0.37006586790084839</v>
          </cell>
        </row>
        <row r="600">
          <cell r="F600">
            <v>-0.37198910117149353</v>
          </cell>
        </row>
        <row r="601">
          <cell r="F601">
            <v>-0.37184295058250427</v>
          </cell>
        </row>
        <row r="602">
          <cell r="F602">
            <v>-0.37290889024734497</v>
          </cell>
        </row>
        <row r="603">
          <cell r="F603">
            <v>-0.37114244699478149</v>
          </cell>
        </row>
        <row r="604">
          <cell r="F604">
            <v>-0.36974146962165833</v>
          </cell>
        </row>
        <row r="605">
          <cell r="F605">
            <v>-0.37367182970046997</v>
          </cell>
        </row>
        <row r="606">
          <cell r="F606">
            <v>-0.37404796481132507</v>
          </cell>
        </row>
        <row r="607">
          <cell r="F607">
            <v>-0.37021380662918091</v>
          </cell>
        </row>
        <row r="608">
          <cell r="F608">
            <v>-0.37129393219947815</v>
          </cell>
        </row>
        <row r="609">
          <cell r="F609">
            <v>-0.37097311019897461</v>
          </cell>
        </row>
        <row r="610">
          <cell r="F610">
            <v>-0.36952757835388184</v>
          </cell>
        </row>
        <row r="611">
          <cell r="F611">
            <v>-0.37362369894981384</v>
          </cell>
        </row>
        <row r="612">
          <cell r="F612">
            <v>-0.37113353610038757</v>
          </cell>
        </row>
        <row r="613">
          <cell r="F613">
            <v>-0.37245434522628784</v>
          </cell>
        </row>
        <row r="614">
          <cell r="F614">
            <v>-0.37216022610664368</v>
          </cell>
        </row>
        <row r="620">
          <cell r="G620">
            <v>0.4106086716855003</v>
          </cell>
          <cell r="H620">
            <v>3.2703989604352228E-5</v>
          </cell>
          <cell r="J620">
            <v>65.965158043031934</v>
          </cell>
          <cell r="K620">
            <v>8.4901551894035462E-2</v>
          </cell>
          <cell r="S620">
            <v>10.227156199150002</v>
          </cell>
          <cell r="T620">
            <v>8.1352438516499994</v>
          </cell>
          <cell r="U620">
            <v>3.6629535682580001</v>
          </cell>
          <cell r="V620">
            <v>6.7993662386038478</v>
          </cell>
          <cell r="W620">
            <v>-2.3285197880000002E-5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Nov 14 2020</v>
          </cell>
          <cell r="F624">
            <v>-0.37350782752037048</v>
          </cell>
        </row>
        <row r="625">
          <cell r="A625">
            <v>2499</v>
          </cell>
          <cell r="F625">
            <v>-0.36867207288742065</v>
          </cell>
        </row>
        <row r="626">
          <cell r="A626" t="str">
            <v>SRM-Muenster-250ppb</v>
          </cell>
          <cell r="F626">
            <v>-0.37338483333587646</v>
          </cell>
        </row>
        <row r="627">
          <cell r="F627">
            <v>-0.37335273623466492</v>
          </cell>
        </row>
        <row r="628">
          <cell r="F628">
            <v>-0.37244543433189392</v>
          </cell>
        </row>
        <row r="629">
          <cell r="F629">
            <v>-0.37358805537223816</v>
          </cell>
        </row>
        <row r="630">
          <cell r="F630">
            <v>-0.37118163704872131</v>
          </cell>
        </row>
        <row r="631">
          <cell r="F631">
            <v>-0.36992505192756653</v>
          </cell>
        </row>
        <row r="632">
          <cell r="F632">
            <v>-0.37167361378669739</v>
          </cell>
        </row>
        <row r="633">
          <cell r="F633">
            <v>-0.36836728453636169</v>
          </cell>
        </row>
        <row r="634">
          <cell r="F634">
            <v>-0.37225469946861267</v>
          </cell>
        </row>
        <row r="635">
          <cell r="F635">
            <v>-0.37068077921867371</v>
          </cell>
        </row>
        <row r="636">
          <cell r="F636">
            <v>-0.36965411901473999</v>
          </cell>
        </row>
        <row r="637">
          <cell r="F637">
            <v>-0.37197306752204895</v>
          </cell>
        </row>
        <row r="638">
          <cell r="F638">
            <v>-0.37263438105583191</v>
          </cell>
        </row>
        <row r="639">
          <cell r="F639">
            <v>-0.37149357795715332</v>
          </cell>
        </row>
        <row r="640">
          <cell r="F640">
            <v>-0.3735167384147644</v>
          </cell>
        </row>
        <row r="641">
          <cell r="F641">
            <v>-0.37179481983184814</v>
          </cell>
        </row>
        <row r="642">
          <cell r="F642">
            <v>-0.37182867527008057</v>
          </cell>
        </row>
        <row r="643">
          <cell r="F643">
            <v>-0.37072178721427917</v>
          </cell>
        </row>
        <row r="644">
          <cell r="F644">
            <v>-0.3703332245349884</v>
          </cell>
        </row>
        <row r="645">
          <cell r="F645">
            <v>-0.37119770050048828</v>
          </cell>
        </row>
        <row r="646">
          <cell r="F646">
            <v>-0.37155953049659729</v>
          </cell>
        </row>
        <row r="647">
          <cell r="F647">
            <v>-0.37340977787971497</v>
          </cell>
        </row>
        <row r="648">
          <cell r="F648">
            <v>-0.37028151750564575</v>
          </cell>
        </row>
        <row r="654">
          <cell r="G654">
            <v>0.4106163987077015</v>
          </cell>
          <cell r="H654">
            <v>4.5657617230630342E-5</v>
          </cell>
          <cell r="J654">
            <v>65.985217863999907</v>
          </cell>
          <cell r="K654">
            <v>0.11852995935845458</v>
          </cell>
          <cell r="S654">
            <v>10.15791212555</v>
          </cell>
          <cell r="T654">
            <v>8.0801537696499999</v>
          </cell>
          <cell r="U654">
            <v>3.6380434698580006</v>
          </cell>
          <cell r="V654">
            <v>6.7529114966794399</v>
          </cell>
          <cell r="W654">
            <v>-1.7129492880000006E-5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Nov 14 2020</v>
          </cell>
          <cell r="F658">
            <v>-0.37108895182609558</v>
          </cell>
        </row>
        <row r="659">
          <cell r="A659">
            <v>2500</v>
          </cell>
          <cell r="F659">
            <v>-0.37140089273452759</v>
          </cell>
        </row>
        <row r="660">
          <cell r="A660" t="str">
            <v>SRM-Muenster-250ppb</v>
          </cell>
          <cell r="F660">
            <v>-0.37164688110351563</v>
          </cell>
        </row>
        <row r="661">
          <cell r="F661">
            <v>-0.37185364961624146</v>
          </cell>
        </row>
        <row r="662">
          <cell r="F662">
            <v>-0.37207111716270447</v>
          </cell>
        </row>
        <row r="663">
          <cell r="F663">
            <v>-0.37394991517066956</v>
          </cell>
        </row>
        <row r="664">
          <cell r="F664">
            <v>-0.37093210220336914</v>
          </cell>
        </row>
        <row r="665">
          <cell r="F665">
            <v>-0.37476459145545959</v>
          </cell>
        </row>
        <row r="666">
          <cell r="F666">
            <v>-0.37323153018951416</v>
          </cell>
        </row>
        <row r="667">
          <cell r="F667">
            <v>-0.36919963359832764</v>
          </cell>
        </row>
        <row r="668">
          <cell r="F668">
            <v>-0.37406221032142639</v>
          </cell>
        </row>
        <row r="669">
          <cell r="F669">
            <v>-0.37126719951629639</v>
          </cell>
        </row>
        <row r="670">
          <cell r="F670">
            <v>-0.37124225497245789</v>
          </cell>
        </row>
        <row r="671">
          <cell r="F671">
            <v>-0.3703189492225647</v>
          </cell>
        </row>
        <row r="672">
          <cell r="F672">
            <v>-0.37352386116981506</v>
          </cell>
        </row>
        <row r="673">
          <cell r="F673">
            <v>-0.3723081648349762</v>
          </cell>
        </row>
        <row r="674">
          <cell r="F674">
            <v>-0.37437239289283752</v>
          </cell>
        </row>
        <row r="675">
          <cell r="F675">
            <v>-0.37159696221351624</v>
          </cell>
        </row>
        <row r="676">
          <cell r="F676">
            <v>-0.37054711580276489</v>
          </cell>
        </row>
        <row r="677">
          <cell r="F677">
            <v>-0.36662250757217407</v>
          </cell>
        </row>
        <row r="678">
          <cell r="F678">
            <v>-0.37082692980766296</v>
          </cell>
        </row>
        <row r="679">
          <cell r="F679">
            <v>-0.37190711498260498</v>
          </cell>
        </row>
        <row r="680">
          <cell r="F680">
            <v>-0.37197840213775635</v>
          </cell>
        </row>
        <row r="681">
          <cell r="F681">
            <v>-0.37462374567985535</v>
          </cell>
        </row>
        <row r="682">
          <cell r="F682">
            <v>-0.37149715423583984</v>
          </cell>
        </row>
        <row r="688">
          <cell r="G688">
            <v>0.41062302673312084</v>
          </cell>
          <cell r="H688">
            <v>4.3137553719375856E-5</v>
          </cell>
          <cell r="J688">
            <v>66.002424622285105</v>
          </cell>
          <cell r="K688">
            <v>0.1119877207641886</v>
          </cell>
          <cell r="S688">
            <v>10.340194879150001</v>
          </cell>
          <cell r="T688">
            <v>8.2251871268500025</v>
          </cell>
          <cell r="U688">
            <v>3.7033709806579997</v>
          </cell>
          <cell r="V688">
            <v>6.8741775714237336</v>
          </cell>
          <cell r="W688">
            <v>-1.1218000999999996E-5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Nov 14 2020</v>
          </cell>
          <cell r="F692">
            <v>-0.37054353952407837</v>
          </cell>
        </row>
        <row r="693">
          <cell r="A693">
            <v>2501</v>
          </cell>
          <cell r="F693">
            <v>-0.3724561333656311</v>
          </cell>
        </row>
        <row r="694">
          <cell r="A694" t="str">
            <v>SRM-Muenster-250ppb</v>
          </cell>
          <cell r="F694">
            <v>-0.37381979823112488</v>
          </cell>
        </row>
        <row r="695">
          <cell r="F695">
            <v>-0.37076812982559204</v>
          </cell>
        </row>
        <row r="696">
          <cell r="F696">
            <v>-0.37003377079963684</v>
          </cell>
        </row>
        <row r="697">
          <cell r="F697">
            <v>-0.36973077058792114</v>
          </cell>
        </row>
        <row r="698">
          <cell r="F698">
            <v>-0.37027972936630249</v>
          </cell>
        </row>
        <row r="699">
          <cell r="F699">
            <v>-0.37340086698532104</v>
          </cell>
        </row>
        <row r="700">
          <cell r="F700">
            <v>-0.37073960900306702</v>
          </cell>
        </row>
        <row r="701">
          <cell r="F701">
            <v>-0.37041875720024109</v>
          </cell>
        </row>
        <row r="702">
          <cell r="F702">
            <v>-0.37099805474281311</v>
          </cell>
        </row>
        <row r="703">
          <cell r="F703">
            <v>-0.36988940834999084</v>
          </cell>
        </row>
        <row r="704">
          <cell r="F704">
            <v>-0.37144190073013306</v>
          </cell>
        </row>
        <row r="705">
          <cell r="F705">
            <v>-0.37336522340774536</v>
          </cell>
        </row>
        <row r="706">
          <cell r="F706">
            <v>-0.3725898265838623</v>
          </cell>
        </row>
        <row r="707">
          <cell r="F707">
            <v>-0.37066653370857239</v>
          </cell>
        </row>
        <row r="708">
          <cell r="F708">
            <v>-0.37206396460533142</v>
          </cell>
        </row>
        <row r="709">
          <cell r="F709">
            <v>-0.37067723274230957</v>
          </cell>
        </row>
        <row r="710">
          <cell r="F710">
            <v>-0.3709142804145813</v>
          </cell>
        </row>
        <row r="711">
          <cell r="F711">
            <v>-0.37146326899528503</v>
          </cell>
        </row>
        <row r="712">
          <cell r="F712">
            <v>-0.36919784545898438</v>
          </cell>
        </row>
        <row r="713">
          <cell r="F713">
            <v>-0.36853840947151184</v>
          </cell>
        </row>
        <row r="714">
          <cell r="F714">
            <v>-0.37264862656593323</v>
          </cell>
        </row>
        <row r="715">
          <cell r="F715">
            <v>-0.37096774578094482</v>
          </cell>
        </row>
        <row r="716">
          <cell r="F716">
            <v>-0.37182334065437317</v>
          </cell>
        </row>
        <row r="722">
          <cell r="G722">
            <v>0.41061467471037838</v>
          </cell>
          <cell r="H722">
            <v>4.2712591468429207E-5</v>
          </cell>
          <cell r="J722">
            <v>65.980742261788336</v>
          </cell>
          <cell r="K722">
            <v>0.11088449283884855</v>
          </cell>
          <cell r="S722">
            <v>10.456262595149999</v>
          </cell>
          <cell r="T722">
            <v>8.3174309780500018</v>
          </cell>
          <cell r="U722">
            <v>3.7447669166580009</v>
          </cell>
          <cell r="V722">
            <v>6.9508968060047494</v>
          </cell>
          <cell r="W722">
            <v>-3.4173668399999992E-6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Nov 14 2020</v>
          </cell>
          <cell r="F726">
            <v>-0.36900356411933899</v>
          </cell>
        </row>
        <row r="727">
          <cell r="A727">
            <v>2502</v>
          </cell>
          <cell r="F727">
            <v>-0.37003377079963684</v>
          </cell>
        </row>
        <row r="728">
          <cell r="A728" t="str">
            <v>SRM-Muenster-250ppb</v>
          </cell>
          <cell r="F728">
            <v>-0.37231886386871338</v>
          </cell>
        </row>
        <row r="729">
          <cell r="F729">
            <v>-0.37055957317352295</v>
          </cell>
        </row>
        <row r="730">
          <cell r="F730">
            <v>-0.37201762199401855</v>
          </cell>
        </row>
        <row r="731">
          <cell r="F731">
            <v>-0.367531418800354</v>
          </cell>
        </row>
        <row r="732">
          <cell r="F732">
            <v>-0.37074673175811768</v>
          </cell>
        </row>
        <row r="733">
          <cell r="F733">
            <v>-0.37149178981781006</v>
          </cell>
        </row>
        <row r="734">
          <cell r="F734">
            <v>-0.37140801548957825</v>
          </cell>
        </row>
        <row r="735">
          <cell r="F735">
            <v>-0.37027081847190857</v>
          </cell>
        </row>
        <row r="736">
          <cell r="F736">
            <v>-0.36913725733757019</v>
          </cell>
        </row>
        <row r="737">
          <cell r="F737">
            <v>-0.37291067838668823</v>
          </cell>
        </row>
        <row r="738">
          <cell r="F738">
            <v>-0.370616614818573</v>
          </cell>
        </row>
        <row r="739">
          <cell r="F739">
            <v>-0.37042233347892761</v>
          </cell>
        </row>
        <row r="740">
          <cell r="F740">
            <v>-0.37291246652603149</v>
          </cell>
        </row>
        <row r="741">
          <cell r="F741">
            <v>-0.37237590551376343</v>
          </cell>
        </row>
        <row r="742">
          <cell r="F742">
            <v>-0.37235096096992493</v>
          </cell>
        </row>
        <row r="743">
          <cell r="F743">
            <v>-0.37103727459907532</v>
          </cell>
        </row>
        <row r="744">
          <cell r="F744">
            <v>-0.37183225154876709</v>
          </cell>
        </row>
        <row r="745">
          <cell r="F745">
            <v>-0.37186077237129211</v>
          </cell>
        </row>
        <row r="746">
          <cell r="F746">
            <v>-0.36993929743766785</v>
          </cell>
        </row>
        <row r="747">
          <cell r="F747">
            <v>-0.37087863683700562</v>
          </cell>
        </row>
        <row r="748">
          <cell r="F748">
            <v>-0.37020665407180786</v>
          </cell>
        </row>
        <row r="749">
          <cell r="F749">
            <v>-0.37185364961624146</v>
          </cell>
        </row>
        <row r="750">
          <cell r="F750">
            <v>-0.37181264162063599</v>
          </cell>
        </row>
        <row r="756">
          <cell r="G756">
            <v>0.41060466499474879</v>
          </cell>
          <cell r="H756">
            <v>4.9025834410483544E-5</v>
          </cell>
          <cell r="J756">
            <v>65.954756429440636</v>
          </cell>
          <cell r="K756">
            <v>0.12727405661223842</v>
          </cell>
          <cell r="S756">
            <v>10.465346251149997</v>
          </cell>
          <cell r="T756">
            <v>8.32463077325</v>
          </cell>
          <cell r="U756">
            <v>3.748142688258</v>
          </cell>
          <cell r="V756">
            <v>6.9573772338574766</v>
          </cell>
          <cell r="W756">
            <v>-5.4249940400000069E-6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Nov 14 2020</v>
          </cell>
          <cell r="F760">
            <v>-0.36575102806091309</v>
          </cell>
        </row>
        <row r="761">
          <cell r="A761">
            <v>2503</v>
          </cell>
          <cell r="F761">
            <v>-0.3690677285194397</v>
          </cell>
        </row>
        <row r="762">
          <cell r="A762" t="str">
            <v>NiAAS_1_250ppb</v>
          </cell>
          <cell r="F762">
            <v>-0.36613953113555908</v>
          </cell>
        </row>
        <row r="763">
          <cell r="F763">
            <v>-0.36364641785621643</v>
          </cell>
        </row>
        <row r="764">
          <cell r="F764">
            <v>-0.367625892162323</v>
          </cell>
        </row>
        <row r="765">
          <cell r="F765">
            <v>-0.36944916844367981</v>
          </cell>
        </row>
        <row r="766">
          <cell r="F766">
            <v>-0.370472252368927</v>
          </cell>
        </row>
        <row r="767">
          <cell r="F767">
            <v>-0.3697076141834259</v>
          </cell>
        </row>
        <row r="768">
          <cell r="F768">
            <v>-0.37032073736190796</v>
          </cell>
        </row>
        <row r="769">
          <cell r="F769">
            <v>-0.36936718225479126</v>
          </cell>
        </row>
        <row r="770">
          <cell r="F770">
            <v>-0.37042766809463501</v>
          </cell>
        </row>
        <row r="771">
          <cell r="F771">
            <v>-0.371529221534729</v>
          </cell>
        </row>
        <row r="772">
          <cell r="F772">
            <v>-0.37357378005981445</v>
          </cell>
        </row>
        <row r="773">
          <cell r="F773">
            <v>-0.37025299668312073</v>
          </cell>
        </row>
        <row r="774">
          <cell r="F774">
            <v>-0.37114599347114563</v>
          </cell>
        </row>
        <row r="775">
          <cell r="F775">
            <v>-0.37226718664169312</v>
          </cell>
        </row>
        <row r="776">
          <cell r="F776">
            <v>-0.37469863891601563</v>
          </cell>
        </row>
        <row r="777">
          <cell r="F777">
            <v>-0.37369322776794434</v>
          </cell>
        </row>
        <row r="778">
          <cell r="F778">
            <v>-0.37222439050674438</v>
          </cell>
        </row>
        <row r="779">
          <cell r="F779">
            <v>-0.37213170528411865</v>
          </cell>
        </row>
        <row r="780">
          <cell r="F780">
            <v>-0.3763672411441803</v>
          </cell>
        </row>
        <row r="781">
          <cell r="F781">
            <v>-0.37569692730903625</v>
          </cell>
        </row>
        <row r="782">
          <cell r="F782">
            <v>-0.37520134449005127</v>
          </cell>
        </row>
        <row r="783">
          <cell r="F783">
            <v>-0.37527799606323242</v>
          </cell>
        </row>
        <row r="784">
          <cell r="F784">
            <v>-0.37251850962638855</v>
          </cell>
        </row>
        <row r="790">
          <cell r="G790">
            <v>0.41043830018836552</v>
          </cell>
          <cell r="H790">
            <v>4.4116109008381202E-5</v>
          </cell>
          <cell r="J790">
            <v>65.522863244133035</v>
          </cell>
          <cell r="K790">
            <v>0.11452810998443608</v>
          </cell>
          <cell r="S790">
            <v>11.357025259149999</v>
          </cell>
          <cell r="T790">
            <v>8.9677511192500017</v>
          </cell>
          <cell r="U790">
            <v>4.949021245857999</v>
          </cell>
          <cell r="V790">
            <v>9.7576578539441581</v>
          </cell>
          <cell r="W790">
            <v>9.3570637286000003E-3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Nov 14 2020</v>
          </cell>
          <cell r="F794">
            <v>-0.38338857889175415</v>
          </cell>
        </row>
        <row r="795">
          <cell r="A795">
            <v>2504</v>
          </cell>
          <cell r="F795">
            <v>-0.38304978609085083</v>
          </cell>
        </row>
        <row r="796">
          <cell r="A796" t="str">
            <v>SRM-Muenster-250ppb</v>
          </cell>
          <cell r="F796">
            <v>-0.38413217663764954</v>
          </cell>
        </row>
        <row r="797">
          <cell r="F797">
            <v>-0.3801397979259491</v>
          </cell>
        </row>
        <row r="798">
          <cell r="F798">
            <v>-0.38179802894592285</v>
          </cell>
        </row>
        <row r="799">
          <cell r="F799">
            <v>-0.37918412685394287</v>
          </cell>
        </row>
        <row r="800">
          <cell r="F800">
            <v>-0.37897554039955139</v>
          </cell>
        </row>
        <row r="801">
          <cell r="F801">
            <v>-0.38017722964286804</v>
          </cell>
        </row>
        <row r="802">
          <cell r="F802">
            <v>-0.37806981801986694</v>
          </cell>
        </row>
        <row r="803">
          <cell r="F803">
            <v>-0.37864214181900024</v>
          </cell>
        </row>
        <row r="804">
          <cell r="F804">
            <v>-0.37567552924156189</v>
          </cell>
        </row>
        <row r="805">
          <cell r="F805">
            <v>-0.38174274563789368</v>
          </cell>
        </row>
        <row r="806">
          <cell r="F806">
            <v>-0.37891313433647156</v>
          </cell>
        </row>
        <row r="807">
          <cell r="F807">
            <v>-0.37678796052932739</v>
          </cell>
        </row>
        <row r="808">
          <cell r="F808">
            <v>-0.38043755292892456</v>
          </cell>
        </row>
        <row r="809">
          <cell r="F809">
            <v>-0.3789951503276825</v>
          </cell>
        </row>
        <row r="810">
          <cell r="F810">
            <v>-0.37983670830726624</v>
          </cell>
        </row>
        <row r="811">
          <cell r="F811">
            <v>-0.37754210829734802</v>
          </cell>
        </row>
        <row r="812">
          <cell r="F812">
            <v>-0.37767937779426575</v>
          </cell>
        </row>
        <row r="813">
          <cell r="F813">
            <v>-0.38066935539245605</v>
          </cell>
        </row>
        <row r="814">
          <cell r="F814">
            <v>-0.37904864549636841</v>
          </cell>
        </row>
        <row r="815">
          <cell r="F815">
            <v>-0.37808942794799805</v>
          </cell>
        </row>
        <row r="816">
          <cell r="F816">
            <v>-0.37754210829734802</v>
          </cell>
        </row>
        <row r="817">
          <cell r="F817">
            <v>-0.37902545928955078</v>
          </cell>
        </row>
        <row r="818">
          <cell r="F818">
            <v>-0.37875267863273621</v>
          </cell>
        </row>
        <row r="824">
          <cell r="G824">
            <v>0.41062184890794273</v>
          </cell>
          <cell r="H824">
            <v>3.9798439249651084E-5</v>
          </cell>
          <cell r="J824">
            <v>65.999366916277879</v>
          </cell>
          <cell r="K824">
            <v>0.10331917592111117</v>
          </cell>
          <cell r="S824">
            <v>10.704855211149999</v>
          </cell>
          <cell r="T824">
            <v>8.5163126372499995</v>
          </cell>
          <cell r="U824">
            <v>3.8350240422580004</v>
          </cell>
          <cell r="V824">
            <v>7.1204534585154713</v>
          </cell>
          <cell r="W824">
            <v>-3.4701017600000064E-6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Nov 14 2020</v>
          </cell>
          <cell r="F828">
            <v>-0.3750070333480835</v>
          </cell>
        </row>
        <row r="829">
          <cell r="A829">
            <v>2505</v>
          </cell>
          <cell r="F829">
            <v>-0.37457919120788574</v>
          </cell>
        </row>
        <row r="830">
          <cell r="A830" t="str">
            <v>C4_NiAAS</v>
          </cell>
          <cell r="F830">
            <v>-0.37530830502510071</v>
          </cell>
        </row>
        <row r="831">
          <cell r="F831">
            <v>-0.3742297887802124</v>
          </cell>
        </row>
        <row r="832">
          <cell r="F832">
            <v>-0.37414065003395081</v>
          </cell>
        </row>
        <row r="833">
          <cell r="F833">
            <v>-0.3711923360824585</v>
          </cell>
        </row>
        <row r="834">
          <cell r="F834">
            <v>-0.37543845176696777</v>
          </cell>
        </row>
        <row r="835">
          <cell r="F835">
            <v>-0.37419947981834412</v>
          </cell>
        </row>
        <row r="836">
          <cell r="F836">
            <v>-0.37432071566581726</v>
          </cell>
        </row>
        <row r="837">
          <cell r="F837">
            <v>-0.37057739496231079</v>
          </cell>
        </row>
        <row r="838">
          <cell r="F838">
            <v>-0.3731352686882019</v>
          </cell>
        </row>
        <row r="839">
          <cell r="F839">
            <v>-0.37618362903594971</v>
          </cell>
        </row>
        <row r="840">
          <cell r="F840">
            <v>-0.37470754981040955</v>
          </cell>
        </row>
        <row r="841">
          <cell r="F841">
            <v>-0.37116917967796326</v>
          </cell>
        </row>
        <row r="842">
          <cell r="F842">
            <v>-0.37513715028762817</v>
          </cell>
        </row>
        <row r="843">
          <cell r="F843">
            <v>-0.3766934871673584</v>
          </cell>
        </row>
        <row r="844">
          <cell r="F844">
            <v>-0.37507477402687073</v>
          </cell>
        </row>
        <row r="845">
          <cell r="F845">
            <v>-0.37350249290466309</v>
          </cell>
        </row>
        <row r="846">
          <cell r="F846">
            <v>-0.37588769197463989</v>
          </cell>
        </row>
        <row r="847">
          <cell r="F847">
            <v>-0.37140446901321411</v>
          </cell>
        </row>
        <row r="848">
          <cell r="F848">
            <v>-0.37186968326568604</v>
          </cell>
        </row>
        <row r="849">
          <cell r="F849">
            <v>-0.36995178461074829</v>
          </cell>
        </row>
        <row r="850">
          <cell r="F850">
            <v>-0.37595897912979126</v>
          </cell>
        </row>
        <row r="851">
          <cell r="F851">
            <v>-0.37392497062683105</v>
          </cell>
        </row>
        <row r="852">
          <cell r="F852">
            <v>-0.37256306409835815</v>
          </cell>
        </row>
        <row r="858">
          <cell r="G858">
            <v>0.41044734474069217</v>
          </cell>
          <cell r="H858">
            <v>5.264647540873212E-5</v>
          </cell>
          <cell r="J858">
            <v>65.54634345367343</v>
          </cell>
          <cell r="K858">
            <v>0.13667346149588028</v>
          </cell>
          <cell r="S858">
            <v>6.8338664663499999</v>
          </cell>
          <cell r="T858">
            <v>5.4376122900499988</v>
          </cell>
          <cell r="U858">
            <v>2.4302287626579999</v>
          </cell>
          <cell r="V858">
            <v>4.5018269988314819</v>
          </cell>
          <cell r="W858">
            <v>1.7729002071999999E-4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Nov 14 2020</v>
          </cell>
          <cell r="F862">
            <v>-0.37705716490745544</v>
          </cell>
        </row>
        <row r="863">
          <cell r="A863">
            <v>2506</v>
          </cell>
          <cell r="F863">
            <v>-0.37640824913978577</v>
          </cell>
        </row>
        <row r="864">
          <cell r="A864" t="str">
            <v>SRM-Muenster-250ppb</v>
          </cell>
          <cell r="F864">
            <v>-0.37649381160736084</v>
          </cell>
        </row>
        <row r="865">
          <cell r="F865">
            <v>-0.37706431746482849</v>
          </cell>
        </row>
        <row r="866">
          <cell r="F866">
            <v>-0.37625491619110107</v>
          </cell>
        </row>
        <row r="867">
          <cell r="F867">
            <v>-0.37625491619110107</v>
          </cell>
        </row>
        <row r="868">
          <cell r="F868">
            <v>-0.37562206387519836</v>
          </cell>
        </row>
        <row r="869">
          <cell r="F869">
            <v>-0.37650272250175476</v>
          </cell>
        </row>
        <row r="870">
          <cell r="F870">
            <v>-0.37786656618118286</v>
          </cell>
        </row>
        <row r="871">
          <cell r="F871">
            <v>-0.37750467658042908</v>
          </cell>
        </row>
        <row r="872">
          <cell r="F872">
            <v>-0.37693950533866882</v>
          </cell>
        </row>
        <row r="873">
          <cell r="F873">
            <v>-0.37606239318847656</v>
          </cell>
        </row>
        <row r="874">
          <cell r="F874">
            <v>-0.37697693705558777</v>
          </cell>
        </row>
        <row r="875">
          <cell r="F875">
            <v>-0.37504267692565918</v>
          </cell>
        </row>
        <row r="876">
          <cell r="F876">
            <v>-0.37602850794792175</v>
          </cell>
        </row>
        <row r="877">
          <cell r="F877">
            <v>-0.37475389242172241</v>
          </cell>
        </row>
        <row r="878">
          <cell r="F878">
            <v>-0.37530294060707092</v>
          </cell>
        </row>
        <row r="879">
          <cell r="F879">
            <v>-0.3720746636390686</v>
          </cell>
        </row>
        <row r="880">
          <cell r="F880">
            <v>-0.37448114156723022</v>
          </cell>
        </row>
        <row r="881">
          <cell r="F881">
            <v>-0.37419414520263672</v>
          </cell>
        </row>
        <row r="882">
          <cell r="F882">
            <v>-0.37542775273323059</v>
          </cell>
        </row>
        <row r="883">
          <cell r="F883">
            <v>-0.37405866384506226</v>
          </cell>
        </row>
        <row r="884">
          <cell r="F884">
            <v>-0.37523698806762695</v>
          </cell>
        </row>
        <row r="885">
          <cell r="F885">
            <v>-0.37139198184013367</v>
          </cell>
        </row>
        <row r="886">
          <cell r="F886">
            <v>-0.37296059727668762</v>
          </cell>
        </row>
        <row r="892">
          <cell r="G892">
            <v>0.41063701343173931</v>
          </cell>
          <cell r="H892">
            <v>3.299766265500576E-5</v>
          </cell>
          <cell r="J892">
            <v>66.03873494506081</v>
          </cell>
          <cell r="K892">
            <v>8.5663945047012774E-2</v>
          </cell>
          <cell r="S892">
            <v>10.586763051150001</v>
          </cell>
          <cell r="T892">
            <v>8.4218118832499993</v>
          </cell>
          <cell r="U892">
            <v>3.7921246010580005</v>
          </cell>
          <cell r="V892">
            <v>7.0395037460668393</v>
          </cell>
          <cell r="W892">
            <v>-8.1017646400000082E-6</v>
          </cell>
        </row>
        <row r="895">
          <cell r="A895">
            <v>27</v>
          </cell>
          <cell r="F895" t="str">
            <v>Fins</v>
          </cell>
        </row>
        <row r="896">
          <cell r="A896" t="str">
            <v>Nov 14 2020</v>
          </cell>
          <cell r="F896">
            <v>-0.38693377375602722</v>
          </cell>
        </row>
        <row r="897">
          <cell r="A897">
            <v>2507</v>
          </cell>
          <cell r="F897">
            <v>-0.38544824719429016</v>
          </cell>
        </row>
        <row r="898">
          <cell r="A898" t="str">
            <v>C4_2_4</v>
          </cell>
          <cell r="F898">
            <v>-0.38456371426582336</v>
          </cell>
        </row>
        <row r="899">
          <cell r="F899">
            <v>-0.38142180442810059</v>
          </cell>
        </row>
        <row r="900">
          <cell r="F900">
            <v>-0.38594755530357361</v>
          </cell>
        </row>
        <row r="901">
          <cell r="F901">
            <v>-0.38586732745170593</v>
          </cell>
        </row>
        <row r="902">
          <cell r="F902">
            <v>-0.38321739435195923</v>
          </cell>
        </row>
        <row r="903">
          <cell r="F903">
            <v>-0.38741886615753174</v>
          </cell>
        </row>
        <row r="904">
          <cell r="F904">
            <v>-0.38749733567237854</v>
          </cell>
        </row>
        <row r="905">
          <cell r="F905">
            <v>-0.38856562972068787</v>
          </cell>
        </row>
        <row r="906">
          <cell r="F906">
            <v>-0.38726547360420227</v>
          </cell>
        </row>
        <row r="907">
          <cell r="F907">
            <v>-0.38749909400939941</v>
          </cell>
        </row>
        <row r="908">
          <cell r="F908">
            <v>-0.38899365067481995</v>
          </cell>
        </row>
        <row r="909">
          <cell r="F909">
            <v>-0.38900080323219299</v>
          </cell>
        </row>
        <row r="910">
          <cell r="F910">
            <v>-0.38849428296089172</v>
          </cell>
        </row>
        <row r="911">
          <cell r="F911">
            <v>-0.3895002007484436</v>
          </cell>
        </row>
        <row r="912">
          <cell r="F912">
            <v>-0.38915953040122986</v>
          </cell>
        </row>
        <row r="913">
          <cell r="F913">
            <v>-0.39012801647186279</v>
          </cell>
        </row>
        <row r="914">
          <cell r="F914">
            <v>-0.39015832543373108</v>
          </cell>
        </row>
        <row r="915">
          <cell r="F915">
            <v>-0.39009588956832886</v>
          </cell>
        </row>
        <row r="916">
          <cell r="F916">
            <v>-0.3917582631111145</v>
          </cell>
        </row>
        <row r="917">
          <cell r="F917">
            <v>-0.38782548904418945</v>
          </cell>
        </row>
        <row r="918">
          <cell r="F918">
            <v>-0.39034202694892883</v>
          </cell>
        </row>
        <row r="919">
          <cell r="F919">
            <v>-0.38986045122146606</v>
          </cell>
        </row>
        <row r="920">
          <cell r="F920">
            <v>-0.38928437232971191</v>
          </cell>
        </row>
        <row r="926">
          <cell r="G926">
            <v>0.41107209612634071</v>
          </cell>
          <cell r="H926">
            <v>6.8886632878459983E-5</v>
          </cell>
          <cell r="J926">
            <v>67.168236159462424</v>
          </cell>
          <cell r="K926">
            <v>0.17883390090598805</v>
          </cell>
          <cell r="S926">
            <v>10.310321991149999</v>
          </cell>
          <cell r="T926">
            <v>8.3448661092500007</v>
          </cell>
          <cell r="U926">
            <v>1.8151213574580001</v>
          </cell>
          <cell r="V926">
            <v>2.1587349880945723</v>
          </cell>
          <cell r="W926">
            <v>6.6997577688000006E-4</v>
          </cell>
        </row>
        <row r="929">
          <cell r="A929">
            <v>28</v>
          </cell>
          <cell r="F929" t="str">
            <v>Fins</v>
          </cell>
        </row>
        <row r="930">
          <cell r="A930" t="str">
            <v>Nov 14 2020</v>
          </cell>
          <cell r="F930">
            <v>-0.38139861822128296</v>
          </cell>
        </row>
        <row r="931">
          <cell r="A931">
            <v>2508</v>
          </cell>
          <cell r="F931">
            <v>-0.38012555241584778</v>
          </cell>
        </row>
        <row r="932">
          <cell r="A932" t="str">
            <v>SRM-Muenster-250ppb</v>
          </cell>
          <cell r="F932">
            <v>-0.38036623597145081</v>
          </cell>
        </row>
        <row r="933">
          <cell r="F933">
            <v>-0.38077455759048462</v>
          </cell>
        </row>
        <row r="934">
          <cell r="F934">
            <v>-0.37893807888031006</v>
          </cell>
        </row>
        <row r="935">
          <cell r="F935">
            <v>-0.37787193059921265</v>
          </cell>
        </row>
        <row r="936">
          <cell r="F936">
            <v>-0.37902724742889404</v>
          </cell>
        </row>
        <row r="937">
          <cell r="F937">
            <v>-0.37884539365768433</v>
          </cell>
        </row>
        <row r="938">
          <cell r="F938">
            <v>-0.37911638617515564</v>
          </cell>
        </row>
        <row r="939">
          <cell r="F939">
            <v>-0.37939453125</v>
          </cell>
        </row>
        <row r="940">
          <cell r="F940">
            <v>-0.37947654724121094</v>
          </cell>
        </row>
        <row r="941">
          <cell r="F941">
            <v>-0.3794836699962616</v>
          </cell>
        </row>
        <row r="942">
          <cell r="F942">
            <v>-0.38053026795387268</v>
          </cell>
        </row>
        <row r="943">
          <cell r="F943">
            <v>-0.37792184948921204</v>
          </cell>
        </row>
        <row r="944">
          <cell r="F944">
            <v>-0.3780573308467865</v>
          </cell>
        </row>
        <row r="945">
          <cell r="F945">
            <v>-0.37789511680603027</v>
          </cell>
        </row>
        <row r="946">
          <cell r="F946">
            <v>-0.37617471814155579</v>
          </cell>
        </row>
        <row r="947">
          <cell r="F947">
            <v>-0.37745830416679382</v>
          </cell>
        </row>
        <row r="948">
          <cell r="F948">
            <v>-0.37708035111427307</v>
          </cell>
        </row>
        <row r="949">
          <cell r="F949">
            <v>-0.37653839588165283</v>
          </cell>
        </row>
        <row r="950">
          <cell r="F950">
            <v>-0.37757954001426697</v>
          </cell>
        </row>
        <row r="951">
          <cell r="F951">
            <v>-0.37644389271736145</v>
          </cell>
        </row>
        <row r="952">
          <cell r="F952">
            <v>-0.37619966268539429</v>
          </cell>
        </row>
        <row r="953">
          <cell r="F953">
            <v>-0.37739589810371399</v>
          </cell>
        </row>
        <row r="954">
          <cell r="F954">
            <v>-0.37751001119613647</v>
          </cell>
        </row>
        <row r="960">
          <cell r="G960">
            <v>0.41062723839204684</v>
          </cell>
          <cell r="H960">
            <v>3.3545263521661332E-5</v>
          </cell>
          <cell r="J960">
            <v>66.013358345760565</v>
          </cell>
          <cell r="K960">
            <v>8.7085550299453723E-2</v>
          </cell>
          <cell r="S960">
            <v>11.054468959150002</v>
          </cell>
          <cell r="T960">
            <v>8.7943038136500018</v>
          </cell>
          <cell r="U960">
            <v>3.9599828074580006</v>
          </cell>
          <cell r="V960">
            <v>7.3519956513078002</v>
          </cell>
          <cell r="W960">
            <v>2.7048313771999997E-4</v>
          </cell>
        </row>
        <row r="963">
          <cell r="A963">
            <v>29</v>
          </cell>
          <cell r="F963" t="str">
            <v>Fins</v>
          </cell>
        </row>
        <row r="964">
          <cell r="A964" t="str">
            <v>Nov 14 2020</v>
          </cell>
          <cell r="F964">
            <v>-0.38806802034378052</v>
          </cell>
        </row>
        <row r="965">
          <cell r="A965">
            <v>2509</v>
          </cell>
          <cell r="F965">
            <v>-0.38928437232971191</v>
          </cell>
        </row>
        <row r="966">
          <cell r="A966" t="str">
            <v>C4_6_8</v>
          </cell>
          <cell r="F966">
            <v>-0.38568541407585144</v>
          </cell>
        </row>
        <row r="967">
          <cell r="F967">
            <v>-0.38571572303771973</v>
          </cell>
        </row>
        <row r="968">
          <cell r="F968">
            <v>-0.38808766007423401</v>
          </cell>
        </row>
        <row r="969">
          <cell r="F969">
            <v>-0.38908997178077698</v>
          </cell>
        </row>
        <row r="970">
          <cell r="F970">
            <v>-0.39012801647186279</v>
          </cell>
        </row>
        <row r="971">
          <cell r="F971">
            <v>-0.3892950713634491</v>
          </cell>
        </row>
        <row r="972">
          <cell r="F972">
            <v>-0.38965535163879395</v>
          </cell>
        </row>
        <row r="973">
          <cell r="F973">
            <v>-0.3908236026763916</v>
          </cell>
        </row>
        <row r="974">
          <cell r="F974">
            <v>-0.38835695385932922</v>
          </cell>
        </row>
        <row r="975">
          <cell r="F975">
            <v>-0.38773629069328308</v>
          </cell>
        </row>
        <row r="976">
          <cell r="F976">
            <v>-0.38875108957290649</v>
          </cell>
        </row>
        <row r="977">
          <cell r="F977">
            <v>-0.38523957133293152</v>
          </cell>
        </row>
        <row r="978">
          <cell r="F978">
            <v>-0.38713529706001282</v>
          </cell>
        </row>
        <row r="979">
          <cell r="F979">
            <v>-0.39291945099830627</v>
          </cell>
        </row>
        <row r="980">
          <cell r="F980">
            <v>-0.39107510447502136</v>
          </cell>
        </row>
        <row r="981">
          <cell r="F981">
            <v>-0.3871263861656189</v>
          </cell>
        </row>
        <row r="982">
          <cell r="F982">
            <v>-0.38751694560050964</v>
          </cell>
        </row>
        <row r="983">
          <cell r="F983">
            <v>-0.38850677013397217</v>
          </cell>
        </row>
        <row r="984">
          <cell r="F984">
            <v>-0.38852459192276001</v>
          </cell>
        </row>
        <row r="985">
          <cell r="F985">
            <v>-0.38824102282524109</v>
          </cell>
        </row>
        <row r="986">
          <cell r="F986">
            <v>-0.38653251528739929</v>
          </cell>
        </row>
        <row r="987">
          <cell r="F987">
            <v>-0.39216136932373047</v>
          </cell>
        </row>
        <row r="988">
          <cell r="F988">
            <v>-0.39423233270645142</v>
          </cell>
        </row>
        <row r="994">
          <cell r="G994">
            <v>0.41107381136964549</v>
          </cell>
          <cell r="H994">
            <v>5.8785215556439906E-5</v>
          </cell>
          <cell r="J994">
            <v>67.172689035708487</v>
          </cell>
          <cell r="K994">
            <v>0.15261000537081185</v>
          </cell>
          <cell r="S994">
            <v>10.647285743149997</v>
          </cell>
          <cell r="T994">
            <v>8.6103294052500008</v>
          </cell>
          <cell r="U994">
            <v>1.9726679418580002</v>
          </cell>
          <cell r="V994">
            <v>2.4746832684846098</v>
          </cell>
          <cell r="W994">
            <v>6.7167867990000005E-3</v>
          </cell>
        </row>
        <row r="997">
          <cell r="A997">
            <v>30</v>
          </cell>
          <cell r="F997" t="str">
            <v>Fins</v>
          </cell>
        </row>
        <row r="998">
          <cell r="A998" t="str">
            <v>Nov 14 2020</v>
          </cell>
          <cell r="F998">
            <v>-0.3792073130607605</v>
          </cell>
        </row>
        <row r="999">
          <cell r="A999">
            <v>2510</v>
          </cell>
          <cell r="F999">
            <v>-0.37930536270141602</v>
          </cell>
        </row>
        <row r="1000">
          <cell r="A1000" t="str">
            <v>SRM-Muenster-250ppb</v>
          </cell>
          <cell r="F1000">
            <v>-0.37847989797592163</v>
          </cell>
        </row>
        <row r="1001">
          <cell r="F1001">
            <v>-0.38222774863243103</v>
          </cell>
        </row>
        <row r="1002">
          <cell r="F1002">
            <v>-0.38072463870048523</v>
          </cell>
        </row>
        <row r="1003">
          <cell r="F1003">
            <v>-0.38024678826332092</v>
          </cell>
        </row>
        <row r="1004">
          <cell r="F1004">
            <v>-0.37975111603736877</v>
          </cell>
        </row>
        <row r="1005">
          <cell r="F1005">
            <v>-0.38097959756851196</v>
          </cell>
        </row>
        <row r="1006">
          <cell r="F1006">
            <v>-0.37950685620307922</v>
          </cell>
        </row>
        <row r="1007">
          <cell r="F1007">
            <v>-0.38045895099639893</v>
          </cell>
        </row>
        <row r="1008">
          <cell r="F1008">
            <v>-0.37950864434242249</v>
          </cell>
        </row>
        <row r="1009">
          <cell r="F1009">
            <v>-0.37955319881439209</v>
          </cell>
        </row>
        <row r="1010">
          <cell r="F1010">
            <v>-0.38173919916152954</v>
          </cell>
        </row>
        <row r="1011">
          <cell r="F1011">
            <v>-0.38158762454986572</v>
          </cell>
        </row>
        <row r="1012">
          <cell r="F1012">
            <v>-0.38225451111793518</v>
          </cell>
        </row>
        <row r="1013">
          <cell r="F1013">
            <v>-0.38079950213432312</v>
          </cell>
        </row>
        <row r="1014">
          <cell r="F1014">
            <v>-0.37874376773834229</v>
          </cell>
        </row>
        <row r="1015">
          <cell r="F1015">
            <v>-0.38048034906387329</v>
          </cell>
        </row>
        <row r="1016">
          <cell r="F1016">
            <v>-0.37915560603141785</v>
          </cell>
        </row>
        <row r="1017">
          <cell r="F1017">
            <v>-0.3788222074508667</v>
          </cell>
        </row>
        <row r="1018">
          <cell r="F1018">
            <v>-0.37694129347801208</v>
          </cell>
        </row>
        <row r="1019">
          <cell r="F1019">
            <v>-0.38071036338806152</v>
          </cell>
        </row>
        <row r="1020">
          <cell r="F1020">
            <v>-0.37702152132987976</v>
          </cell>
        </row>
        <row r="1021">
          <cell r="F1021">
            <v>-0.3772318959236145</v>
          </cell>
        </row>
        <row r="1022">
          <cell r="F1022">
            <v>-0.37725508213043213</v>
          </cell>
        </row>
        <row r="1028">
          <cell r="G1028">
            <v>0.41062427605831686</v>
          </cell>
          <cell r="H1028">
            <v>5.1623322769255954E-5</v>
          </cell>
          <cell r="J1028">
            <v>66.005667946700896</v>
          </cell>
          <cell r="K1028">
            <v>0.13401729483342334</v>
          </cell>
          <cell r="S1028">
            <v>10.868262677150001</v>
          </cell>
          <cell r="T1028">
            <v>8.6463514344500023</v>
          </cell>
          <cell r="U1028">
            <v>3.8933835642579999</v>
          </cell>
          <cell r="V1028">
            <v>7.2286658924861547</v>
          </cell>
          <cell r="W1028">
            <v>1.2650166400000017E-6</v>
          </cell>
        </row>
        <row r="1031">
          <cell r="A1031">
            <v>31</v>
          </cell>
          <cell r="F1031" t="str">
            <v>Fins</v>
          </cell>
        </row>
        <row r="1032">
          <cell r="A1032" t="str">
            <v>Nov 14 2020</v>
          </cell>
          <cell r="F1032">
            <v>-0.38701224327087402</v>
          </cell>
        </row>
        <row r="1033">
          <cell r="A1033">
            <v>2511</v>
          </cell>
          <cell r="F1033">
            <v>-0.38920947909355164</v>
          </cell>
        </row>
        <row r="1034">
          <cell r="A1034" t="str">
            <v>C4_10_12</v>
          </cell>
          <cell r="F1034">
            <v>-0.38855668902397156</v>
          </cell>
        </row>
        <row r="1035">
          <cell r="F1035">
            <v>-0.38641300797462463</v>
          </cell>
        </row>
        <row r="1036">
          <cell r="F1036">
            <v>-0.38931113481521606</v>
          </cell>
        </row>
        <row r="1037">
          <cell r="F1037">
            <v>-0.38611161708831787</v>
          </cell>
        </row>
        <row r="1038">
          <cell r="F1038">
            <v>-0.3903634250164032</v>
          </cell>
        </row>
        <row r="1039">
          <cell r="F1039">
            <v>-0.38918983936309814</v>
          </cell>
        </row>
        <row r="1040">
          <cell r="F1040">
            <v>-0.39072728157043457</v>
          </cell>
        </row>
        <row r="1041">
          <cell r="F1041">
            <v>-0.39081290364265442</v>
          </cell>
        </row>
        <row r="1042">
          <cell r="F1042">
            <v>-0.3887600302696228</v>
          </cell>
        </row>
        <row r="1043">
          <cell r="F1043">
            <v>-0.38888487219810486</v>
          </cell>
        </row>
        <row r="1044">
          <cell r="F1044">
            <v>-0.38922551274299622</v>
          </cell>
        </row>
        <row r="1045">
          <cell r="F1045">
            <v>-0.38942527770996094</v>
          </cell>
        </row>
        <row r="1046">
          <cell r="F1046">
            <v>-0.388681560754776</v>
          </cell>
        </row>
        <row r="1047">
          <cell r="F1047">
            <v>-0.38996925950050354</v>
          </cell>
        </row>
        <row r="1048">
          <cell r="F1048">
            <v>-0.3882749080657959</v>
          </cell>
        </row>
        <row r="1049">
          <cell r="F1049">
            <v>-0.3900887668132782</v>
          </cell>
        </row>
        <row r="1050">
          <cell r="F1050">
            <v>-0.38832664489746094</v>
          </cell>
        </row>
        <row r="1051">
          <cell r="F1051">
            <v>-0.38980695605278015</v>
          </cell>
        </row>
        <row r="1052">
          <cell r="F1052">
            <v>-0.39045795798301697</v>
          </cell>
        </row>
        <row r="1053">
          <cell r="F1053">
            <v>-0.39149960875511169</v>
          </cell>
        </row>
        <row r="1054">
          <cell r="F1054">
            <v>-0.38958579301834106</v>
          </cell>
        </row>
        <row r="1055">
          <cell r="F1055">
            <v>-0.38777196407318115</v>
          </cell>
        </row>
        <row r="1056">
          <cell r="F1056">
            <v>-0.38774701952934265</v>
          </cell>
        </row>
        <row r="1062">
          <cell r="G1062">
            <v>0.41108764680131393</v>
          </cell>
          <cell r="H1062">
            <v>5.1392946061701112E-5</v>
          </cell>
          <cell r="J1062">
            <v>67.208606660254361</v>
          </cell>
          <cell r="K1062">
            <v>0.13341922284805752</v>
          </cell>
          <cell r="S1062">
            <v>10.867100391149997</v>
          </cell>
          <cell r="T1062">
            <v>8.7888274008499963</v>
          </cell>
          <cell r="U1062">
            <v>2.0041042482579998</v>
          </cell>
          <cell r="V1062">
            <v>2.5024996292834305</v>
          </cell>
          <cell r="W1062">
            <v>1.22527002872E-3</v>
          </cell>
        </row>
        <row r="1065">
          <cell r="A1065">
            <v>32</v>
          </cell>
          <cell r="F1065" t="str">
            <v>Fins</v>
          </cell>
        </row>
        <row r="1066">
          <cell r="A1066" t="str">
            <v>Nov 14 2020</v>
          </cell>
          <cell r="F1066">
            <v>-0.38329941034317017</v>
          </cell>
        </row>
        <row r="1067">
          <cell r="A1067">
            <v>2512</v>
          </cell>
          <cell r="F1067">
            <v>-0.38377195596694946</v>
          </cell>
        </row>
        <row r="1068">
          <cell r="A1068" t="str">
            <v>SRM-Muenster-250ppb</v>
          </cell>
          <cell r="F1068">
            <v>-0.38375413417816162</v>
          </cell>
        </row>
        <row r="1069">
          <cell r="F1069">
            <v>-0.38533589243888855</v>
          </cell>
        </row>
        <row r="1070">
          <cell r="F1070">
            <v>-0.38588693737983704</v>
          </cell>
        </row>
        <row r="1071">
          <cell r="F1071">
            <v>-0.38531449437141418</v>
          </cell>
        </row>
        <row r="1072">
          <cell r="F1072">
            <v>-0.38450309634208679</v>
          </cell>
        </row>
        <row r="1073">
          <cell r="F1073">
            <v>-0.38448169827461243</v>
          </cell>
        </row>
        <row r="1074">
          <cell r="F1074">
            <v>-0.38407868146896362</v>
          </cell>
        </row>
        <row r="1075">
          <cell r="F1075">
            <v>-0.38150382041931152</v>
          </cell>
        </row>
        <row r="1076">
          <cell r="F1076">
            <v>-0.38142892718315125</v>
          </cell>
        </row>
        <row r="1077">
          <cell r="F1077">
            <v>-0.38178554177284241</v>
          </cell>
        </row>
        <row r="1078">
          <cell r="F1078">
            <v>-0.38155731558799744</v>
          </cell>
        </row>
        <row r="1079">
          <cell r="F1079">
            <v>-0.38091185688972473</v>
          </cell>
        </row>
        <row r="1080">
          <cell r="F1080">
            <v>-0.3797796368598938</v>
          </cell>
        </row>
        <row r="1081">
          <cell r="F1081">
            <v>-0.37957996129989624</v>
          </cell>
        </row>
        <row r="1082">
          <cell r="F1082">
            <v>-0.38071393966674805</v>
          </cell>
        </row>
        <row r="1083">
          <cell r="F1083">
            <v>-0.381919264793396</v>
          </cell>
        </row>
        <row r="1084">
          <cell r="F1084">
            <v>-0.38311576843261719</v>
          </cell>
        </row>
        <row r="1085">
          <cell r="F1085">
            <v>-0.3846796452999115</v>
          </cell>
        </row>
        <row r="1086">
          <cell r="F1086">
            <v>-0.3829231858253479</v>
          </cell>
        </row>
        <row r="1087">
          <cell r="F1087">
            <v>-0.38427484035491943</v>
          </cell>
        </row>
        <row r="1088">
          <cell r="F1088">
            <v>-0.38497209548950195</v>
          </cell>
        </row>
        <row r="1089">
          <cell r="F1089">
            <v>-0.38499528169631958</v>
          </cell>
        </row>
        <row r="1090">
          <cell r="F1090">
            <v>-0.38152700662612915</v>
          </cell>
        </row>
        <row r="1096">
          <cell r="G1096">
            <v>0.41063175165801602</v>
          </cell>
          <cell r="H1096">
            <v>2.9626578331043202E-5</v>
          </cell>
          <cell r="J1096">
            <v>66.025075059517192</v>
          </cell>
          <cell r="K1096">
            <v>7.6912404512291449E-2</v>
          </cell>
          <cell r="S1096">
            <v>11.393670759150002</v>
          </cell>
          <cell r="T1096">
            <v>9.0648278740500015</v>
          </cell>
          <cell r="U1096">
            <v>4.0820911742579993</v>
          </cell>
          <cell r="V1096">
            <v>7.5798005270707272</v>
          </cell>
          <cell r="W1096">
            <v>-6.1887123200000038E-6</v>
          </cell>
        </row>
        <row r="1099">
          <cell r="A1099">
            <v>33</v>
          </cell>
          <cell r="F1099" t="str">
            <v>Fins</v>
          </cell>
        </row>
        <row r="1100">
          <cell r="A1100" t="str">
            <v>Nov 14 2020</v>
          </cell>
          <cell r="F1100">
            <v>-0.38882243633270264</v>
          </cell>
        </row>
        <row r="1101">
          <cell r="A1101">
            <v>2513</v>
          </cell>
          <cell r="F1101">
            <v>-0.3894324004650116</v>
          </cell>
        </row>
        <row r="1102">
          <cell r="A1102" t="str">
            <v>C4_14_17</v>
          </cell>
          <cell r="F1102">
            <v>-0.39112326502799988</v>
          </cell>
        </row>
        <row r="1103">
          <cell r="F1103">
            <v>-0.39258590340614319</v>
          </cell>
        </row>
        <row r="1104">
          <cell r="F1104">
            <v>-0.38969460129737854</v>
          </cell>
        </row>
        <row r="1105">
          <cell r="F1105">
            <v>-0.38804304599761963</v>
          </cell>
        </row>
        <row r="1106">
          <cell r="F1106">
            <v>-0.39061135053634644</v>
          </cell>
        </row>
        <row r="1107">
          <cell r="F1107">
            <v>-0.39049899578094482</v>
          </cell>
        </row>
        <row r="1108">
          <cell r="F1108">
            <v>-0.39086464047431946</v>
          </cell>
        </row>
        <row r="1109">
          <cell r="F1109">
            <v>-0.39437681436538696</v>
          </cell>
        </row>
        <row r="1110">
          <cell r="F1110">
            <v>-0.39222201704978943</v>
          </cell>
        </row>
        <row r="1111">
          <cell r="F1111">
            <v>-0.38469213247299194</v>
          </cell>
        </row>
        <row r="1112">
          <cell r="F1112">
            <v>-0.38450130820274353</v>
          </cell>
        </row>
        <row r="1113">
          <cell r="F1113">
            <v>-0.39174753427505493</v>
          </cell>
        </row>
        <row r="1114">
          <cell r="F1114">
            <v>-0.39287665486335754</v>
          </cell>
        </row>
        <row r="1115">
          <cell r="F1115">
            <v>-0.39172080159187317</v>
          </cell>
        </row>
        <row r="1116">
          <cell r="F1116">
            <v>-0.39197942614555359</v>
          </cell>
        </row>
        <row r="1117">
          <cell r="F1117">
            <v>-0.39128378033638</v>
          </cell>
        </row>
        <row r="1118">
          <cell r="F1118">
            <v>-0.3896963894367218</v>
          </cell>
        </row>
        <row r="1119">
          <cell r="F1119">
            <v>-0.39089140295982361</v>
          </cell>
        </row>
        <row r="1120">
          <cell r="F1120">
            <v>-0.38934323191642761</v>
          </cell>
        </row>
        <row r="1121">
          <cell r="F1121">
            <v>-0.38950195908546448</v>
          </cell>
        </row>
        <row r="1122">
          <cell r="F1122">
            <v>-0.38974097371101379</v>
          </cell>
        </row>
        <row r="1123">
          <cell r="F1123">
            <v>-0.39258232712745667</v>
          </cell>
        </row>
        <row r="1124">
          <cell r="F1124">
            <v>-0.39627847075462341</v>
          </cell>
        </row>
        <row r="1130">
          <cell r="G1130">
            <v>0.41109033848443227</v>
          </cell>
          <cell r="H1130">
            <v>6.4161208253977293E-5</v>
          </cell>
          <cell r="J1130">
            <v>67.215594433817429</v>
          </cell>
          <cell r="K1130">
            <v>0.16656641033891709</v>
          </cell>
          <cell r="S1130">
            <v>10.053471482349998</v>
          </cell>
          <cell r="T1130">
            <v>8.1372924572500001</v>
          </cell>
          <cell r="U1130">
            <v>1.7706691518580002</v>
          </cell>
          <cell r="V1130">
            <v>2.1067927925014196</v>
          </cell>
          <cell r="W1130">
            <v>7.1284687208000017E-4</v>
          </cell>
        </row>
        <row r="1133">
          <cell r="A1133">
            <v>34</v>
          </cell>
          <cell r="F1133" t="str">
            <v>Fins</v>
          </cell>
        </row>
        <row r="1134">
          <cell r="A1134" t="str">
            <v>Nov 14 2020</v>
          </cell>
          <cell r="F1134">
            <v>-0.38105091452598572</v>
          </cell>
        </row>
        <row r="1135">
          <cell r="A1135">
            <v>2514</v>
          </cell>
          <cell r="F1135">
            <v>-0.38123634457588196</v>
          </cell>
        </row>
        <row r="1136">
          <cell r="A1136" t="str">
            <v>SRM-Muenster-250ppb</v>
          </cell>
          <cell r="F1136">
            <v>-0.38147172331809998</v>
          </cell>
        </row>
        <row r="1137">
          <cell r="F1137">
            <v>-0.37736916542053223</v>
          </cell>
        </row>
        <row r="1138">
          <cell r="F1138">
            <v>-0.37669169902801514</v>
          </cell>
        </row>
        <row r="1139">
          <cell r="F1139">
            <v>-0.37952825427055359</v>
          </cell>
        </row>
        <row r="1140">
          <cell r="F1140">
            <v>-0.3790985643863678</v>
          </cell>
        </row>
        <row r="1141">
          <cell r="F1141">
            <v>-0.38006135821342468</v>
          </cell>
        </row>
        <row r="1142">
          <cell r="F1142">
            <v>-0.38142713904380798</v>
          </cell>
        </row>
        <row r="1143">
          <cell r="F1143">
            <v>-0.38305690884590149</v>
          </cell>
        </row>
        <row r="1144">
          <cell r="F1144">
            <v>-0.38228660821914673</v>
          </cell>
        </row>
        <row r="1145">
          <cell r="F1145">
            <v>-0.38222062587738037</v>
          </cell>
        </row>
        <row r="1146">
          <cell r="F1146">
            <v>-0.38088330626487732</v>
          </cell>
        </row>
        <row r="1147">
          <cell r="F1147">
            <v>-0.38064795732498169</v>
          </cell>
        </row>
        <row r="1148">
          <cell r="F1148">
            <v>-0.38158583641052246</v>
          </cell>
        </row>
        <row r="1149">
          <cell r="F1149">
            <v>-0.37940698862075806</v>
          </cell>
        </row>
        <row r="1150">
          <cell r="F1150">
            <v>-0.37899157404899597</v>
          </cell>
        </row>
        <row r="1151">
          <cell r="F1151">
            <v>-0.37642964720726013</v>
          </cell>
        </row>
        <row r="1152">
          <cell r="F1152">
            <v>-0.37877941131591797</v>
          </cell>
        </row>
        <row r="1153">
          <cell r="F1153">
            <v>-0.38006490468978882</v>
          </cell>
        </row>
        <row r="1154">
          <cell r="F1154">
            <v>-0.3808743953704834</v>
          </cell>
        </row>
        <row r="1155">
          <cell r="F1155">
            <v>-0.38273951411247253</v>
          </cell>
        </row>
        <row r="1156">
          <cell r="F1156">
            <v>-0.38406619429588318</v>
          </cell>
        </row>
        <row r="1157">
          <cell r="F1157">
            <v>-0.38087618350982666</v>
          </cell>
        </row>
        <row r="1158">
          <cell r="F1158">
            <v>-0.38240605592727661</v>
          </cell>
        </row>
        <row r="1164">
          <cell r="G1164">
            <v>0.41064641438163368</v>
          </cell>
          <cell r="H1164">
            <v>5.2947908091069659E-5</v>
          </cell>
          <cell r="J1164">
            <v>66.063140384426745</v>
          </cell>
          <cell r="K1164">
            <v>0.13745599912605819</v>
          </cell>
          <cell r="S1164">
            <v>11.608785219150001</v>
          </cell>
          <cell r="T1164">
            <v>9.2355936180500002</v>
          </cell>
          <cell r="U1164">
            <v>4.158725671857999</v>
          </cell>
          <cell r="V1164">
            <v>7.7211061125682754</v>
          </cell>
          <cell r="W1164">
            <v>-1.2408058399999998E-6</v>
          </cell>
        </row>
        <row r="1167">
          <cell r="A1167">
            <v>35</v>
          </cell>
          <cell r="F1167" t="str">
            <v>Fins</v>
          </cell>
        </row>
        <row r="1168">
          <cell r="A1168" t="str">
            <v>Nov 14 2020</v>
          </cell>
          <cell r="F1168">
            <v>-0.39265725016593933</v>
          </cell>
        </row>
        <row r="1169">
          <cell r="A1169">
            <v>2515</v>
          </cell>
          <cell r="F1169">
            <v>-0.394316166639328</v>
          </cell>
        </row>
        <row r="1170">
          <cell r="A1170" t="str">
            <v>C4_17_20</v>
          </cell>
          <cell r="F1170">
            <v>-0.397504061460495</v>
          </cell>
        </row>
        <row r="1171">
          <cell r="F1171">
            <v>-0.39564517140388489</v>
          </cell>
        </row>
        <row r="1172">
          <cell r="F1172">
            <v>-0.39298900961875916</v>
          </cell>
        </row>
        <row r="1173">
          <cell r="F1173">
            <v>-0.39411458373069763</v>
          </cell>
        </row>
        <row r="1174">
          <cell r="F1174">
            <v>-0.39743450284004211</v>
          </cell>
        </row>
        <row r="1175">
          <cell r="F1175">
            <v>-0.3978983461856842</v>
          </cell>
        </row>
        <row r="1176">
          <cell r="F1176">
            <v>-0.39823910593986511</v>
          </cell>
        </row>
        <row r="1177">
          <cell r="F1177">
            <v>-0.39306750893592834</v>
          </cell>
        </row>
        <row r="1178">
          <cell r="F1178">
            <v>-0.39173328876495361</v>
          </cell>
        </row>
        <row r="1179">
          <cell r="F1179">
            <v>-0.39241999387741089</v>
          </cell>
        </row>
        <row r="1180">
          <cell r="F1180">
            <v>-0.39357587695121765</v>
          </cell>
        </row>
        <row r="1181">
          <cell r="F1181">
            <v>-0.39177429676055908</v>
          </cell>
        </row>
        <row r="1182">
          <cell r="F1182">
            <v>-0.39850136637687683</v>
          </cell>
        </row>
        <row r="1183">
          <cell r="F1183">
            <v>-0.39399686455726624</v>
          </cell>
        </row>
        <row r="1184">
          <cell r="F1184">
            <v>-0.39276248216629028</v>
          </cell>
        </row>
        <row r="1185">
          <cell r="F1185">
            <v>-0.39324945211410522</v>
          </cell>
        </row>
        <row r="1186">
          <cell r="F1186">
            <v>-0.39654248952865601</v>
          </cell>
        </row>
        <row r="1187">
          <cell r="F1187">
            <v>-0.39604833722114563</v>
          </cell>
        </row>
        <row r="1188">
          <cell r="F1188">
            <v>-0.39580929279327393</v>
          </cell>
        </row>
        <row r="1189">
          <cell r="F1189">
            <v>-0.39716866612434387</v>
          </cell>
        </row>
        <row r="1190">
          <cell r="F1190">
            <v>-0.39778059720993042</v>
          </cell>
        </row>
        <row r="1191">
          <cell r="F1191">
            <v>-0.39805713295936584</v>
          </cell>
        </row>
        <row r="1192">
          <cell r="F1192">
            <v>-0.39739704132080078</v>
          </cell>
        </row>
        <row r="1198">
          <cell r="G1198">
            <v>0.41103597080219723</v>
          </cell>
          <cell r="H1198">
            <v>8.0905400684775559E-5</v>
          </cell>
          <cell r="J1198">
            <v>67.074452614410063</v>
          </cell>
          <cell r="K1198">
            <v>0.21003535525313471</v>
          </cell>
          <cell r="S1198">
            <v>10.755561811149999</v>
          </cell>
          <cell r="T1198">
            <v>8.7147959008499996</v>
          </cell>
          <cell r="U1198">
            <v>1.7808646710579998</v>
          </cell>
          <cell r="V1198">
            <v>1.9705764175354417</v>
          </cell>
          <cell r="W1198">
            <v>1.2874305728000001E-3</v>
          </cell>
        </row>
        <row r="1201">
          <cell r="A1201">
            <v>36</v>
          </cell>
          <cell r="F1201" t="str">
            <v>Fins</v>
          </cell>
        </row>
        <row r="1202">
          <cell r="A1202" t="str">
            <v>Nov 14 2020</v>
          </cell>
          <cell r="F1202">
            <v>-0.38373094797134399</v>
          </cell>
        </row>
        <row r="1203">
          <cell r="A1203">
            <v>2516</v>
          </cell>
          <cell r="F1203">
            <v>-0.38347417116165161</v>
          </cell>
        </row>
        <row r="1204">
          <cell r="A1204" t="str">
            <v>SRM-Muenster-250ppb</v>
          </cell>
          <cell r="F1204">
            <v>-0.38598859310150146</v>
          </cell>
        </row>
        <row r="1205">
          <cell r="F1205">
            <v>-0.38521462678909302</v>
          </cell>
        </row>
        <row r="1206">
          <cell r="F1206">
            <v>-0.38498100638389587</v>
          </cell>
        </row>
        <row r="1207">
          <cell r="F1207">
            <v>-0.38578528165817261</v>
          </cell>
        </row>
        <row r="1208">
          <cell r="F1208">
            <v>-0.38373452425003052</v>
          </cell>
        </row>
        <row r="1209">
          <cell r="F1209">
            <v>-0.38353124260902405</v>
          </cell>
        </row>
        <row r="1210">
          <cell r="F1210">
            <v>-0.38481694459915161</v>
          </cell>
        </row>
        <row r="1211">
          <cell r="F1211">
            <v>-0.38495248556137085</v>
          </cell>
        </row>
        <row r="1212">
          <cell r="F1212">
            <v>-0.38495248556137085</v>
          </cell>
        </row>
        <row r="1213">
          <cell r="F1213">
            <v>-0.38283222913742065</v>
          </cell>
        </row>
        <row r="1214">
          <cell r="F1214">
            <v>-0.38043221831321716</v>
          </cell>
        </row>
        <row r="1215">
          <cell r="F1215">
            <v>-0.38452807068824768</v>
          </cell>
        </row>
        <row r="1216">
          <cell r="F1216">
            <v>-0.38017547130584717</v>
          </cell>
        </row>
        <row r="1217">
          <cell r="F1217">
            <v>-0.38264143466949463</v>
          </cell>
        </row>
        <row r="1218">
          <cell r="F1218">
            <v>-0.38307297229766846</v>
          </cell>
        </row>
        <row r="1219">
          <cell r="F1219">
            <v>-0.38525205850601196</v>
          </cell>
        </row>
        <row r="1220">
          <cell r="F1220">
            <v>-0.38331368565559387</v>
          </cell>
        </row>
        <row r="1221">
          <cell r="F1221">
            <v>-0.38178554177284241</v>
          </cell>
        </row>
        <row r="1222">
          <cell r="F1222">
            <v>-0.38077989220619202</v>
          </cell>
        </row>
        <row r="1223">
          <cell r="F1223">
            <v>-0.38176235556602478</v>
          </cell>
        </row>
        <row r="1224">
          <cell r="F1224">
            <v>-0.38069966435432434</v>
          </cell>
        </row>
        <row r="1225">
          <cell r="F1225">
            <v>-0.38275554776191711</v>
          </cell>
        </row>
        <row r="1226">
          <cell r="F1226">
            <v>-0.3826771080493927</v>
          </cell>
        </row>
        <row r="1232">
          <cell r="G1232">
            <v>0.41062581855801711</v>
          </cell>
          <cell r="H1232">
            <v>3.9626727012891013E-5</v>
          </cell>
          <cell r="J1232">
            <v>66.009672370012439</v>
          </cell>
          <cell r="K1232">
            <v>0.10287340048036174</v>
          </cell>
          <cell r="S1232">
            <v>11.57690336315</v>
          </cell>
          <cell r="T1232">
            <v>9.2106700640499994</v>
          </cell>
          <cell r="U1232">
            <v>4.1476106266579986</v>
          </cell>
          <cell r="V1232">
            <v>7.7014996107107221</v>
          </cell>
          <cell r="W1232">
            <v>-2.2012767200000066E-6</v>
          </cell>
        </row>
        <row r="1235">
          <cell r="A1235">
            <v>37</v>
          </cell>
          <cell r="F1235" t="str">
            <v>Fins</v>
          </cell>
        </row>
        <row r="1236">
          <cell r="A1236" t="str">
            <v>Nov 14 2020</v>
          </cell>
          <cell r="F1236">
            <v>-0.37566128373146057</v>
          </cell>
        </row>
        <row r="1237">
          <cell r="A1237">
            <v>2517</v>
          </cell>
          <cell r="F1237">
            <v>-0.3734276294708252</v>
          </cell>
        </row>
        <row r="1238">
          <cell r="A1238" t="str">
            <v>C4_NiAAS</v>
          </cell>
          <cell r="F1238">
            <v>-0.3760160505771637</v>
          </cell>
        </row>
        <row r="1239">
          <cell r="F1239">
            <v>-0.37638863921165466</v>
          </cell>
        </row>
        <row r="1240">
          <cell r="F1240">
            <v>-0.37723901867866516</v>
          </cell>
        </row>
        <row r="1241">
          <cell r="F1241">
            <v>-0.37972080707550049</v>
          </cell>
        </row>
        <row r="1242">
          <cell r="F1242">
            <v>-0.3771088719367981</v>
          </cell>
        </row>
        <row r="1243">
          <cell r="F1243">
            <v>-0.37649738788604736</v>
          </cell>
        </row>
        <row r="1244">
          <cell r="F1244">
            <v>-0.37818926572799683</v>
          </cell>
        </row>
        <row r="1245">
          <cell r="F1245">
            <v>-0.37634763121604919</v>
          </cell>
        </row>
        <row r="1246">
          <cell r="F1246">
            <v>-0.37792718410491943</v>
          </cell>
        </row>
        <row r="1247">
          <cell r="F1247">
            <v>-0.37630841135978699</v>
          </cell>
        </row>
        <row r="1248">
          <cell r="F1248">
            <v>-0.37599998712539673</v>
          </cell>
        </row>
        <row r="1249">
          <cell r="F1249">
            <v>-0.37829804420471191</v>
          </cell>
        </row>
        <row r="1250">
          <cell r="F1250">
            <v>-0.37545090913772583</v>
          </cell>
        </row>
        <row r="1251">
          <cell r="F1251">
            <v>-0.37689495086669922</v>
          </cell>
        </row>
        <row r="1252">
          <cell r="F1252">
            <v>-0.37494462728500366</v>
          </cell>
        </row>
        <row r="1253">
          <cell r="F1253">
            <v>-0.3739820122718811</v>
          </cell>
        </row>
        <row r="1254">
          <cell r="F1254">
            <v>-0.37350603938102722</v>
          </cell>
        </row>
        <row r="1255">
          <cell r="F1255">
            <v>-0.3758181631565094</v>
          </cell>
        </row>
        <row r="1256">
          <cell r="F1256">
            <v>-0.37431180477142334</v>
          </cell>
        </row>
        <row r="1257">
          <cell r="F1257">
            <v>-0.37806802988052368</v>
          </cell>
        </row>
        <row r="1258">
          <cell r="F1258">
            <v>-0.37387862801551819</v>
          </cell>
        </row>
        <row r="1259">
          <cell r="F1259">
            <v>-0.37409073114395142</v>
          </cell>
        </row>
        <row r="1260">
          <cell r="F1260">
            <v>-0.37702152132987976</v>
          </cell>
        </row>
        <row r="1266">
          <cell r="G1266">
            <v>0.41044605211435026</v>
          </cell>
          <cell r="H1266">
            <v>5.4706025614244444E-5</v>
          </cell>
          <cell r="J1266">
            <v>65.542987716842191</v>
          </cell>
          <cell r="K1266">
            <v>0.14202017945803466</v>
          </cell>
          <cell r="S1266">
            <v>7.1061134571499993</v>
          </cell>
          <cell r="T1266">
            <v>5.6544471520499995</v>
          </cell>
          <cell r="U1266">
            <v>2.5272033410580002</v>
          </cell>
          <cell r="V1266">
            <v>4.6818212628805824</v>
          </cell>
          <cell r="W1266">
            <v>1.9616596570399994E-4</v>
          </cell>
        </row>
        <row r="1269">
          <cell r="A1269">
            <v>38</v>
          </cell>
          <cell r="F1269" t="str">
            <v>Fins</v>
          </cell>
        </row>
        <row r="1270">
          <cell r="A1270" t="str">
            <v>Nov 14 2020</v>
          </cell>
          <cell r="F1270">
            <v>-0.38126131892204285</v>
          </cell>
        </row>
        <row r="1271">
          <cell r="A1271">
            <v>2518</v>
          </cell>
          <cell r="F1271">
            <v>-0.38196921348571777</v>
          </cell>
        </row>
        <row r="1272">
          <cell r="A1272" t="str">
            <v>SRM-Muenster-250ppb</v>
          </cell>
          <cell r="F1272">
            <v>-0.38058555126190186</v>
          </cell>
        </row>
        <row r="1273">
          <cell r="F1273">
            <v>-0.38035553693771362</v>
          </cell>
        </row>
        <row r="1274">
          <cell r="F1274">
            <v>-0.37963342666625977</v>
          </cell>
        </row>
        <row r="1275">
          <cell r="F1275">
            <v>-0.38086369633674622</v>
          </cell>
        </row>
        <row r="1276">
          <cell r="F1276">
            <v>-0.38093680143356323</v>
          </cell>
        </row>
        <row r="1277">
          <cell r="F1277">
            <v>-0.38142892718315125</v>
          </cell>
        </row>
        <row r="1278">
          <cell r="F1278">
            <v>-0.38140219449996948</v>
          </cell>
        </row>
        <row r="1279">
          <cell r="F1279">
            <v>-0.38044470548629761</v>
          </cell>
        </row>
        <row r="1280">
          <cell r="F1280">
            <v>-0.37983313202857971</v>
          </cell>
        </row>
        <row r="1281">
          <cell r="F1281">
            <v>-0.38266819715499878</v>
          </cell>
        </row>
        <row r="1282">
          <cell r="F1282">
            <v>-0.38201022148132324</v>
          </cell>
        </row>
        <row r="1283">
          <cell r="F1283">
            <v>-0.38251304626464844</v>
          </cell>
        </row>
        <row r="1284">
          <cell r="F1284">
            <v>-0.38126668334007263</v>
          </cell>
        </row>
        <row r="1285">
          <cell r="F1285">
            <v>-0.38141822814941406</v>
          </cell>
        </row>
        <row r="1286">
          <cell r="F1286">
            <v>-0.38230800628662109</v>
          </cell>
        </row>
        <row r="1287">
          <cell r="F1287">
            <v>-0.37897732853889465</v>
          </cell>
        </row>
        <row r="1288">
          <cell r="F1288">
            <v>-0.38111153244972229</v>
          </cell>
        </row>
        <row r="1289">
          <cell r="F1289">
            <v>-0.38064795732498169</v>
          </cell>
        </row>
        <row r="1290">
          <cell r="F1290">
            <v>-0.38229551911354065</v>
          </cell>
        </row>
        <row r="1291">
          <cell r="F1291">
            <v>-0.38302838802337646</v>
          </cell>
        </row>
        <row r="1292">
          <cell r="F1292">
            <v>-0.38163220882415771</v>
          </cell>
        </row>
        <row r="1293">
          <cell r="F1293">
            <v>-0.38114362955093384</v>
          </cell>
        </row>
        <row r="1294">
          <cell r="F1294">
            <v>-0.38199061155319214</v>
          </cell>
        </row>
        <row r="1300">
          <cell r="G1300">
            <v>0.4106428607085138</v>
          </cell>
          <cell r="H1300">
            <v>3.9758453505343272E-5</v>
          </cell>
          <cell r="J1300">
            <v>66.053914832240167</v>
          </cell>
          <cell r="K1300">
            <v>0.10321537048985174</v>
          </cell>
          <cell r="S1300">
            <v>11.464632291150002</v>
          </cell>
          <cell r="T1300">
            <v>9.1210304796499972</v>
          </cell>
          <cell r="U1300">
            <v>4.1070305806579999</v>
          </cell>
          <cell r="V1300">
            <v>7.6252838834861949</v>
          </cell>
          <cell r="W1300">
            <v>4.7707184064800012E-5</v>
          </cell>
        </row>
        <row r="1303">
          <cell r="A1303">
            <v>39</v>
          </cell>
          <cell r="F1303" t="str">
            <v>Fins</v>
          </cell>
        </row>
        <row r="1304">
          <cell r="A1304" t="str">
            <v>Nov 14 2020</v>
          </cell>
          <cell r="F1304">
            <v>-0.37157735228538513</v>
          </cell>
        </row>
        <row r="1305">
          <cell r="A1305">
            <v>2519</v>
          </cell>
          <cell r="F1305">
            <v>-0.37339910864830017</v>
          </cell>
        </row>
        <row r="1306">
          <cell r="A1306" t="str">
            <v>C4_NiAAS</v>
          </cell>
          <cell r="F1306">
            <v>-0.37250426411628723</v>
          </cell>
        </row>
        <row r="1307">
          <cell r="F1307">
            <v>-0.37496602535247803</v>
          </cell>
        </row>
        <row r="1308">
          <cell r="F1308">
            <v>-0.37506765127182007</v>
          </cell>
        </row>
        <row r="1309">
          <cell r="F1309">
            <v>-0.37330284714698792</v>
          </cell>
        </row>
        <row r="1310">
          <cell r="F1310">
            <v>-0.37162011861801147</v>
          </cell>
        </row>
        <row r="1311">
          <cell r="F1311">
            <v>-0.37524411082267761</v>
          </cell>
        </row>
        <row r="1312">
          <cell r="F1312">
            <v>-0.37747436761856079</v>
          </cell>
        </row>
        <row r="1313">
          <cell r="F1313">
            <v>-0.374580979347229</v>
          </cell>
        </row>
        <row r="1314">
          <cell r="F1314">
            <v>-0.37521383166313171</v>
          </cell>
        </row>
        <row r="1315">
          <cell r="F1315">
            <v>-0.3741157054901123</v>
          </cell>
        </row>
        <row r="1316">
          <cell r="F1316">
            <v>-0.37397843599319458</v>
          </cell>
        </row>
        <row r="1317">
          <cell r="F1317">
            <v>-0.3751407265663147</v>
          </cell>
        </row>
        <row r="1318">
          <cell r="F1318">
            <v>-0.37155953049659729</v>
          </cell>
        </row>
        <row r="1319">
          <cell r="F1319">
            <v>-0.37387147545814514</v>
          </cell>
        </row>
        <row r="1320">
          <cell r="F1320">
            <v>-0.37159338593482971</v>
          </cell>
        </row>
        <row r="1321">
          <cell r="F1321">
            <v>-0.37475210428237915</v>
          </cell>
        </row>
        <row r="1322">
          <cell r="F1322">
            <v>-0.37610340118408203</v>
          </cell>
        </row>
        <row r="1323">
          <cell r="F1323">
            <v>-0.37388396263122559</v>
          </cell>
        </row>
        <row r="1324">
          <cell r="F1324">
            <v>-0.37290710210800171</v>
          </cell>
        </row>
        <row r="1325">
          <cell r="F1325">
            <v>-0.37675943970680237</v>
          </cell>
        </row>
        <row r="1326">
          <cell r="F1326">
            <v>-0.37144190073013306</v>
          </cell>
        </row>
        <row r="1327">
          <cell r="F1327">
            <v>-0.37436884641647339</v>
          </cell>
        </row>
        <row r="1328">
          <cell r="F1328">
            <v>-0.3720051646232605</v>
          </cell>
        </row>
        <row r="1334">
          <cell r="G1334">
            <v>0.41045132864943484</v>
          </cell>
          <cell r="H1334">
            <v>4.9395589553790997E-5</v>
          </cell>
          <cell r="J1334">
            <v>65.556685923780236</v>
          </cell>
          <cell r="K1334">
            <v>0.12823396351857455</v>
          </cell>
          <cell r="S1334">
            <v>7.0679054675500002</v>
          </cell>
          <cell r="T1334">
            <v>5.6238416000500004</v>
          </cell>
          <cell r="U1334">
            <v>2.5134010210580002</v>
          </cell>
          <cell r="V1334">
            <v>4.655827999034261</v>
          </cell>
          <cell r="W1334">
            <v>1.8784663080399999E-4</v>
          </cell>
        </row>
        <row r="1337">
          <cell r="A1337">
            <v>40</v>
          </cell>
          <cell r="F1337" t="str">
            <v>Fins</v>
          </cell>
        </row>
        <row r="1338">
          <cell r="A1338" t="str">
            <v>Nov 14 2020</v>
          </cell>
          <cell r="F1338">
            <v>-0.37814292311668396</v>
          </cell>
        </row>
        <row r="1339">
          <cell r="A1339">
            <v>2520</v>
          </cell>
          <cell r="F1339">
            <v>-0.37786656618118286</v>
          </cell>
        </row>
        <row r="1340">
          <cell r="A1340" t="str">
            <v>SRM-Muenster-250ppb</v>
          </cell>
          <cell r="F1340">
            <v>-0.3764117956161499</v>
          </cell>
        </row>
        <row r="1341">
          <cell r="F1341">
            <v>-0.37721940875053406</v>
          </cell>
        </row>
        <row r="1342">
          <cell r="F1342">
            <v>-0.37866708636283875</v>
          </cell>
        </row>
        <row r="1343">
          <cell r="F1343">
            <v>-0.37827664613723755</v>
          </cell>
        </row>
        <row r="1344">
          <cell r="F1344">
            <v>-0.38173562288284302</v>
          </cell>
        </row>
        <row r="1345">
          <cell r="F1345">
            <v>-0.38026639819145203</v>
          </cell>
        </row>
        <row r="1346">
          <cell r="F1346">
            <v>-0.38187646865844727</v>
          </cell>
        </row>
        <row r="1347">
          <cell r="F1347">
            <v>-0.38024500012397766</v>
          </cell>
        </row>
        <row r="1348">
          <cell r="F1348">
            <v>-0.37771505117416382</v>
          </cell>
        </row>
        <row r="1349">
          <cell r="F1349">
            <v>-0.37740305066108704</v>
          </cell>
        </row>
        <row r="1350">
          <cell r="F1350">
            <v>-0.37785232067108154</v>
          </cell>
        </row>
        <row r="1351">
          <cell r="F1351">
            <v>-0.3789309561252594</v>
          </cell>
        </row>
        <row r="1352">
          <cell r="F1352">
            <v>-0.3790397047996521</v>
          </cell>
        </row>
        <row r="1353">
          <cell r="F1353">
            <v>-0.3770393431186676</v>
          </cell>
        </row>
        <row r="1354">
          <cell r="F1354">
            <v>-0.37991693615913391</v>
          </cell>
        </row>
        <row r="1355">
          <cell r="F1355">
            <v>-0.37672737240791321</v>
          </cell>
        </row>
        <row r="1356">
          <cell r="F1356">
            <v>-0.37969228625297546</v>
          </cell>
        </row>
        <row r="1357">
          <cell r="F1357">
            <v>-0.37932497262954712</v>
          </cell>
        </row>
        <row r="1358">
          <cell r="F1358">
            <v>-0.37907359004020691</v>
          </cell>
        </row>
        <row r="1359">
          <cell r="F1359">
            <v>-0.37732282280921936</v>
          </cell>
        </row>
        <row r="1360">
          <cell r="F1360">
            <v>-0.37971010804176331</v>
          </cell>
        </row>
        <row r="1361">
          <cell r="F1361">
            <v>-0.37826237082481384</v>
          </cell>
        </row>
        <row r="1362">
          <cell r="F1362">
            <v>-0.37927684187889099</v>
          </cell>
        </row>
        <row r="1368">
          <cell r="G1368">
            <v>0.41064407648285794</v>
          </cell>
          <cell r="H1368">
            <v>4.1543448622431127E-5</v>
          </cell>
          <cell r="J1368">
            <v>66.057071056597991</v>
          </cell>
          <cell r="K1368">
            <v>0.10784932669515211</v>
          </cell>
          <cell r="S1368">
            <v>11.361574755149997</v>
          </cell>
          <cell r="T1368">
            <v>9.0386478608499985</v>
          </cell>
          <cell r="U1368">
            <v>4.0699916342579998</v>
          </cell>
          <cell r="V1368">
            <v>7.5559427260811924</v>
          </cell>
          <cell r="W1368">
            <v>-1.6885129920000006E-5</v>
          </cell>
        </row>
        <row r="1371">
          <cell r="A1371">
            <v>41</v>
          </cell>
          <cell r="F1371" t="str">
            <v>Fins</v>
          </cell>
        </row>
        <row r="1372">
          <cell r="A1372" t="str">
            <v>Nov 14 2020</v>
          </cell>
          <cell r="F1372">
            <v>-0.3883533775806427</v>
          </cell>
        </row>
        <row r="1373">
          <cell r="A1373">
            <v>2521</v>
          </cell>
          <cell r="F1373">
            <v>-0.3918813169002533</v>
          </cell>
        </row>
        <row r="1374">
          <cell r="A1374" t="str">
            <v>C4_2_4</v>
          </cell>
          <cell r="F1374">
            <v>-0.39113396406173706</v>
          </cell>
        </row>
        <row r="1375">
          <cell r="F1375">
            <v>-0.39304611086845398</v>
          </cell>
        </row>
        <row r="1376">
          <cell r="F1376">
            <v>-0.38940030336380005</v>
          </cell>
        </row>
        <row r="1377">
          <cell r="F1377">
            <v>-0.39184564352035522</v>
          </cell>
        </row>
        <row r="1378">
          <cell r="F1378">
            <v>-0.39088425040245056</v>
          </cell>
        </row>
        <row r="1379">
          <cell r="F1379">
            <v>-0.39127308130264282</v>
          </cell>
        </row>
        <row r="1380">
          <cell r="F1380">
            <v>-0.39235579967498779</v>
          </cell>
        </row>
        <row r="1381">
          <cell r="F1381">
            <v>-0.39018508791923523</v>
          </cell>
        </row>
        <row r="1382">
          <cell r="F1382">
            <v>-0.39308533072471619</v>
          </cell>
        </row>
        <row r="1383">
          <cell r="F1383">
            <v>-0.39406642317771912</v>
          </cell>
        </row>
        <row r="1384">
          <cell r="F1384">
            <v>-0.39429298043251038</v>
          </cell>
        </row>
        <row r="1385">
          <cell r="F1385">
            <v>-0.39584854245185852</v>
          </cell>
        </row>
        <row r="1386">
          <cell r="F1386">
            <v>-0.39603406190872192</v>
          </cell>
        </row>
        <row r="1387">
          <cell r="F1387">
            <v>-0.39402183890342712</v>
          </cell>
        </row>
        <row r="1388">
          <cell r="F1388">
            <v>-0.393231600522995</v>
          </cell>
        </row>
        <row r="1389">
          <cell r="F1389">
            <v>-0.39733457565307617</v>
          </cell>
        </row>
        <row r="1390">
          <cell r="F1390">
            <v>-0.39616608619689941</v>
          </cell>
        </row>
        <row r="1391">
          <cell r="F1391">
            <v>-0.39468720555305481</v>
          </cell>
        </row>
        <row r="1392">
          <cell r="F1392">
            <v>-0.39530622959136963</v>
          </cell>
        </row>
        <row r="1393">
          <cell r="F1393">
            <v>-0.39539363980293274</v>
          </cell>
        </row>
        <row r="1394">
          <cell r="F1394">
            <v>-0.39792868494987488</v>
          </cell>
        </row>
        <row r="1395">
          <cell r="F1395">
            <v>-0.39657282829284668</v>
          </cell>
        </row>
        <row r="1396">
          <cell r="F1396">
            <v>-0.39640155434608459</v>
          </cell>
        </row>
        <row r="1402">
          <cell r="G1402">
            <v>0.41104460655767489</v>
          </cell>
          <cell r="H1402">
            <v>8.890618150019178E-5</v>
          </cell>
          <cell r="J1402">
            <v>67.096871562394824</v>
          </cell>
          <cell r="K1402">
            <v>0.23080587028235369</v>
          </cell>
          <cell r="S1402">
            <v>10.540096323150001</v>
          </cell>
          <cell r="T1402">
            <v>8.5314579500499992</v>
          </cell>
          <cell r="U1402">
            <v>1.8584072878580002</v>
          </cell>
          <cell r="V1402">
            <v>2.2140437426219104</v>
          </cell>
          <cell r="W1402">
            <v>6.5820470788000008E-4</v>
          </cell>
        </row>
        <row r="1405">
          <cell r="A1405">
            <v>42</v>
          </cell>
          <cell r="F1405" t="str">
            <v>Fins</v>
          </cell>
        </row>
        <row r="1406">
          <cell r="A1406" t="str">
            <v>Nov 14 2020</v>
          </cell>
          <cell r="F1406">
            <v>-0.38634347915649414</v>
          </cell>
        </row>
        <row r="1407">
          <cell r="A1407">
            <v>2522</v>
          </cell>
          <cell r="F1407">
            <v>-0.38449597358703613</v>
          </cell>
        </row>
        <row r="1408">
          <cell r="A1408" t="str">
            <v>SRM-Muenster-250ppb</v>
          </cell>
          <cell r="F1408">
            <v>-0.38459938764572144</v>
          </cell>
        </row>
        <row r="1409">
          <cell r="F1409">
            <v>-0.38630601763725281</v>
          </cell>
        </row>
        <row r="1410">
          <cell r="F1410">
            <v>-0.38403588533401489</v>
          </cell>
        </row>
        <row r="1411">
          <cell r="F1411">
            <v>-0.38371491432189941</v>
          </cell>
        </row>
        <row r="1412">
          <cell r="F1412">
            <v>-0.3856872022151947</v>
          </cell>
        </row>
        <row r="1413">
          <cell r="F1413">
            <v>-0.38603672385215759</v>
          </cell>
        </row>
        <row r="1414">
          <cell r="F1414">
            <v>-0.38601711392402649</v>
          </cell>
        </row>
        <row r="1415">
          <cell r="F1415">
            <v>-0.38395741581916809</v>
          </cell>
        </row>
        <row r="1416">
          <cell r="F1416">
            <v>-0.38536441326141357</v>
          </cell>
        </row>
        <row r="1417">
          <cell r="F1417">
            <v>-0.38476881384849548</v>
          </cell>
        </row>
        <row r="1418">
          <cell r="F1418">
            <v>-0.38436934351921082</v>
          </cell>
        </row>
        <row r="1419">
          <cell r="F1419">
            <v>-0.38341355323791504</v>
          </cell>
        </row>
        <row r="1420">
          <cell r="F1420">
            <v>-0.38282868266105652</v>
          </cell>
        </row>
        <row r="1421">
          <cell r="F1421">
            <v>-0.38395562767982483</v>
          </cell>
        </row>
        <row r="1422">
          <cell r="F1422">
            <v>-0.38408225774765015</v>
          </cell>
        </row>
        <row r="1423">
          <cell r="F1423">
            <v>-0.38720127940177917</v>
          </cell>
        </row>
        <row r="1424">
          <cell r="F1424">
            <v>-0.38446563482284546</v>
          </cell>
        </row>
        <row r="1425">
          <cell r="F1425">
            <v>-0.38359543681144714</v>
          </cell>
        </row>
        <row r="1426">
          <cell r="F1426">
            <v>-0.38378444314002991</v>
          </cell>
        </row>
        <row r="1427">
          <cell r="F1427">
            <v>-0.38359186053276062</v>
          </cell>
        </row>
        <row r="1428">
          <cell r="F1428">
            <v>-0.38568362593650818</v>
          </cell>
        </row>
        <row r="1429">
          <cell r="F1429">
            <v>-0.38237932324409485</v>
          </cell>
        </row>
        <row r="1430">
          <cell r="F1430">
            <v>-0.38488829135894775</v>
          </cell>
        </row>
        <row r="1436">
          <cell r="G1436">
            <v>0.41061674799661196</v>
          </cell>
          <cell r="H1436">
            <v>4.3438000466361175E-5</v>
          </cell>
          <cell r="J1436">
            <v>65.986124639317509</v>
          </cell>
          <cell r="K1436">
            <v>0.11276769884603657</v>
          </cell>
          <cell r="S1436">
            <v>11.355477819150003</v>
          </cell>
          <cell r="T1436">
            <v>9.0346820636500009</v>
          </cell>
          <cell r="U1436">
            <v>4.0685821502579991</v>
          </cell>
          <cell r="V1436">
            <v>7.5553157728870186</v>
          </cell>
          <cell r="W1436">
            <v>-1.0469047200000003E-5</v>
          </cell>
        </row>
        <row r="1439">
          <cell r="A1439">
            <v>43</v>
          </cell>
          <cell r="F1439" t="str">
            <v>Fins</v>
          </cell>
        </row>
        <row r="1440">
          <cell r="A1440" t="str">
            <v>Nov 14 2020</v>
          </cell>
          <cell r="F1440">
            <v>-0.39467829465866089</v>
          </cell>
        </row>
        <row r="1441">
          <cell r="A1441">
            <v>2523</v>
          </cell>
          <cell r="F1441">
            <v>-0.39511892199516296</v>
          </cell>
        </row>
        <row r="1442">
          <cell r="A1442" t="str">
            <v>C4_6_8</v>
          </cell>
          <cell r="F1442">
            <v>-0.3928837776184082</v>
          </cell>
        </row>
        <row r="1443">
          <cell r="F1443">
            <v>-0.39468008279800415</v>
          </cell>
        </row>
        <row r="1444">
          <cell r="F1444">
            <v>-0.39559164643287659</v>
          </cell>
        </row>
        <row r="1445">
          <cell r="F1445">
            <v>-0.39576289057731628</v>
          </cell>
        </row>
        <row r="1446">
          <cell r="F1446">
            <v>-0.39545607566833496</v>
          </cell>
        </row>
        <row r="1447">
          <cell r="F1447">
            <v>-0.39581999182701111</v>
          </cell>
        </row>
        <row r="1448">
          <cell r="F1448">
            <v>-0.39576113224029541</v>
          </cell>
        </row>
        <row r="1449">
          <cell r="F1449">
            <v>-0.39499405026435852</v>
          </cell>
        </row>
        <row r="1450">
          <cell r="F1450">
            <v>-0.39552384614944458</v>
          </cell>
        </row>
        <row r="1451">
          <cell r="F1451">
            <v>-0.39554169774055481</v>
          </cell>
        </row>
        <row r="1452">
          <cell r="F1452">
            <v>-0.39461228251457214</v>
          </cell>
        </row>
        <row r="1453">
          <cell r="F1453">
            <v>-0.39361333847045898</v>
          </cell>
        </row>
        <row r="1454">
          <cell r="F1454">
            <v>-0.3963034451007843</v>
          </cell>
        </row>
        <row r="1455">
          <cell r="F1455">
            <v>-0.3926340639591217</v>
          </cell>
        </row>
        <row r="1456">
          <cell r="F1456">
            <v>-0.39471039175987244</v>
          </cell>
        </row>
        <row r="1457">
          <cell r="F1457">
            <v>-0.39500296115875244</v>
          </cell>
        </row>
        <row r="1458">
          <cell r="F1458">
            <v>-0.39835506677627563</v>
          </cell>
        </row>
        <row r="1459">
          <cell r="F1459">
            <v>-0.39800539612770081</v>
          </cell>
        </row>
        <row r="1460">
          <cell r="F1460">
            <v>-0.39595913887023926</v>
          </cell>
        </row>
        <row r="1461">
          <cell r="F1461">
            <v>-0.39909368753433228</v>
          </cell>
        </row>
        <row r="1462">
          <cell r="F1462">
            <v>-0.39396297931671143</v>
          </cell>
        </row>
        <row r="1463">
          <cell r="F1463">
            <v>-0.39659601449966431</v>
          </cell>
        </row>
        <row r="1464">
          <cell r="F1464">
            <v>-0.39601445198059082</v>
          </cell>
        </row>
        <row r="1470">
          <cell r="G1470">
            <v>0.41107542902502636</v>
          </cell>
          <cell r="H1470">
            <v>6.2534322463061971E-5</v>
          </cell>
          <cell r="J1470">
            <v>67.176888567751107</v>
          </cell>
          <cell r="K1470">
            <v>0.16234291558878905</v>
          </cell>
          <cell r="S1470">
            <v>10.350445707150001</v>
          </cell>
          <cell r="T1470">
            <v>8.3712040820499993</v>
          </cell>
          <cell r="U1470">
            <v>1.917868161858</v>
          </cell>
          <cell r="V1470">
            <v>2.4062113192365873</v>
          </cell>
          <cell r="W1470">
            <v>6.5011233110000002E-3</v>
          </cell>
        </row>
        <row r="1473">
          <cell r="A1473">
            <v>44</v>
          </cell>
          <cell r="F1473" t="str">
            <v>Fins</v>
          </cell>
        </row>
        <row r="1474">
          <cell r="A1474" t="str">
            <v>Nov 14 2020</v>
          </cell>
          <cell r="F1474">
            <v>-0.38288217782974243</v>
          </cell>
        </row>
        <row r="1475">
          <cell r="A1475">
            <v>2524</v>
          </cell>
          <cell r="F1475">
            <v>-0.38389858603477478</v>
          </cell>
        </row>
        <row r="1476">
          <cell r="A1476" t="str">
            <v>SRM-Muenster-250ppb</v>
          </cell>
          <cell r="F1476">
            <v>-0.38144853711128235</v>
          </cell>
        </row>
        <row r="1477">
          <cell r="F1477">
            <v>-0.38192284107208252</v>
          </cell>
        </row>
        <row r="1478">
          <cell r="F1478">
            <v>-0.3829285204410553</v>
          </cell>
        </row>
        <row r="1479">
          <cell r="F1479">
            <v>-0.3854464590549469</v>
          </cell>
        </row>
        <row r="1480">
          <cell r="F1480">
            <v>-0.38363286852836609</v>
          </cell>
        </row>
        <row r="1481">
          <cell r="F1481">
            <v>-0.38465288281440735</v>
          </cell>
        </row>
        <row r="1482">
          <cell r="F1482">
            <v>-0.3826967179775238</v>
          </cell>
        </row>
        <row r="1483">
          <cell r="F1483">
            <v>-0.38594400882720947</v>
          </cell>
        </row>
        <row r="1484">
          <cell r="F1484">
            <v>-0.38391107320785522</v>
          </cell>
        </row>
        <row r="1485">
          <cell r="F1485">
            <v>-0.38334757089614868</v>
          </cell>
        </row>
        <row r="1486">
          <cell r="F1486">
            <v>-0.3847830593585968</v>
          </cell>
        </row>
        <row r="1487">
          <cell r="F1487">
            <v>-0.38494357466697693</v>
          </cell>
        </row>
        <row r="1488">
          <cell r="F1488">
            <v>-0.38420885801315308</v>
          </cell>
        </row>
        <row r="1489">
          <cell r="F1489">
            <v>-0.38362753391265869</v>
          </cell>
        </row>
        <row r="1490">
          <cell r="F1490">
            <v>-0.38308367133140564</v>
          </cell>
        </row>
        <row r="1491">
          <cell r="F1491">
            <v>-0.38456729054450989</v>
          </cell>
        </row>
        <row r="1492">
          <cell r="F1492">
            <v>-0.38416606187820435</v>
          </cell>
        </row>
        <row r="1493">
          <cell r="F1493">
            <v>-0.38162329792976379</v>
          </cell>
        </row>
        <row r="1494">
          <cell r="F1494">
            <v>-0.38517537713050842</v>
          </cell>
        </row>
        <row r="1495">
          <cell r="F1495">
            <v>-0.38451021909713745</v>
          </cell>
        </row>
        <row r="1496">
          <cell r="F1496">
            <v>-0.38364535570144653</v>
          </cell>
        </row>
        <row r="1497">
          <cell r="F1497">
            <v>-0.38289821147918701</v>
          </cell>
        </row>
        <row r="1498">
          <cell r="F1498">
            <v>-0.38455125689506531</v>
          </cell>
        </row>
        <row r="1504">
          <cell r="G1504">
            <v>0.41064833368484061</v>
          </cell>
          <cell r="H1504">
            <v>3.3529635678008987E-5</v>
          </cell>
          <cell r="J1504">
            <v>66.068123012625804</v>
          </cell>
          <cell r="K1504">
            <v>8.7044979464071345E-2</v>
          </cell>
          <cell r="S1504">
            <v>11.446417291149999</v>
          </cell>
          <cell r="T1504">
            <v>9.1068967552499984</v>
          </cell>
          <cell r="U1504">
            <v>4.1009817294579998</v>
          </cell>
          <cell r="V1504">
            <v>7.6146861065823899</v>
          </cell>
          <cell r="W1504">
            <v>-1.1782869640000005E-5</v>
          </cell>
        </row>
        <row r="1507">
          <cell r="A1507">
            <v>45</v>
          </cell>
          <cell r="F1507" t="str">
            <v>Fins</v>
          </cell>
        </row>
        <row r="1508">
          <cell r="A1508" t="str">
            <v>Nov 14 2020</v>
          </cell>
          <cell r="F1508">
            <v>-0.39382383227348328</v>
          </cell>
        </row>
        <row r="1509">
          <cell r="A1509">
            <v>2525</v>
          </cell>
          <cell r="F1509">
            <v>-0.39730069041252136</v>
          </cell>
        </row>
        <row r="1510">
          <cell r="A1510" t="str">
            <v>C4_10_12</v>
          </cell>
          <cell r="F1510">
            <v>-0.39537045359611511</v>
          </cell>
        </row>
        <row r="1511">
          <cell r="F1511">
            <v>-0.39431974291801453</v>
          </cell>
        </row>
        <row r="1512">
          <cell r="F1512">
            <v>-0.39460873603820801</v>
          </cell>
        </row>
        <row r="1513">
          <cell r="F1513">
            <v>-0.39241108298301697</v>
          </cell>
        </row>
        <row r="1514">
          <cell r="F1514">
            <v>-0.39470863342285156</v>
          </cell>
        </row>
        <row r="1515">
          <cell r="F1515">
            <v>-0.39491018652915955</v>
          </cell>
        </row>
        <row r="1516">
          <cell r="F1516">
            <v>-0.39438930153846741</v>
          </cell>
        </row>
        <row r="1517">
          <cell r="F1517">
            <v>-0.39669591188430786</v>
          </cell>
        </row>
        <row r="1518">
          <cell r="F1518">
            <v>-0.39444816112518311</v>
          </cell>
        </row>
        <row r="1519">
          <cell r="F1519">
            <v>-0.39341357350349426</v>
          </cell>
        </row>
        <row r="1520">
          <cell r="F1520">
            <v>-0.39521703124046326</v>
          </cell>
        </row>
        <row r="1521">
          <cell r="F1521">
            <v>-0.39446064829826355</v>
          </cell>
        </row>
        <row r="1522">
          <cell r="F1522">
            <v>-0.39633375406265259</v>
          </cell>
        </row>
        <row r="1523">
          <cell r="F1523">
            <v>-0.39591988921165466</v>
          </cell>
        </row>
        <row r="1524">
          <cell r="F1524">
            <v>-0.39942020177841187</v>
          </cell>
        </row>
        <row r="1525">
          <cell r="F1525">
            <v>-0.3975183367729187</v>
          </cell>
        </row>
        <row r="1526">
          <cell r="F1526">
            <v>-0.394316166639328</v>
          </cell>
        </row>
        <row r="1527">
          <cell r="F1527">
            <v>-0.40047106146812439</v>
          </cell>
        </row>
        <row r="1528">
          <cell r="F1528">
            <v>-0.39479959011077881</v>
          </cell>
        </row>
        <row r="1529">
          <cell r="F1529">
            <v>-0.39739879965782166</v>
          </cell>
        </row>
        <row r="1530">
          <cell r="F1530">
            <v>-0.39718294143676758</v>
          </cell>
        </row>
        <row r="1531">
          <cell r="F1531">
            <v>-0.39734351634979248</v>
          </cell>
        </row>
        <row r="1532">
          <cell r="F1532">
            <v>-0.39543822407722473</v>
          </cell>
        </row>
        <row r="1538">
          <cell r="G1538">
            <v>0.41109170584309829</v>
          </cell>
          <cell r="H1538">
            <v>5.5206055996919131E-5</v>
          </cell>
          <cell r="J1538">
            <v>67.21914418032074</v>
          </cell>
          <cell r="K1538">
            <v>0.14331828883236963</v>
          </cell>
          <cell r="S1538">
            <v>10.89169225915</v>
          </cell>
          <cell r="T1538">
            <v>8.8096634272500012</v>
          </cell>
          <cell r="U1538">
            <v>2.0091063034579997</v>
          </cell>
          <cell r="V1538">
            <v>2.5093282862593305</v>
          </cell>
          <cell r="W1538">
            <v>1.2199414435199998E-3</v>
          </cell>
        </row>
        <row r="1541">
          <cell r="A1541">
            <v>46</v>
          </cell>
          <cell r="F1541" t="str">
            <v>Fins</v>
          </cell>
        </row>
        <row r="1542">
          <cell r="A1542" t="str">
            <v>Nov 14 2020</v>
          </cell>
          <cell r="F1542">
            <v>-0.3880733847618103</v>
          </cell>
        </row>
        <row r="1543">
          <cell r="A1543">
            <v>2526</v>
          </cell>
          <cell r="F1543">
            <v>-0.38599929213523865</v>
          </cell>
        </row>
        <row r="1544">
          <cell r="A1544" t="str">
            <v>SRM-Muenster-250ppb</v>
          </cell>
          <cell r="F1544">
            <v>-0.3859725296497345</v>
          </cell>
        </row>
        <row r="1545">
          <cell r="F1545">
            <v>-0.38692128658294678</v>
          </cell>
        </row>
        <row r="1546">
          <cell r="F1546">
            <v>-0.38994073867797852</v>
          </cell>
        </row>
        <row r="1547">
          <cell r="F1547">
            <v>-0.38725835084915161</v>
          </cell>
        </row>
        <row r="1548">
          <cell r="F1548">
            <v>-0.38687491416931152</v>
          </cell>
        </row>
        <row r="1549">
          <cell r="F1549">
            <v>-0.38923442363739014</v>
          </cell>
        </row>
        <row r="1550">
          <cell r="F1550">
            <v>-0.38714241981506348</v>
          </cell>
        </row>
        <row r="1551">
          <cell r="F1551">
            <v>-0.3879413902759552</v>
          </cell>
        </row>
        <row r="1552">
          <cell r="F1552">
            <v>-0.38913276791572571</v>
          </cell>
        </row>
        <row r="1553">
          <cell r="F1553">
            <v>-0.38974452018737793</v>
          </cell>
        </row>
        <row r="1554">
          <cell r="F1554">
            <v>-0.38697656989097595</v>
          </cell>
        </row>
        <row r="1555">
          <cell r="F1555">
            <v>-0.38794854283332825</v>
          </cell>
        </row>
        <row r="1556">
          <cell r="F1556">
            <v>-0.3867679238319397</v>
          </cell>
        </row>
        <row r="1557">
          <cell r="F1557">
            <v>-0.38513973355293274</v>
          </cell>
        </row>
        <row r="1558">
          <cell r="F1558">
            <v>-0.3870033323764801</v>
          </cell>
        </row>
        <row r="1559">
          <cell r="F1559">
            <v>-0.38686954975128174</v>
          </cell>
        </row>
        <row r="1560">
          <cell r="F1560">
            <v>-0.38924691081047058</v>
          </cell>
        </row>
        <row r="1561">
          <cell r="F1561">
            <v>-0.3877006471157074</v>
          </cell>
        </row>
        <row r="1562">
          <cell r="F1562">
            <v>-0.38628104329109192</v>
          </cell>
        </row>
        <row r="1563">
          <cell r="F1563">
            <v>-0.38655924797058105</v>
          </cell>
        </row>
        <row r="1564">
          <cell r="F1564">
            <v>-0.38909709453582764</v>
          </cell>
        </row>
        <row r="1565">
          <cell r="F1565">
            <v>-0.38957688212394714</v>
          </cell>
        </row>
        <row r="1566">
          <cell r="F1566">
            <v>-0.38488113880157471</v>
          </cell>
        </row>
        <row r="1572">
          <cell r="G1572">
            <v>0.41064058017876215</v>
          </cell>
          <cell r="H1572">
            <v>4.5503445870930076E-5</v>
          </cell>
          <cell r="J1572">
            <v>66.047994437897145</v>
          </cell>
          <cell r="K1572">
            <v>0.11812972110453036</v>
          </cell>
          <cell r="S1572">
            <v>11.471647499150002</v>
          </cell>
          <cell r="T1572">
            <v>9.1275354032499987</v>
          </cell>
          <cell r="U1572">
            <v>4.1104826178579996</v>
          </cell>
          <cell r="V1572">
            <v>7.6334290031144159</v>
          </cell>
          <cell r="W1572">
            <v>4.6646539999999936E-6</v>
          </cell>
        </row>
        <row r="1575">
          <cell r="A1575">
            <v>47</v>
          </cell>
          <cell r="F1575" t="str">
            <v>Fins</v>
          </cell>
        </row>
        <row r="1576">
          <cell r="A1576" t="str">
            <v>Nov 14 2020</v>
          </cell>
          <cell r="F1576">
            <v>-0.40147918462753296</v>
          </cell>
        </row>
        <row r="1577">
          <cell r="A1577">
            <v>2527</v>
          </cell>
          <cell r="F1577">
            <v>-0.40379169583320618</v>
          </cell>
        </row>
        <row r="1578">
          <cell r="A1578" t="str">
            <v>C4_14_17</v>
          </cell>
          <cell r="F1578">
            <v>-0.39947548508644104</v>
          </cell>
        </row>
        <row r="1579">
          <cell r="F1579">
            <v>-0.39909547567367554</v>
          </cell>
        </row>
        <row r="1580">
          <cell r="F1580">
            <v>-0.40286201238632202</v>
          </cell>
        </row>
        <row r="1581">
          <cell r="F1581">
            <v>-0.40193060040473938</v>
          </cell>
        </row>
        <row r="1582">
          <cell r="F1582">
            <v>-0.39869049191474915</v>
          </cell>
        </row>
        <row r="1583">
          <cell r="F1583">
            <v>-0.39915436506271362</v>
          </cell>
        </row>
        <row r="1584">
          <cell r="F1584">
            <v>-0.4015451967716217</v>
          </cell>
        </row>
        <row r="1585">
          <cell r="F1585">
            <v>-0.39932206273078918</v>
          </cell>
        </row>
        <row r="1586">
          <cell r="F1586">
            <v>-0.40363645553588867</v>
          </cell>
        </row>
        <row r="1587">
          <cell r="F1587">
            <v>-0.3992970883846283</v>
          </cell>
        </row>
        <row r="1588">
          <cell r="F1588">
            <v>-0.39997327327728271</v>
          </cell>
        </row>
        <row r="1589">
          <cell r="F1589">
            <v>-0.40014278888702393</v>
          </cell>
        </row>
        <row r="1590">
          <cell r="F1590">
            <v>-0.39893311262130737</v>
          </cell>
        </row>
        <row r="1591">
          <cell r="F1591">
            <v>-0.40284061431884766</v>
          </cell>
        </row>
        <row r="1592">
          <cell r="F1592">
            <v>-0.40314215421676636</v>
          </cell>
        </row>
        <row r="1593">
          <cell r="F1593">
            <v>-0.40282097458839417</v>
          </cell>
        </row>
        <row r="1594">
          <cell r="F1594">
            <v>-0.40217149257659912</v>
          </cell>
        </row>
        <row r="1595">
          <cell r="F1595">
            <v>-0.40305829048156738</v>
          </cell>
        </row>
        <row r="1596">
          <cell r="F1596">
            <v>-0.40752491354942322</v>
          </cell>
        </row>
        <row r="1597">
          <cell r="F1597">
            <v>-0.40558150410652161</v>
          </cell>
        </row>
        <row r="1598">
          <cell r="F1598">
            <v>-0.40795859694480896</v>
          </cell>
        </row>
        <row r="1599">
          <cell r="F1599">
            <v>-0.40921857953071594</v>
          </cell>
        </row>
        <row r="1600">
          <cell r="F1600">
            <v>-0.40581706166267395</v>
          </cell>
        </row>
        <row r="1606">
          <cell r="G1606">
            <v>0.41107050226301473</v>
          </cell>
          <cell r="H1606">
            <v>6.7635967084987976E-5</v>
          </cell>
          <cell r="J1606">
            <v>67.164098393045535</v>
          </cell>
          <cell r="K1606">
            <v>0.17558709621786456</v>
          </cell>
          <cell r="S1606">
            <v>9.9309089547500022</v>
          </cell>
          <cell r="T1606">
            <v>8.039626192850001</v>
          </cell>
          <cell r="U1606">
            <v>1.7497828186579998</v>
          </cell>
          <cell r="V1606">
            <v>2.0828767717375856</v>
          </cell>
          <cell r="W1606">
            <v>7.1208699856000011E-4</v>
          </cell>
        </row>
        <row r="1609">
          <cell r="A1609">
            <v>48</v>
          </cell>
          <cell r="F1609" t="str">
            <v>Fins</v>
          </cell>
        </row>
        <row r="1610">
          <cell r="A1610" t="str">
            <v>Nov 14 2020</v>
          </cell>
          <cell r="F1610">
            <v>-0.39580035209655762</v>
          </cell>
        </row>
        <row r="1611">
          <cell r="A1611">
            <v>2528</v>
          </cell>
          <cell r="F1611">
            <v>-0.39449098706245422</v>
          </cell>
        </row>
        <row r="1612">
          <cell r="A1612" t="str">
            <v>SRM-Muenster-250ppb</v>
          </cell>
          <cell r="F1612">
            <v>-0.39332079887390137</v>
          </cell>
        </row>
        <row r="1613">
          <cell r="F1613">
            <v>-0.3958645761013031</v>
          </cell>
        </row>
        <row r="1614">
          <cell r="F1614">
            <v>-0.39494943618774414</v>
          </cell>
        </row>
        <row r="1615">
          <cell r="F1615">
            <v>-0.395058274269104</v>
          </cell>
        </row>
        <row r="1616">
          <cell r="F1616">
            <v>-0.39609292149543762</v>
          </cell>
        </row>
        <row r="1617">
          <cell r="F1617">
            <v>-0.3959038257598877</v>
          </cell>
        </row>
        <row r="1618">
          <cell r="F1618">
            <v>-0.39350810647010803</v>
          </cell>
        </row>
        <row r="1619">
          <cell r="F1619">
            <v>-0.3955666720867157</v>
          </cell>
        </row>
        <row r="1620">
          <cell r="F1620">
            <v>-0.39318343997001648</v>
          </cell>
        </row>
        <row r="1621">
          <cell r="F1621">
            <v>-0.39421805739402771</v>
          </cell>
        </row>
        <row r="1622">
          <cell r="F1622">
            <v>-0.39390233159065247</v>
          </cell>
        </row>
        <row r="1623">
          <cell r="F1623">
            <v>-0.39322984218597412</v>
          </cell>
        </row>
        <row r="1624">
          <cell r="F1624">
            <v>-0.39040088653564453</v>
          </cell>
        </row>
        <row r="1625">
          <cell r="F1625">
            <v>-0.39008697867393494</v>
          </cell>
        </row>
        <row r="1626">
          <cell r="F1626">
            <v>-0.39459267258644104</v>
          </cell>
        </row>
        <row r="1627">
          <cell r="F1627">
            <v>-0.39129805564880371</v>
          </cell>
        </row>
        <row r="1628">
          <cell r="F1628">
            <v>-0.39092350006103516</v>
          </cell>
        </row>
        <row r="1629">
          <cell r="F1629">
            <v>-0.39236292243003845</v>
          </cell>
        </row>
        <row r="1630">
          <cell r="F1630">
            <v>-0.39318168163299561</v>
          </cell>
        </row>
        <row r="1631">
          <cell r="F1631">
            <v>-0.39319416880607605</v>
          </cell>
        </row>
        <row r="1632">
          <cell r="F1632">
            <v>-0.39211142063140869</v>
          </cell>
        </row>
        <row r="1633">
          <cell r="F1633">
            <v>-0.38960719108581543</v>
          </cell>
        </row>
        <row r="1634">
          <cell r="F1634">
            <v>-0.39130696654319763</v>
          </cell>
        </row>
        <row r="1640">
          <cell r="G1640">
            <v>0.41063491647911232</v>
          </cell>
          <cell r="H1640">
            <v>3.7312577343680877E-5</v>
          </cell>
          <cell r="J1640">
            <v>66.033291128131182</v>
          </cell>
          <cell r="K1640">
            <v>9.6865726780407016E-2</v>
          </cell>
          <cell r="S1640">
            <v>11.101671043149999</v>
          </cell>
          <cell r="T1640">
            <v>8.8339918968499997</v>
          </cell>
          <cell r="U1640">
            <v>3.978767807858</v>
          </cell>
          <cell r="V1640">
            <v>7.3904163463040184</v>
          </cell>
          <cell r="W1640">
            <v>-1.0575397320000005E-5</v>
          </cell>
        </row>
        <row r="1643">
          <cell r="A1643">
            <v>49</v>
          </cell>
          <cell r="F1643" t="str">
            <v>Fins</v>
          </cell>
        </row>
        <row r="1644">
          <cell r="A1644" t="str">
            <v>Nov 14 2020</v>
          </cell>
          <cell r="F1644">
            <v>-0.40476599335670471</v>
          </cell>
        </row>
        <row r="1645">
          <cell r="A1645">
            <v>2529</v>
          </cell>
          <cell r="F1645">
            <v>-0.40102061629295349</v>
          </cell>
        </row>
        <row r="1646">
          <cell r="A1646" t="str">
            <v>C4_17_20</v>
          </cell>
          <cell r="F1646">
            <v>-0.40125435590744019</v>
          </cell>
        </row>
        <row r="1647">
          <cell r="F1647">
            <v>-0.40290483832359314</v>
          </cell>
        </row>
        <row r="1648">
          <cell r="F1648">
            <v>-0.40568500757217407</v>
          </cell>
        </row>
        <row r="1649">
          <cell r="F1649">
            <v>-0.40316537022590637</v>
          </cell>
        </row>
        <row r="1650">
          <cell r="F1650">
            <v>-0.40426099300384521</v>
          </cell>
        </row>
        <row r="1651">
          <cell r="F1651">
            <v>-0.4062025249004364</v>
          </cell>
        </row>
        <row r="1652">
          <cell r="F1652">
            <v>-0.40338125824928284</v>
          </cell>
        </row>
        <row r="1653">
          <cell r="F1653">
            <v>-0.40777835249900818</v>
          </cell>
        </row>
        <row r="1654">
          <cell r="F1654">
            <v>-0.40320819616317749</v>
          </cell>
        </row>
        <row r="1655">
          <cell r="F1655">
            <v>-0.4035382866859436</v>
          </cell>
        </row>
        <row r="1656">
          <cell r="F1656">
            <v>-0.40189489722251892</v>
          </cell>
        </row>
        <row r="1657">
          <cell r="F1657">
            <v>-0.40355971455574036</v>
          </cell>
        </row>
        <row r="1658">
          <cell r="F1658">
            <v>-0.39872080087661743</v>
          </cell>
        </row>
        <row r="1659">
          <cell r="F1659">
            <v>-0.40183782577514648</v>
          </cell>
        </row>
        <row r="1660">
          <cell r="F1660">
            <v>-0.40408790111541748</v>
          </cell>
        </row>
        <row r="1661">
          <cell r="F1661">
            <v>-0.40458041429519653</v>
          </cell>
        </row>
        <row r="1662">
          <cell r="F1662">
            <v>-0.40362393856048584</v>
          </cell>
        </row>
        <row r="1663">
          <cell r="F1663">
            <v>-0.40296730399131775</v>
          </cell>
        </row>
        <row r="1664">
          <cell r="F1664">
            <v>-0.40051567554473877</v>
          </cell>
        </row>
        <row r="1665">
          <cell r="F1665">
            <v>-0.40006428956985474</v>
          </cell>
        </row>
        <row r="1666">
          <cell r="F1666">
            <v>-0.40440016984939575</v>
          </cell>
        </row>
        <row r="1667">
          <cell r="F1667">
            <v>-0.40509968996047974</v>
          </cell>
        </row>
        <row r="1668">
          <cell r="F1668">
            <v>-0.405169278383255</v>
          </cell>
        </row>
        <row r="1674">
          <cell r="G1674">
            <v>0.41104227105931473</v>
          </cell>
          <cell r="H1674">
            <v>7.8840374443648557E-5</v>
          </cell>
          <cell r="J1674">
            <v>67.090808466190609</v>
          </cell>
          <cell r="K1674">
            <v>0.2046744211685057</v>
          </cell>
          <cell r="S1674">
            <v>10.35500754315</v>
          </cell>
          <cell r="T1674">
            <v>8.3913533132500007</v>
          </cell>
          <cell r="U1674">
            <v>1.7149328922579996</v>
          </cell>
          <cell r="V1674">
            <v>1.8980240953048459</v>
          </cell>
          <cell r="W1674">
            <v>1.21211069836E-3</v>
          </cell>
        </row>
        <row r="1677">
          <cell r="A1677">
            <v>50</v>
          </cell>
          <cell r="F1677" t="str">
            <v>Fins</v>
          </cell>
        </row>
        <row r="1678">
          <cell r="A1678" t="str">
            <v>Nov 14 2020</v>
          </cell>
          <cell r="F1678">
            <v>-0.38577279448509216</v>
          </cell>
        </row>
        <row r="1679">
          <cell r="A1679">
            <v>2530</v>
          </cell>
          <cell r="F1679">
            <v>-0.38684815168380737</v>
          </cell>
        </row>
        <row r="1680">
          <cell r="A1680" t="str">
            <v>SRM-Muenster-250ppb</v>
          </cell>
          <cell r="F1680">
            <v>-0.38607597351074219</v>
          </cell>
        </row>
        <row r="1681">
          <cell r="F1681">
            <v>-0.38484904170036316</v>
          </cell>
        </row>
        <row r="1682">
          <cell r="F1682">
            <v>-0.38395562767982483</v>
          </cell>
        </row>
        <row r="1683">
          <cell r="F1683">
            <v>-0.38594755530357361</v>
          </cell>
        </row>
        <row r="1684">
          <cell r="F1684">
            <v>-0.38672688603401184</v>
          </cell>
        </row>
        <row r="1685">
          <cell r="F1685">
            <v>-0.38336184620857239</v>
          </cell>
        </row>
        <row r="1686">
          <cell r="F1686">
            <v>-0.38592436909675598</v>
          </cell>
        </row>
        <row r="1687">
          <cell r="F1687">
            <v>-0.38590654730796814</v>
          </cell>
        </row>
        <row r="1688">
          <cell r="F1688">
            <v>-0.3858494758605957</v>
          </cell>
        </row>
        <row r="1689">
          <cell r="F1689">
            <v>-0.38625785708427429</v>
          </cell>
        </row>
        <row r="1690">
          <cell r="F1690">
            <v>-0.38867798447608948</v>
          </cell>
        </row>
        <row r="1691">
          <cell r="F1691">
            <v>-0.38881531357765198</v>
          </cell>
        </row>
        <row r="1692">
          <cell r="F1692">
            <v>-0.38932895660400391</v>
          </cell>
        </row>
        <row r="1693">
          <cell r="F1693">
            <v>-0.38809120655059814</v>
          </cell>
        </row>
        <row r="1694">
          <cell r="F1694">
            <v>-0.38958579301834106</v>
          </cell>
        </row>
        <row r="1695">
          <cell r="F1695">
            <v>-0.385628342628479</v>
          </cell>
        </row>
        <row r="1696">
          <cell r="F1696">
            <v>-0.38512188196182251</v>
          </cell>
        </row>
        <row r="1697">
          <cell r="F1697">
            <v>-0.38541790843009949</v>
          </cell>
        </row>
        <row r="1698">
          <cell r="F1698">
            <v>-0.38749554753303528</v>
          </cell>
        </row>
        <row r="1699">
          <cell r="F1699">
            <v>-0.38892054557800293</v>
          </cell>
        </row>
        <row r="1700">
          <cell r="F1700">
            <v>-0.38712102174758911</v>
          </cell>
        </row>
        <row r="1701">
          <cell r="F1701">
            <v>-0.38584235310554504</v>
          </cell>
        </row>
        <row r="1702">
          <cell r="F1702">
            <v>-0.38752764463424683</v>
          </cell>
        </row>
        <row r="1708">
          <cell r="G1708">
            <v>0.4106337100871354</v>
          </cell>
          <cell r="H1708">
            <v>3.5615967875697378E-5</v>
          </cell>
          <cell r="J1708">
            <v>66.030159260971303</v>
          </cell>
          <cell r="K1708">
            <v>9.2461225111514236E-2</v>
          </cell>
          <cell r="S1708">
            <v>11.443271219150001</v>
          </cell>
          <cell r="T1708">
            <v>9.1048233356499999</v>
          </cell>
          <cell r="U1708">
            <v>4.1002163174580009</v>
          </cell>
          <cell r="V1708">
            <v>7.6142510489996198</v>
          </cell>
          <cell r="W1708">
            <v>-3.7164200800000077E-6</v>
          </cell>
        </row>
        <row r="1711">
          <cell r="A1711">
            <v>51</v>
          </cell>
          <cell r="F1711" t="str">
            <v>Fins</v>
          </cell>
        </row>
        <row r="1712">
          <cell r="A1712" t="str">
            <v>Nov 14 2020</v>
          </cell>
          <cell r="F1712">
            <v>-0.37801456451416016</v>
          </cell>
        </row>
        <row r="1713">
          <cell r="A1713">
            <v>2531</v>
          </cell>
          <cell r="F1713">
            <v>-0.37906289100646973</v>
          </cell>
        </row>
        <row r="1714">
          <cell r="A1714" t="str">
            <v>C4_NiAAS</v>
          </cell>
          <cell r="F1714">
            <v>-0.38176950812339783</v>
          </cell>
        </row>
        <row r="1715">
          <cell r="F1715">
            <v>-0.37749573588371277</v>
          </cell>
        </row>
        <row r="1716">
          <cell r="F1716">
            <v>-0.38038584589958191</v>
          </cell>
        </row>
        <row r="1717">
          <cell r="F1717">
            <v>-0.37738165259361267</v>
          </cell>
        </row>
        <row r="1718">
          <cell r="F1718">
            <v>-0.37740838527679443</v>
          </cell>
        </row>
        <row r="1719">
          <cell r="F1719">
            <v>-0.37722298502922058</v>
          </cell>
        </row>
        <row r="1720">
          <cell r="F1720">
            <v>-0.37793076038360596</v>
          </cell>
        </row>
        <row r="1721">
          <cell r="F1721">
            <v>-0.37672737240791321</v>
          </cell>
        </row>
        <row r="1722">
          <cell r="F1722">
            <v>-0.37736025452613831</v>
          </cell>
        </row>
        <row r="1723">
          <cell r="F1723">
            <v>-0.37610518932342529</v>
          </cell>
        </row>
        <row r="1724">
          <cell r="F1724">
            <v>-0.38127914071083069</v>
          </cell>
        </row>
        <row r="1725">
          <cell r="F1725">
            <v>-0.38304087519645691</v>
          </cell>
        </row>
        <row r="1726">
          <cell r="F1726">
            <v>-0.38336360454559326</v>
          </cell>
        </row>
        <row r="1727">
          <cell r="F1727">
            <v>-0.3818943202495575</v>
          </cell>
        </row>
        <row r="1728">
          <cell r="F1728">
            <v>-0.38267531991004944</v>
          </cell>
        </row>
        <row r="1729">
          <cell r="F1729">
            <v>-0.38475453853607178</v>
          </cell>
        </row>
        <row r="1730">
          <cell r="F1730">
            <v>-0.38198167085647583</v>
          </cell>
        </row>
        <row r="1731">
          <cell r="F1731">
            <v>-0.380237877368927</v>
          </cell>
        </row>
        <row r="1732">
          <cell r="F1732">
            <v>-0.38193890452384949</v>
          </cell>
        </row>
        <row r="1733">
          <cell r="F1733">
            <v>-0.37983492016792297</v>
          </cell>
        </row>
        <row r="1734">
          <cell r="F1734">
            <v>-0.38232940435409546</v>
          </cell>
        </row>
        <row r="1735">
          <cell r="F1735">
            <v>-0.37921801209449768</v>
          </cell>
        </row>
        <row r="1736">
          <cell r="F1736">
            <v>-0.38020756840705872</v>
          </cell>
        </row>
        <row r="1742">
          <cell r="G1742">
            <v>0.41046171766027983</v>
          </cell>
          <cell r="H1742">
            <v>5.5254287595804346E-5</v>
          </cell>
          <cell r="J1742">
            <v>65.583656429643511</v>
          </cell>
          <cell r="K1742">
            <v>0.143443501005073</v>
          </cell>
          <cell r="S1742">
            <v>7.1999988539499986</v>
          </cell>
          <cell r="T1742">
            <v>5.7295079376500011</v>
          </cell>
          <cell r="U1742">
            <v>2.5608637378580004</v>
          </cell>
          <cell r="V1742">
            <v>4.7445996515789437</v>
          </cell>
          <cell r="W1742">
            <v>1.9827969936399997E-4</v>
          </cell>
        </row>
        <row r="1745">
          <cell r="A1745">
            <v>52</v>
          </cell>
          <cell r="F1745" t="str">
            <v>Fins</v>
          </cell>
        </row>
        <row r="1746">
          <cell r="A1746" t="str">
            <v>Nov 14 2020</v>
          </cell>
          <cell r="F1746">
            <v>-0.38617226481437683</v>
          </cell>
        </row>
        <row r="1747">
          <cell r="A1747">
            <v>2532</v>
          </cell>
          <cell r="F1747">
            <v>-0.38671618700027466</v>
          </cell>
        </row>
        <row r="1748">
          <cell r="A1748" t="str">
            <v>SRM-Muenster-250ppb</v>
          </cell>
          <cell r="F1748">
            <v>-0.38574603199958801</v>
          </cell>
        </row>
        <row r="1749">
          <cell r="F1749">
            <v>-0.38420173525810242</v>
          </cell>
        </row>
        <row r="1750">
          <cell r="F1750">
            <v>-0.38305333256721497</v>
          </cell>
        </row>
        <row r="1751">
          <cell r="F1751">
            <v>-0.38820356130599976</v>
          </cell>
        </row>
        <row r="1752">
          <cell r="F1752">
            <v>-0.38687312602996826</v>
          </cell>
        </row>
        <row r="1753">
          <cell r="F1753">
            <v>-0.38632920384407043</v>
          </cell>
        </row>
        <row r="1754">
          <cell r="F1754">
            <v>-0.38474383950233459</v>
          </cell>
        </row>
        <row r="1755">
          <cell r="F1755">
            <v>-0.38527882099151611</v>
          </cell>
        </row>
        <row r="1756">
          <cell r="F1756">
            <v>-0.38478484749794006</v>
          </cell>
        </row>
        <row r="1757">
          <cell r="F1757">
            <v>-0.3846207857131958</v>
          </cell>
        </row>
        <row r="1758">
          <cell r="F1758">
            <v>-0.38493108749389648</v>
          </cell>
        </row>
        <row r="1759">
          <cell r="F1759">
            <v>-0.38751158118247986</v>
          </cell>
        </row>
        <row r="1760">
          <cell r="F1760">
            <v>-0.38535907864570618</v>
          </cell>
        </row>
        <row r="1761">
          <cell r="F1761">
            <v>-0.3850041925907135</v>
          </cell>
        </row>
        <row r="1762">
          <cell r="F1762">
            <v>-0.38472244143486023</v>
          </cell>
        </row>
        <row r="1763">
          <cell r="F1763">
            <v>-0.38547676801681519</v>
          </cell>
        </row>
        <row r="1764">
          <cell r="F1764">
            <v>-0.38576209545135498</v>
          </cell>
        </row>
        <row r="1765">
          <cell r="F1765">
            <v>-0.38441929221153259</v>
          </cell>
        </row>
        <row r="1766">
          <cell r="F1766">
            <v>-0.38556948304176331</v>
          </cell>
        </row>
        <row r="1767">
          <cell r="F1767">
            <v>-0.38318350911140442</v>
          </cell>
        </row>
        <row r="1768">
          <cell r="F1768">
            <v>-0.38350626826286316</v>
          </cell>
        </row>
        <row r="1769">
          <cell r="F1769">
            <v>-0.38298201560974121</v>
          </cell>
        </row>
        <row r="1770">
          <cell r="F1770">
            <v>-0.38268065452575684</v>
          </cell>
        </row>
        <row r="1776">
          <cell r="G1776">
            <v>0.41066168265380271</v>
          </cell>
          <cell r="H1776">
            <v>4.0134395250330761E-5</v>
          </cell>
          <cell r="J1776">
            <v>66.102777750313294</v>
          </cell>
          <cell r="K1776">
            <v>0.10419133819157896</v>
          </cell>
          <cell r="S1776">
            <v>11.629960719149999</v>
          </cell>
          <cell r="T1776">
            <v>9.2531216588500005</v>
          </cell>
          <cell r="U1776">
            <v>4.1668667670579991</v>
          </cell>
          <cell r="V1776">
            <v>7.7371321383923419</v>
          </cell>
          <cell r="W1776">
            <v>-6.0598849600000066E-6</v>
          </cell>
        </row>
        <row r="1779">
          <cell r="A1779">
            <v>53</v>
          </cell>
          <cell r="F1779" t="str">
            <v>Fins</v>
          </cell>
        </row>
        <row r="1780">
          <cell r="A1780" t="str">
            <v>Nov 14 2020</v>
          </cell>
          <cell r="F1780">
            <v>-0.38153949379920959</v>
          </cell>
        </row>
        <row r="1781">
          <cell r="A1781">
            <v>2533</v>
          </cell>
          <cell r="F1781">
            <v>-0.38083875179290771</v>
          </cell>
        </row>
        <row r="1782">
          <cell r="A1782" t="str">
            <v>C4_NiAAS</v>
          </cell>
          <cell r="F1782">
            <v>-0.37966373562812805</v>
          </cell>
        </row>
        <row r="1783">
          <cell r="F1783">
            <v>-0.38161972165107727</v>
          </cell>
        </row>
        <row r="1784">
          <cell r="F1784">
            <v>-0.38041794300079346</v>
          </cell>
        </row>
        <row r="1785">
          <cell r="F1785">
            <v>-0.38205480575561523</v>
          </cell>
        </row>
        <row r="1786">
          <cell r="F1786">
            <v>-0.3804304301738739</v>
          </cell>
        </row>
        <row r="1787">
          <cell r="F1787">
            <v>-0.38248631358146667</v>
          </cell>
        </row>
        <row r="1788">
          <cell r="F1788">
            <v>-0.37869027256965637</v>
          </cell>
        </row>
        <row r="1789">
          <cell r="F1789">
            <v>-0.3799917995929718</v>
          </cell>
        </row>
        <row r="1790">
          <cell r="F1790">
            <v>-0.37777742743492126</v>
          </cell>
        </row>
        <row r="1791">
          <cell r="F1791">
            <v>-0.37936243414878845</v>
          </cell>
        </row>
        <row r="1792">
          <cell r="F1792">
            <v>-0.3798687756061554</v>
          </cell>
        </row>
        <row r="1793">
          <cell r="F1793">
            <v>-0.38260933756828308</v>
          </cell>
        </row>
        <row r="1794">
          <cell r="F1794">
            <v>-0.38436222076416016</v>
          </cell>
        </row>
        <row r="1795">
          <cell r="F1795">
            <v>-0.38087260723114014</v>
          </cell>
        </row>
        <row r="1796">
          <cell r="F1796">
            <v>-0.38229551911354065</v>
          </cell>
        </row>
        <row r="1797">
          <cell r="F1797">
            <v>-0.38288038969039917</v>
          </cell>
        </row>
        <row r="1798">
          <cell r="F1798">
            <v>-0.38517895340919495</v>
          </cell>
        </row>
        <row r="1799">
          <cell r="F1799">
            <v>-0.38418567180633545</v>
          </cell>
        </row>
        <row r="1800">
          <cell r="F1800">
            <v>-0.38100099563598633</v>
          </cell>
        </row>
        <row r="1801">
          <cell r="F1801">
            <v>-0.38157334923744202</v>
          </cell>
        </row>
        <row r="1802">
          <cell r="F1802">
            <v>-0.38108301162719727</v>
          </cell>
        </row>
        <row r="1803">
          <cell r="F1803">
            <v>-0.38209936022758484</v>
          </cell>
        </row>
        <row r="1804">
          <cell r="F1804">
            <v>-0.38246491551399231</v>
          </cell>
        </row>
        <row r="1810">
          <cell r="G1810">
            <v>0.41045109259031326</v>
          </cell>
          <cell r="H1810">
            <v>4.512251576327703E-5</v>
          </cell>
          <cell r="J1810">
            <v>65.556073099901568</v>
          </cell>
          <cell r="K1810">
            <v>0.11714080330903968</v>
          </cell>
          <cell r="S1810">
            <v>7.1313726927499985</v>
          </cell>
          <cell r="T1810">
            <v>5.6750304212499989</v>
          </cell>
          <cell r="U1810">
            <v>2.5366271302580001</v>
          </cell>
          <cell r="V1810">
            <v>4.700063941041166</v>
          </cell>
          <cell r="W1810">
            <v>2.1274219965599999E-4</v>
          </cell>
        </row>
        <row r="1813">
          <cell r="A1813">
            <v>54</v>
          </cell>
          <cell r="F1813" t="str">
            <v>Fins</v>
          </cell>
        </row>
        <row r="1814">
          <cell r="A1814" t="str">
            <v>Nov 14 2020</v>
          </cell>
          <cell r="F1814">
            <v>-0.38609200716018677</v>
          </cell>
        </row>
        <row r="1815">
          <cell r="A1815">
            <v>2534</v>
          </cell>
          <cell r="F1815">
            <v>-0.3875044584274292</v>
          </cell>
        </row>
        <row r="1816">
          <cell r="A1816" t="str">
            <v>SRM-Muenster-250ppb</v>
          </cell>
          <cell r="F1816">
            <v>-0.3888973593711853</v>
          </cell>
        </row>
        <row r="1817">
          <cell r="F1817">
            <v>-0.38596895337104797</v>
          </cell>
        </row>
        <row r="1818">
          <cell r="F1818">
            <v>-0.3868517279624939</v>
          </cell>
        </row>
        <row r="1819">
          <cell r="F1819">
            <v>-0.38617047667503357</v>
          </cell>
        </row>
        <row r="1820">
          <cell r="F1820">
            <v>-0.38740280270576477</v>
          </cell>
        </row>
        <row r="1821">
          <cell r="F1821">
            <v>-0.38953763246536255</v>
          </cell>
        </row>
        <row r="1822">
          <cell r="F1822">
            <v>-0.38624894618988037</v>
          </cell>
        </row>
        <row r="1823">
          <cell r="F1823">
            <v>-0.38577991724014282</v>
          </cell>
        </row>
        <row r="1824">
          <cell r="F1824">
            <v>-0.38589763641357422</v>
          </cell>
        </row>
        <row r="1825">
          <cell r="F1825">
            <v>-0.38470283150672913</v>
          </cell>
        </row>
        <row r="1826">
          <cell r="F1826">
            <v>-0.38772383332252502</v>
          </cell>
        </row>
        <row r="1827">
          <cell r="F1827">
            <v>-0.38961613178253174</v>
          </cell>
        </row>
        <row r="1828">
          <cell r="F1828">
            <v>-0.3848419189453125</v>
          </cell>
        </row>
        <row r="1829">
          <cell r="F1829">
            <v>-0.38443711400032043</v>
          </cell>
        </row>
        <row r="1830">
          <cell r="F1830">
            <v>-0.38432300090789795</v>
          </cell>
        </row>
        <row r="1831">
          <cell r="F1831">
            <v>-0.38370776176452637</v>
          </cell>
        </row>
        <row r="1832">
          <cell r="F1832">
            <v>-0.38496851921081543</v>
          </cell>
        </row>
        <row r="1833">
          <cell r="F1833">
            <v>-0.3846207857131958</v>
          </cell>
        </row>
        <row r="1834">
          <cell r="F1834">
            <v>-0.38334044814109802</v>
          </cell>
        </row>
        <row r="1835">
          <cell r="F1835">
            <v>-0.3833564817905426</v>
          </cell>
        </row>
        <row r="1836">
          <cell r="F1836">
            <v>-0.38436934351921082</v>
          </cell>
        </row>
        <row r="1837">
          <cell r="F1837">
            <v>-0.3858102560043335</v>
          </cell>
        </row>
        <row r="1838">
          <cell r="F1838">
            <v>-0.38640230894088745</v>
          </cell>
        </row>
        <row r="1844">
          <cell r="G1844">
            <v>0.41063455170015539</v>
          </cell>
          <cell r="H1844">
            <v>4.1589903429701232E-5</v>
          </cell>
          <cell r="J1844">
            <v>66.032344139708187</v>
          </cell>
          <cell r="K1844">
            <v>0.10796992620847579</v>
          </cell>
          <cell r="S1844">
            <v>11.426458343149998</v>
          </cell>
          <cell r="T1844">
            <v>9.0913351888499996</v>
          </cell>
          <cell r="U1844">
            <v>4.0942529286580012</v>
          </cell>
          <cell r="V1844">
            <v>7.603097113888766</v>
          </cell>
          <cell r="W1844">
            <v>1.1699485999999986E-6</v>
          </cell>
        </row>
        <row r="1847">
          <cell r="A1847">
            <v>55</v>
          </cell>
          <cell r="F1847" t="str">
            <v>Fins</v>
          </cell>
        </row>
        <row r="1848">
          <cell r="A1848" t="str">
            <v>Nov 14 2020</v>
          </cell>
          <cell r="F1848">
            <v>-0.37786656618118286</v>
          </cell>
        </row>
        <row r="1849">
          <cell r="A1849">
            <v>2535</v>
          </cell>
          <cell r="F1849">
            <v>-0.37630483508110046</v>
          </cell>
        </row>
        <row r="1850">
          <cell r="A1850" t="str">
            <v>C4_NiAAS</v>
          </cell>
          <cell r="F1850">
            <v>-0.37938737869262695</v>
          </cell>
        </row>
        <row r="1851">
          <cell r="F1851">
            <v>-0.37848880887031555</v>
          </cell>
        </row>
        <row r="1852">
          <cell r="F1852">
            <v>-0.38107231259346008</v>
          </cell>
        </row>
        <row r="1853">
          <cell r="F1853">
            <v>-0.38094395399093628</v>
          </cell>
        </row>
        <row r="1854">
          <cell r="F1854">
            <v>-0.37893632054328918</v>
          </cell>
        </row>
        <row r="1855">
          <cell r="F1855">
            <v>-0.37913066148757935</v>
          </cell>
        </row>
        <row r="1856">
          <cell r="F1856">
            <v>-0.37899869680404663</v>
          </cell>
        </row>
        <row r="1857">
          <cell r="F1857">
            <v>-0.37852981686592102</v>
          </cell>
        </row>
        <row r="1858">
          <cell r="F1858">
            <v>-0.38191750645637512</v>
          </cell>
        </row>
        <row r="1859">
          <cell r="F1859">
            <v>-0.37979745864868164</v>
          </cell>
        </row>
        <row r="1860">
          <cell r="F1860">
            <v>-0.37645637989044189</v>
          </cell>
        </row>
        <row r="1861">
          <cell r="F1861">
            <v>-0.37756705284118652</v>
          </cell>
        </row>
        <row r="1862">
          <cell r="F1862">
            <v>-0.37606596946716309</v>
          </cell>
        </row>
        <row r="1863">
          <cell r="F1863">
            <v>-0.37697160243988037</v>
          </cell>
        </row>
        <row r="1864">
          <cell r="F1864">
            <v>-0.37681114673614502</v>
          </cell>
        </row>
        <row r="1865">
          <cell r="F1865">
            <v>-0.37716770172119141</v>
          </cell>
        </row>
        <row r="1866">
          <cell r="F1866">
            <v>-0.37844780087471008</v>
          </cell>
        </row>
        <row r="1867">
          <cell r="F1867">
            <v>-0.37776851654052734</v>
          </cell>
        </row>
        <row r="1868">
          <cell r="F1868">
            <v>-0.38018438220024109</v>
          </cell>
        </row>
        <row r="1869">
          <cell r="F1869">
            <v>-0.38012909889221191</v>
          </cell>
        </row>
        <row r="1870">
          <cell r="F1870">
            <v>-0.37688425183296204</v>
          </cell>
        </row>
        <row r="1871">
          <cell r="F1871">
            <v>-0.37837111949920654</v>
          </cell>
        </row>
        <row r="1872">
          <cell r="F1872">
            <v>-0.37767580151557922</v>
          </cell>
        </row>
        <row r="1878">
          <cell r="G1878">
            <v>0.41045462575393776</v>
          </cell>
          <cell r="H1878">
            <v>4.7505747150486804E-5</v>
          </cell>
          <cell r="J1878">
            <v>65.565245408186925</v>
          </cell>
          <cell r="K1878">
            <v>0.12332781736285277</v>
          </cell>
          <cell r="S1878">
            <v>7.1096310099500011</v>
          </cell>
          <cell r="T1878">
            <v>5.6574606084500001</v>
          </cell>
          <cell r="U1878">
            <v>2.528622684658</v>
          </cell>
          <cell r="V1878">
            <v>4.6847015773655736</v>
          </cell>
          <cell r="W1878">
            <v>1.99882692772E-4</v>
          </cell>
        </row>
        <row r="1881">
          <cell r="A1881">
            <v>56</v>
          </cell>
          <cell r="F1881" t="str">
            <v>Fins</v>
          </cell>
        </row>
        <row r="1882">
          <cell r="A1882" t="str">
            <v>Nov 14 2020</v>
          </cell>
          <cell r="F1882">
            <v>-0.3825933039188385</v>
          </cell>
        </row>
        <row r="1883">
          <cell r="A1883">
            <v>2536</v>
          </cell>
          <cell r="F1883">
            <v>-0.38574782013893127</v>
          </cell>
        </row>
        <row r="1884">
          <cell r="A1884" t="str">
            <v>SRM-Muenster-250ppb</v>
          </cell>
          <cell r="F1884">
            <v>-0.38571929931640625</v>
          </cell>
        </row>
        <row r="1885">
          <cell r="F1885">
            <v>-0.38674116134643555</v>
          </cell>
        </row>
        <row r="1886">
          <cell r="F1886">
            <v>-0.38342958688735962</v>
          </cell>
        </row>
        <row r="1887">
          <cell r="F1887">
            <v>-0.38572999835014343</v>
          </cell>
        </row>
        <row r="1888">
          <cell r="F1888">
            <v>-0.38295882940292358</v>
          </cell>
        </row>
        <row r="1889">
          <cell r="F1889">
            <v>-0.38611876964569092</v>
          </cell>
        </row>
        <row r="1890">
          <cell r="F1890">
            <v>-0.3838094174861908</v>
          </cell>
        </row>
        <row r="1891">
          <cell r="F1891">
            <v>-0.38506659865379333</v>
          </cell>
        </row>
        <row r="1892">
          <cell r="F1892">
            <v>-0.38676434755325317</v>
          </cell>
        </row>
        <row r="1893">
          <cell r="F1893">
            <v>-0.38589048385620117</v>
          </cell>
        </row>
        <row r="1894">
          <cell r="F1894">
            <v>-0.38474917411804199</v>
          </cell>
        </row>
        <row r="1895">
          <cell r="F1895">
            <v>-0.3865664005279541</v>
          </cell>
        </row>
        <row r="1896">
          <cell r="F1896">
            <v>-0.38555523753166199</v>
          </cell>
        </row>
        <row r="1897">
          <cell r="F1897">
            <v>-0.38429981470108032</v>
          </cell>
        </row>
        <row r="1898">
          <cell r="F1898">
            <v>-0.38656461238861084</v>
          </cell>
        </row>
        <row r="1899">
          <cell r="F1899">
            <v>-0.38599392771720886</v>
          </cell>
        </row>
        <row r="1900">
          <cell r="F1900">
            <v>-0.38709962368011475</v>
          </cell>
        </row>
        <row r="1901">
          <cell r="F1901">
            <v>-0.38679823279380798</v>
          </cell>
        </row>
        <row r="1902">
          <cell r="F1902">
            <v>-0.38650575280189514</v>
          </cell>
        </row>
        <row r="1903">
          <cell r="F1903">
            <v>-0.38525030016899109</v>
          </cell>
        </row>
        <row r="1904">
          <cell r="F1904">
            <v>-0.38445672392845154</v>
          </cell>
        </row>
        <row r="1905">
          <cell r="F1905">
            <v>-0.38528239727020264</v>
          </cell>
        </row>
        <row r="1906">
          <cell r="F1906">
            <v>-0.38821783661842346</v>
          </cell>
        </row>
        <row r="1912">
          <cell r="G1912">
            <v>0.41064829547709869</v>
          </cell>
          <cell r="H1912">
            <v>4.6996000224758589E-5</v>
          </cell>
          <cell r="J1912">
            <v>66.068023822997063</v>
          </cell>
          <cell r="K1912">
            <v>0.12200448324999895</v>
          </cell>
          <cell r="S1912">
            <v>11.690018343149999</v>
          </cell>
          <cell r="T1912">
            <v>9.3009652524500002</v>
          </cell>
          <cell r="U1912">
            <v>4.1885627798580005</v>
          </cell>
          <cell r="V1912">
            <v>7.7778195960886389</v>
          </cell>
          <cell r="W1912">
            <v>-3.6942478400000047E-6</v>
          </cell>
        </row>
        <row r="1915">
          <cell r="A1915">
            <v>57</v>
          </cell>
          <cell r="F1915" t="str">
            <v>Fins</v>
          </cell>
        </row>
        <row r="1916">
          <cell r="A1916" t="str">
            <v>Nov 14 2020</v>
          </cell>
          <cell r="F1916">
            <v>-0.37154349684715271</v>
          </cell>
        </row>
        <row r="1917">
          <cell r="A1917">
            <v>2537</v>
          </cell>
          <cell r="F1917">
            <v>-0.37217804789543152</v>
          </cell>
        </row>
        <row r="1918">
          <cell r="A1918" t="str">
            <v>NiAAS_1_250ppb</v>
          </cell>
          <cell r="F1918">
            <v>-0.3738732635974884</v>
          </cell>
        </row>
        <row r="1919">
          <cell r="F1919">
            <v>-0.37434566020965576</v>
          </cell>
        </row>
        <row r="1920">
          <cell r="F1920">
            <v>-0.37692347168922424</v>
          </cell>
        </row>
        <row r="1921">
          <cell r="F1921">
            <v>-0.37475031614303589</v>
          </cell>
        </row>
        <row r="1922">
          <cell r="F1922">
            <v>-0.37409251928329468</v>
          </cell>
        </row>
        <row r="1923">
          <cell r="F1923">
            <v>-0.37631911039352417</v>
          </cell>
        </row>
        <row r="1924">
          <cell r="F1924">
            <v>-0.37591621279716492</v>
          </cell>
        </row>
        <row r="1925">
          <cell r="F1925">
            <v>-0.37646529078483582</v>
          </cell>
        </row>
        <row r="1926">
          <cell r="F1926">
            <v>-0.3772372305393219</v>
          </cell>
        </row>
        <row r="1927">
          <cell r="F1927">
            <v>-0.37652948498725891</v>
          </cell>
        </row>
        <row r="1928">
          <cell r="F1928">
            <v>-0.37864568829536438</v>
          </cell>
        </row>
        <row r="1929">
          <cell r="F1929">
            <v>-0.38003280758857727</v>
          </cell>
        </row>
        <row r="1930">
          <cell r="F1930">
            <v>-0.3771480917930603</v>
          </cell>
        </row>
        <row r="1931">
          <cell r="F1931">
            <v>-0.37679153680801392</v>
          </cell>
        </row>
        <row r="1932">
          <cell r="F1932">
            <v>-0.3796762228012085</v>
          </cell>
        </row>
        <row r="1933">
          <cell r="F1933">
            <v>-0.37803596258163452</v>
          </cell>
        </row>
        <row r="1934">
          <cell r="F1934">
            <v>-0.38119891285896301</v>
          </cell>
        </row>
        <row r="1935">
          <cell r="F1935">
            <v>-0.38098850846290588</v>
          </cell>
        </row>
        <row r="1936">
          <cell r="F1936">
            <v>-0.38239181041717529</v>
          </cell>
        </row>
        <row r="1937">
          <cell r="F1937">
            <v>-0.38289287686347961</v>
          </cell>
        </row>
        <row r="1938">
          <cell r="F1938">
            <v>-0.38340285420417786</v>
          </cell>
        </row>
        <row r="1939">
          <cell r="F1939">
            <v>-0.38543218374252319</v>
          </cell>
        </row>
        <row r="1940">
          <cell r="F1940">
            <v>-0.38447457551956177</v>
          </cell>
        </row>
        <row r="1946">
          <cell r="G1946">
            <v>0.41048229551131771</v>
          </cell>
          <cell r="H1946">
            <v>3.6648280783006748E-5</v>
          </cell>
          <cell r="J1946">
            <v>65.637077786147685</v>
          </cell>
          <cell r="K1946">
            <v>9.5141172388066311E-2</v>
          </cell>
          <cell r="S1946">
            <v>12.318557111149998</v>
          </cell>
          <cell r="T1946">
            <v>9.7280653736499989</v>
          </cell>
          <cell r="U1946">
            <v>5.3689689782579997</v>
          </cell>
          <cell r="V1946">
            <v>10.586821095608167</v>
          </cell>
          <cell r="W1946">
            <v>1.0257418995400001E-2</v>
          </cell>
        </row>
        <row r="1949">
          <cell r="A1949">
            <v>58</v>
          </cell>
          <cell r="F1949" t="str">
            <v>Fins</v>
          </cell>
        </row>
        <row r="1950">
          <cell r="A1950" t="str">
            <v>Nov 14 2020</v>
          </cell>
          <cell r="F1950">
            <v>-0.39207395911216736</v>
          </cell>
        </row>
        <row r="1951">
          <cell r="A1951">
            <v>2538</v>
          </cell>
          <cell r="F1951">
            <v>-0.39332437515258789</v>
          </cell>
        </row>
        <row r="1952">
          <cell r="A1952" t="str">
            <v>SRM-Muenster-250ppb</v>
          </cell>
          <cell r="F1952">
            <v>-0.39115357398986816</v>
          </cell>
        </row>
        <row r="1953">
          <cell r="F1953">
            <v>-0.39078971743583679</v>
          </cell>
        </row>
        <row r="1954">
          <cell r="F1954">
            <v>-0.39294442534446716</v>
          </cell>
        </row>
        <row r="1955">
          <cell r="F1955">
            <v>-0.39018687605857849</v>
          </cell>
        </row>
        <row r="1956">
          <cell r="F1956">
            <v>-0.38879746198654175</v>
          </cell>
        </row>
        <row r="1957">
          <cell r="F1957">
            <v>-0.39098057150840759</v>
          </cell>
        </row>
        <row r="1958">
          <cell r="F1958">
            <v>-0.38884562253952026</v>
          </cell>
        </row>
        <row r="1959">
          <cell r="F1959">
            <v>-0.38904717564582825</v>
          </cell>
        </row>
        <row r="1960">
          <cell r="F1960">
            <v>-0.38873147964477539</v>
          </cell>
        </row>
        <row r="1961">
          <cell r="F1961">
            <v>-0.38940387964248657</v>
          </cell>
        </row>
        <row r="1962">
          <cell r="F1962">
            <v>-0.38941100239753723</v>
          </cell>
        </row>
        <row r="1963">
          <cell r="F1963">
            <v>-0.3906131386756897</v>
          </cell>
        </row>
        <row r="1964">
          <cell r="F1964">
            <v>-0.38860306143760681</v>
          </cell>
        </row>
        <row r="1965">
          <cell r="F1965">
            <v>-0.38976594805717468</v>
          </cell>
        </row>
        <row r="1966">
          <cell r="F1966">
            <v>-0.38801631331443787</v>
          </cell>
        </row>
        <row r="1967">
          <cell r="F1967">
            <v>-0.3915334939956665</v>
          </cell>
        </row>
        <row r="1968">
          <cell r="F1968">
            <v>-0.38724765181541443</v>
          </cell>
        </row>
        <row r="1969">
          <cell r="F1969">
            <v>-0.38780409097671509</v>
          </cell>
        </row>
        <row r="1970">
          <cell r="F1970">
            <v>-0.38827133178710938</v>
          </cell>
        </row>
        <row r="1971">
          <cell r="F1971">
            <v>-0.38976949453353882</v>
          </cell>
        </row>
        <row r="1972">
          <cell r="F1972">
            <v>-0.38785222172737122</v>
          </cell>
        </row>
        <row r="1973">
          <cell r="F1973">
            <v>-0.38858702778816223</v>
          </cell>
        </row>
        <row r="1974">
          <cell r="F1974">
            <v>-0.38715311884880066</v>
          </cell>
        </row>
        <row r="1980">
          <cell r="G1980">
            <v>0.41066207001359778</v>
          </cell>
          <cell r="H1980">
            <v>3.2947064889984501E-5</v>
          </cell>
          <cell r="J1980">
            <v>66.103783359969299</v>
          </cell>
          <cell r="K1980">
            <v>8.5532590162649039E-2</v>
          </cell>
          <cell r="S1980">
            <v>11.739556651149998</v>
          </cell>
          <cell r="T1980">
            <v>9.3409961908499994</v>
          </cell>
          <cell r="U1980">
            <v>4.2068593086580002</v>
          </cell>
          <cell r="V1980">
            <v>7.8125998621198924</v>
          </cell>
          <cell r="W1980">
            <v>-7.313989960000004E-6</v>
          </cell>
        </row>
        <row r="1983">
          <cell r="F1983" t="str">
            <v>Fins</v>
          </cell>
        </row>
        <row r="2017">
          <cell r="F2017" t="str">
            <v>Fins</v>
          </cell>
        </row>
        <row r="2051">
          <cell r="F2051" t="str">
            <v>Fins</v>
          </cell>
        </row>
        <row r="2085">
          <cell r="F2085" t="str">
            <v>Fins</v>
          </cell>
        </row>
        <row r="2119">
          <cell r="F2119" t="str">
            <v>Fins</v>
          </cell>
        </row>
        <row r="2153">
          <cell r="F2153" t="str">
            <v>Fins</v>
          </cell>
        </row>
        <row r="2187">
          <cell r="F2187" t="str">
            <v>Fins</v>
          </cell>
        </row>
        <row r="2221">
          <cell r="F2221" t="str">
            <v>Fins</v>
          </cell>
        </row>
        <row r="2255">
          <cell r="F2255" t="str">
            <v>Fins</v>
          </cell>
        </row>
        <row r="2289">
          <cell r="F2289" t="str">
            <v>Fins</v>
          </cell>
        </row>
        <row r="2323">
          <cell r="F2323" t="str">
            <v>Fins</v>
          </cell>
        </row>
        <row r="2357">
          <cell r="F2357" t="str">
            <v>Fins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2">
        <row r="1">
          <cell r="O1" t="str">
            <v>Smpl-Std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44B8-9344-4636-9B10-FA1D96CB748C}">
  <dimension ref="A1:P175"/>
  <sheetViews>
    <sheetView tabSelected="1" topLeftCell="A141" workbookViewId="0">
      <selection activeCell="K159" sqref="K159"/>
    </sheetView>
  </sheetViews>
  <sheetFormatPr defaultRowHeight="15" x14ac:dyDescent="0.25"/>
  <cols>
    <col min="1" max="1" width="6.28515625" bestFit="1" customWidth="1"/>
    <col min="2" max="2" width="21.7109375" bestFit="1" customWidth="1"/>
    <col min="3" max="3" width="9.42578125" style="9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16" x14ac:dyDescent="0.25">
      <c r="A1" s="1"/>
      <c r="B1" s="1"/>
      <c r="C1" s="2"/>
      <c r="D1" s="1"/>
      <c r="E1" s="1"/>
      <c r="F1" s="17" t="s">
        <v>0</v>
      </c>
      <c r="G1" s="17"/>
      <c r="H1" s="17"/>
      <c r="I1" s="17"/>
      <c r="J1" s="17"/>
      <c r="K1" s="18" t="s">
        <v>1</v>
      </c>
      <c r="L1" s="18"/>
      <c r="M1" s="3"/>
      <c r="N1" s="3"/>
      <c r="O1" s="3" t="s">
        <v>2</v>
      </c>
      <c r="P1" s="4"/>
    </row>
    <row r="2" spans="1:16" ht="17.25" x14ac:dyDescent="0.25">
      <c r="A2" s="5" t="s">
        <v>3</v>
      </c>
      <c r="B2" s="5" t="s">
        <v>4</v>
      </c>
      <c r="C2" s="6" t="s">
        <v>5</v>
      </c>
      <c r="D2" s="5" t="s">
        <v>6</v>
      </c>
      <c r="E2" s="5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3" t="s">
        <v>13</v>
      </c>
      <c r="L2" s="3" t="s">
        <v>14</v>
      </c>
      <c r="M2" s="8" t="s">
        <v>15</v>
      </c>
      <c r="N2" s="8" t="s">
        <v>14</v>
      </c>
      <c r="O2" s="8" t="s">
        <v>16</v>
      </c>
      <c r="P2" s="8" t="s">
        <v>17</v>
      </c>
    </row>
    <row r="3" spans="1:16" x14ac:dyDescent="0.25">
      <c r="A3">
        <v>1270</v>
      </c>
      <c r="B3" t="s">
        <v>59</v>
      </c>
      <c r="C3" s="9">
        <v>38</v>
      </c>
      <c r="D3" t="s">
        <v>51</v>
      </c>
      <c r="E3">
        <v>2285</v>
      </c>
      <c r="F3">
        <v>9.0343881550900011</v>
      </c>
      <c r="G3">
        <v>7.3101822879099991</v>
      </c>
      <c r="H3">
        <v>1.6677699052699995</v>
      </c>
      <c r="I3">
        <v>2.084365497092965</v>
      </c>
      <c r="J3">
        <v>7.1900821656000011E-4</v>
      </c>
      <c r="K3">
        <v>0.41115344551824906</v>
      </c>
      <c r="L3">
        <v>6.7614387367840827E-5</v>
      </c>
      <c r="M3">
        <v>67.379424143014845</v>
      </c>
      <c r="N3">
        <v>0.1755310739558624</v>
      </c>
      <c r="O3">
        <v>1.1649813894056837</v>
      </c>
      <c r="P3">
        <v>1.578560743427199E-2</v>
      </c>
    </row>
    <row r="4" spans="1:16" x14ac:dyDescent="0.25">
      <c r="A4">
        <v>1168</v>
      </c>
      <c r="B4" t="s">
        <v>59</v>
      </c>
      <c r="C4" s="9">
        <v>35</v>
      </c>
      <c r="D4" t="s">
        <v>60</v>
      </c>
      <c r="E4">
        <v>2327</v>
      </c>
      <c r="F4">
        <v>7.2206593008000031</v>
      </c>
      <c r="G4">
        <v>5.8428643724500011</v>
      </c>
      <c r="H4">
        <v>1.3329763374079997</v>
      </c>
      <c r="I4">
        <v>1.6659556583570565</v>
      </c>
      <c r="J4">
        <v>4.7631416015999993E-4</v>
      </c>
      <c r="K4">
        <v>0.41116227411963813</v>
      </c>
      <c r="L4">
        <v>7.3309839683019756E-5</v>
      </c>
      <c r="M4">
        <v>67.402343730748626</v>
      </c>
      <c r="N4">
        <v>0.19031681557783414</v>
      </c>
      <c r="O4">
        <v>1.2509414452004375</v>
      </c>
      <c r="P4">
        <v>1.6231231372289982E-2</v>
      </c>
    </row>
    <row r="5" spans="1:16" x14ac:dyDescent="0.25">
      <c r="A5">
        <v>1508</v>
      </c>
      <c r="B5" t="s">
        <v>59</v>
      </c>
      <c r="C5" s="9">
        <v>45</v>
      </c>
      <c r="D5" t="s">
        <v>60</v>
      </c>
      <c r="E5">
        <v>2337</v>
      </c>
      <c r="F5">
        <v>8.4368805735999999</v>
      </c>
      <c r="G5">
        <v>6.8276996472500011</v>
      </c>
      <c r="H5">
        <v>1.5579725634079999</v>
      </c>
      <c r="I5">
        <v>1.9476293160048228</v>
      </c>
      <c r="J5">
        <v>6.6315321251999996E-4</v>
      </c>
      <c r="K5">
        <v>0.41119187963211246</v>
      </c>
      <c r="L5">
        <v>8.0132520177826456E-5</v>
      </c>
      <c r="M5">
        <v>67.479201447011732</v>
      </c>
      <c r="N5">
        <v>0.20802891031285436</v>
      </c>
      <c r="O5">
        <v>1.2851636291222324</v>
      </c>
      <c r="P5">
        <v>1.7057937371078219E-2</v>
      </c>
    </row>
    <row r="6" spans="1:16" x14ac:dyDescent="0.25">
      <c r="A6">
        <v>2052</v>
      </c>
      <c r="B6" t="s">
        <v>59</v>
      </c>
      <c r="C6" s="9">
        <v>61</v>
      </c>
      <c r="D6" t="s">
        <v>60</v>
      </c>
      <c r="E6">
        <v>2353</v>
      </c>
      <c r="F6">
        <v>8.5179894307999966</v>
      </c>
      <c r="G6">
        <v>6.8945710504499997</v>
      </c>
      <c r="H6">
        <v>1.5733950750080001</v>
      </c>
      <c r="I6">
        <v>1.967557837814079</v>
      </c>
      <c r="J6">
        <v>6.8057995547999997E-4</v>
      </c>
      <c r="K6">
        <v>0.41117730645349015</v>
      </c>
      <c r="L6">
        <v>7.5123481529919582E-5</v>
      </c>
      <c r="M6">
        <v>67.44136858637205</v>
      </c>
      <c r="N6">
        <v>0.19502514044105648</v>
      </c>
      <c r="O6">
        <v>1.2990206318144182</v>
      </c>
      <c r="P6">
        <v>1.672772743460162E-2</v>
      </c>
    </row>
    <row r="7" spans="1:16" x14ac:dyDescent="0.25">
      <c r="A7">
        <v>1032</v>
      </c>
      <c r="B7" t="s">
        <v>59</v>
      </c>
      <c r="C7" s="9">
        <v>31</v>
      </c>
      <c r="D7" t="s">
        <v>61</v>
      </c>
      <c r="E7">
        <v>2511</v>
      </c>
      <c r="F7">
        <v>10.867100391149997</v>
      </c>
      <c r="G7">
        <v>8.7888274008499963</v>
      </c>
      <c r="H7">
        <v>2.0041042482579998</v>
      </c>
      <c r="I7">
        <v>2.5024996292834305</v>
      </c>
      <c r="J7">
        <v>1.22527002872E-3</v>
      </c>
      <c r="K7">
        <v>0.41108764680131393</v>
      </c>
      <c r="L7">
        <v>5.1392946061701112E-5</v>
      </c>
      <c r="M7">
        <v>67.208606660254361</v>
      </c>
      <c r="N7">
        <v>0.13341922284805752</v>
      </c>
      <c r="O7">
        <v>1.1193414176224881</v>
      </c>
      <c r="P7">
        <v>1.1877559184002367E-2</v>
      </c>
    </row>
    <row r="8" spans="1:16" x14ac:dyDescent="0.25">
      <c r="A8">
        <v>1508</v>
      </c>
      <c r="B8" t="s">
        <v>59</v>
      </c>
      <c r="C8" s="9">
        <v>45</v>
      </c>
      <c r="D8" t="s">
        <v>61</v>
      </c>
      <c r="E8">
        <v>2525</v>
      </c>
      <c r="F8">
        <v>10.89169225915</v>
      </c>
      <c r="G8">
        <v>8.8096634272500012</v>
      </c>
      <c r="H8">
        <v>2.0091063034579997</v>
      </c>
      <c r="I8">
        <v>2.5093282862593305</v>
      </c>
      <c r="J8">
        <v>1.2199414435199998E-3</v>
      </c>
      <c r="K8">
        <v>0.41109170584309829</v>
      </c>
      <c r="L8">
        <v>5.5206055996919131E-5</v>
      </c>
      <c r="M8">
        <v>67.21914418032074</v>
      </c>
      <c r="N8">
        <v>0.14331828883236963</v>
      </c>
      <c r="O8">
        <v>1.0891390441223336</v>
      </c>
      <c r="P8">
        <v>1.2403884282662652E-2</v>
      </c>
    </row>
    <row r="9" spans="1:16" x14ac:dyDescent="0.25">
      <c r="A9">
        <v>1202</v>
      </c>
      <c r="B9" t="s">
        <v>58</v>
      </c>
      <c r="C9" s="9">
        <v>36</v>
      </c>
      <c r="D9" t="s">
        <v>51</v>
      </c>
      <c r="E9">
        <v>2283</v>
      </c>
      <c r="F9">
        <v>8.2873620582900003</v>
      </c>
      <c r="G9">
        <v>6.7106265687099995</v>
      </c>
      <c r="H9">
        <v>1.4610093612700001</v>
      </c>
      <c r="I9">
        <v>1.7398043060317787</v>
      </c>
      <c r="J9">
        <v>4.578435602240001E-4</v>
      </c>
      <c r="K9">
        <v>0.4111645664631971</v>
      </c>
      <c r="L9">
        <v>7.6564318661717437E-5</v>
      </c>
      <c r="M9">
        <v>67.408294794456381</v>
      </c>
      <c r="N9">
        <v>0.19876564152356271</v>
      </c>
      <c r="O9">
        <v>1.1899586362478232</v>
      </c>
      <c r="P9">
        <v>1.7274554743530367E-2</v>
      </c>
    </row>
    <row r="10" spans="1:16" x14ac:dyDescent="0.25">
      <c r="A10">
        <v>964</v>
      </c>
      <c r="B10" t="s">
        <v>58</v>
      </c>
      <c r="C10" s="9">
        <v>29</v>
      </c>
      <c r="D10" t="s">
        <v>60</v>
      </c>
      <c r="E10">
        <v>2321</v>
      </c>
      <c r="F10">
        <v>8.431759745199999</v>
      </c>
      <c r="G10">
        <v>6.8275610924500008</v>
      </c>
      <c r="H10">
        <v>1.4864929814079999</v>
      </c>
      <c r="I10">
        <v>1.7702216696549755</v>
      </c>
      <c r="J10">
        <v>2.9242533830360011E-4</v>
      </c>
      <c r="K10">
        <v>0.41114971646485132</v>
      </c>
      <c r="L10">
        <v>7.9905618869232053E-5</v>
      </c>
      <c r="M10">
        <v>67.369743292928547</v>
      </c>
      <c r="N10">
        <v>0.20743986067516063</v>
      </c>
      <c r="O10">
        <v>1.2956933486603095</v>
      </c>
      <c r="P10">
        <v>1.7799902643613957E-2</v>
      </c>
    </row>
    <row r="11" spans="1:16" x14ac:dyDescent="0.25">
      <c r="A11">
        <v>1236</v>
      </c>
      <c r="B11" t="s">
        <v>58</v>
      </c>
      <c r="C11" s="9">
        <v>37</v>
      </c>
      <c r="D11" t="s">
        <v>60</v>
      </c>
      <c r="E11">
        <v>2329</v>
      </c>
      <c r="F11">
        <v>8.3493520371999992</v>
      </c>
      <c r="G11">
        <v>6.7617264556500025</v>
      </c>
      <c r="H11">
        <v>1.4722447114080004</v>
      </c>
      <c r="I11">
        <v>1.753460202394558</v>
      </c>
      <c r="J11">
        <v>2.7786569629935994E-4</v>
      </c>
      <c r="K11">
        <v>0.41118824500158296</v>
      </c>
      <c r="L11">
        <v>7.48011176989185E-5</v>
      </c>
      <c r="M11">
        <v>67.469765724451861</v>
      </c>
      <c r="N11">
        <v>0.19418826427222921</v>
      </c>
      <c r="O11">
        <v>1.2867313533766467</v>
      </c>
      <c r="P11">
        <v>1.6029810822228156E-2</v>
      </c>
    </row>
    <row r="12" spans="1:16" x14ac:dyDescent="0.25">
      <c r="A12">
        <v>1644</v>
      </c>
      <c r="B12" t="s">
        <v>58</v>
      </c>
      <c r="C12" s="9">
        <v>49</v>
      </c>
      <c r="D12" t="s">
        <v>60</v>
      </c>
      <c r="E12">
        <v>2341</v>
      </c>
      <c r="F12">
        <v>8.3023653247999984</v>
      </c>
      <c r="G12">
        <v>6.7244344708499986</v>
      </c>
      <c r="H12">
        <v>1.4642217690080002</v>
      </c>
      <c r="I12">
        <v>1.7441366075080362</v>
      </c>
      <c r="J12">
        <v>2.8600997684960006E-4</v>
      </c>
      <c r="K12">
        <v>0.41121468462012201</v>
      </c>
      <c r="L12">
        <v>9.3313585970467697E-5</v>
      </c>
      <c r="M12">
        <v>67.538404586945177</v>
      </c>
      <c r="N12">
        <v>0.24224776113046151</v>
      </c>
      <c r="O12">
        <v>1.3209333276571478</v>
      </c>
      <c r="P12">
        <v>1.9946408425856633E-2</v>
      </c>
    </row>
    <row r="13" spans="1:16" x14ac:dyDescent="0.25">
      <c r="A13">
        <v>1916</v>
      </c>
      <c r="B13" t="s">
        <v>58</v>
      </c>
      <c r="C13" s="9">
        <v>57</v>
      </c>
      <c r="D13" t="s">
        <v>60</v>
      </c>
      <c r="E13">
        <v>2349</v>
      </c>
      <c r="F13">
        <v>8.4195586835999983</v>
      </c>
      <c r="G13">
        <v>6.81993847685</v>
      </c>
      <c r="H13">
        <v>1.4852483666079996</v>
      </c>
      <c r="I13">
        <v>1.769740833299547</v>
      </c>
      <c r="J13">
        <v>3.0321294049359996E-4</v>
      </c>
      <c r="K13">
        <v>0.41118441370821485</v>
      </c>
      <c r="L13">
        <v>6.2955142135812664E-5</v>
      </c>
      <c r="M13">
        <v>67.459819453166631</v>
      </c>
      <c r="N13">
        <v>0.16343538912843805</v>
      </c>
      <c r="O13">
        <v>1.3065108293235372</v>
      </c>
      <c r="P13">
        <v>1.4591176790518471E-2</v>
      </c>
    </row>
    <row r="14" spans="1:16" x14ac:dyDescent="0.25">
      <c r="A14">
        <v>1100</v>
      </c>
      <c r="B14" t="s">
        <v>58</v>
      </c>
      <c r="C14" s="9">
        <v>33</v>
      </c>
      <c r="D14" t="s">
        <v>61</v>
      </c>
      <c r="E14">
        <v>2513</v>
      </c>
      <c r="F14">
        <v>10.053471482349998</v>
      </c>
      <c r="G14">
        <v>8.1372924572500001</v>
      </c>
      <c r="H14">
        <v>1.7706691518580002</v>
      </c>
      <c r="I14">
        <v>2.1067927925014196</v>
      </c>
      <c r="J14">
        <v>7.1284687208000017E-4</v>
      </c>
      <c r="K14">
        <v>0.41109033848443227</v>
      </c>
      <c r="L14">
        <v>6.4161208253977293E-5</v>
      </c>
      <c r="M14">
        <v>67.215594433817429</v>
      </c>
      <c r="N14">
        <v>0.16656641033891709</v>
      </c>
      <c r="O14">
        <v>1.0989101701885939</v>
      </c>
      <c r="P14">
        <v>1.4194314951158006E-2</v>
      </c>
    </row>
    <row r="15" spans="1:16" x14ac:dyDescent="0.25">
      <c r="A15">
        <v>1576</v>
      </c>
      <c r="B15" t="s">
        <v>58</v>
      </c>
      <c r="C15" s="9">
        <v>47</v>
      </c>
      <c r="D15" t="s">
        <v>61</v>
      </c>
      <c r="E15">
        <v>2527</v>
      </c>
      <c r="F15">
        <v>9.9309089547500022</v>
      </c>
      <c r="G15">
        <v>8.039626192850001</v>
      </c>
      <c r="H15">
        <v>1.7497828186579998</v>
      </c>
      <c r="I15">
        <v>2.0828767717375856</v>
      </c>
      <c r="J15">
        <v>7.1208699856000011E-4</v>
      </c>
      <c r="K15">
        <v>0.41107050226301473</v>
      </c>
      <c r="L15">
        <v>6.7635967084987976E-5</v>
      </c>
      <c r="M15">
        <v>67.164098393045535</v>
      </c>
      <c r="N15">
        <v>0.17558709621786456</v>
      </c>
      <c r="O15">
        <v>1.0538581409977876</v>
      </c>
      <c r="P15">
        <v>1.4751707761558708E-2</v>
      </c>
    </row>
    <row r="16" spans="1:16" x14ac:dyDescent="0.25">
      <c r="A16">
        <v>1066</v>
      </c>
      <c r="B16" t="s">
        <v>56</v>
      </c>
      <c r="C16" s="9">
        <v>32</v>
      </c>
      <c r="D16" t="s">
        <v>51</v>
      </c>
      <c r="E16">
        <v>2279</v>
      </c>
      <c r="F16">
        <v>8.0260473722900016</v>
      </c>
      <c r="G16">
        <v>6.5059959555099995</v>
      </c>
      <c r="H16">
        <v>1.3306278788700001</v>
      </c>
      <c r="I16">
        <v>1.4741366652184198</v>
      </c>
      <c r="J16">
        <v>4.0596744358800002E-4</v>
      </c>
      <c r="K16">
        <v>0.41114531563410667</v>
      </c>
      <c r="L16">
        <v>9.8357060109614843E-5</v>
      </c>
      <c r="M16">
        <v>67.358318467873701</v>
      </c>
      <c r="N16">
        <v>0.2553409276380384</v>
      </c>
      <c r="O16">
        <v>1.1471626733616791</v>
      </c>
      <c r="P16">
        <v>2.0633016996610503E-2</v>
      </c>
    </row>
    <row r="17" spans="1:16" x14ac:dyDescent="0.25">
      <c r="A17">
        <v>896</v>
      </c>
      <c r="B17" t="s">
        <v>56</v>
      </c>
      <c r="C17" s="9">
        <v>27</v>
      </c>
      <c r="D17" t="s">
        <v>60</v>
      </c>
      <c r="E17">
        <v>2319</v>
      </c>
      <c r="F17">
        <v>9.1886915127999984</v>
      </c>
      <c r="G17">
        <v>7.4477445424499988</v>
      </c>
      <c r="H17">
        <v>1.5225664722079997</v>
      </c>
      <c r="I17">
        <v>1.6856918793046918</v>
      </c>
      <c r="J17">
        <v>6.160089400400003E-4</v>
      </c>
      <c r="K17">
        <v>0.41115160139649054</v>
      </c>
      <c r="L17">
        <v>8.7299677611418682E-5</v>
      </c>
      <c r="M17">
        <v>67.374636690441619</v>
      </c>
      <c r="N17">
        <v>0.22663528819341133</v>
      </c>
      <c r="O17">
        <v>1.2969699149947278</v>
      </c>
      <c r="P17">
        <v>1.9130012755602104E-2</v>
      </c>
    </row>
    <row r="18" spans="1:16" x14ac:dyDescent="0.25">
      <c r="A18">
        <v>1304</v>
      </c>
      <c r="B18" t="s">
        <v>56</v>
      </c>
      <c r="C18" s="9">
        <v>39</v>
      </c>
      <c r="D18" t="s">
        <v>60</v>
      </c>
      <c r="E18">
        <v>2331</v>
      </c>
      <c r="F18">
        <v>9.2822325035999995</v>
      </c>
      <c r="G18">
        <v>7.5260903308499998</v>
      </c>
      <c r="H18">
        <v>1.5389717182079996</v>
      </c>
      <c r="I18">
        <v>1.704723677420265</v>
      </c>
      <c r="J18">
        <v>6.0166134312000016E-4</v>
      </c>
      <c r="K18">
        <v>0.41119129783738023</v>
      </c>
      <c r="L18">
        <v>9.4932783823825756E-5</v>
      </c>
      <c r="M18">
        <v>67.477691072398642</v>
      </c>
      <c r="N18">
        <v>0.24645129752579303</v>
      </c>
      <c r="O18">
        <v>1.2912765387051994</v>
      </c>
      <c r="P18">
        <v>2.0367634461944228E-2</v>
      </c>
    </row>
    <row r="19" spans="1:16" x14ac:dyDescent="0.25">
      <c r="A19">
        <v>1712</v>
      </c>
      <c r="B19" t="s">
        <v>56</v>
      </c>
      <c r="C19" s="9">
        <v>51</v>
      </c>
      <c r="D19" t="s">
        <v>60</v>
      </c>
      <c r="E19">
        <v>2343</v>
      </c>
      <c r="F19">
        <v>9.2389077759999996</v>
      </c>
      <c r="G19">
        <v>7.4909656940499989</v>
      </c>
      <c r="H19">
        <v>1.5317437694079998</v>
      </c>
      <c r="I19">
        <v>1.6966754305159022</v>
      </c>
      <c r="J19">
        <v>6.2070885107999997E-4</v>
      </c>
      <c r="K19">
        <v>0.41118227865721474</v>
      </c>
      <c r="L19">
        <v>8.2663526022849849E-5</v>
      </c>
      <c r="M19">
        <v>67.454276730536108</v>
      </c>
      <c r="N19">
        <v>0.21459955587308058</v>
      </c>
      <c r="O19">
        <v>1.2289699916891994</v>
      </c>
      <c r="P19">
        <v>1.7983911478362469E-2</v>
      </c>
    </row>
    <row r="20" spans="1:16" x14ac:dyDescent="0.25">
      <c r="A20">
        <v>1984</v>
      </c>
      <c r="B20" t="s">
        <v>56</v>
      </c>
      <c r="C20" s="9">
        <v>59</v>
      </c>
      <c r="D20" t="s">
        <v>60</v>
      </c>
      <c r="E20">
        <v>2351</v>
      </c>
      <c r="F20">
        <v>9.1170190355999985</v>
      </c>
      <c r="G20">
        <v>7.3928829864499992</v>
      </c>
      <c r="H20">
        <v>1.5119440690079997</v>
      </c>
      <c r="I20">
        <v>1.6752488502322371</v>
      </c>
      <c r="J20">
        <v>5.9781647792000005E-4</v>
      </c>
      <c r="K20">
        <v>0.4111744499690701</v>
      </c>
      <c r="L20">
        <v>6.1569464605696261E-5</v>
      </c>
      <c r="M20">
        <v>67.433952978577622</v>
      </c>
      <c r="N20">
        <v>0.15983808573654379</v>
      </c>
      <c r="O20">
        <v>1.2809699142355413</v>
      </c>
      <c r="P20">
        <v>1.3993040845217283E-2</v>
      </c>
    </row>
    <row r="21" spans="1:16" x14ac:dyDescent="0.25">
      <c r="A21">
        <v>1168</v>
      </c>
      <c r="B21" t="s">
        <v>56</v>
      </c>
      <c r="C21" s="9">
        <v>35</v>
      </c>
      <c r="D21" t="s">
        <v>61</v>
      </c>
      <c r="E21">
        <v>2515</v>
      </c>
      <c r="F21">
        <v>10.755561811149999</v>
      </c>
      <c r="G21">
        <v>8.7147959008499996</v>
      </c>
      <c r="H21">
        <v>1.7808646710579998</v>
      </c>
      <c r="I21">
        <v>1.9705764175354417</v>
      </c>
      <c r="J21">
        <v>1.2874305728000001E-3</v>
      </c>
      <c r="K21">
        <v>0.41103597080219723</v>
      </c>
      <c r="L21">
        <v>8.0905400684775559E-5</v>
      </c>
      <c r="M21">
        <v>67.074452614410063</v>
      </c>
      <c r="N21">
        <v>0.21003535525313471</v>
      </c>
      <c r="O21">
        <v>0.97374370235447927</v>
      </c>
      <c r="P21">
        <v>1.7480415871720806E-2</v>
      </c>
    </row>
    <row r="22" spans="1:16" x14ac:dyDescent="0.25">
      <c r="A22">
        <v>1644</v>
      </c>
      <c r="B22" t="s">
        <v>56</v>
      </c>
      <c r="C22" s="9">
        <v>49</v>
      </c>
      <c r="D22" t="s">
        <v>61</v>
      </c>
      <c r="E22">
        <v>2529</v>
      </c>
      <c r="F22">
        <v>10.35500754315</v>
      </c>
      <c r="G22">
        <v>8.3913533132500007</v>
      </c>
      <c r="H22">
        <v>1.7149328922579996</v>
      </c>
      <c r="I22">
        <v>1.8980240953048459</v>
      </c>
      <c r="J22">
        <v>1.21211069836E-3</v>
      </c>
      <c r="K22">
        <v>0.41104227105931473</v>
      </c>
      <c r="L22">
        <v>7.8840374443648557E-5</v>
      </c>
      <c r="M22">
        <v>67.090808466190609</v>
      </c>
      <c r="N22">
        <v>0.2046744211685057</v>
      </c>
      <c r="O22">
        <v>0.99348194487003383</v>
      </c>
      <c r="P22">
        <v>1.6590341818482741E-2</v>
      </c>
    </row>
    <row r="23" spans="1:16" x14ac:dyDescent="0.25">
      <c r="A23">
        <v>1134</v>
      </c>
      <c r="B23" t="s">
        <v>57</v>
      </c>
      <c r="C23" s="9">
        <v>34</v>
      </c>
      <c r="D23" t="s">
        <v>51</v>
      </c>
      <c r="E23">
        <v>2281</v>
      </c>
      <c r="F23">
        <v>8.3912908686900014</v>
      </c>
      <c r="G23">
        <v>6.7942330379099998</v>
      </c>
      <c r="H23">
        <v>1.4784330628700004</v>
      </c>
      <c r="I23">
        <v>1.7594131773226105</v>
      </c>
      <c r="J23">
        <v>4.9326097538640004E-4</v>
      </c>
      <c r="K23">
        <v>0.41115897549610231</v>
      </c>
      <c r="L23">
        <v>6.9402864568156918E-5</v>
      </c>
      <c r="M23">
        <v>67.39378030284</v>
      </c>
      <c r="N23">
        <v>0.18017406986158874</v>
      </c>
      <c r="O23">
        <v>1.1712921910873586</v>
      </c>
      <c r="P23">
        <v>1.519469047710131E-2</v>
      </c>
    </row>
    <row r="24" spans="1:16" x14ac:dyDescent="0.25">
      <c r="A24">
        <v>1032</v>
      </c>
      <c r="B24" t="s">
        <v>57</v>
      </c>
      <c r="C24" s="9">
        <v>31</v>
      </c>
      <c r="D24" t="s">
        <v>60</v>
      </c>
      <c r="E24">
        <v>2323</v>
      </c>
      <c r="F24">
        <v>9.7613294455999995</v>
      </c>
      <c r="G24">
        <v>7.9028770476499997</v>
      </c>
      <c r="H24">
        <v>1.7195955786079997</v>
      </c>
      <c r="I24">
        <v>2.0460435813971487</v>
      </c>
      <c r="J24">
        <v>3.3087679002000002E-4</v>
      </c>
      <c r="K24">
        <v>0.41118047265545515</v>
      </c>
      <c r="L24">
        <v>7.7706807839791932E-5</v>
      </c>
      <c r="M24">
        <v>67.449588239805422</v>
      </c>
      <c r="N24">
        <v>0.201731613119493</v>
      </c>
      <c r="O24">
        <v>1.3568580296392518</v>
      </c>
      <c r="P24">
        <v>1.7131313616244346E-2</v>
      </c>
    </row>
    <row r="25" spans="1:16" x14ac:dyDescent="0.25">
      <c r="A25">
        <v>1780</v>
      </c>
      <c r="B25" t="s">
        <v>57</v>
      </c>
      <c r="C25" s="9">
        <v>53</v>
      </c>
      <c r="D25" t="s">
        <v>60</v>
      </c>
      <c r="E25">
        <v>2345</v>
      </c>
      <c r="F25">
        <v>8.4762024740000008</v>
      </c>
      <c r="G25">
        <v>6.8659788748499988</v>
      </c>
      <c r="H25">
        <v>1.494559616608</v>
      </c>
      <c r="I25">
        <v>1.779874287385893</v>
      </c>
      <c r="J25">
        <v>3.2717683277200005E-4</v>
      </c>
      <c r="K25">
        <v>0.41119969407522711</v>
      </c>
      <c r="L25">
        <v>6.2289868285459984E-5</v>
      </c>
      <c r="M25">
        <v>67.499488218003521</v>
      </c>
      <c r="N25">
        <v>0.16170829763244857</v>
      </c>
      <c r="O25">
        <v>1.2676387588674842</v>
      </c>
      <c r="P25">
        <v>1.4593636489979998E-2</v>
      </c>
    </row>
    <row r="26" spans="1:16" x14ac:dyDescent="0.25">
      <c r="A26">
        <v>2188</v>
      </c>
      <c r="B26" t="s">
        <v>57</v>
      </c>
      <c r="C26" s="9">
        <v>65</v>
      </c>
      <c r="D26" t="s">
        <v>60</v>
      </c>
      <c r="E26">
        <v>2357</v>
      </c>
      <c r="F26">
        <v>8.420297724800001</v>
      </c>
      <c r="G26">
        <v>6.8207592948499993</v>
      </c>
      <c r="H26">
        <v>1.4847479934079997</v>
      </c>
      <c r="I26">
        <v>1.7683168201353456</v>
      </c>
      <c r="J26">
        <v>3.1233696768400001E-4</v>
      </c>
      <c r="K26">
        <v>0.41118387492590636</v>
      </c>
      <c r="L26">
        <v>6.4851779365481785E-5</v>
      </c>
      <c r="M26">
        <v>67.458420741428938</v>
      </c>
      <c r="N26">
        <v>0.16835917506793471</v>
      </c>
      <c r="O26">
        <v>1.3075575407703877</v>
      </c>
      <c r="P26">
        <v>1.4542898545069155E-2</v>
      </c>
    </row>
    <row r="27" spans="1:16" x14ac:dyDescent="0.25">
      <c r="A27">
        <v>896</v>
      </c>
      <c r="B27" t="s">
        <v>57</v>
      </c>
      <c r="C27" s="9">
        <v>27</v>
      </c>
      <c r="D27" t="s">
        <v>61</v>
      </c>
      <c r="E27">
        <v>2507</v>
      </c>
      <c r="F27">
        <v>10.310321991149999</v>
      </c>
      <c r="G27">
        <v>8.3448661092500007</v>
      </c>
      <c r="H27">
        <v>1.8151213574580001</v>
      </c>
      <c r="I27">
        <v>2.1587349880945723</v>
      </c>
      <c r="J27">
        <v>6.6997577688000006E-4</v>
      </c>
      <c r="K27">
        <v>0.41107209612634071</v>
      </c>
      <c r="L27">
        <v>6.8886632878459983E-5</v>
      </c>
      <c r="M27">
        <v>67.168236159462424</v>
      </c>
      <c r="N27">
        <v>0.17883390090598805</v>
      </c>
      <c r="O27">
        <v>1.0714461599188319</v>
      </c>
      <c r="P27">
        <v>1.4558709833896052E-2</v>
      </c>
    </row>
    <row r="28" spans="1:16" x14ac:dyDescent="0.25">
      <c r="A28">
        <v>1372</v>
      </c>
      <c r="B28" t="s">
        <v>57</v>
      </c>
      <c r="C28" s="9">
        <v>41</v>
      </c>
      <c r="D28" t="s">
        <v>61</v>
      </c>
      <c r="E28">
        <v>2521</v>
      </c>
      <c r="F28">
        <v>10.540096323150001</v>
      </c>
      <c r="G28">
        <v>8.5314579500499992</v>
      </c>
      <c r="H28">
        <v>1.8584072878580002</v>
      </c>
      <c r="I28">
        <v>2.2140437426219104</v>
      </c>
      <c r="J28">
        <v>6.5820470788000008E-4</v>
      </c>
      <c r="K28">
        <v>0.41104460655767489</v>
      </c>
      <c r="L28">
        <v>8.890618150019178E-5</v>
      </c>
      <c r="M28">
        <v>67.096871562394824</v>
      </c>
      <c r="N28">
        <v>0.23080587028235369</v>
      </c>
      <c r="O28">
        <v>1.0086791080103907</v>
      </c>
      <c r="P28">
        <v>1.8769644227779155E-2</v>
      </c>
    </row>
    <row r="29" spans="1:16" x14ac:dyDescent="0.25">
      <c r="A29">
        <v>998</v>
      </c>
      <c r="B29" t="s">
        <v>55</v>
      </c>
      <c r="C29" s="9">
        <v>30</v>
      </c>
      <c r="D29" t="s">
        <v>51</v>
      </c>
      <c r="E29">
        <v>2277</v>
      </c>
      <c r="F29">
        <v>9.2127426798900007</v>
      </c>
      <c r="G29">
        <v>7.4539011979099996</v>
      </c>
      <c r="H29">
        <v>1.7085072432699997</v>
      </c>
      <c r="I29">
        <v>2.1450840964444753</v>
      </c>
      <c r="J29">
        <v>3.4983357155999998E-4</v>
      </c>
      <c r="K29">
        <v>0.41114657315920994</v>
      </c>
      <c r="L29">
        <v>5.3650580477056298E-5</v>
      </c>
      <c r="M29">
        <v>67.361583079748115</v>
      </c>
      <c r="N29">
        <v>0.13928017950172167</v>
      </c>
      <c r="O29">
        <v>1.160147730633998</v>
      </c>
      <c r="P29">
        <v>1.2538681010400666E-2</v>
      </c>
    </row>
    <row r="30" spans="1:16" x14ac:dyDescent="0.25">
      <c r="A30">
        <v>1338</v>
      </c>
      <c r="B30" t="s">
        <v>55</v>
      </c>
      <c r="C30" s="9">
        <v>40</v>
      </c>
      <c r="D30" t="s">
        <v>51</v>
      </c>
      <c r="E30">
        <v>2287</v>
      </c>
      <c r="F30">
        <v>8.0142904550900003</v>
      </c>
      <c r="G30">
        <v>6.4842577843100004</v>
      </c>
      <c r="H30">
        <v>1.4862124788699997</v>
      </c>
      <c r="I30">
        <v>1.8658739504792563</v>
      </c>
      <c r="J30">
        <v>3.8381296199999998E-4</v>
      </c>
      <c r="K30">
        <v>0.41116316130988345</v>
      </c>
      <c r="L30">
        <v>8.6433882293959725E-5</v>
      </c>
      <c r="M30">
        <v>67.404646930742558</v>
      </c>
      <c r="N30">
        <v>0.22438763073745696</v>
      </c>
      <c r="O30">
        <v>1.1721151634072058</v>
      </c>
      <c r="P30">
        <v>1.8775949248972332E-2</v>
      </c>
    </row>
    <row r="31" spans="1:16" x14ac:dyDescent="0.25">
      <c r="A31">
        <v>1100</v>
      </c>
      <c r="B31" t="s">
        <v>55</v>
      </c>
      <c r="C31" s="9">
        <v>33</v>
      </c>
      <c r="D31" t="s">
        <v>60</v>
      </c>
      <c r="E31">
        <v>2325</v>
      </c>
      <c r="F31">
        <v>7.6139261555999997</v>
      </c>
      <c r="G31">
        <v>6.1599106396499996</v>
      </c>
      <c r="H31">
        <v>1.4117518918080001</v>
      </c>
      <c r="I31">
        <v>1.7720722252787988</v>
      </c>
      <c r="J31">
        <v>3.26979941136E-4</v>
      </c>
      <c r="K31">
        <v>0.41117013252610074</v>
      </c>
      <c r="L31">
        <v>7.7067550656754826E-5</v>
      </c>
      <c r="M31">
        <v>67.422744633273396</v>
      </c>
      <c r="N31">
        <v>0.20007206247886541</v>
      </c>
      <c r="O31">
        <v>1.2967588067684943</v>
      </c>
      <c r="P31">
        <v>1.7284852133589483E-2</v>
      </c>
    </row>
    <row r="32" spans="1:16" x14ac:dyDescent="0.25">
      <c r="A32">
        <v>1576</v>
      </c>
      <c r="B32" t="s">
        <v>55</v>
      </c>
      <c r="C32" s="9">
        <v>47</v>
      </c>
      <c r="D32" t="s">
        <v>60</v>
      </c>
      <c r="E32">
        <v>2339</v>
      </c>
      <c r="F32">
        <v>8.2263537763999999</v>
      </c>
      <c r="G32">
        <v>6.6571822220499994</v>
      </c>
      <c r="H32">
        <v>1.526148803808</v>
      </c>
      <c r="I32">
        <v>1.9166857915802398</v>
      </c>
      <c r="J32">
        <v>4.2527101971600001E-4</v>
      </c>
      <c r="K32">
        <v>0.41119213974189678</v>
      </c>
      <c r="L32">
        <v>7.5149826300498627E-5</v>
      </c>
      <c r="M32">
        <v>67.479876707878162</v>
      </c>
      <c r="N32">
        <v>0.19509353307246027</v>
      </c>
      <c r="O32">
        <v>1.2791468054695887</v>
      </c>
      <c r="P32">
        <v>1.6480608387595224E-2</v>
      </c>
    </row>
    <row r="33" spans="1:16" x14ac:dyDescent="0.25">
      <c r="A33">
        <v>2120</v>
      </c>
      <c r="B33" t="s">
        <v>55</v>
      </c>
      <c r="C33" s="9">
        <v>63</v>
      </c>
      <c r="D33" t="s">
        <v>60</v>
      </c>
      <c r="E33">
        <v>2355</v>
      </c>
      <c r="F33">
        <v>8.2185686887999996</v>
      </c>
      <c r="G33">
        <v>6.6518790420499991</v>
      </c>
      <c r="H33">
        <v>1.5251660358080001</v>
      </c>
      <c r="I33">
        <v>1.9161192541681333</v>
      </c>
      <c r="J33">
        <v>5.4601668756000012E-4</v>
      </c>
      <c r="K33">
        <v>0.41117356457786292</v>
      </c>
      <c r="L33">
        <v>7.2192706584501483E-5</v>
      </c>
      <c r="M33">
        <v>67.431654448996838</v>
      </c>
      <c r="N33">
        <v>0.18741666991108841</v>
      </c>
      <c r="O33">
        <v>1.290542310675491</v>
      </c>
      <c r="P33">
        <v>1.6180975023334317E-2</v>
      </c>
    </row>
    <row r="34" spans="1:16" x14ac:dyDescent="0.25">
      <c r="A34">
        <v>964</v>
      </c>
      <c r="B34" t="s">
        <v>55</v>
      </c>
      <c r="C34" s="9">
        <v>29</v>
      </c>
      <c r="D34" t="s">
        <v>61</v>
      </c>
      <c r="E34">
        <v>2509</v>
      </c>
      <c r="F34">
        <v>10.647285743149997</v>
      </c>
      <c r="G34">
        <v>8.6103294052500008</v>
      </c>
      <c r="H34">
        <v>1.9726679418580002</v>
      </c>
      <c r="I34">
        <v>2.4746832684846098</v>
      </c>
      <c r="J34">
        <v>6.7167867990000005E-3</v>
      </c>
      <c r="K34">
        <v>0.41107381136964549</v>
      </c>
      <c r="L34">
        <v>5.8785215556439906E-5</v>
      </c>
      <c r="M34">
        <v>67.172689035708487</v>
      </c>
      <c r="N34">
        <v>0.15261000537081185</v>
      </c>
      <c r="O34">
        <v>1.0911496334067294</v>
      </c>
      <c r="P34">
        <v>1.3271419830050176E-2</v>
      </c>
    </row>
    <row r="35" spans="1:16" x14ac:dyDescent="0.25">
      <c r="A35">
        <v>1440</v>
      </c>
      <c r="B35" t="s">
        <v>55</v>
      </c>
      <c r="C35" s="9">
        <v>43</v>
      </c>
      <c r="D35" t="s">
        <v>61</v>
      </c>
      <c r="E35">
        <v>2523</v>
      </c>
      <c r="F35">
        <v>10.350445707150001</v>
      </c>
      <c r="G35">
        <v>8.3712040820499993</v>
      </c>
      <c r="H35">
        <v>1.917868161858</v>
      </c>
      <c r="I35">
        <v>2.4062113192365873</v>
      </c>
      <c r="J35">
        <v>6.5011233110000002E-3</v>
      </c>
      <c r="K35">
        <v>0.41107542902502636</v>
      </c>
      <c r="L35">
        <v>6.2534322463061971E-5</v>
      </c>
      <c r="M35">
        <v>67.176888567751107</v>
      </c>
      <c r="N35">
        <v>0.16234291558878905</v>
      </c>
      <c r="O35">
        <v>1.0785511138335924</v>
      </c>
      <c r="P35">
        <v>1.3657694643267024E-2</v>
      </c>
    </row>
    <row r="36" spans="1:16" x14ac:dyDescent="0.25">
      <c r="A36">
        <v>590</v>
      </c>
      <c r="B36" t="s">
        <v>53</v>
      </c>
      <c r="C36" s="9">
        <v>18</v>
      </c>
      <c r="D36" t="s">
        <v>51</v>
      </c>
      <c r="E36">
        <v>2263</v>
      </c>
      <c r="F36">
        <v>8.4738637854900016</v>
      </c>
      <c r="G36">
        <v>6.9069123039099996</v>
      </c>
      <c r="H36">
        <v>0.87878916614999991</v>
      </c>
      <c r="I36">
        <v>0.24182761617494969</v>
      </c>
      <c r="J36">
        <v>5.8871683673600013E-4</v>
      </c>
      <c r="K36">
        <v>0.40270470598380759</v>
      </c>
      <c r="L36">
        <v>6.5709187405851308E-3</v>
      </c>
      <c r="M36">
        <v>45.4459809545734</v>
      </c>
      <c r="N36">
        <v>17.058505864095849</v>
      </c>
      <c r="O36">
        <v>-19.358478847465111</v>
      </c>
      <c r="P36">
        <v>1.3141986995238659</v>
      </c>
    </row>
    <row r="37" spans="1:16" x14ac:dyDescent="0.25">
      <c r="A37">
        <v>862</v>
      </c>
      <c r="B37" t="s">
        <v>53</v>
      </c>
      <c r="C37" s="9">
        <v>26</v>
      </c>
      <c r="D37" t="s">
        <v>51</v>
      </c>
      <c r="E37">
        <v>2271</v>
      </c>
      <c r="F37" s="13">
        <v>8.6045220414900001</v>
      </c>
      <c r="G37">
        <v>7.0138745911099996</v>
      </c>
      <c r="H37">
        <v>0.89216356214999992</v>
      </c>
      <c r="I37">
        <v>0.24492912312957629</v>
      </c>
      <c r="J37">
        <v>6.0608606048360015E-4</v>
      </c>
      <c r="K37">
        <v>0.40131791228060004</v>
      </c>
      <c r="L37">
        <v>7.4906183020017692E-3</v>
      </c>
      <c r="M37">
        <v>41.845779909270313</v>
      </c>
      <c r="N37">
        <v>19.446102025456252</v>
      </c>
      <c r="O37">
        <v>-22.760465695247369</v>
      </c>
      <c r="P37">
        <v>1.4981384143924052</v>
      </c>
    </row>
    <row r="38" spans="1:16" x14ac:dyDescent="0.25">
      <c r="A38">
        <v>658</v>
      </c>
      <c r="B38" t="s">
        <v>54</v>
      </c>
      <c r="C38" s="9">
        <v>20</v>
      </c>
      <c r="D38" t="s">
        <v>51</v>
      </c>
      <c r="E38">
        <v>2265</v>
      </c>
      <c r="F38">
        <v>8.67582761189</v>
      </c>
      <c r="G38">
        <v>7.0705739827099983</v>
      </c>
      <c r="H38">
        <v>0.90027633386999995</v>
      </c>
      <c r="I38">
        <v>0.24937658799807316</v>
      </c>
      <c r="J38">
        <v>1.1153677762400001E-3</v>
      </c>
      <c r="K38" s="13">
        <v>0.40414501028155819</v>
      </c>
      <c r="L38">
        <v>6.6235129971242814E-3</v>
      </c>
      <c r="M38">
        <v>49.185098767354582</v>
      </c>
      <c r="N38">
        <v>17.195043762221179</v>
      </c>
      <c r="O38">
        <v>-15.856892982784476</v>
      </c>
      <c r="P38">
        <v>1.3247211028960642</v>
      </c>
    </row>
    <row r="39" spans="1:16" x14ac:dyDescent="0.25">
      <c r="A39">
        <v>794</v>
      </c>
      <c r="B39" t="s">
        <v>54</v>
      </c>
      <c r="C39" s="9">
        <v>24</v>
      </c>
      <c r="D39" t="s">
        <v>51</v>
      </c>
      <c r="E39">
        <v>2269</v>
      </c>
      <c r="F39">
        <v>8.7660226154899998</v>
      </c>
      <c r="G39">
        <v>7.1443860663100009</v>
      </c>
      <c r="H39">
        <v>0.90973788002999978</v>
      </c>
      <c r="I39">
        <v>0.25211059855833695</v>
      </c>
      <c r="J39">
        <v>1.14916244716E-3</v>
      </c>
      <c r="K39">
        <v>0.40318409724365523</v>
      </c>
      <c r="L39">
        <v>6.5964555589958793E-3</v>
      </c>
      <c r="M39">
        <v>46.690509907092519</v>
      </c>
      <c r="N39">
        <v>17.124801002387585</v>
      </c>
      <c r="O39">
        <v>-18.198543215774301</v>
      </c>
      <c r="P39">
        <v>1.3193090990368477</v>
      </c>
    </row>
    <row r="41" spans="1:16" x14ac:dyDescent="0.25">
      <c r="A41">
        <v>726</v>
      </c>
      <c r="B41" t="s">
        <v>35</v>
      </c>
      <c r="C41" s="9">
        <v>22</v>
      </c>
      <c r="D41" t="s">
        <v>51</v>
      </c>
      <c r="E41">
        <v>2267</v>
      </c>
      <c r="F41">
        <v>8.6593630818900014</v>
      </c>
      <c r="G41">
        <v>6.8940539483099998</v>
      </c>
      <c r="H41">
        <v>3.0780156204699991</v>
      </c>
      <c r="I41">
        <v>5.7045490996854724</v>
      </c>
      <c r="J41">
        <v>2.3576718011999998E-4</v>
      </c>
      <c r="K41">
        <v>0.41048129291624619</v>
      </c>
      <c r="L41">
        <v>4.6119646008027843E-5</v>
      </c>
      <c r="M41">
        <v>65.634474988185772</v>
      </c>
      <c r="N41">
        <v>0.11972941424747142</v>
      </c>
      <c r="O41">
        <v>-0.42807136305078597</v>
      </c>
      <c r="P41">
        <v>1.1654114266909703E-2</v>
      </c>
    </row>
    <row r="42" spans="1:16" x14ac:dyDescent="0.25">
      <c r="A42">
        <v>930</v>
      </c>
      <c r="B42" t="s">
        <v>35</v>
      </c>
      <c r="C42" s="9">
        <v>28</v>
      </c>
      <c r="D42" t="s">
        <v>51</v>
      </c>
      <c r="E42" s="15">
        <v>2273</v>
      </c>
      <c r="F42" s="13">
        <v>8.7539519730900004</v>
      </c>
      <c r="G42">
        <v>6.9696941095099998</v>
      </c>
      <c r="H42">
        <v>3.1118408920700005</v>
      </c>
      <c r="I42">
        <v>5.7677460285304321</v>
      </c>
      <c r="J42">
        <v>2.3239426864000003E-4</v>
      </c>
      <c r="K42">
        <v>0.41048007460753844</v>
      </c>
      <c r="L42">
        <v>3.7594447105403644E-5</v>
      </c>
      <c r="M42">
        <v>65.631312184466026</v>
      </c>
      <c r="N42">
        <v>9.7597477875380159E-2</v>
      </c>
      <c r="O42">
        <v>-0.45871624249815834</v>
      </c>
      <c r="P42">
        <v>9.9761308468823851E-3</v>
      </c>
    </row>
    <row r="43" spans="1:16" x14ac:dyDescent="0.25">
      <c r="A43">
        <v>1406</v>
      </c>
      <c r="B43" t="s">
        <v>35</v>
      </c>
      <c r="C43" s="9">
        <v>42</v>
      </c>
      <c r="D43" t="s">
        <v>51</v>
      </c>
      <c r="E43">
        <v>2289</v>
      </c>
      <c r="F43">
        <v>8.6590178374899995</v>
      </c>
      <c r="G43">
        <v>6.8953337123099994</v>
      </c>
      <c r="H43">
        <v>3.0790380756700002</v>
      </c>
      <c r="I43">
        <v>5.7085039978364911</v>
      </c>
      <c r="J43">
        <v>2.2956746195999995E-4</v>
      </c>
      <c r="K43">
        <v>0.41051570384551411</v>
      </c>
      <c r="L43">
        <v>4.3512704492853817E-5</v>
      </c>
      <c r="M43">
        <v>65.723807859566534</v>
      </c>
      <c r="N43">
        <v>0.11296163505561566</v>
      </c>
      <c r="O43">
        <v>-0.42635403115742765</v>
      </c>
      <c r="P43">
        <v>1.1354140915804887E-2</v>
      </c>
    </row>
    <row r="44" spans="1:16" x14ac:dyDescent="0.25">
      <c r="A44">
        <v>386</v>
      </c>
      <c r="B44" t="s">
        <v>35</v>
      </c>
      <c r="C44" s="9">
        <v>12</v>
      </c>
      <c r="D44" t="s">
        <v>60</v>
      </c>
      <c r="E44">
        <v>2304</v>
      </c>
      <c r="F44">
        <v>9.3316137211999983</v>
      </c>
      <c r="G44">
        <v>7.4285974936500008</v>
      </c>
      <c r="H44">
        <v>3.3162308214080003</v>
      </c>
      <c r="I44">
        <v>6.1445989893320645</v>
      </c>
      <c r="J44">
        <v>-3.0691274799999984E-5</v>
      </c>
      <c r="K44">
        <v>0.41049349647846867</v>
      </c>
      <c r="L44">
        <v>3.6158758361369912E-5</v>
      </c>
      <c r="M44">
        <v>65.666156180109226</v>
      </c>
      <c r="N44">
        <v>9.3870342321554112E-2</v>
      </c>
      <c r="O44">
        <v>-0.3799701777124076</v>
      </c>
      <c r="P44">
        <v>9.8310060889909325E-3</v>
      </c>
    </row>
    <row r="45" spans="1:16" x14ac:dyDescent="0.25">
      <c r="A45">
        <v>522</v>
      </c>
      <c r="B45" t="s">
        <v>35</v>
      </c>
      <c r="C45" s="9">
        <v>16</v>
      </c>
      <c r="D45" t="s">
        <v>60</v>
      </c>
      <c r="E45">
        <v>2308</v>
      </c>
      <c r="F45">
        <v>9.4543519792000001</v>
      </c>
      <c r="G45">
        <v>7.5269397292500022</v>
      </c>
      <c r="H45">
        <v>3.3604568210079999</v>
      </c>
      <c r="I45">
        <v>6.2281939969756976</v>
      </c>
      <c r="J45">
        <v>-1.9791077479999979E-5</v>
      </c>
      <c r="K45">
        <v>0.41045730931981739</v>
      </c>
      <c r="L45">
        <v>3.5331881940427201E-5</v>
      </c>
      <c r="M45">
        <v>65.572212108903017</v>
      </c>
      <c r="N45">
        <v>9.1723720694895788E-2</v>
      </c>
      <c r="O45">
        <v>-0.4488833075728671</v>
      </c>
      <c r="P45">
        <v>9.4053601610787699E-3</v>
      </c>
    </row>
    <row r="46" spans="1:16" x14ac:dyDescent="0.25">
      <c r="A46">
        <v>760</v>
      </c>
      <c r="B46" t="s">
        <v>35</v>
      </c>
      <c r="C46" s="9">
        <v>23</v>
      </c>
      <c r="D46" t="s">
        <v>60</v>
      </c>
      <c r="E46">
        <v>2315</v>
      </c>
      <c r="F46">
        <v>8.9441998596000012</v>
      </c>
      <c r="G46">
        <v>7.1207999744499997</v>
      </c>
      <c r="H46">
        <v>3.1792454762080009</v>
      </c>
      <c r="I46">
        <v>5.8925992383421191</v>
      </c>
      <c r="J46">
        <v>2.0559530600000017E-5</v>
      </c>
      <c r="K46">
        <v>0.41044524156691453</v>
      </c>
      <c r="L46">
        <v>5.0117250843943146E-5</v>
      </c>
      <c r="M46">
        <v>65.54088348625686</v>
      </c>
      <c r="N46">
        <v>0.13010744024776841</v>
      </c>
      <c r="O46">
        <v>-0.40664485396624261</v>
      </c>
      <c r="P46">
        <v>1.2354539856145713E-2</v>
      </c>
    </row>
    <row r="47" spans="1:16" x14ac:dyDescent="0.25">
      <c r="A47">
        <v>828</v>
      </c>
      <c r="B47" t="s">
        <v>35</v>
      </c>
      <c r="C47" s="9">
        <v>25</v>
      </c>
      <c r="D47" t="s">
        <v>60</v>
      </c>
      <c r="E47">
        <v>2317</v>
      </c>
      <c r="F47">
        <v>8.8612019979999985</v>
      </c>
      <c r="G47">
        <v>7.0544432296499986</v>
      </c>
      <c r="H47">
        <v>3.1495668398080001</v>
      </c>
      <c r="I47">
        <v>5.8371926517677188</v>
      </c>
      <c r="J47">
        <v>2.0087858800000013E-5</v>
      </c>
      <c r="K47">
        <v>0.41044218749091294</v>
      </c>
      <c r="L47">
        <v>3.6168759484434229E-5</v>
      </c>
      <c r="M47">
        <v>65.532954918664132</v>
      </c>
      <c r="N47">
        <v>9.3896305847087608E-2</v>
      </c>
      <c r="O47">
        <v>-0.41302782944963035</v>
      </c>
      <c r="P47">
        <v>1.041448040224846E-2</v>
      </c>
    </row>
    <row r="48" spans="1:16" x14ac:dyDescent="0.25">
      <c r="A48">
        <v>1372</v>
      </c>
      <c r="B48" t="s">
        <v>35</v>
      </c>
      <c r="C48" s="9">
        <v>41</v>
      </c>
      <c r="D48" t="s">
        <v>60</v>
      </c>
      <c r="E48">
        <v>2333</v>
      </c>
      <c r="F48">
        <v>9.0880876412000013</v>
      </c>
      <c r="G48">
        <v>7.2377865528499994</v>
      </c>
      <c r="H48">
        <v>3.2323770926080004</v>
      </c>
      <c r="I48">
        <v>5.9947027712074625</v>
      </c>
      <c r="J48">
        <v>1.9857975240000013E-5</v>
      </c>
      <c r="K48">
        <v>0.4104773363249698</v>
      </c>
      <c r="L48">
        <v>3.4948367969267346E-5</v>
      </c>
      <c r="M48">
        <v>65.624203435887637</v>
      </c>
      <c r="N48">
        <v>9.0728095032127212E-2</v>
      </c>
      <c r="O48">
        <v>-0.42787245566067167</v>
      </c>
      <c r="P48">
        <v>1.0496007515230667E-2</v>
      </c>
    </row>
    <row r="49" spans="1:16" x14ac:dyDescent="0.25">
      <c r="A49">
        <v>1440</v>
      </c>
      <c r="B49" t="s">
        <v>35</v>
      </c>
      <c r="C49" s="9">
        <v>43</v>
      </c>
      <c r="D49" t="s">
        <v>60</v>
      </c>
      <c r="E49">
        <v>2335</v>
      </c>
      <c r="F49">
        <v>8.8897992407999986</v>
      </c>
      <c r="G49">
        <v>7.0795608524500002</v>
      </c>
      <c r="H49">
        <v>3.1615532898079994</v>
      </c>
      <c r="I49">
        <v>5.8626661434859093</v>
      </c>
      <c r="J49">
        <v>1.0050550080000017E-5</v>
      </c>
      <c r="K49">
        <v>0.41048718422412939</v>
      </c>
      <c r="L49">
        <v>4.8347119445905284E-5</v>
      </c>
      <c r="M49">
        <v>65.64976918280928</v>
      </c>
      <c r="N49">
        <v>0.12551207116386964</v>
      </c>
      <c r="O49">
        <v>-0.41218176033486209</v>
      </c>
      <c r="P49">
        <v>1.1463986999042133E-2</v>
      </c>
    </row>
    <row r="50" spans="1:16" x14ac:dyDescent="0.25">
      <c r="A50">
        <v>1848</v>
      </c>
      <c r="B50" t="s">
        <v>35</v>
      </c>
      <c r="C50" s="9">
        <v>55</v>
      </c>
      <c r="D50" t="s">
        <v>60</v>
      </c>
      <c r="E50">
        <v>2347</v>
      </c>
      <c r="F50">
        <v>8.7853004483999992</v>
      </c>
      <c r="G50">
        <v>6.9972440192499992</v>
      </c>
      <c r="H50">
        <v>3.1251982626080004</v>
      </c>
      <c r="I50">
        <v>5.7966041707356348</v>
      </c>
      <c r="J50">
        <v>3.7767519600000155E-6</v>
      </c>
      <c r="K50">
        <v>0.41050393323480222</v>
      </c>
      <c r="L50">
        <v>4.4374449083760006E-5</v>
      </c>
      <c r="M50">
        <v>65.693250636173573</v>
      </c>
      <c r="N50">
        <v>0.11519877657836881</v>
      </c>
      <c r="O50">
        <v>-0.38842909861225294</v>
      </c>
      <c r="P50">
        <v>1.207756132674126E-2</v>
      </c>
    </row>
    <row r="51" spans="1:16" x14ac:dyDescent="0.25">
      <c r="A51">
        <v>2256</v>
      </c>
      <c r="B51" t="s">
        <v>35</v>
      </c>
      <c r="C51" s="9">
        <v>67</v>
      </c>
      <c r="D51" t="s">
        <v>60</v>
      </c>
      <c r="E51">
        <v>2359</v>
      </c>
      <c r="F51">
        <v>8.7850000132000012</v>
      </c>
      <c r="G51">
        <v>6.9972444896499981</v>
      </c>
      <c r="H51">
        <v>3.1253211598079997</v>
      </c>
      <c r="I51">
        <v>5.7976696924498405</v>
      </c>
      <c r="J51">
        <v>8.5067944000001739E-7</v>
      </c>
      <c r="K51">
        <v>0.4104707980089744</v>
      </c>
      <c r="L51">
        <v>4.8580539508853092E-5</v>
      </c>
      <c r="M51">
        <v>65.607229568738546</v>
      </c>
      <c r="N51">
        <v>0.1261180438854331</v>
      </c>
      <c r="O51">
        <v>-0.42191997050911034</v>
      </c>
      <c r="P51">
        <v>1.2445079528817357E-2</v>
      </c>
    </row>
    <row r="52" spans="1:16" x14ac:dyDescent="0.25">
      <c r="A52">
        <v>2324</v>
      </c>
      <c r="B52" t="s">
        <v>35</v>
      </c>
      <c r="C52" s="9">
        <v>69</v>
      </c>
      <c r="D52" t="s">
        <v>60</v>
      </c>
      <c r="E52">
        <v>2361</v>
      </c>
      <c r="F52">
        <v>8.7737725548000007</v>
      </c>
      <c r="G52">
        <v>6.988126299650002</v>
      </c>
      <c r="H52">
        <v>3.1212513262080002</v>
      </c>
      <c r="I52">
        <v>5.7898176144681512</v>
      </c>
      <c r="J52">
        <v>-2.7834898799999842E-6</v>
      </c>
      <c r="K52">
        <v>0.41047549804253874</v>
      </c>
      <c r="L52">
        <v>4.7948207280504646E-5</v>
      </c>
      <c r="M52">
        <v>65.61943114256502</v>
      </c>
      <c r="N52">
        <v>0.12447647084955712</v>
      </c>
      <c r="O52">
        <v>-0.40908739175871123</v>
      </c>
      <c r="P52">
        <v>1.2212394558534762E-2</v>
      </c>
    </row>
    <row r="53" spans="1:16" x14ac:dyDescent="0.25">
      <c r="A53">
        <v>318</v>
      </c>
      <c r="B53" t="s">
        <v>35</v>
      </c>
      <c r="C53" s="9">
        <v>10</v>
      </c>
      <c r="D53" t="s">
        <v>61</v>
      </c>
      <c r="E53">
        <v>2490</v>
      </c>
      <c r="F53">
        <v>10.396322403149998</v>
      </c>
      <c r="G53">
        <v>8.2712162048499991</v>
      </c>
      <c r="H53">
        <v>3.6903631766579998</v>
      </c>
      <c r="I53">
        <v>6.8308190897029784</v>
      </c>
      <c r="J53">
        <v>1.5443552384000002E-4</v>
      </c>
      <c r="K53">
        <v>0.41040457695699983</v>
      </c>
      <c r="L53">
        <v>4.0495722652882987E-5</v>
      </c>
      <c r="M53">
        <v>65.43531567845497</v>
      </c>
      <c r="N53">
        <v>0.10512936616891383</v>
      </c>
      <c r="O53">
        <v>-0.45897795234284278</v>
      </c>
      <c r="P53">
        <v>1.0250909531615636E-2</v>
      </c>
    </row>
    <row r="54" spans="1:16" x14ac:dyDescent="0.25">
      <c r="A54">
        <v>386</v>
      </c>
      <c r="B54" t="s">
        <v>35</v>
      </c>
      <c r="C54" s="9">
        <v>12</v>
      </c>
      <c r="D54" t="s">
        <v>61</v>
      </c>
      <c r="E54">
        <v>2492</v>
      </c>
      <c r="F54">
        <v>10.238988375150001</v>
      </c>
      <c r="G54">
        <v>8.1465255816500015</v>
      </c>
      <c r="H54">
        <v>3.6348239442579997</v>
      </c>
      <c r="I54">
        <v>6.728460763747294</v>
      </c>
      <c r="J54">
        <v>1.4278696811999999E-4</v>
      </c>
      <c r="K54">
        <v>0.41042426683618544</v>
      </c>
      <c r="L54">
        <v>3.9485553249200845E-5</v>
      </c>
      <c r="M54">
        <v>65.486431805865692</v>
      </c>
      <c r="N54">
        <v>0.10250690477851704</v>
      </c>
      <c r="O54">
        <v>-0.44921524843266614</v>
      </c>
      <c r="P54">
        <v>1.0231711843142676E-2</v>
      </c>
    </row>
    <row r="55" spans="1:16" x14ac:dyDescent="0.25">
      <c r="A55">
        <v>454</v>
      </c>
      <c r="B55" t="s">
        <v>35</v>
      </c>
      <c r="C55" s="9">
        <v>14</v>
      </c>
      <c r="D55" t="s">
        <v>61</v>
      </c>
      <c r="E55">
        <v>2494</v>
      </c>
      <c r="F55">
        <v>10.429209187150002</v>
      </c>
      <c r="G55">
        <v>8.2983447504499992</v>
      </c>
      <c r="H55">
        <v>3.7027309322580004</v>
      </c>
      <c r="I55">
        <v>6.8548399463251704</v>
      </c>
      <c r="J55">
        <v>1.5922638876000002E-4</v>
      </c>
      <c r="K55">
        <v>0.41042986728388892</v>
      </c>
      <c r="L55">
        <v>3.1152419679664206E-5</v>
      </c>
      <c r="M55">
        <v>65.500970909720792</v>
      </c>
      <c r="N55">
        <v>8.087358172670718E-2</v>
      </c>
      <c r="O55">
        <v>-0.44439353693548345</v>
      </c>
      <c r="P55">
        <v>8.5359828660547497E-3</v>
      </c>
    </row>
    <row r="56" spans="1:16" x14ac:dyDescent="0.25">
      <c r="A56">
        <v>828</v>
      </c>
      <c r="B56" t="s">
        <v>35</v>
      </c>
      <c r="C56" s="9">
        <v>25</v>
      </c>
      <c r="D56" t="s">
        <v>61</v>
      </c>
      <c r="E56">
        <v>2505</v>
      </c>
      <c r="F56">
        <v>6.8338664663499999</v>
      </c>
      <c r="G56">
        <v>5.4376122900499988</v>
      </c>
      <c r="H56">
        <v>2.4302287626579999</v>
      </c>
      <c r="I56">
        <v>4.5018269988314819</v>
      </c>
      <c r="J56">
        <v>1.7729002071999999E-4</v>
      </c>
      <c r="K56">
        <v>0.41044734474069217</v>
      </c>
      <c r="L56">
        <v>5.264647540873212E-5</v>
      </c>
      <c r="M56">
        <v>65.54634345367343</v>
      </c>
      <c r="N56">
        <v>0.13667346149588028</v>
      </c>
      <c r="O56">
        <v>-0.44343248517308975</v>
      </c>
      <c r="P56">
        <v>1.1730032821459057E-2</v>
      </c>
    </row>
    <row r="57" spans="1:16" x14ac:dyDescent="0.25">
      <c r="A57">
        <v>1236</v>
      </c>
      <c r="B57" t="s">
        <v>35</v>
      </c>
      <c r="C57" s="9">
        <v>37</v>
      </c>
      <c r="D57" t="s">
        <v>61</v>
      </c>
      <c r="E57">
        <v>2517</v>
      </c>
      <c r="F57">
        <v>7.1061134571499993</v>
      </c>
      <c r="G57">
        <v>5.6544471520499995</v>
      </c>
      <c r="H57">
        <v>2.5272033410580002</v>
      </c>
      <c r="I57">
        <v>4.6818212628805824</v>
      </c>
      <c r="J57">
        <v>1.9616596570399994E-4</v>
      </c>
      <c r="K57">
        <v>0.41044605211435026</v>
      </c>
      <c r="L57">
        <v>5.4706025614244444E-5</v>
      </c>
      <c r="M57">
        <v>65.542987716842191</v>
      </c>
      <c r="N57">
        <v>0.14202017945803466</v>
      </c>
      <c r="O57">
        <v>-0.45852842965676821</v>
      </c>
      <c r="P57">
        <v>1.2297157831351196E-2</v>
      </c>
    </row>
    <row r="58" spans="1:16" x14ac:dyDescent="0.25">
      <c r="A58">
        <v>1304</v>
      </c>
      <c r="B58" t="s">
        <v>35</v>
      </c>
      <c r="C58" s="9">
        <v>39</v>
      </c>
      <c r="D58" t="s">
        <v>61</v>
      </c>
      <c r="E58">
        <v>2519</v>
      </c>
      <c r="F58">
        <v>7.0679054675500002</v>
      </c>
      <c r="G58">
        <v>5.6238416000500004</v>
      </c>
      <c r="H58">
        <v>2.5134010210580002</v>
      </c>
      <c r="I58">
        <v>4.655827999034261</v>
      </c>
      <c r="J58">
        <v>1.8784663080399999E-4</v>
      </c>
      <c r="K58">
        <v>0.41045132864943484</v>
      </c>
      <c r="L58">
        <v>4.9395589553790997E-5</v>
      </c>
      <c r="M58">
        <v>65.556685923780236</v>
      </c>
      <c r="N58">
        <v>0.12823396351857455</v>
      </c>
      <c r="O58">
        <v>-0.46789967683680267</v>
      </c>
      <c r="P58">
        <v>1.1430787294866204E-2</v>
      </c>
    </row>
    <row r="59" spans="1:16" x14ac:dyDescent="0.25">
      <c r="A59">
        <v>1712</v>
      </c>
      <c r="B59" t="s">
        <v>35</v>
      </c>
      <c r="C59" s="9">
        <v>51</v>
      </c>
      <c r="D59" t="s">
        <v>61</v>
      </c>
      <c r="E59">
        <v>2531</v>
      </c>
      <c r="F59">
        <v>7.1999988539499986</v>
      </c>
      <c r="G59">
        <v>5.7295079376500011</v>
      </c>
      <c r="H59">
        <v>2.5608637378580004</v>
      </c>
      <c r="I59">
        <v>4.7445996515789437</v>
      </c>
      <c r="J59">
        <v>1.9827969936399997E-4</v>
      </c>
      <c r="K59">
        <v>0.41046171766027983</v>
      </c>
      <c r="L59">
        <v>5.5254287595804346E-5</v>
      </c>
      <c r="M59">
        <v>65.583656429643511</v>
      </c>
      <c r="N59">
        <v>0.143443501005073</v>
      </c>
      <c r="O59">
        <v>-0.45289115666058422</v>
      </c>
      <c r="P59">
        <v>1.2284710839377502E-2</v>
      </c>
    </row>
    <row r="60" spans="1:16" x14ac:dyDescent="0.25">
      <c r="A60">
        <v>1780</v>
      </c>
      <c r="B60" t="s">
        <v>35</v>
      </c>
      <c r="C60" s="9">
        <v>53</v>
      </c>
      <c r="D60" t="s">
        <v>61</v>
      </c>
      <c r="E60">
        <v>2533</v>
      </c>
      <c r="F60">
        <v>7.1313726927499985</v>
      </c>
      <c r="G60">
        <v>5.6750304212499989</v>
      </c>
      <c r="H60">
        <v>2.5366271302580001</v>
      </c>
      <c r="I60">
        <v>4.700063941041166</v>
      </c>
      <c r="J60">
        <v>2.1274219965599999E-4</v>
      </c>
      <c r="K60">
        <v>0.41045109259031326</v>
      </c>
      <c r="L60">
        <v>4.512251576327703E-5</v>
      </c>
      <c r="M60">
        <v>65.556073099901568</v>
      </c>
      <c r="N60">
        <v>0.11714080330903968</v>
      </c>
      <c r="O60">
        <v>-0.47978933404158042</v>
      </c>
      <c r="P60">
        <v>1.0716648480112792E-2</v>
      </c>
    </row>
    <row r="61" spans="1:16" x14ac:dyDescent="0.25">
      <c r="A61">
        <v>1848</v>
      </c>
      <c r="B61" t="s">
        <v>35</v>
      </c>
      <c r="C61" s="9">
        <v>55</v>
      </c>
      <c r="D61" t="s">
        <v>61</v>
      </c>
      <c r="E61">
        <v>2535</v>
      </c>
      <c r="F61">
        <v>7.1096310099500011</v>
      </c>
      <c r="G61">
        <v>5.6574606084500001</v>
      </c>
      <c r="H61">
        <v>2.528622684658</v>
      </c>
      <c r="I61">
        <v>4.6847015773655736</v>
      </c>
      <c r="J61">
        <v>1.99882692772E-4</v>
      </c>
      <c r="K61">
        <v>0.41045462575393776</v>
      </c>
      <c r="L61">
        <v>4.7505747150486804E-5</v>
      </c>
      <c r="M61">
        <v>65.565245408186925</v>
      </c>
      <c r="N61">
        <v>0.12332781736285277</v>
      </c>
      <c r="O61">
        <v>-0.45489281879274035</v>
      </c>
      <c r="P61">
        <v>1.138662731177293E-2</v>
      </c>
    </row>
    <row r="62" spans="1:16" x14ac:dyDescent="0.25">
      <c r="O62">
        <f>AVERAGE(O41:O61)</f>
        <v>-0.43481805338836599</v>
      </c>
      <c r="P62">
        <f>2*STDEV(O41:O61)</f>
        <v>5.3046119339917916E-2</v>
      </c>
    </row>
    <row r="63" spans="1:16" x14ac:dyDescent="0.25">
      <c r="A63">
        <v>522</v>
      </c>
      <c r="B63" t="s">
        <v>62</v>
      </c>
      <c r="C63" s="9">
        <v>16</v>
      </c>
      <c r="D63" t="s">
        <v>61</v>
      </c>
      <c r="E63">
        <v>2496</v>
      </c>
      <c r="F63">
        <v>10.512291219149999</v>
      </c>
      <c r="G63">
        <v>8.301309282850001</v>
      </c>
      <c r="H63">
        <v>4.5816230126579987</v>
      </c>
      <c r="I63">
        <v>9.0347219373824039</v>
      </c>
      <c r="J63">
        <v>8.5680226514000014E-3</v>
      </c>
      <c r="K63">
        <v>0.410432163198718</v>
      </c>
      <c r="L63">
        <v>4.2393068344712057E-5</v>
      </c>
      <c r="M63">
        <v>65.506931244663562</v>
      </c>
      <c r="N63">
        <v>0.11005499131933721</v>
      </c>
      <c r="O63">
        <v>-0.42394829632597109</v>
      </c>
      <c r="P63">
        <v>1.0018501363553776E-2</v>
      </c>
    </row>
    <row r="64" spans="1:16" x14ac:dyDescent="0.25">
      <c r="A64">
        <v>760</v>
      </c>
      <c r="B64" t="s">
        <v>62</v>
      </c>
      <c r="C64" s="9">
        <v>23</v>
      </c>
      <c r="D64" t="s">
        <v>61</v>
      </c>
      <c r="E64">
        <v>2503</v>
      </c>
      <c r="F64">
        <v>11.357025259149999</v>
      </c>
      <c r="G64">
        <v>8.9677511192500017</v>
      </c>
      <c r="H64">
        <v>4.949021245857999</v>
      </c>
      <c r="I64">
        <v>9.7576578539441581</v>
      </c>
      <c r="J64">
        <v>9.3570637286000003E-3</v>
      </c>
      <c r="K64">
        <v>0.41043830018836552</v>
      </c>
      <c r="L64">
        <v>4.4116109008381202E-5</v>
      </c>
      <c r="M64">
        <v>65.522863244133035</v>
      </c>
      <c r="N64">
        <v>0.11452810998443608</v>
      </c>
      <c r="O64">
        <v>-0.4260864938439024</v>
      </c>
      <c r="P64">
        <v>1.0850056452622638E-2</v>
      </c>
    </row>
    <row r="65" spans="1:16" x14ac:dyDescent="0.25">
      <c r="A65">
        <v>1916</v>
      </c>
      <c r="B65" t="s">
        <v>62</v>
      </c>
      <c r="C65" s="9">
        <v>57</v>
      </c>
      <c r="D65" t="s">
        <v>61</v>
      </c>
      <c r="E65">
        <v>2537</v>
      </c>
      <c r="F65">
        <v>12.318557111149998</v>
      </c>
      <c r="G65">
        <v>9.7280653736499989</v>
      </c>
      <c r="H65">
        <v>5.3689689782579997</v>
      </c>
      <c r="I65">
        <v>10.586821095608167</v>
      </c>
      <c r="J65">
        <v>1.0257418995400001E-2</v>
      </c>
      <c r="K65">
        <v>0.41048229551131771</v>
      </c>
      <c r="L65">
        <v>3.6648280783006748E-5</v>
      </c>
      <c r="M65">
        <v>65.637077786147685</v>
      </c>
      <c r="N65">
        <v>9.5141172388066311E-2</v>
      </c>
      <c r="O65">
        <v>-0.42100341428719101</v>
      </c>
      <c r="P65">
        <v>9.3094140843507263E-3</v>
      </c>
    </row>
    <row r="66" spans="1:16" x14ac:dyDescent="0.25">
      <c r="A66">
        <v>216</v>
      </c>
      <c r="B66" t="s">
        <v>52</v>
      </c>
      <c r="C66" s="9">
        <v>7</v>
      </c>
      <c r="D66" t="s">
        <v>51</v>
      </c>
      <c r="E66">
        <v>2250</v>
      </c>
      <c r="F66">
        <v>6.962712215889999</v>
      </c>
      <c r="G66">
        <v>5.4903543855100008</v>
      </c>
      <c r="H66">
        <v>3.16003033967</v>
      </c>
      <c r="I66">
        <v>6.2996805998118397</v>
      </c>
      <c r="J66">
        <v>3.3413469364000003E-3</v>
      </c>
      <c r="K66" s="13">
        <v>0.41047597969040628</v>
      </c>
      <c r="L66">
        <v>5.4408792567765742E-5</v>
      </c>
      <c r="M66">
        <v>65.620681529808806</v>
      </c>
      <c r="N66">
        <v>0.14124854433870371</v>
      </c>
      <c r="O66">
        <v>-0.39957184138283974</v>
      </c>
      <c r="P66">
        <v>1.3391066149393222E-2</v>
      </c>
    </row>
    <row r="67" spans="1:16" x14ac:dyDescent="0.25">
      <c r="A67">
        <v>284</v>
      </c>
      <c r="B67" t="s">
        <v>52</v>
      </c>
      <c r="C67" s="9">
        <v>9</v>
      </c>
      <c r="D67" t="s">
        <v>51</v>
      </c>
      <c r="E67">
        <v>2252</v>
      </c>
      <c r="F67">
        <v>6.9215222150900004</v>
      </c>
      <c r="G67">
        <v>5.4578362227099992</v>
      </c>
      <c r="H67">
        <v>3.1413568732700008</v>
      </c>
      <c r="I67">
        <v>6.2622740407772373</v>
      </c>
      <c r="J67">
        <v>3.3627852880000002E-3</v>
      </c>
      <c r="K67">
        <v>0.4104867929909255</v>
      </c>
      <c r="L67">
        <v>5.572540662504223E-5</v>
      </c>
      <c r="M67">
        <v>65.648753517547291</v>
      </c>
      <c r="N67">
        <v>0.14466655474234991</v>
      </c>
      <c r="O67">
        <v>-0.37580298598727246</v>
      </c>
      <c r="P67">
        <v>1.3803759450886478E-2</v>
      </c>
    </row>
    <row r="68" spans="1:16" x14ac:dyDescent="0.25">
      <c r="A68">
        <v>12</v>
      </c>
      <c r="B68" t="s">
        <v>33</v>
      </c>
      <c r="C68" s="9">
        <v>1</v>
      </c>
      <c r="D68" t="s">
        <v>51</v>
      </c>
      <c r="E68">
        <v>2242</v>
      </c>
      <c r="F68">
        <v>7.6942300746899992</v>
      </c>
      <c r="G68">
        <v>6.1690406775100008</v>
      </c>
      <c r="H68">
        <v>2.14066312327</v>
      </c>
      <c r="I68">
        <v>3.579104442215356</v>
      </c>
      <c r="J68">
        <v>4.92315201636E-4</v>
      </c>
      <c r="K68">
        <v>0.41061387981358233</v>
      </c>
      <c r="L68">
        <v>6.023616103920403E-5</v>
      </c>
      <c r="M68">
        <v>65.978678661218638</v>
      </c>
      <c r="N68">
        <v>0.15637674834895735</v>
      </c>
    </row>
    <row r="69" spans="1:16" x14ac:dyDescent="0.25">
      <c r="A69">
        <v>46</v>
      </c>
      <c r="B69" t="s">
        <v>33</v>
      </c>
      <c r="C69" s="9">
        <v>2</v>
      </c>
      <c r="D69" t="s">
        <v>51</v>
      </c>
      <c r="E69">
        <v>2243</v>
      </c>
      <c r="F69">
        <v>7.7200254742899981</v>
      </c>
      <c r="G69">
        <v>6.1897242643100006</v>
      </c>
      <c r="H69">
        <v>2.1478713104700002</v>
      </c>
      <c r="I69">
        <v>3.5911026088685656</v>
      </c>
      <c r="J69">
        <v>5.0076019329200008E-4</v>
      </c>
      <c r="K69">
        <v>0.4106258398812348</v>
      </c>
      <c r="L69">
        <v>4.6475189452210482E-5</v>
      </c>
      <c r="M69">
        <v>66.009727726385933</v>
      </c>
      <c r="N69">
        <v>0.12065242671604279</v>
      </c>
      <c r="O69">
        <v>2.7220062820854096E-2</v>
      </c>
      <c r="P69">
        <v>1.201352412280172E-2</v>
      </c>
    </row>
    <row r="70" spans="1:16" x14ac:dyDescent="0.25">
      <c r="A70">
        <v>80</v>
      </c>
      <c r="B70" t="s">
        <v>33</v>
      </c>
      <c r="C70" s="9">
        <v>3</v>
      </c>
      <c r="D70" t="s">
        <v>51</v>
      </c>
      <c r="E70">
        <v>2244</v>
      </c>
      <c r="F70">
        <v>7.6649567866899986</v>
      </c>
      <c r="G70">
        <v>6.1456356531099994</v>
      </c>
      <c r="H70">
        <v>2.13257185847</v>
      </c>
      <c r="I70">
        <v>3.5656473198275171</v>
      </c>
      <c r="J70">
        <v>4.9274414506799997E-4</v>
      </c>
      <c r="K70">
        <v>0.4106154460350474</v>
      </c>
      <c r="L70">
        <v>4.6522125378120219E-5</v>
      </c>
      <c r="M70">
        <v>65.98274466767883</v>
      </c>
      <c r="N70">
        <v>0.12077427524270397</v>
      </c>
      <c r="O70">
        <v>-2.8215506104212196E-2</v>
      </c>
      <c r="P70">
        <v>1.146600290740668E-2</v>
      </c>
    </row>
    <row r="71" spans="1:16" x14ac:dyDescent="0.25">
      <c r="A71">
        <v>114</v>
      </c>
      <c r="B71" t="s">
        <v>33</v>
      </c>
      <c r="C71" s="9">
        <v>4</v>
      </c>
      <c r="D71" t="s">
        <v>51</v>
      </c>
      <c r="E71">
        <v>2245</v>
      </c>
      <c r="F71">
        <v>7.6873587966900008</v>
      </c>
      <c r="G71">
        <v>6.1637833195099994</v>
      </c>
      <c r="H71">
        <v>2.1388910756700006</v>
      </c>
      <c r="I71">
        <v>3.5762880411180351</v>
      </c>
      <c r="J71">
        <v>4.9170341263199998E-4</v>
      </c>
      <c r="K71">
        <v>0.41062822428792067</v>
      </c>
      <c r="L71">
        <v>4.8267446937421938E-5</v>
      </c>
      <c r="M71">
        <v>66.01591779158673</v>
      </c>
      <c r="N71">
        <v>0.12530523647195468</v>
      </c>
    </row>
    <row r="72" spans="1:16" x14ac:dyDescent="0.25">
      <c r="A72">
        <v>148</v>
      </c>
      <c r="B72" t="s">
        <v>33</v>
      </c>
      <c r="C72" s="9">
        <v>5</v>
      </c>
      <c r="D72" t="s">
        <v>51</v>
      </c>
      <c r="E72">
        <v>2248</v>
      </c>
      <c r="F72">
        <v>7.8619078450900011</v>
      </c>
      <c r="G72">
        <v>6.30222138231</v>
      </c>
      <c r="H72">
        <v>2.2072346492700001</v>
      </c>
      <c r="I72">
        <v>3.706811752831582</v>
      </c>
      <c r="J72">
        <v>4.7286079895436E-4</v>
      </c>
      <c r="K72">
        <v>0.4106475861343869</v>
      </c>
      <c r="L72">
        <v>4.9808877294225534E-5</v>
      </c>
      <c r="M72">
        <v>66.06618232604896</v>
      </c>
      <c r="N72">
        <v>0.12930688370254026</v>
      </c>
    </row>
    <row r="73" spans="1:16" x14ac:dyDescent="0.25">
      <c r="A73">
        <v>182</v>
      </c>
      <c r="B73" t="s">
        <v>33</v>
      </c>
      <c r="C73" s="9">
        <v>6</v>
      </c>
      <c r="D73" t="s">
        <v>51</v>
      </c>
      <c r="E73">
        <v>2249</v>
      </c>
      <c r="F73">
        <v>7.8895283666900005</v>
      </c>
      <c r="G73">
        <v>6.3241521279100006</v>
      </c>
      <c r="H73">
        <v>2.2148046448699996</v>
      </c>
      <c r="I73">
        <v>3.7192974194704949</v>
      </c>
      <c r="J73">
        <v>4.6487076265600003E-4</v>
      </c>
      <c r="K73">
        <v>0.41063915335813839</v>
      </c>
      <c r="L73">
        <v>4.6217393428337287E-5</v>
      </c>
      <c r="M73">
        <v>66.044290324524397</v>
      </c>
      <c r="N73">
        <v>0.11998317251303184</v>
      </c>
      <c r="O73">
        <v>-1.2475335870676396E-2</v>
      </c>
      <c r="P73">
        <v>1.2239225894742779E-2</v>
      </c>
    </row>
    <row r="74" spans="1:16" x14ac:dyDescent="0.25">
      <c r="A74">
        <v>250</v>
      </c>
      <c r="B74" t="s">
        <v>33</v>
      </c>
      <c r="C74" s="9">
        <v>8</v>
      </c>
      <c r="D74" t="s">
        <v>51</v>
      </c>
      <c r="E74">
        <v>2251</v>
      </c>
      <c r="F74">
        <v>7.9353808594899995</v>
      </c>
      <c r="G74">
        <v>6.3603995023099991</v>
      </c>
      <c r="H74">
        <v>2.2274303576700003</v>
      </c>
      <c r="I74">
        <v>3.7399797176847818</v>
      </c>
      <c r="J74">
        <v>4.6813758277199996E-4</v>
      </c>
      <c r="K74">
        <v>0.41064096643242992</v>
      </c>
      <c r="L74">
        <v>6.2886810792917011E-5</v>
      </c>
      <c r="M74">
        <v>66.048997175979139</v>
      </c>
      <c r="N74">
        <v>0.16325799679417891</v>
      </c>
      <c r="O74">
        <v>1.8503355201371363E-3</v>
      </c>
      <c r="P74">
        <v>1.4364328767509715E-2</v>
      </c>
    </row>
    <row r="75" spans="1:16" x14ac:dyDescent="0.25">
      <c r="A75">
        <v>318</v>
      </c>
      <c r="B75" t="s">
        <v>33</v>
      </c>
      <c r="C75" s="9">
        <v>10</v>
      </c>
      <c r="D75" t="s">
        <v>51</v>
      </c>
      <c r="E75">
        <v>2253</v>
      </c>
      <c r="F75">
        <v>7.9342885894899995</v>
      </c>
      <c r="G75">
        <v>6.3593975591100005</v>
      </c>
      <c r="H75">
        <v>2.2270823644700002</v>
      </c>
      <c r="I75">
        <v>3.7392616344757528</v>
      </c>
      <c r="J75">
        <v>4.6026651285999994E-4</v>
      </c>
      <c r="K75">
        <v>0.41064125986240091</v>
      </c>
      <c r="L75">
        <v>5.1752707677805877E-5</v>
      </c>
      <c r="M75">
        <v>66.049758938082945</v>
      </c>
      <c r="N75">
        <v>0.13435318594824791</v>
      </c>
    </row>
    <row r="76" spans="1:16" x14ac:dyDescent="0.25">
      <c r="A76">
        <v>352</v>
      </c>
      <c r="B76" t="s">
        <v>33</v>
      </c>
      <c r="C76" s="9">
        <v>11</v>
      </c>
      <c r="D76" t="s">
        <v>51</v>
      </c>
      <c r="E76">
        <v>2254</v>
      </c>
      <c r="F76">
        <v>7.8961332954900012</v>
      </c>
      <c r="G76">
        <v>6.3282770399099988</v>
      </c>
      <c r="H76">
        <v>2.2158050972700001</v>
      </c>
      <c r="I76">
        <v>3.7195855208599635</v>
      </c>
      <c r="J76">
        <v>4.5515836240399998E-4</v>
      </c>
      <c r="K76">
        <v>0.41063133075009356</v>
      </c>
      <c r="L76">
        <v>5.1704207398430269E-5</v>
      </c>
      <c r="M76">
        <v>66.02398235687582</v>
      </c>
      <c r="N76">
        <v>0.13422727626459002</v>
      </c>
    </row>
    <row r="77" spans="1:16" x14ac:dyDescent="0.25">
      <c r="A77">
        <v>386</v>
      </c>
      <c r="B77" t="s">
        <v>33</v>
      </c>
      <c r="C77" s="9">
        <v>12</v>
      </c>
      <c r="D77" t="s">
        <v>51</v>
      </c>
      <c r="E77">
        <v>2255</v>
      </c>
      <c r="F77">
        <v>7.8793633662900007</v>
      </c>
      <c r="G77">
        <v>6.3147056447100018</v>
      </c>
      <c r="H77">
        <v>2.2110286328700006</v>
      </c>
      <c r="I77">
        <v>3.7114834687982925</v>
      </c>
      <c r="J77">
        <v>4.4809570638800004E-4</v>
      </c>
      <c r="K77" s="13">
        <v>0.4106240186316375</v>
      </c>
      <c r="L77">
        <v>5.4716534879179681E-5</v>
      </c>
      <c r="M77" s="14">
        <v>66.004999651338821</v>
      </c>
      <c r="N77">
        <v>0.14204746215083616</v>
      </c>
      <c r="O77">
        <v>-1.1553799582175728E-2</v>
      </c>
      <c r="P77">
        <v>1.3166056447795145E-2</v>
      </c>
    </row>
    <row r="78" spans="1:16" x14ac:dyDescent="0.25">
      <c r="A78">
        <v>420</v>
      </c>
      <c r="B78" t="s">
        <v>33</v>
      </c>
      <c r="C78" s="9">
        <v>13</v>
      </c>
      <c r="D78" t="s">
        <v>51</v>
      </c>
      <c r="E78">
        <v>2256</v>
      </c>
      <c r="F78">
        <v>7.9448870638900004</v>
      </c>
      <c r="G78">
        <v>6.3675036727100016</v>
      </c>
      <c r="H78">
        <v>2.22961517847</v>
      </c>
      <c r="I78">
        <v>3.7430255179903726</v>
      </c>
      <c r="J78">
        <v>4.5654428085160003E-4</v>
      </c>
      <c r="K78">
        <v>0.41062619515804111</v>
      </c>
      <c r="L78">
        <v>5.1822605291657941E-5</v>
      </c>
      <c r="M78">
        <v>66.010650046646276</v>
      </c>
      <c r="N78">
        <v>0.13453464441742422</v>
      </c>
    </row>
    <row r="79" spans="1:16" x14ac:dyDescent="0.25">
      <c r="A79">
        <v>454</v>
      </c>
      <c r="B79" t="s">
        <v>33</v>
      </c>
      <c r="C79" s="9">
        <v>14</v>
      </c>
      <c r="D79" t="s">
        <v>51</v>
      </c>
      <c r="E79">
        <v>2258</v>
      </c>
      <c r="F79">
        <v>8.4230663178899992</v>
      </c>
      <c r="G79">
        <v>6.7522514067099992</v>
      </c>
      <c r="H79">
        <v>2.3649078884699994</v>
      </c>
      <c r="I79">
        <v>3.9719398306805873</v>
      </c>
      <c r="J79">
        <v>5.3512308597919998E-4</v>
      </c>
      <c r="K79">
        <v>0.4106350584774266</v>
      </c>
      <c r="L79">
        <v>4.1853809321457562E-5</v>
      </c>
      <c r="M79">
        <v>66.033659764416981</v>
      </c>
      <c r="N79">
        <v>0.10865504200123302</v>
      </c>
    </row>
    <row r="80" spans="1:16" x14ac:dyDescent="0.25">
      <c r="A80">
        <v>488</v>
      </c>
      <c r="B80" t="s">
        <v>33</v>
      </c>
      <c r="C80" s="9">
        <v>15</v>
      </c>
      <c r="D80" t="s">
        <v>51</v>
      </c>
      <c r="E80">
        <v>2259</v>
      </c>
      <c r="F80">
        <v>8.4481678746899984</v>
      </c>
      <c r="G80">
        <v>6.77241441431</v>
      </c>
      <c r="H80">
        <v>2.3719851728700005</v>
      </c>
      <c r="I80">
        <v>3.983793107536461</v>
      </c>
      <c r="J80">
        <v>5.2569594969200002E-4</v>
      </c>
      <c r="K80">
        <v>0.41064219911136901</v>
      </c>
      <c r="L80">
        <v>4.7871242012215331E-5</v>
      </c>
      <c r="M80">
        <v>66.052197285696195</v>
      </c>
      <c r="N80">
        <v>0.12427666431837248</v>
      </c>
      <c r="O80">
        <v>8.6307832842802412E-3</v>
      </c>
      <c r="P80">
        <v>1.1667790205773266E-2</v>
      </c>
    </row>
    <row r="81" spans="1:16" x14ac:dyDescent="0.25">
      <c r="A81">
        <v>522</v>
      </c>
      <c r="B81" t="s">
        <v>33</v>
      </c>
      <c r="C81" s="9">
        <v>16</v>
      </c>
      <c r="D81" t="s">
        <v>51</v>
      </c>
      <c r="E81">
        <v>2260</v>
      </c>
      <c r="F81">
        <v>8.4904574762900005</v>
      </c>
      <c r="G81">
        <v>6.8064629035100008</v>
      </c>
      <c r="H81">
        <v>2.3839077144699998</v>
      </c>
      <c r="I81">
        <v>4.0039680059857021</v>
      </c>
      <c r="J81">
        <v>5.2936940367608E-4</v>
      </c>
      <c r="K81">
        <v>0.41064225147883299</v>
      </c>
      <c r="L81">
        <v>5.1916935837051904E-5</v>
      </c>
      <c r="M81">
        <v>66.052333234827188</v>
      </c>
      <c r="N81">
        <v>0.13477953226724601</v>
      </c>
      <c r="O81">
        <v>-1.1684474702122749E-2</v>
      </c>
      <c r="P81">
        <v>1.2187977455776117E-2</v>
      </c>
    </row>
    <row r="82" spans="1:16" x14ac:dyDescent="0.25">
      <c r="A82">
        <v>556</v>
      </c>
      <c r="B82" t="s">
        <v>33</v>
      </c>
      <c r="C82" s="9">
        <v>17</v>
      </c>
      <c r="D82" t="s">
        <v>51</v>
      </c>
      <c r="E82" s="15">
        <v>2262</v>
      </c>
      <c r="F82">
        <v>8.5033110246899994</v>
      </c>
      <c r="G82">
        <v>6.8166705543099999</v>
      </c>
      <c r="H82">
        <v>2.3874842800699998</v>
      </c>
      <c r="I82">
        <v>4.0098084656373532</v>
      </c>
      <c r="J82">
        <v>5.353238274795599E-4</v>
      </c>
      <c r="K82">
        <v>0.41065190023642378</v>
      </c>
      <c r="L82">
        <v>4.2208420103390985E-5</v>
      </c>
      <c r="M82">
        <v>66.077381998088811</v>
      </c>
      <c r="N82">
        <v>0.10957563322168767</v>
      </c>
      <c r="O82">
        <v>5.7837460223364445E-3</v>
      </c>
      <c r="P82">
        <v>1.0940668142345894E-2</v>
      </c>
    </row>
    <row r="83" spans="1:16" x14ac:dyDescent="0.25">
      <c r="A83">
        <v>624</v>
      </c>
      <c r="B83" t="s">
        <v>33</v>
      </c>
      <c r="C83" s="9">
        <v>19</v>
      </c>
      <c r="D83" t="s">
        <v>51</v>
      </c>
      <c r="E83">
        <v>2264</v>
      </c>
      <c r="F83">
        <v>8.4601421454899999</v>
      </c>
      <c r="G83">
        <v>6.7824403387099998</v>
      </c>
      <c r="H83" s="12">
        <v>2.37550045407</v>
      </c>
      <c r="I83">
        <v>3.9899983598184665</v>
      </c>
      <c r="J83" s="12">
        <v>5.3013238663360013E-4</v>
      </c>
      <c r="K83">
        <v>0.41065679880889933</v>
      </c>
      <c r="L83">
        <v>4.6349226561921323E-5</v>
      </c>
      <c r="M83">
        <v>66.09009899103863</v>
      </c>
      <c r="N83">
        <v>0.12032541936935665</v>
      </c>
      <c r="O83">
        <v>6.082170364019035E-3</v>
      </c>
      <c r="P83">
        <v>1.1458035021625601E-2</v>
      </c>
    </row>
    <row r="84" spans="1:16" x14ac:dyDescent="0.25">
      <c r="A84">
        <v>692</v>
      </c>
      <c r="B84" t="s">
        <v>33</v>
      </c>
      <c r="C84" s="9">
        <v>21</v>
      </c>
      <c r="D84" t="s">
        <v>51</v>
      </c>
      <c r="E84">
        <v>2266</v>
      </c>
      <c r="F84">
        <v>8.6034433830900028</v>
      </c>
      <c r="G84">
        <v>6.8975045359099996</v>
      </c>
      <c r="H84">
        <v>2.4158871896700007</v>
      </c>
      <c r="I84">
        <v>4.0580439594973576</v>
      </c>
      <c r="J84">
        <v>5.3625213338503997E-4</v>
      </c>
      <c r="K84">
        <v>0.41065670204253429</v>
      </c>
      <c r="L84">
        <v>5.247954569641668E-5</v>
      </c>
      <c r="M84">
        <v>66.089847779652729</v>
      </c>
      <c r="N84">
        <v>0.13624010178030257</v>
      </c>
      <c r="O84">
        <v>-1.0466014628285336E-3</v>
      </c>
      <c r="P84">
        <v>1.2443596704888345E-2</v>
      </c>
    </row>
    <row r="85" spans="1:16" x14ac:dyDescent="0.25">
      <c r="A85">
        <v>760</v>
      </c>
      <c r="B85" t="s">
        <v>33</v>
      </c>
      <c r="C85" s="9">
        <v>23</v>
      </c>
      <c r="D85" t="s">
        <v>51</v>
      </c>
      <c r="E85">
        <v>2268</v>
      </c>
      <c r="F85">
        <v>8.548110407090002</v>
      </c>
      <c r="G85">
        <v>6.8531365091099978</v>
      </c>
      <c r="H85">
        <v>2.4004079580699997</v>
      </c>
      <c r="I85">
        <v>4.0321101866920657</v>
      </c>
      <c r="J85">
        <v>5.5081393186343997E-4</v>
      </c>
      <c r="K85">
        <v>0.41065746486487903</v>
      </c>
      <c r="L85">
        <v>4.8162726526779483E-5</v>
      </c>
      <c r="M85">
        <v>66.091828112990228</v>
      </c>
      <c r="N85">
        <v>0.12503337589818356</v>
      </c>
      <c r="O85">
        <v>-4.7046330985400786E-3</v>
      </c>
      <c r="P85">
        <v>1.2024624862056233E-2</v>
      </c>
    </row>
    <row r="86" spans="1:16" x14ac:dyDescent="0.25">
      <c r="A86">
        <v>828</v>
      </c>
      <c r="B86" t="s">
        <v>33</v>
      </c>
      <c r="C86" s="9">
        <v>25</v>
      </c>
      <c r="D86" t="s">
        <v>51</v>
      </c>
      <c r="E86">
        <v>2270</v>
      </c>
      <c r="F86">
        <v>8.6144340610900016</v>
      </c>
      <c r="G86">
        <v>6.9064078379100007</v>
      </c>
      <c r="H86">
        <v>2.4189852580700002</v>
      </c>
      <c r="I86">
        <v>4.0632975160931384</v>
      </c>
      <c r="J86">
        <v>5.5126234784711988E-4</v>
      </c>
      <c r="K86">
        <v>0.41066209169080514</v>
      </c>
      <c r="L86">
        <v>4.925915838544553E-5</v>
      </c>
      <c r="M86">
        <v>66.103839635321904</v>
      </c>
      <c r="N86">
        <v>0.12787977988353735</v>
      </c>
      <c r="O86">
        <v>-1.0472590683541227E-3</v>
      </c>
      <c r="P86">
        <v>1.1840491951165587E-2</v>
      </c>
    </row>
    <row r="87" spans="1:16" x14ac:dyDescent="0.25">
      <c r="A87">
        <v>896</v>
      </c>
      <c r="B87" t="s">
        <v>33</v>
      </c>
      <c r="C87" s="9">
        <v>27</v>
      </c>
      <c r="D87" t="s">
        <v>51</v>
      </c>
      <c r="E87">
        <v>2272</v>
      </c>
      <c r="F87">
        <v>8.6465479474899993</v>
      </c>
      <c r="G87">
        <v>6.9323156003100008</v>
      </c>
      <c r="H87">
        <v>2.4281746992699995</v>
      </c>
      <c r="I87">
        <v>4.0789040796320002</v>
      </c>
      <c r="J87">
        <v>5.6084828398799986E-4</v>
      </c>
      <c r="K87">
        <v>0.41066757865683118</v>
      </c>
      <c r="L87">
        <v>4.4656668020562438E-5</v>
      </c>
      <c r="M87">
        <v>66.118084133820261</v>
      </c>
      <c r="N87">
        <v>0.11593143415310245</v>
      </c>
      <c r="O87">
        <v>4.5468655172076211E-3</v>
      </c>
      <c r="P87">
        <v>1.1273006491485061E-2</v>
      </c>
    </row>
    <row r="88" spans="1:16" x14ac:dyDescent="0.25">
      <c r="A88">
        <v>964</v>
      </c>
      <c r="B88" t="s">
        <v>33</v>
      </c>
      <c r="C88" s="9">
        <v>29</v>
      </c>
      <c r="D88" t="s">
        <v>51</v>
      </c>
      <c r="E88" s="15">
        <v>2276</v>
      </c>
      <c r="F88">
        <v>8.5463370558900014</v>
      </c>
      <c r="G88">
        <v>6.8524968071099996</v>
      </c>
      <c r="H88">
        <v>2.4004390816700005</v>
      </c>
      <c r="I88">
        <v>4.0329819295995293</v>
      </c>
      <c r="J88">
        <v>5.3942280727079992E-4</v>
      </c>
      <c r="K88">
        <v>0.41066933113933246</v>
      </c>
      <c r="L88">
        <v>4.8007612480409099E-5</v>
      </c>
      <c r="M88">
        <v>66.122633685291433</v>
      </c>
      <c r="N88">
        <v>0.12463069037212242</v>
      </c>
      <c r="O88">
        <v>1.7592426604373657E-4</v>
      </c>
      <c r="P88">
        <v>1.1452826538834841E-2</v>
      </c>
    </row>
    <row r="89" spans="1:16" x14ac:dyDescent="0.25">
      <c r="A89">
        <v>1032</v>
      </c>
      <c r="B89" t="s">
        <v>33</v>
      </c>
      <c r="C89" s="9">
        <v>31</v>
      </c>
      <c r="D89" t="s">
        <v>51</v>
      </c>
      <c r="E89">
        <v>2278</v>
      </c>
      <c r="F89">
        <v>8.6177387794900024</v>
      </c>
      <c r="G89">
        <v>6.9101407047100007</v>
      </c>
      <c r="H89">
        <v>2.4204140964700005</v>
      </c>
      <c r="I89">
        <v>4.0667042567746758</v>
      </c>
      <c r="J89">
        <v>5.5090322228039997E-4</v>
      </c>
      <c r="K89">
        <v>0.41067093912845787</v>
      </c>
      <c r="L89">
        <v>4.3630060163707255E-5</v>
      </c>
      <c r="M89">
        <v>66.126808123145167</v>
      </c>
      <c r="N89">
        <v>0.11326629753560531</v>
      </c>
      <c r="O89" s="14">
        <v>-5.9959851262947339E-3</v>
      </c>
      <c r="P89">
        <v>1.0904664713026035E-2</v>
      </c>
    </row>
    <row r="90" spans="1:16" x14ac:dyDescent="0.25">
      <c r="A90">
        <v>1100</v>
      </c>
      <c r="B90" t="s">
        <v>33</v>
      </c>
      <c r="C90" s="9">
        <v>33</v>
      </c>
      <c r="D90" t="s">
        <v>51</v>
      </c>
      <c r="E90">
        <v>2280</v>
      </c>
      <c r="F90" s="13">
        <v>8.4600769874899999</v>
      </c>
      <c r="G90">
        <v>6.7832246211100005</v>
      </c>
      <c r="H90">
        <v>2.3760429756699999</v>
      </c>
      <c r="I90">
        <v>3.9916990423477636</v>
      </c>
      <c r="J90">
        <v>5.6269263171200004E-4</v>
      </c>
      <c r="K90">
        <v>0.41067747190079779</v>
      </c>
      <c r="L90">
        <v>4.4408465349835372E-5</v>
      </c>
      <c r="M90">
        <v>66.143767598626638</v>
      </c>
      <c r="N90">
        <v>0.11528708488001799</v>
      </c>
      <c r="O90">
        <v>6.7855866163757383E-3</v>
      </c>
      <c r="P90">
        <v>1.0789230261005138E-2</v>
      </c>
    </row>
    <row r="91" spans="1:16" x14ac:dyDescent="0.25">
      <c r="A91">
        <v>1168</v>
      </c>
      <c r="B91" t="s">
        <v>33</v>
      </c>
      <c r="C91" s="9">
        <v>35</v>
      </c>
      <c r="D91" t="s">
        <v>51</v>
      </c>
      <c r="E91">
        <v>2282</v>
      </c>
      <c r="F91">
        <v>8.5747650458899987</v>
      </c>
      <c r="G91">
        <v>6.87532178911</v>
      </c>
      <c r="H91">
        <v>2.4083257836700005</v>
      </c>
      <c r="I91">
        <v>4.0460745548773147</v>
      </c>
      <c r="J91">
        <v>5.6287277152691989E-4</v>
      </c>
      <c r="K91">
        <v>0.41067843133584214</v>
      </c>
      <c r="L91">
        <v>4.2996739803153321E-5</v>
      </c>
      <c r="M91">
        <v>66.146258350525301</v>
      </c>
      <c r="N91">
        <v>0.11162215924828461</v>
      </c>
      <c r="O91">
        <v>7.3827145952165552E-3</v>
      </c>
      <c r="P91">
        <v>1.1794454326512284E-2</v>
      </c>
    </row>
    <row r="92" spans="1:16" x14ac:dyDescent="0.25">
      <c r="A92">
        <v>1236</v>
      </c>
      <c r="B92" t="s">
        <v>33</v>
      </c>
      <c r="C92" s="9">
        <v>37</v>
      </c>
      <c r="D92" t="s">
        <v>51</v>
      </c>
      <c r="E92">
        <v>2284</v>
      </c>
      <c r="F92">
        <v>8.4385965106899992</v>
      </c>
      <c r="G92">
        <v>6.7661362059099996</v>
      </c>
      <c r="H92">
        <v>2.3700873520700001</v>
      </c>
      <c r="I92">
        <v>3.9818916711827983</v>
      </c>
      <c r="J92">
        <v>5.5698255648879995E-4</v>
      </c>
      <c r="K92">
        <v>0.41067332697235592</v>
      </c>
      <c r="L92">
        <v>6.740864155648463E-5</v>
      </c>
      <c r="M92">
        <v>66.133007111558555</v>
      </c>
      <c r="N92">
        <v>0.17499694527945014</v>
      </c>
      <c r="O92">
        <v>-1.0329212817961064E-2</v>
      </c>
      <c r="P92">
        <v>1.4870175921471987E-2</v>
      </c>
    </row>
    <row r="93" spans="1:16" x14ac:dyDescent="0.25">
      <c r="A93">
        <v>1304</v>
      </c>
      <c r="B93" t="s">
        <v>33</v>
      </c>
      <c r="C93" s="9">
        <v>39</v>
      </c>
      <c r="D93" t="s">
        <v>51</v>
      </c>
      <c r="E93">
        <v>2286</v>
      </c>
      <c r="F93">
        <v>8.5505806598900005</v>
      </c>
      <c r="G93">
        <v>6.8560976843100017</v>
      </c>
      <c r="H93">
        <v>2.4016633728699994</v>
      </c>
      <c r="I93">
        <v>4.0351197521599742</v>
      </c>
      <c r="J93">
        <v>5.3384336240616009E-4</v>
      </c>
      <c r="K93">
        <v>0.41067670656088823</v>
      </c>
      <c r="L93">
        <v>4.569238157384611E-5</v>
      </c>
      <c r="M93">
        <v>66.141780729536947</v>
      </c>
      <c r="N93">
        <v>0.1186202097140182</v>
      </c>
      <c r="O93">
        <v>-8.2755300035985968E-3</v>
      </c>
      <c r="P93">
        <v>1.2719146647686161E-2</v>
      </c>
    </row>
    <row r="94" spans="1:16" x14ac:dyDescent="0.25">
      <c r="A94">
        <v>1372</v>
      </c>
      <c r="B94" t="s">
        <v>33</v>
      </c>
      <c r="C94" s="9">
        <v>41</v>
      </c>
      <c r="D94" t="s">
        <v>51</v>
      </c>
      <c r="E94">
        <v>2288</v>
      </c>
      <c r="F94">
        <v>8.5140467218899989</v>
      </c>
      <c r="G94">
        <v>6.8267623583099999</v>
      </c>
      <c r="H94">
        <v>2.3913520832700002</v>
      </c>
      <c r="I94">
        <v>4.0176388198665531</v>
      </c>
      <c r="J94">
        <v>5.4310276842820004E-4</v>
      </c>
      <c r="K94">
        <v>0.41068688334048475</v>
      </c>
      <c r="L94">
        <v>5.7293710409469724E-5</v>
      </c>
      <c r="M94">
        <v>66.168200270133454</v>
      </c>
      <c r="N94">
        <v>0.1487379670302923</v>
      </c>
      <c r="O94">
        <v>2.8445233997143049E-3</v>
      </c>
      <c r="P94">
        <v>1.3135345932181715E-2</v>
      </c>
    </row>
    <row r="95" spans="1:16" x14ac:dyDescent="0.25">
      <c r="A95">
        <v>1440</v>
      </c>
      <c r="B95" t="s">
        <v>33</v>
      </c>
      <c r="C95" s="9">
        <v>43</v>
      </c>
      <c r="D95" t="s">
        <v>51</v>
      </c>
      <c r="E95">
        <v>2290</v>
      </c>
      <c r="F95">
        <v>8.4585323442899991</v>
      </c>
      <c r="G95">
        <v>6.7830034935099999</v>
      </c>
      <c r="H95">
        <v>2.3763035080700003</v>
      </c>
      <c r="I95">
        <v>3.9932274131982748</v>
      </c>
      <c r="J95">
        <v>5.3057785174160006E-4</v>
      </c>
      <c r="K95">
        <v>0.41069472370982796</v>
      </c>
      <c r="L95">
        <v>4.5118294870059092E-5</v>
      </c>
      <c r="M95">
        <v>66.188554347196103</v>
      </c>
      <c r="N95">
        <v>0.11712984561276843</v>
      </c>
    </row>
    <row r="96" spans="1:16" x14ac:dyDescent="0.25">
      <c r="A96">
        <v>12</v>
      </c>
      <c r="B96" t="s">
        <v>33</v>
      </c>
      <c r="C96" s="9">
        <v>1</v>
      </c>
      <c r="D96" t="s">
        <v>60</v>
      </c>
      <c r="E96">
        <v>2293</v>
      </c>
      <c r="F96">
        <v>9.7842705764000009</v>
      </c>
      <c r="G96">
        <v>7.8448643648500003</v>
      </c>
      <c r="H96">
        <v>2.743025165408</v>
      </c>
      <c r="I96">
        <v>4.6044308279292032</v>
      </c>
      <c r="J96">
        <v>2.0026768171199999E-4</v>
      </c>
      <c r="K96">
        <v>0.41062676514080038</v>
      </c>
      <c r="L96">
        <v>4.6079659822033285E-5</v>
      </c>
      <c r="M96">
        <v>66.012129756657217</v>
      </c>
      <c r="N96">
        <v>0.11962560766952907</v>
      </c>
    </row>
    <row r="97" spans="1:16" x14ac:dyDescent="0.25">
      <c r="A97">
        <v>46</v>
      </c>
      <c r="B97" t="s">
        <v>33</v>
      </c>
      <c r="C97" s="9">
        <v>2</v>
      </c>
      <c r="D97" t="s">
        <v>60</v>
      </c>
      <c r="E97">
        <v>2294</v>
      </c>
      <c r="F97">
        <v>9.9353082964000006</v>
      </c>
      <c r="G97">
        <v>7.9654590580499978</v>
      </c>
      <c r="H97">
        <v>2.7850219354080004</v>
      </c>
      <c r="I97">
        <v>4.674418520880451</v>
      </c>
      <c r="J97">
        <v>2.0599762411199998E-4</v>
      </c>
      <c r="K97">
        <v>0.41061750729206359</v>
      </c>
      <c r="L97">
        <v>5.4987249590755203E-5</v>
      </c>
      <c r="M97">
        <v>65.988095816625489</v>
      </c>
      <c r="N97">
        <v>0.14275025405516661</v>
      </c>
      <c r="O97">
        <v>-2.3066682957373352E-2</v>
      </c>
      <c r="P97">
        <v>1.2579261160671415E-2</v>
      </c>
    </row>
    <row r="98" spans="1:16" x14ac:dyDescent="0.25">
      <c r="A98">
        <v>80</v>
      </c>
      <c r="B98" t="s">
        <v>33</v>
      </c>
      <c r="C98" s="9">
        <v>3</v>
      </c>
      <c r="D98" t="s">
        <v>60</v>
      </c>
      <c r="E98">
        <v>2295</v>
      </c>
      <c r="F98">
        <v>10.037947128800001</v>
      </c>
      <c r="G98">
        <v>8.0477876500499992</v>
      </c>
      <c r="H98">
        <v>2.8138042582080001</v>
      </c>
      <c r="I98">
        <v>4.722635740617978</v>
      </c>
      <c r="J98">
        <v>2.0949071278800004E-4</v>
      </c>
      <c r="K98">
        <v>0.41062719304800782</v>
      </c>
      <c r="L98">
        <v>4.0075623704432737E-5</v>
      </c>
      <c r="M98">
        <v>66.013240629869287</v>
      </c>
      <c r="N98">
        <v>0.10403876367350744</v>
      </c>
      <c r="O98">
        <v>4.1385892961542936E-3</v>
      </c>
      <c r="P98">
        <v>1.0527849649129983E-2</v>
      </c>
    </row>
    <row r="99" spans="1:16" x14ac:dyDescent="0.25">
      <c r="A99">
        <v>114</v>
      </c>
      <c r="B99" t="s">
        <v>33</v>
      </c>
      <c r="C99" s="9">
        <v>4</v>
      </c>
      <c r="D99" t="s">
        <v>60</v>
      </c>
      <c r="E99">
        <v>2296</v>
      </c>
      <c r="F99">
        <v>9.9383665019999974</v>
      </c>
      <c r="G99">
        <v>7.967731178050002</v>
      </c>
      <c r="H99">
        <v>2.7857360242080005</v>
      </c>
      <c r="I99">
        <v>4.6751935089855934</v>
      </c>
      <c r="J99">
        <v>2.1033532944399996E-4</v>
      </c>
      <c r="K99">
        <v>0.41063347998340677</v>
      </c>
      <c r="L99">
        <v>4.0444304230824121E-5</v>
      </c>
      <c r="M99">
        <v>66.02956189765591</v>
      </c>
      <c r="N99">
        <v>0.10499588080881854</v>
      </c>
      <c r="O99">
        <v>7.3649372345219177E-3</v>
      </c>
      <c r="P99">
        <v>1.0718454927746058E-2</v>
      </c>
    </row>
    <row r="100" spans="1:16" x14ac:dyDescent="0.25">
      <c r="A100">
        <v>148</v>
      </c>
      <c r="B100" t="s">
        <v>33</v>
      </c>
      <c r="C100" s="9">
        <v>5</v>
      </c>
      <c r="D100" t="s">
        <v>60</v>
      </c>
      <c r="E100">
        <v>2297</v>
      </c>
      <c r="F100">
        <v>9.880537809199998</v>
      </c>
      <c r="G100">
        <v>7.9211797516499995</v>
      </c>
      <c r="H100">
        <v>2.7693794038080002</v>
      </c>
      <c r="I100">
        <v>4.6475055459765642</v>
      </c>
      <c r="J100">
        <v>2.0044649928800001E-4</v>
      </c>
      <c r="K100">
        <v>0.4106337183837398</v>
      </c>
      <c r="L100">
        <v>5.7788450486678163E-5</v>
      </c>
      <c r="M100">
        <v>66.030180799462755</v>
      </c>
      <c r="N100">
        <v>0.15002234244892762</v>
      </c>
      <c r="O100">
        <v>-1.1310204416470349E-2</v>
      </c>
      <c r="P100">
        <v>1.3101534691671255E-2</v>
      </c>
    </row>
    <row r="101" spans="1:16" x14ac:dyDescent="0.25">
      <c r="A101">
        <v>182</v>
      </c>
      <c r="B101" t="s">
        <v>33</v>
      </c>
      <c r="C101" s="9">
        <v>6</v>
      </c>
      <c r="D101" t="s">
        <v>60</v>
      </c>
      <c r="E101">
        <v>2298</v>
      </c>
      <c r="F101">
        <v>9.9111291856000001</v>
      </c>
      <c r="G101">
        <v>7.9456818388500015</v>
      </c>
      <c r="H101">
        <v>2.7779403970080008</v>
      </c>
      <c r="I101">
        <v>4.6617468596988685</v>
      </c>
      <c r="J101">
        <v>2.0275740881600001E-4</v>
      </c>
      <c r="K101">
        <v>0.4106432455917215</v>
      </c>
      <c r="L101">
        <v>4.6596773969729553E-5</v>
      </c>
      <c r="M101">
        <v>66.05491401252462</v>
      </c>
      <c r="N101">
        <v>0.120968067539932</v>
      </c>
      <c r="O101">
        <v>1.3548352958192567E-2</v>
      </c>
      <c r="P101">
        <v>1.2088124774026916E-2</v>
      </c>
    </row>
    <row r="102" spans="1:16" x14ac:dyDescent="0.25">
      <c r="A102">
        <v>216</v>
      </c>
      <c r="B102" t="s">
        <v>33</v>
      </c>
      <c r="C102" s="9">
        <v>7</v>
      </c>
      <c r="D102" t="s">
        <v>60</v>
      </c>
      <c r="E102">
        <v>2299</v>
      </c>
      <c r="F102">
        <v>9.8351860959999993</v>
      </c>
      <c r="G102">
        <v>7.8845420288499994</v>
      </c>
      <c r="H102">
        <v>2.7564151486080006</v>
      </c>
      <c r="I102">
        <v>4.6252751161869199</v>
      </c>
      <c r="J102">
        <v>2.0075813438399999E-4</v>
      </c>
      <c r="K102">
        <v>0.41064164587119234</v>
      </c>
      <c r="L102">
        <v>5.0869771653200963E-5</v>
      </c>
      <c r="M102">
        <v>66.050761040451349</v>
      </c>
      <c r="N102">
        <v>0.13206103017095019</v>
      </c>
      <c r="O102">
        <v>-1.3868967449037761E-2</v>
      </c>
      <c r="P102">
        <v>1.2029182646755161E-2</v>
      </c>
    </row>
    <row r="103" spans="1:16" x14ac:dyDescent="0.25">
      <c r="A103">
        <v>284</v>
      </c>
      <c r="B103" t="s">
        <v>33</v>
      </c>
      <c r="C103" s="9">
        <v>9</v>
      </c>
      <c r="D103" t="s">
        <v>60</v>
      </c>
      <c r="E103">
        <v>2301</v>
      </c>
      <c r="F103">
        <v>9.6874156435999978</v>
      </c>
      <c r="G103">
        <v>7.7662517368500001</v>
      </c>
      <c r="H103">
        <v>2.7151177502080008</v>
      </c>
      <c r="I103">
        <v>4.5560943093095974</v>
      </c>
      <c r="J103">
        <v>1.9404466010080002E-4</v>
      </c>
      <c r="K103">
        <v>0.41065143665987736</v>
      </c>
      <c r="L103">
        <v>4.4135354290163467E-5</v>
      </c>
      <c r="M103">
        <v>66.076178525096523</v>
      </c>
      <c r="N103">
        <v>0.11457807190989579</v>
      </c>
      <c r="O103">
        <v>1.404201013155415E-2</v>
      </c>
      <c r="P103">
        <v>1.1071807339784355E-2</v>
      </c>
    </row>
    <row r="104" spans="1:16" x14ac:dyDescent="0.25">
      <c r="A104">
        <v>352</v>
      </c>
      <c r="B104" t="s">
        <v>33</v>
      </c>
      <c r="C104" s="9">
        <v>11</v>
      </c>
      <c r="D104" t="s">
        <v>60</v>
      </c>
      <c r="E104">
        <v>2303</v>
      </c>
      <c r="F104">
        <v>9.7186488875999988</v>
      </c>
      <c r="G104">
        <v>7.7914055540500025</v>
      </c>
      <c r="H104">
        <v>2.7240068942080002</v>
      </c>
      <c r="I104">
        <v>4.5712231603859728</v>
      </c>
      <c r="J104">
        <v>1.9376734978000001E-4</v>
      </c>
      <c r="K104">
        <v>0.41064969486723468</v>
      </c>
      <c r="L104">
        <v>4.3347896322756647E-5</v>
      </c>
      <c r="M104">
        <v>66.071656725150831</v>
      </c>
      <c r="N104">
        <v>0.11253378299303407</v>
      </c>
      <c r="O104">
        <v>-1.721860843129086E-3</v>
      </c>
      <c r="P104">
        <v>1.0963619243834381E-2</v>
      </c>
    </row>
    <row r="105" spans="1:16" x14ac:dyDescent="0.25">
      <c r="A105">
        <v>420</v>
      </c>
      <c r="B105" t="s">
        <v>33</v>
      </c>
      <c r="C105" s="9">
        <v>13</v>
      </c>
      <c r="D105" t="s">
        <v>60</v>
      </c>
      <c r="E105">
        <v>2305</v>
      </c>
      <c r="F105">
        <v>9.8459400155999983</v>
      </c>
      <c r="G105">
        <v>7.8936898768499999</v>
      </c>
      <c r="H105">
        <v>2.7598774674080007</v>
      </c>
      <c r="I105">
        <v>4.631729362241626</v>
      </c>
      <c r="J105">
        <v>1.959356196E-4</v>
      </c>
      <c r="K105">
        <v>0.41064936724028667</v>
      </c>
      <c r="L105">
        <v>5.0556945434089146E-5</v>
      </c>
      <c r="M105">
        <v>66.070806185608703</v>
      </c>
      <c r="N105">
        <v>0.13124891422435536</v>
      </c>
      <c r="O105">
        <v>4.2123221117851273E-3</v>
      </c>
      <c r="P105">
        <v>1.1657252946362738E-2</v>
      </c>
    </row>
    <row r="106" spans="1:16" x14ac:dyDescent="0.25">
      <c r="A106">
        <v>488</v>
      </c>
      <c r="B106" t="s">
        <v>33</v>
      </c>
      <c r="C106" s="9">
        <v>15</v>
      </c>
      <c r="D106" t="s">
        <v>60</v>
      </c>
      <c r="E106">
        <v>2307</v>
      </c>
      <c r="F106">
        <v>9.7489065904000007</v>
      </c>
      <c r="G106">
        <v>7.81710577565</v>
      </c>
      <c r="H106">
        <v>2.7335421270079996</v>
      </c>
      <c r="I106">
        <v>4.5890811030320098</v>
      </c>
      <c r="J106">
        <v>2.0944223774399997E-4</v>
      </c>
      <c r="K106">
        <v>0.41064558005309182</v>
      </c>
      <c r="L106">
        <v>3.8549910290919587E-5</v>
      </c>
      <c r="M106">
        <v>66.060974416639922</v>
      </c>
      <c r="N106">
        <v>0.10007791858638825</v>
      </c>
      <c r="O106">
        <v>4.984766950988373E-3</v>
      </c>
      <c r="P106">
        <v>1.0424492281205323E-2</v>
      </c>
    </row>
    <row r="107" spans="1:16" x14ac:dyDescent="0.25">
      <c r="A107">
        <v>556</v>
      </c>
      <c r="B107" t="s">
        <v>33</v>
      </c>
      <c r="C107" s="9">
        <v>17</v>
      </c>
      <c r="D107" t="s">
        <v>60</v>
      </c>
      <c r="E107">
        <v>2309</v>
      </c>
      <c r="F107">
        <v>9.915277442799999</v>
      </c>
      <c r="G107">
        <v>7.9502651196499983</v>
      </c>
      <c r="H107">
        <v>2.7800323274080005</v>
      </c>
      <c r="I107">
        <v>4.6669117884689584</v>
      </c>
      <c r="J107">
        <v>2.0018586494400002E-4</v>
      </c>
      <c r="K107">
        <v>0.41063769894127217</v>
      </c>
      <c r="L107">
        <v>4.864788655957909E-5</v>
      </c>
      <c r="M107">
        <v>66.040514569622999</v>
      </c>
      <c r="N107">
        <v>0.12629288093716223</v>
      </c>
    </row>
    <row r="108" spans="1:16" x14ac:dyDescent="0.25">
      <c r="A108">
        <v>590</v>
      </c>
      <c r="B108" t="s">
        <v>33</v>
      </c>
      <c r="C108" s="9">
        <v>18</v>
      </c>
      <c r="D108" t="s">
        <v>60</v>
      </c>
      <c r="E108">
        <v>2310</v>
      </c>
      <c r="F108">
        <v>8.1972052471999994</v>
      </c>
      <c r="G108">
        <v>6.5721304600500003</v>
      </c>
      <c r="H108">
        <v>2.298014885408</v>
      </c>
      <c r="I108">
        <v>3.8574013331778643</v>
      </c>
      <c r="J108">
        <v>2.2086880821000005E-4</v>
      </c>
      <c r="K108">
        <v>0.41060268356733071</v>
      </c>
      <c r="L108">
        <v>5.1958871493785048E-5</v>
      </c>
      <c r="M108">
        <v>65.949612522999573</v>
      </c>
      <c r="N108">
        <v>0.13488839979013767</v>
      </c>
    </row>
    <row r="109" spans="1:16" x14ac:dyDescent="0.25">
      <c r="A109">
        <v>624</v>
      </c>
      <c r="B109" t="s">
        <v>33</v>
      </c>
      <c r="C109" s="9">
        <v>19</v>
      </c>
      <c r="D109" t="s">
        <v>60</v>
      </c>
      <c r="E109">
        <v>2311</v>
      </c>
      <c r="F109">
        <v>8.624511156399997</v>
      </c>
      <c r="G109">
        <v>6.9144113552499995</v>
      </c>
      <c r="H109">
        <v>2.4176040266080001</v>
      </c>
      <c r="I109">
        <v>4.057825130196389</v>
      </c>
      <c r="J109">
        <v>2.3830226492560004E-4</v>
      </c>
      <c r="K109">
        <v>0.41059893569769562</v>
      </c>
      <c r="L109">
        <v>4.6962854593439643E-5</v>
      </c>
      <c r="M109">
        <v>65.93988282481439</v>
      </c>
      <c r="N109">
        <v>0.12191843516930288</v>
      </c>
      <c r="O109">
        <v>-1.4497311647154731E-2</v>
      </c>
      <c r="P109">
        <v>1.2238037840887029E-2</v>
      </c>
    </row>
    <row r="110" spans="1:16" x14ac:dyDescent="0.25">
      <c r="A110">
        <v>658</v>
      </c>
      <c r="B110" t="s">
        <v>33</v>
      </c>
      <c r="C110" s="9">
        <v>20</v>
      </c>
      <c r="D110" t="s">
        <v>60</v>
      </c>
      <c r="E110">
        <v>2312</v>
      </c>
      <c r="F110">
        <v>8.7345926135999985</v>
      </c>
      <c r="G110">
        <v>7.0025267420499997</v>
      </c>
      <c r="H110">
        <v>2.4483502134080002</v>
      </c>
      <c r="I110">
        <v>4.109180593734953</v>
      </c>
      <c r="J110">
        <v>2.4629724540760003E-4</v>
      </c>
      <c r="K110">
        <v>0.41060709316212141</v>
      </c>
      <c r="L110">
        <v>5.8780896950730482E-5</v>
      </c>
      <c r="M110">
        <v>65.96106010005343</v>
      </c>
      <c r="N110">
        <v>0.15259879400689996</v>
      </c>
      <c r="O110">
        <v>1.2951643261427392E-2</v>
      </c>
      <c r="P110">
        <v>1.3260876855398477E-2</v>
      </c>
    </row>
    <row r="111" spans="1:16" x14ac:dyDescent="0.25">
      <c r="A111">
        <v>692</v>
      </c>
      <c r="B111" t="s">
        <v>33</v>
      </c>
      <c r="C111" s="9">
        <v>21</v>
      </c>
      <c r="D111" t="s">
        <v>60</v>
      </c>
      <c r="E111">
        <v>2313</v>
      </c>
      <c r="F111">
        <v>8.7549059068000012</v>
      </c>
      <c r="G111">
        <v>7.0189128512499988</v>
      </c>
      <c r="H111">
        <v>2.4541322046079999</v>
      </c>
      <c r="I111">
        <v>4.1190344753653294</v>
      </c>
      <c r="J111">
        <v>2.5388266589640001E-4</v>
      </c>
      <c r="K111">
        <v>0.41060461469111753</v>
      </c>
      <c r="L111">
        <v>3.9481646375375042E-5</v>
      </c>
      <c r="M111">
        <v>65.954625838145205</v>
      </c>
      <c r="N111">
        <v>0.10249676229577064</v>
      </c>
      <c r="O111">
        <v>-1.858356669803829E-2</v>
      </c>
      <c r="P111">
        <v>1.0873568815124449E-2</v>
      </c>
    </row>
    <row r="112" spans="1:16" x14ac:dyDescent="0.25">
      <c r="A112">
        <v>726</v>
      </c>
      <c r="B112" t="s">
        <v>33</v>
      </c>
      <c r="C112" s="9">
        <v>22</v>
      </c>
      <c r="D112" t="s">
        <v>60</v>
      </c>
      <c r="E112">
        <v>2314</v>
      </c>
      <c r="F112">
        <v>8.3898261592000001</v>
      </c>
      <c r="G112">
        <v>6.7256626520500005</v>
      </c>
      <c r="H112">
        <v>2.3513331462079998</v>
      </c>
      <c r="I112">
        <v>3.9456566288077899</v>
      </c>
      <c r="J112">
        <v>2.31102470166684E-4</v>
      </c>
      <c r="K112">
        <v>0.41061739750021004</v>
      </c>
      <c r="L112">
        <v>4.6185002212316003E-5</v>
      </c>
      <c r="M112">
        <v>65.98781079027637</v>
      </c>
      <c r="N112">
        <v>0.11989908294039747</v>
      </c>
      <c r="O112">
        <v>2.8187602342466533E-2</v>
      </c>
      <c r="P112">
        <v>1.1478011093240622E-2</v>
      </c>
    </row>
    <row r="113" spans="1:16" x14ac:dyDescent="0.25">
      <c r="A113">
        <v>794</v>
      </c>
      <c r="B113" t="s">
        <v>33</v>
      </c>
      <c r="C113" s="9">
        <v>24</v>
      </c>
      <c r="D113" t="s">
        <v>60</v>
      </c>
      <c r="E113">
        <v>2316</v>
      </c>
      <c r="F113">
        <v>8.7063832447999996</v>
      </c>
      <c r="G113">
        <v>6.9800359528499998</v>
      </c>
      <c r="H113">
        <v>2.4405355414080008</v>
      </c>
      <c r="I113">
        <v>4.0962162719588511</v>
      </c>
      <c r="J113">
        <v>2.4551329181360002E-4</v>
      </c>
      <c r="K113">
        <v>0.41060703232195761</v>
      </c>
      <c r="L113">
        <v>5.5528873099845786E-5</v>
      </c>
      <c r="M113">
        <v>65.960902155276969</v>
      </c>
      <c r="N113">
        <v>0.14415634172275069</v>
      </c>
      <c r="O113">
        <v>-2.4187629450667103E-2</v>
      </c>
      <c r="P113">
        <v>1.3037194954006898E-2</v>
      </c>
    </row>
    <row r="114" spans="1:16" x14ac:dyDescent="0.25">
      <c r="A114">
        <v>862</v>
      </c>
      <c r="B114" t="s">
        <v>33</v>
      </c>
      <c r="C114" s="9">
        <v>26</v>
      </c>
      <c r="D114" t="s">
        <v>60</v>
      </c>
      <c r="E114">
        <v>2318</v>
      </c>
      <c r="F114">
        <v>8.7653840107999983</v>
      </c>
      <c r="G114">
        <v>7.0276743288500017</v>
      </c>
      <c r="H114">
        <v>2.457340336208</v>
      </c>
      <c r="I114">
        <v>4.1247826203028524</v>
      </c>
      <c r="J114">
        <v>2.531483674968E-4</v>
      </c>
      <c r="K114">
        <v>0.41061653084565636</v>
      </c>
      <c r="L114">
        <v>5.029878533892788E-5</v>
      </c>
      <c r="M114">
        <v>65.985560902191011</v>
      </c>
      <c r="N114">
        <v>0.13057871487001316</v>
      </c>
      <c r="O114">
        <v>5.4534232554193096E-3</v>
      </c>
      <c r="P114">
        <v>1.2955370749682464E-2</v>
      </c>
    </row>
    <row r="115" spans="1:16" x14ac:dyDescent="0.25">
      <c r="A115">
        <v>930</v>
      </c>
      <c r="B115" t="s">
        <v>33</v>
      </c>
      <c r="C115" s="9">
        <v>28</v>
      </c>
      <c r="D115" t="s">
        <v>60</v>
      </c>
      <c r="E115">
        <v>2320</v>
      </c>
      <c r="F115">
        <v>8.7419007911999991</v>
      </c>
      <c r="G115">
        <v>7.0092936336499996</v>
      </c>
      <c r="H115">
        <v>2.4508875810080002</v>
      </c>
      <c r="I115">
        <v>4.1142904673934853</v>
      </c>
      <c r="J115">
        <v>2.4851626947359996E-4</v>
      </c>
      <c r="K115">
        <v>0.41062155086230151</v>
      </c>
      <c r="L115">
        <v>5.9840088169619503E-5</v>
      </c>
      <c r="M115">
        <v>65.998593171613351</v>
      </c>
      <c r="N115">
        <v>0.15534851901982469</v>
      </c>
      <c r="O115">
        <v>1.5535239429986802E-2</v>
      </c>
      <c r="P115">
        <v>1.3934309443861462E-2</v>
      </c>
    </row>
    <row r="116" spans="1:16" x14ac:dyDescent="0.25">
      <c r="A116">
        <v>998</v>
      </c>
      <c r="B116" t="s">
        <v>33</v>
      </c>
      <c r="C116" s="9">
        <v>30</v>
      </c>
      <c r="D116" t="s">
        <v>60</v>
      </c>
      <c r="E116">
        <v>2322</v>
      </c>
      <c r="F116">
        <v>8.8847513411999994</v>
      </c>
      <c r="G116">
        <v>7.1239994096500006</v>
      </c>
      <c r="H116">
        <v>2.4911074882080002</v>
      </c>
      <c r="I116">
        <v>4.1821235759503494</v>
      </c>
      <c r="J116">
        <v>2.5671288984672E-4</v>
      </c>
      <c r="K116">
        <v>0.41061381286892995</v>
      </c>
      <c r="L116">
        <v>5.062791278105174E-5</v>
      </c>
      <c r="M116">
        <v>65.978504868817993</v>
      </c>
      <c r="N116">
        <v>0.13143314978591961</v>
      </c>
      <c r="O116">
        <v>-3.2562970645910738E-2</v>
      </c>
      <c r="P116">
        <v>1.5058551763628684E-2</v>
      </c>
    </row>
    <row r="117" spans="1:16" x14ac:dyDescent="0.25">
      <c r="A117">
        <v>1066</v>
      </c>
      <c r="B117" t="s">
        <v>33</v>
      </c>
      <c r="C117" s="9">
        <v>32</v>
      </c>
      <c r="D117" t="s">
        <v>60</v>
      </c>
      <c r="E117">
        <v>2324</v>
      </c>
      <c r="F117">
        <v>8.9162076547999991</v>
      </c>
      <c r="G117">
        <v>7.1493261284500003</v>
      </c>
      <c r="H117">
        <v>2.4998876386080005</v>
      </c>
      <c r="I117">
        <v>4.1967240421439991</v>
      </c>
      <c r="J117">
        <v>2.4572654874040006E-4</v>
      </c>
      <c r="K117">
        <v>0.41063281735744356</v>
      </c>
      <c r="L117">
        <v>5.1299250780539785E-5</v>
      </c>
      <c r="M117">
        <v>66.027841680236577</v>
      </c>
      <c r="N117">
        <v>0.13317598418293283</v>
      </c>
      <c r="O117">
        <v>1.1409458420930108E-2</v>
      </c>
      <c r="P117">
        <v>1.5001402558247902E-2</v>
      </c>
    </row>
    <row r="118" spans="1:16" x14ac:dyDescent="0.25">
      <c r="A118">
        <v>1134</v>
      </c>
      <c r="B118" t="s">
        <v>33</v>
      </c>
      <c r="C118" s="9">
        <v>34</v>
      </c>
      <c r="D118" t="s">
        <v>60</v>
      </c>
      <c r="E118">
        <v>2326</v>
      </c>
      <c r="F118">
        <v>8.7745556211999993</v>
      </c>
      <c r="G118">
        <v>7.0361974988500018</v>
      </c>
      <c r="H118">
        <v>2.460480531807999</v>
      </c>
      <c r="I118">
        <v>4.1310234466589746</v>
      </c>
      <c r="J118">
        <v>2.4006627479199996E-4</v>
      </c>
      <c r="K118">
        <v>0.41064245175675296</v>
      </c>
      <c r="L118">
        <v>5.9053947712533943E-5</v>
      </c>
      <c r="M118">
        <v>66.052853168524095</v>
      </c>
      <c r="N118">
        <v>0.15330765044017561</v>
      </c>
      <c r="O118">
        <v>-3.1848507953124994E-3</v>
      </c>
      <c r="P118">
        <v>1.5894406223675141E-2</v>
      </c>
    </row>
    <row r="119" spans="1:16" x14ac:dyDescent="0.25">
      <c r="A119">
        <v>1202</v>
      </c>
      <c r="B119" t="s">
        <v>33</v>
      </c>
      <c r="C119" s="9">
        <v>36</v>
      </c>
      <c r="D119" t="s">
        <v>60</v>
      </c>
      <c r="E119">
        <v>2328</v>
      </c>
      <c r="F119">
        <v>8.6817966356000014</v>
      </c>
      <c r="G119">
        <v>6.9620116044499989</v>
      </c>
      <c r="H119">
        <v>2.4345988186080003</v>
      </c>
      <c r="I119">
        <v>4.0876896782202952</v>
      </c>
      <c r="J119">
        <v>2.2993807449400001E-4</v>
      </c>
      <c r="K119">
        <v>0.41065470183427111</v>
      </c>
      <c r="L119">
        <v>3.688615008707375E-5</v>
      </c>
      <c r="M119">
        <v>66.084655116992636</v>
      </c>
      <c r="N119">
        <v>9.575869561098678E-2</v>
      </c>
      <c r="O119">
        <v>2.4126365403276395E-3</v>
      </c>
      <c r="P119">
        <v>1.2810890709213797E-2</v>
      </c>
    </row>
    <row r="120" spans="1:16" x14ac:dyDescent="0.25">
      <c r="A120">
        <v>1270</v>
      </c>
      <c r="B120" t="s">
        <v>33</v>
      </c>
      <c r="C120" s="9">
        <v>38</v>
      </c>
      <c r="D120" t="s">
        <v>60</v>
      </c>
      <c r="E120">
        <v>2330</v>
      </c>
      <c r="F120">
        <v>8.7526258932000012</v>
      </c>
      <c r="G120">
        <v>7.0195948328500002</v>
      </c>
      <c r="H120">
        <v>2.4549539746080007</v>
      </c>
      <c r="I120">
        <v>4.1226740845033003</v>
      </c>
      <c r="J120">
        <v>2.3252795461639996E-4</v>
      </c>
      <c r="K120">
        <v>0.41066497039549177</v>
      </c>
      <c r="L120">
        <v>4.4204825476030533E-5</v>
      </c>
      <c r="M120">
        <v>66.111312928283866</v>
      </c>
      <c r="N120">
        <v>0.11475842334598933</v>
      </c>
      <c r="O120">
        <v>2.2120175702688982E-2</v>
      </c>
      <c r="P120">
        <v>1.4974547417205625E-2</v>
      </c>
    </row>
    <row r="121" spans="1:16" x14ac:dyDescent="0.25">
      <c r="A121">
        <v>1338</v>
      </c>
      <c r="B121" t="s">
        <v>33</v>
      </c>
      <c r="C121" s="9">
        <v>40</v>
      </c>
      <c r="D121" t="s">
        <v>60</v>
      </c>
      <c r="E121">
        <v>2332</v>
      </c>
      <c r="F121">
        <v>8.7102027207999999</v>
      </c>
      <c r="G121">
        <v>6.9864973064499987</v>
      </c>
      <c r="H121">
        <v>2.4437383406079998</v>
      </c>
      <c r="I121">
        <v>4.105059306870908</v>
      </c>
      <c r="J121">
        <v>2.3534709349680002E-4</v>
      </c>
      <c r="K121">
        <v>0.41065707139598201</v>
      </c>
      <c r="L121">
        <v>5.900044901529614E-5</v>
      </c>
      <c r="M121">
        <v>66.09080664373279</v>
      </c>
      <c r="N121">
        <v>0.15316876455880868</v>
      </c>
      <c r="O121">
        <v>1.9102348836064209E-4</v>
      </c>
      <c r="P121">
        <v>1.5542790548766583E-2</v>
      </c>
    </row>
    <row r="122" spans="1:16" x14ac:dyDescent="0.25">
      <c r="A122">
        <v>1406</v>
      </c>
      <c r="B122" t="s">
        <v>33</v>
      </c>
      <c r="C122" s="9">
        <v>42</v>
      </c>
      <c r="D122" t="s">
        <v>60</v>
      </c>
      <c r="E122">
        <v>2334</v>
      </c>
      <c r="F122">
        <v>8.7706000299999989</v>
      </c>
      <c r="G122">
        <v>7.0342026540500013</v>
      </c>
      <c r="H122">
        <v>2.460234616208</v>
      </c>
      <c r="I122">
        <v>4.1320079822250744</v>
      </c>
      <c r="J122">
        <v>2.372513541732E-4</v>
      </c>
      <c r="K122">
        <v>0.41064901550620958</v>
      </c>
      <c r="L122">
        <v>5.1478254604347822E-5</v>
      </c>
      <c r="M122">
        <v>66.069893062489342</v>
      </c>
      <c r="N122">
        <v>0.1336406890284578</v>
      </c>
      <c r="O122">
        <v>-2.7910552914178766E-2</v>
      </c>
      <c r="P122">
        <v>1.1899107181159507E-2</v>
      </c>
    </row>
    <row r="123" spans="1:16" x14ac:dyDescent="0.25">
      <c r="A123">
        <v>1474</v>
      </c>
      <c r="B123" t="s">
        <v>33</v>
      </c>
      <c r="C123" s="9">
        <v>44</v>
      </c>
      <c r="D123" t="s">
        <v>60</v>
      </c>
      <c r="E123">
        <v>2336</v>
      </c>
      <c r="F123">
        <v>8.6178429231999978</v>
      </c>
      <c r="G123">
        <v>6.9113692664499986</v>
      </c>
      <c r="H123">
        <v>2.417168428608</v>
      </c>
      <c r="I123">
        <v>4.059176713314752</v>
      </c>
      <c r="J123">
        <v>2.2469076769320004E-4</v>
      </c>
      <c r="K123">
        <v>0.4106638831383983</v>
      </c>
      <c r="L123">
        <v>3.3801083702214556E-5</v>
      </c>
      <c r="M123">
        <v>66.108490342548862</v>
      </c>
      <c r="N123">
        <v>8.7749675092736429E-2</v>
      </c>
      <c r="O123">
        <v>1.7552129451647858E-2</v>
      </c>
      <c r="P123">
        <v>1.1545006620415103E-2</v>
      </c>
    </row>
    <row r="124" spans="1:16" x14ac:dyDescent="0.25">
      <c r="A124">
        <v>1542</v>
      </c>
      <c r="B124" t="s">
        <v>33</v>
      </c>
      <c r="C124" s="9">
        <v>46</v>
      </c>
      <c r="D124" t="s">
        <v>60</v>
      </c>
      <c r="E124">
        <v>2338</v>
      </c>
      <c r="F124">
        <v>8.6581733619999994</v>
      </c>
      <c r="G124">
        <v>6.9438993980500001</v>
      </c>
      <c r="H124">
        <v>2.4285228310080003</v>
      </c>
      <c r="I124">
        <v>4.0783734962197631</v>
      </c>
      <c r="J124">
        <v>2.2549239452440001E-4</v>
      </c>
      <c r="K124">
        <v>0.41066433497233901</v>
      </c>
      <c r="L124">
        <v>4.7643743722754569E-5</v>
      </c>
      <c r="M124">
        <v>66.109663331019533</v>
      </c>
      <c r="N124">
        <v>0.12368606488197684</v>
      </c>
      <c r="O124">
        <v>-5.5414304884759957E-3</v>
      </c>
      <c r="P124">
        <v>1.4542497188145832E-2</v>
      </c>
    </row>
    <row r="125" spans="1:16" x14ac:dyDescent="0.25">
      <c r="A125">
        <v>1610</v>
      </c>
      <c r="B125" t="s">
        <v>33</v>
      </c>
      <c r="C125" s="9">
        <v>48</v>
      </c>
      <c r="D125" t="s">
        <v>60</v>
      </c>
      <c r="E125">
        <v>2340</v>
      </c>
      <c r="F125">
        <v>9.3149896367999983</v>
      </c>
      <c r="G125">
        <v>7.4716479692500002</v>
      </c>
      <c r="H125">
        <v>2.6054716746080002</v>
      </c>
      <c r="I125">
        <v>4.3697643394739023</v>
      </c>
      <c r="J125">
        <v>1.0087424636000002E-4</v>
      </c>
      <c r="K125">
        <v>0.4106693381672335</v>
      </c>
      <c r="L125">
        <v>4.7970130233588321E-5</v>
      </c>
      <c r="M125">
        <v>66.122651930151051</v>
      </c>
      <c r="N125">
        <v>0.12453338417302361</v>
      </c>
      <c r="O125">
        <v>-9.112949088674327E-4</v>
      </c>
      <c r="P125">
        <v>1.5349089646676991E-2</v>
      </c>
    </row>
    <row r="126" spans="1:16" x14ac:dyDescent="0.25">
      <c r="A126">
        <v>1678</v>
      </c>
      <c r="B126" t="s">
        <v>33</v>
      </c>
      <c r="C126" s="9">
        <v>50</v>
      </c>
      <c r="D126" t="s">
        <v>60</v>
      </c>
      <c r="E126">
        <v>2342</v>
      </c>
      <c r="F126">
        <v>9.2396632468000011</v>
      </c>
      <c r="G126">
        <v>7.4112845136499992</v>
      </c>
      <c r="H126">
        <v>2.5840588274080005</v>
      </c>
      <c r="I126">
        <v>4.3335233089631826</v>
      </c>
      <c r="J126">
        <v>1.0534790981960002E-4</v>
      </c>
      <c r="K126">
        <v>0.41067508984456425</v>
      </c>
      <c r="L126">
        <v>5.1527528640616548E-5</v>
      </c>
      <c r="M126">
        <v>66.137583635343233</v>
      </c>
      <c r="N126">
        <v>0.13376860743219798</v>
      </c>
      <c r="O126">
        <v>9.6775784053093616E-4</v>
      </c>
      <c r="P126">
        <v>1.617437129919938E-2</v>
      </c>
    </row>
    <row r="127" spans="1:16" x14ac:dyDescent="0.25">
      <c r="A127">
        <v>1746</v>
      </c>
      <c r="B127" t="s">
        <v>33</v>
      </c>
      <c r="C127" s="9">
        <v>52</v>
      </c>
      <c r="D127" t="s">
        <v>60</v>
      </c>
      <c r="E127">
        <v>2344</v>
      </c>
      <c r="F127">
        <v>9.3041702703999984</v>
      </c>
      <c r="G127">
        <v>7.4638217220499987</v>
      </c>
      <c r="H127">
        <v>2.6029658470080004</v>
      </c>
      <c r="I127">
        <v>4.3664227731785266</v>
      </c>
      <c r="J127">
        <v>9.9407843760000012E-5</v>
      </c>
      <c r="K127">
        <v>0.41068004665458802</v>
      </c>
      <c r="L127">
        <v>4.8517902471424803E-5</v>
      </c>
      <c r="M127">
        <v>66.150451816520629</v>
      </c>
      <c r="N127">
        <v>0.12595543431552297</v>
      </c>
      <c r="O127">
        <v>8.3368043932718905E-3</v>
      </c>
      <c r="P127">
        <v>1.4187753052001251E-2</v>
      </c>
    </row>
    <row r="128" spans="1:16" x14ac:dyDescent="0.25">
      <c r="A128">
        <v>1814</v>
      </c>
      <c r="B128" t="s">
        <v>33</v>
      </c>
      <c r="C128" s="9">
        <v>54</v>
      </c>
      <c r="D128" t="s">
        <v>60</v>
      </c>
      <c r="E128">
        <v>2346</v>
      </c>
      <c r="F128">
        <v>9.2626835007999997</v>
      </c>
      <c r="G128">
        <v>7.4309282060499982</v>
      </c>
      <c r="H128">
        <v>2.5916463822080003</v>
      </c>
      <c r="I128">
        <v>4.3479486704808066</v>
      </c>
      <c r="J128">
        <v>9.7707627700000015E-5</v>
      </c>
      <c r="K128">
        <v>0.41067815600326329</v>
      </c>
      <c r="L128">
        <v>5.8509187106479831E-5</v>
      </c>
      <c r="M128">
        <v>66.145543570355699</v>
      </c>
      <c r="N128">
        <v>0.15189341867748579</v>
      </c>
      <c r="O128">
        <v>3.3515957460039658E-2</v>
      </c>
      <c r="P128">
        <v>1.397942034776529E-2</v>
      </c>
    </row>
    <row r="129" spans="1:16" x14ac:dyDescent="0.25">
      <c r="A129">
        <v>1882</v>
      </c>
      <c r="B129" t="s">
        <v>33</v>
      </c>
      <c r="C129" s="9">
        <v>56</v>
      </c>
      <c r="D129" t="s">
        <v>60</v>
      </c>
      <c r="E129">
        <v>2348</v>
      </c>
      <c r="F129">
        <v>9.2581385123999986</v>
      </c>
      <c r="G129">
        <v>7.4268273104499993</v>
      </c>
      <c r="H129">
        <v>2.5901897806080005</v>
      </c>
      <c r="I129">
        <v>4.3453369669406161</v>
      </c>
      <c r="J129">
        <v>9.3563978680000009E-5</v>
      </c>
      <c r="K129">
        <v>0.41064873773134047</v>
      </c>
      <c r="L129">
        <v>5.7332860196485106E-5</v>
      </c>
      <c r="M129">
        <v>66.069171941985857</v>
      </c>
      <c r="N129">
        <v>0.14883960226541396</v>
      </c>
      <c r="O129">
        <v>-3.3772705646972767E-2</v>
      </c>
      <c r="P129">
        <v>1.3813279511421755E-2</v>
      </c>
    </row>
    <row r="130" spans="1:16" x14ac:dyDescent="0.25">
      <c r="A130">
        <v>1950</v>
      </c>
      <c r="B130" t="s">
        <v>33</v>
      </c>
      <c r="C130" s="9">
        <v>58</v>
      </c>
      <c r="D130" t="s">
        <v>60</v>
      </c>
      <c r="E130">
        <v>2350</v>
      </c>
      <c r="F130">
        <v>9.1538085676000005</v>
      </c>
      <c r="G130">
        <v>7.3432341920499997</v>
      </c>
      <c r="H130">
        <v>2.561046343808</v>
      </c>
      <c r="I130">
        <v>4.2965640182211118</v>
      </c>
      <c r="J130">
        <v>1.0100268520000002E-4</v>
      </c>
      <c r="K130">
        <v>0.4106470578341051</v>
      </c>
      <c r="L130">
        <v>4.6365800646007257E-5</v>
      </c>
      <c r="M130">
        <v>66.064810826292018</v>
      </c>
      <c r="N130">
        <v>0.12036844670260816</v>
      </c>
      <c r="O130">
        <v>-5.3666480578362652E-3</v>
      </c>
      <c r="P130">
        <v>1.2788001709162227E-2</v>
      </c>
    </row>
    <row r="131" spans="1:16" x14ac:dyDescent="0.25">
      <c r="A131">
        <v>2018</v>
      </c>
      <c r="B131" t="s">
        <v>33</v>
      </c>
      <c r="C131" s="9">
        <v>60</v>
      </c>
      <c r="D131" t="s">
        <v>60</v>
      </c>
      <c r="E131">
        <v>2352</v>
      </c>
      <c r="F131">
        <v>9.1806666715999992</v>
      </c>
      <c r="G131">
        <v>7.3649786948499987</v>
      </c>
      <c r="H131">
        <v>2.5686677394080011</v>
      </c>
      <c r="I131">
        <v>4.3095376548079898</v>
      </c>
      <c r="J131">
        <v>9.5749478119999993E-5</v>
      </c>
      <c r="K131">
        <v>0.41064978555699461</v>
      </c>
      <c r="L131">
        <v>4.7618650261408044E-5</v>
      </c>
      <c r="M131">
        <v>66.071892161299388</v>
      </c>
      <c r="N131">
        <v>0.12362092072564351</v>
      </c>
      <c r="O131">
        <v>1.7723022673887812E-2</v>
      </c>
      <c r="P131">
        <v>1.3603117238295579E-2</v>
      </c>
    </row>
    <row r="132" spans="1:16" x14ac:dyDescent="0.25">
      <c r="A132">
        <v>2086</v>
      </c>
      <c r="B132" t="s">
        <v>33</v>
      </c>
      <c r="C132" s="9">
        <v>62</v>
      </c>
      <c r="D132" t="s">
        <v>60</v>
      </c>
      <c r="E132">
        <v>2354</v>
      </c>
      <c r="F132">
        <v>9.1927875516000022</v>
      </c>
      <c r="G132">
        <v>7.3747149264499976</v>
      </c>
      <c r="H132">
        <v>2.5721308390079995</v>
      </c>
      <c r="I132">
        <v>4.3155106094409117</v>
      </c>
      <c r="J132">
        <v>1.0072062192000001E-4</v>
      </c>
      <c r="K132">
        <v>0.41063795762693345</v>
      </c>
      <c r="L132">
        <v>5.6035709607440551E-5</v>
      </c>
      <c r="M132">
        <v>66.041186133379185</v>
      </c>
      <c r="N132">
        <v>0.14547212021254066</v>
      </c>
      <c r="O132">
        <v>-2.8169910914033203E-2</v>
      </c>
      <c r="P132">
        <v>1.5302067626961303E-2</v>
      </c>
    </row>
    <row r="133" spans="1:16" x14ac:dyDescent="0.25">
      <c r="A133">
        <v>2154</v>
      </c>
      <c r="B133" t="s">
        <v>33</v>
      </c>
      <c r="C133" s="9">
        <v>64</v>
      </c>
      <c r="D133" t="s">
        <v>60</v>
      </c>
      <c r="E133">
        <v>2356</v>
      </c>
      <c r="F133">
        <v>9.0382533727999999</v>
      </c>
      <c r="G133">
        <v>7.2507956560499984</v>
      </c>
      <c r="H133">
        <v>2.5288870866080004</v>
      </c>
      <c r="I133">
        <v>4.2429091717984901</v>
      </c>
      <c r="J133">
        <v>9.5291859360000037E-5</v>
      </c>
      <c r="K133">
        <v>0.4106492656179776</v>
      </c>
      <c r="L133">
        <v>4.6853462875051094E-5</v>
      </c>
      <c r="M133">
        <v>66.070542367895555</v>
      </c>
      <c r="N133">
        <v>0.12163444759570065</v>
      </c>
      <c r="O133">
        <v>1.9455370262821958E-2</v>
      </c>
      <c r="P133">
        <v>1.3490192031398299E-2</v>
      </c>
    </row>
    <row r="134" spans="1:16" x14ac:dyDescent="0.25">
      <c r="A134">
        <v>2222</v>
      </c>
      <c r="B134" t="s">
        <v>33</v>
      </c>
      <c r="C134" s="9">
        <v>66</v>
      </c>
      <c r="D134" t="s">
        <v>60</v>
      </c>
      <c r="E134">
        <v>2358</v>
      </c>
      <c r="F134">
        <v>9.1780305232000003</v>
      </c>
      <c r="G134">
        <v>7.3631109176500003</v>
      </c>
      <c r="H134">
        <v>2.5681637322080006</v>
      </c>
      <c r="I134">
        <v>4.3091006206099829</v>
      </c>
      <c r="J134">
        <v>9.3710050920000037E-5</v>
      </c>
      <c r="K134">
        <v>0.41064459525286501</v>
      </c>
      <c r="L134">
        <v>4.616632623847328E-5</v>
      </c>
      <c r="M134">
        <v>66.058417815180007</v>
      </c>
      <c r="N134">
        <v>0.11985059897309537</v>
      </c>
      <c r="O134">
        <v>-4.3757039949188226E-3</v>
      </c>
      <c r="P134">
        <v>1.2284600449045524E-2</v>
      </c>
    </row>
    <row r="135" spans="1:16" x14ac:dyDescent="0.25">
      <c r="A135">
        <v>2290</v>
      </c>
      <c r="B135" t="s">
        <v>33</v>
      </c>
      <c r="C135" s="9">
        <v>68</v>
      </c>
      <c r="D135" t="s">
        <v>60</v>
      </c>
      <c r="E135">
        <v>2360</v>
      </c>
      <c r="F135">
        <v>9.1016829403999981</v>
      </c>
      <c r="G135">
        <v>7.3014800316499997</v>
      </c>
      <c r="H135">
        <v>2.546575466208</v>
      </c>
      <c r="I135">
        <v>4.2724479206154085</v>
      </c>
      <c r="J135">
        <v>9.9840384840000002E-5</v>
      </c>
      <c r="K135">
        <v>0.41064351862186932</v>
      </c>
      <c r="L135">
        <v>6.2581111316568962E-5</v>
      </c>
      <c r="M135">
        <v>66.05562281544303</v>
      </c>
      <c r="N135">
        <v>0.16246438230652363</v>
      </c>
      <c r="O135">
        <v>-1.2341814874528012E-3</v>
      </c>
      <c r="P135">
        <v>1.4256465682227366E-2</v>
      </c>
    </row>
    <row r="136" spans="1:16" x14ac:dyDescent="0.25">
      <c r="A136">
        <v>2358</v>
      </c>
      <c r="B136" t="s">
        <v>33</v>
      </c>
      <c r="C136" s="9">
        <v>70</v>
      </c>
      <c r="D136" t="s">
        <v>60</v>
      </c>
      <c r="E136">
        <v>2362</v>
      </c>
      <c r="F136">
        <v>9.0864457255999991</v>
      </c>
      <c r="G136">
        <v>7.2891916908500001</v>
      </c>
      <c r="H136">
        <v>2.5422614730080002</v>
      </c>
      <c r="I136">
        <v>4.2651237138669789</v>
      </c>
      <c r="J136">
        <v>8.7377147840000022E-5</v>
      </c>
      <c r="K136">
        <v>0.41064345560938192</v>
      </c>
      <c r="L136">
        <v>4.2446911148624167E-5</v>
      </c>
      <c r="M136">
        <v>66.055459231181729</v>
      </c>
      <c r="N136">
        <v>0.11019477052261534</v>
      </c>
      <c r="O136">
        <v>-1.5344814796591777E-4</v>
      </c>
      <c r="P136">
        <v>9.7498675096900755E-3</v>
      </c>
    </row>
    <row r="137" spans="1:16" x14ac:dyDescent="0.25">
      <c r="A137">
        <v>12</v>
      </c>
      <c r="B137" t="s">
        <v>33</v>
      </c>
      <c r="C137" s="9">
        <v>1</v>
      </c>
      <c r="D137" t="s">
        <v>61</v>
      </c>
      <c r="E137">
        <v>2481</v>
      </c>
      <c r="F137">
        <v>9.9169995535499975</v>
      </c>
      <c r="G137">
        <v>7.8876666236499986</v>
      </c>
      <c r="H137">
        <v>3.5512753482580011</v>
      </c>
      <c r="I137">
        <v>6.5911045270357826</v>
      </c>
      <c r="J137">
        <v>9.6865063400000001E-5</v>
      </c>
      <c r="K137">
        <v>0.41058088863799552</v>
      </c>
      <c r="L137">
        <v>4.0973527835556556E-5</v>
      </c>
      <c r="M137">
        <v>65.893031556996704</v>
      </c>
      <c r="N137">
        <v>0.10636977756833922</v>
      </c>
    </row>
    <row r="138" spans="1:16" x14ac:dyDescent="0.25">
      <c r="A138">
        <v>46</v>
      </c>
      <c r="B138" t="s">
        <v>33</v>
      </c>
      <c r="C138" s="9">
        <v>2</v>
      </c>
      <c r="D138" t="s">
        <v>61</v>
      </c>
      <c r="E138">
        <v>2482</v>
      </c>
      <c r="F138">
        <v>9.8499257771499984</v>
      </c>
      <c r="G138">
        <v>7.8343650116500001</v>
      </c>
      <c r="H138">
        <v>3.5272456406580006</v>
      </c>
      <c r="I138">
        <v>6.5463403026740714</v>
      </c>
      <c r="J138">
        <v>9.9364012520000003E-5</v>
      </c>
      <c r="K138">
        <v>0.41059377634885458</v>
      </c>
      <c r="L138">
        <v>2.75057611481729E-5</v>
      </c>
      <c r="M138">
        <v>65.926488840512363</v>
      </c>
      <c r="N138">
        <v>7.1406633739761569E-2</v>
      </c>
      <c r="O138">
        <v>2.5537225246230477E-2</v>
      </c>
      <c r="P138">
        <v>8.6157250856641505E-3</v>
      </c>
    </row>
    <row r="139" spans="1:16" x14ac:dyDescent="0.25">
      <c r="A139">
        <v>80</v>
      </c>
      <c r="B139" t="s">
        <v>33</v>
      </c>
      <c r="C139" s="9">
        <v>3</v>
      </c>
      <c r="D139" t="s">
        <v>61</v>
      </c>
      <c r="E139">
        <v>2483</v>
      </c>
      <c r="F139">
        <v>9.85855049155</v>
      </c>
      <c r="G139">
        <v>7.8409960204500013</v>
      </c>
      <c r="H139">
        <v>3.530152955058</v>
      </c>
      <c r="I139">
        <v>6.551484968531895</v>
      </c>
      <c r="J139">
        <v>9.2813381120000001E-5</v>
      </c>
      <c r="K139">
        <v>0.41058569374373477</v>
      </c>
      <c r="L139">
        <v>5.2134195174777299E-5</v>
      </c>
      <c r="M139">
        <v>65.905505904597803</v>
      </c>
      <c r="N139">
        <v>0.13534355076041998</v>
      </c>
      <c r="O139">
        <v>-2.6639915586490481E-2</v>
      </c>
      <c r="P139">
        <v>1.1689859804564093E-2</v>
      </c>
    </row>
    <row r="140" spans="1:16" x14ac:dyDescent="0.25">
      <c r="A140">
        <v>114</v>
      </c>
      <c r="B140" t="s">
        <v>33</v>
      </c>
      <c r="C140" s="9">
        <v>4</v>
      </c>
      <c r="D140" t="s">
        <v>61</v>
      </c>
      <c r="E140">
        <v>2484</v>
      </c>
      <c r="F140">
        <v>9.8058948695500003</v>
      </c>
      <c r="G140">
        <v>7.7991456064500007</v>
      </c>
      <c r="H140">
        <v>3.5112948026579995</v>
      </c>
      <c r="I140">
        <v>6.5163376413152969</v>
      </c>
      <c r="J140">
        <v>9.8924009919999992E-5</v>
      </c>
      <c r="K140">
        <v>0.41059948765784832</v>
      </c>
      <c r="L140">
        <v>4.5131121220382926E-5</v>
      </c>
      <c r="M140">
        <v>65.941315747039312</v>
      </c>
      <c r="N140">
        <v>0.11716314360065232</v>
      </c>
      <c r="O140">
        <v>2.3825503413288374E-2</v>
      </c>
      <c r="P140">
        <v>1.1311809820545273E-2</v>
      </c>
    </row>
    <row r="141" spans="1:16" x14ac:dyDescent="0.25">
      <c r="A141">
        <v>148</v>
      </c>
      <c r="B141" t="s">
        <v>33</v>
      </c>
      <c r="C141" s="9">
        <v>5</v>
      </c>
      <c r="D141" t="s">
        <v>61</v>
      </c>
      <c r="E141">
        <v>2485</v>
      </c>
      <c r="F141">
        <v>9.7598235427499986</v>
      </c>
      <c r="G141">
        <v>7.7625533132499989</v>
      </c>
      <c r="H141">
        <v>3.4947999926580002</v>
      </c>
      <c r="I141">
        <v>6.4858425519068792</v>
      </c>
      <c r="J141">
        <v>1.0055629211999997E-4</v>
      </c>
      <c r="K141">
        <v>0.4105937165591188</v>
      </c>
      <c r="L141">
        <v>4.393697104559078E-5</v>
      </c>
      <c r="M141">
        <v>65.926333622711184</v>
      </c>
      <c r="N141">
        <v>0.11406305690598188</v>
      </c>
      <c r="O141">
        <v>-1.4521337702855242E-2</v>
      </c>
      <c r="P141">
        <v>1.1423023552570504E-2</v>
      </c>
    </row>
    <row r="142" spans="1:16" x14ac:dyDescent="0.25">
      <c r="A142">
        <v>182</v>
      </c>
      <c r="B142" t="s">
        <v>33</v>
      </c>
      <c r="C142" s="9">
        <v>6</v>
      </c>
      <c r="D142" t="s">
        <v>61</v>
      </c>
      <c r="E142">
        <v>2486</v>
      </c>
      <c r="F142">
        <v>9.8112320135500006</v>
      </c>
      <c r="G142">
        <v>7.8035801288500002</v>
      </c>
      <c r="H142">
        <v>3.5134124054579998</v>
      </c>
      <c r="I142">
        <v>6.5205938885988823</v>
      </c>
      <c r="J142">
        <v>1.0015097420000003E-4</v>
      </c>
      <c r="K142">
        <v>0.41059987037358864</v>
      </c>
      <c r="L142">
        <v>5.7357640354226723E-5</v>
      </c>
      <c r="M142">
        <v>65.942309300446254</v>
      </c>
      <c r="N142">
        <v>0.14890393306648245</v>
      </c>
      <c r="O142">
        <v>1.552748399435977E-2</v>
      </c>
      <c r="P142">
        <v>1.2958415997114075E-2</v>
      </c>
    </row>
    <row r="143" spans="1:16" x14ac:dyDescent="0.25">
      <c r="A143">
        <v>216</v>
      </c>
      <c r="B143" t="s">
        <v>33</v>
      </c>
      <c r="C143" s="9">
        <v>7</v>
      </c>
      <c r="D143" t="s">
        <v>61</v>
      </c>
      <c r="E143">
        <v>2487</v>
      </c>
      <c r="F143">
        <v>9.6997462323499981</v>
      </c>
      <c r="G143">
        <v>7.7152199792499996</v>
      </c>
      <c r="H143">
        <v>3.4737903478579999</v>
      </c>
      <c r="I143">
        <v>6.447716337149294</v>
      </c>
      <c r="J143">
        <v>1.1316155139200002E-4</v>
      </c>
      <c r="K143">
        <v>0.41059327322021821</v>
      </c>
      <c r="L143">
        <v>4.125532041744242E-5</v>
      </c>
      <c r="M143">
        <v>65.925182687882625</v>
      </c>
      <c r="N143">
        <v>0.10710132829972832</v>
      </c>
      <c r="O143">
        <v>1.537018024633241E-3</v>
      </c>
      <c r="P143">
        <v>1.0996341258332714E-2</v>
      </c>
    </row>
    <row r="144" spans="1:16" x14ac:dyDescent="0.25">
      <c r="A144">
        <v>250</v>
      </c>
      <c r="B144" t="s">
        <v>33</v>
      </c>
      <c r="C144" s="9">
        <v>8</v>
      </c>
      <c r="D144" t="s">
        <v>61</v>
      </c>
      <c r="E144">
        <v>2488</v>
      </c>
      <c r="F144">
        <v>9.5233662359500002</v>
      </c>
      <c r="G144">
        <v>7.5749876680500003</v>
      </c>
      <c r="H144">
        <v>3.4107075286579995</v>
      </c>
      <c r="I144">
        <v>6.3308655618774052</v>
      </c>
      <c r="J144">
        <v>9.6105023000000005E-5</v>
      </c>
      <c r="K144">
        <v>0.41058541389026437</v>
      </c>
      <c r="L144">
        <v>4.4654757293964174E-5</v>
      </c>
      <c r="M144">
        <v>65.904779387918296</v>
      </c>
      <c r="N144">
        <v>0.11592647379030915</v>
      </c>
      <c r="O144">
        <v>-1.0690076342356747E-2</v>
      </c>
      <c r="P144">
        <v>1.069291600193401E-2</v>
      </c>
    </row>
    <row r="145" spans="1:16" x14ac:dyDescent="0.25">
      <c r="A145">
        <v>284</v>
      </c>
      <c r="B145" t="s">
        <v>33</v>
      </c>
      <c r="C145" s="9">
        <v>9</v>
      </c>
      <c r="D145" t="s">
        <v>61</v>
      </c>
      <c r="E145">
        <v>2489</v>
      </c>
      <c r="F145">
        <v>9.6258545751500009</v>
      </c>
      <c r="G145">
        <v>7.6563366340500014</v>
      </c>
      <c r="H145">
        <v>3.4471861670580006</v>
      </c>
      <c r="I145">
        <v>6.3982206182445385</v>
      </c>
      <c r="J145">
        <v>9.0286027640000026E-5</v>
      </c>
      <c r="K145">
        <v>0.41058633303299219</v>
      </c>
      <c r="L145">
        <v>4.1900529874506538E-5</v>
      </c>
      <c r="M145">
        <v>65.907165538505325</v>
      </c>
      <c r="N145">
        <v>0.10877633140680815</v>
      </c>
      <c r="O145">
        <v>-1.5191460575048055E-2</v>
      </c>
      <c r="P145">
        <v>1.0587497801698022E-2</v>
      </c>
    </row>
    <row r="146" spans="1:16" x14ac:dyDescent="0.25">
      <c r="A146">
        <v>352</v>
      </c>
      <c r="B146" t="s">
        <v>33</v>
      </c>
      <c r="C146" s="9">
        <v>11</v>
      </c>
      <c r="D146" t="s">
        <v>61</v>
      </c>
      <c r="E146">
        <v>2491</v>
      </c>
      <c r="F146">
        <v>9.9433596171499978</v>
      </c>
      <c r="G146">
        <v>7.9085836924500006</v>
      </c>
      <c r="H146">
        <v>3.5605373494580008</v>
      </c>
      <c r="I146">
        <v>6.6078290226817522</v>
      </c>
      <c r="J146">
        <v>9.2184884280000011E-5</v>
      </c>
      <c r="K146">
        <v>0.41059972717741533</v>
      </c>
      <c r="L146">
        <v>4.6827833668188584E-5</v>
      </c>
      <c r="M146">
        <v>65.941937554445062</v>
      </c>
      <c r="N146">
        <v>0.12156791261136159</v>
      </c>
      <c r="O146">
        <v>-5.5876102488250368E-3</v>
      </c>
      <c r="P146">
        <v>1.1210062214126973E-2</v>
      </c>
    </row>
    <row r="147" spans="1:16" x14ac:dyDescent="0.25">
      <c r="A147">
        <v>420</v>
      </c>
      <c r="B147" t="s">
        <v>33</v>
      </c>
      <c r="C147" s="9">
        <v>13</v>
      </c>
      <c r="D147" t="s">
        <v>61</v>
      </c>
      <c r="E147">
        <v>2493</v>
      </c>
      <c r="F147">
        <v>10.055396547549998</v>
      </c>
      <c r="G147">
        <v>7.998366724050002</v>
      </c>
      <c r="H147">
        <v>3.6012193818579989</v>
      </c>
      <c r="I147">
        <v>6.6841897908215913</v>
      </c>
      <c r="J147">
        <v>1.0433165884E-4</v>
      </c>
      <c r="K147">
        <v>0.41061770988996499</v>
      </c>
      <c r="L147">
        <v>4.5160946142360356E-5</v>
      </c>
      <c r="M147">
        <v>65.988621773135122</v>
      </c>
      <c r="N147">
        <v>0.11724057091734977</v>
      </c>
      <c r="O147">
        <v>3.4974122726350032E-2</v>
      </c>
      <c r="P147">
        <v>1.0823948686519796E-2</v>
      </c>
    </row>
    <row r="148" spans="1:16" x14ac:dyDescent="0.25">
      <c r="A148">
        <v>488</v>
      </c>
      <c r="B148" t="s">
        <v>33</v>
      </c>
      <c r="C148" s="9">
        <v>15</v>
      </c>
      <c r="D148" t="s">
        <v>61</v>
      </c>
      <c r="E148">
        <v>2495</v>
      </c>
      <c r="F148">
        <v>10.058294767150002</v>
      </c>
      <c r="G148">
        <v>8.0014727920500004</v>
      </c>
      <c r="H148">
        <v>3.6030532938580002</v>
      </c>
      <c r="I148">
        <v>6.689228435127168</v>
      </c>
      <c r="J148">
        <v>1.1519847891999998E-4</v>
      </c>
      <c r="K148">
        <v>0.41060697161864723</v>
      </c>
      <c r="L148">
        <v>3.6944502769602065E-5</v>
      </c>
      <c r="M148">
        <v>65.960744565780246</v>
      </c>
      <c r="N148">
        <v>9.5910182734234878E-2</v>
      </c>
      <c r="O148">
        <v>-1.1291768494792187E-2</v>
      </c>
      <c r="P148">
        <v>9.477630449425508E-3</v>
      </c>
    </row>
    <row r="149" spans="1:16" x14ac:dyDescent="0.25">
      <c r="A149">
        <v>556</v>
      </c>
      <c r="B149" t="s">
        <v>33</v>
      </c>
      <c r="C149" s="9">
        <v>17</v>
      </c>
      <c r="D149" t="s">
        <v>61</v>
      </c>
      <c r="E149">
        <v>2497</v>
      </c>
      <c r="F149">
        <v>10.435863291150001</v>
      </c>
      <c r="G149">
        <v>8.3024825548500001</v>
      </c>
      <c r="H149">
        <v>3.7388550846580002</v>
      </c>
      <c r="I149">
        <v>6.9424701058364153</v>
      </c>
      <c r="J149">
        <v>1.1286400292000001E-4</v>
      </c>
      <c r="K149">
        <v>0.41060550640977056</v>
      </c>
      <c r="L149">
        <v>3.8515603299728337E-5</v>
      </c>
      <c r="M149">
        <v>65.956940794161767</v>
      </c>
      <c r="N149">
        <v>9.9988855544589375E-2</v>
      </c>
    </row>
    <row r="150" spans="1:16" x14ac:dyDescent="0.25">
      <c r="A150">
        <v>590</v>
      </c>
      <c r="B150" t="s">
        <v>33</v>
      </c>
      <c r="C150" s="9">
        <v>18</v>
      </c>
      <c r="D150" t="s">
        <v>61</v>
      </c>
      <c r="E150">
        <v>2498</v>
      </c>
      <c r="F150">
        <v>10.227156199150002</v>
      </c>
      <c r="G150">
        <v>8.1352438516499994</v>
      </c>
      <c r="H150">
        <v>3.6629535682580001</v>
      </c>
      <c r="I150">
        <v>6.7993662386038478</v>
      </c>
      <c r="J150">
        <v>-2.3285197880000002E-5</v>
      </c>
      <c r="K150">
        <v>0.4106086716855003</v>
      </c>
      <c r="L150">
        <v>3.2703989604352228E-5</v>
      </c>
      <c r="M150">
        <v>65.965158043031934</v>
      </c>
      <c r="N150">
        <v>8.4901551894035462E-2</v>
      </c>
    </row>
    <row r="151" spans="1:16" x14ac:dyDescent="0.25">
      <c r="A151">
        <v>624</v>
      </c>
      <c r="B151" t="s">
        <v>33</v>
      </c>
      <c r="C151" s="9">
        <v>19</v>
      </c>
      <c r="D151" t="s">
        <v>61</v>
      </c>
      <c r="E151">
        <v>2499</v>
      </c>
      <c r="F151">
        <v>10.15791212555</v>
      </c>
      <c r="G151">
        <v>8.0801537696499999</v>
      </c>
      <c r="H151">
        <v>3.6380434698580006</v>
      </c>
      <c r="I151">
        <v>6.7529114966794399</v>
      </c>
      <c r="J151">
        <v>-1.7129492880000006E-5</v>
      </c>
      <c r="K151">
        <v>0.4106163987077015</v>
      </c>
      <c r="L151">
        <v>4.5657617230630342E-5</v>
      </c>
      <c r="M151">
        <v>65.985217863999907</v>
      </c>
      <c r="N151">
        <v>0.11852995935845458</v>
      </c>
      <c r="O151">
        <v>1.3382298611475107E-3</v>
      </c>
      <c r="P151">
        <v>1.0615494110802674E-2</v>
      </c>
    </row>
    <row r="152" spans="1:16" x14ac:dyDescent="0.25">
      <c r="A152">
        <v>658</v>
      </c>
      <c r="B152" t="s">
        <v>33</v>
      </c>
      <c r="C152" s="9">
        <v>20</v>
      </c>
      <c r="D152" t="s">
        <v>61</v>
      </c>
      <c r="E152">
        <v>2500</v>
      </c>
      <c r="F152">
        <v>10.340194879150001</v>
      </c>
      <c r="G152">
        <v>8.2251871268500025</v>
      </c>
      <c r="H152">
        <v>3.7033709806579997</v>
      </c>
      <c r="I152">
        <v>6.8741775714237336</v>
      </c>
      <c r="J152">
        <v>-1.1218000999999996E-5</v>
      </c>
      <c r="K152">
        <v>0.41062302673312084</v>
      </c>
      <c r="L152">
        <v>4.3137553719375856E-5</v>
      </c>
      <c r="M152">
        <v>66.002424622285105</v>
      </c>
      <c r="N152">
        <v>0.1119877207641886</v>
      </c>
      <c r="O152">
        <v>1.8240966089377864E-2</v>
      </c>
      <c r="P152">
        <v>1.0654753701843997E-2</v>
      </c>
    </row>
    <row r="153" spans="1:16" x14ac:dyDescent="0.25">
      <c r="A153">
        <v>692</v>
      </c>
      <c r="B153" t="s">
        <v>33</v>
      </c>
      <c r="C153" s="9">
        <v>21</v>
      </c>
      <c r="D153" t="s">
        <v>61</v>
      </c>
      <c r="E153">
        <v>2501</v>
      </c>
      <c r="F153">
        <v>10.456262595149999</v>
      </c>
      <c r="G153">
        <v>8.3174309780500018</v>
      </c>
      <c r="H153">
        <v>3.7447669166580009</v>
      </c>
      <c r="I153">
        <v>6.9508968060047494</v>
      </c>
      <c r="J153">
        <v>-3.4173668399999992E-6</v>
      </c>
      <c r="K153">
        <v>0.41061467471037838</v>
      </c>
      <c r="L153">
        <v>4.2712591468429207E-5</v>
      </c>
      <c r="M153">
        <v>65.980742261788336</v>
      </c>
      <c r="N153">
        <v>0.11088449283884855</v>
      </c>
      <c r="O153">
        <v>2.0185545419604267E-3</v>
      </c>
      <c r="P153">
        <v>1.0752601015722622E-2</v>
      </c>
    </row>
    <row r="154" spans="1:16" x14ac:dyDescent="0.25">
      <c r="A154">
        <v>726</v>
      </c>
      <c r="B154" t="s">
        <v>33</v>
      </c>
      <c r="C154" s="9">
        <v>22</v>
      </c>
      <c r="D154" t="s">
        <v>61</v>
      </c>
      <c r="E154">
        <v>2502</v>
      </c>
      <c r="F154">
        <v>10.465346251149997</v>
      </c>
      <c r="G154">
        <v>8.32463077325</v>
      </c>
      <c r="H154">
        <v>3.748142688258</v>
      </c>
      <c r="I154">
        <v>6.9573772338574766</v>
      </c>
      <c r="J154">
        <v>-5.4249940400000069E-6</v>
      </c>
      <c r="K154">
        <v>0.41060466499474879</v>
      </c>
      <c r="L154">
        <v>4.9025834410483544E-5</v>
      </c>
      <c r="M154">
        <v>65.954756429440636</v>
      </c>
      <c r="N154">
        <v>0.12727405661223842</v>
      </c>
      <c r="O154">
        <v>-3.3113029001330396E-2</v>
      </c>
      <c r="P154">
        <v>1.1411577890560843E-2</v>
      </c>
    </row>
    <row r="155" spans="1:16" x14ac:dyDescent="0.25">
      <c r="A155">
        <v>794</v>
      </c>
      <c r="B155" t="s">
        <v>33</v>
      </c>
      <c r="C155" s="9">
        <v>24</v>
      </c>
      <c r="D155" t="s">
        <v>61</v>
      </c>
      <c r="E155">
        <v>2504</v>
      </c>
      <c r="F155">
        <v>10.704855211149999</v>
      </c>
      <c r="G155">
        <v>8.5163126372499995</v>
      </c>
      <c r="H155">
        <v>3.8350240422580004</v>
      </c>
      <c r="I155">
        <v>7.1204534585154713</v>
      </c>
      <c r="J155">
        <v>-3.4701017600000064E-6</v>
      </c>
      <c r="K155">
        <v>0.41062184890794273</v>
      </c>
      <c r="L155">
        <v>3.9798439249651084E-5</v>
      </c>
      <c r="M155">
        <v>65.999366916277879</v>
      </c>
      <c r="N155">
        <v>0.10331917592111117</v>
      </c>
      <c r="O155">
        <v>2.458946556593844E-3</v>
      </c>
      <c r="P155">
        <v>9.9136477883624598E-3</v>
      </c>
    </row>
    <row r="156" spans="1:16" x14ac:dyDescent="0.25">
      <c r="A156">
        <v>862</v>
      </c>
      <c r="B156" t="s">
        <v>33</v>
      </c>
      <c r="C156" s="9">
        <v>26</v>
      </c>
      <c r="D156" t="s">
        <v>61</v>
      </c>
      <c r="E156">
        <v>2506</v>
      </c>
      <c r="F156">
        <v>10.586763051150001</v>
      </c>
      <c r="G156">
        <v>8.4218118832499993</v>
      </c>
      <c r="H156">
        <v>3.7921246010580005</v>
      </c>
      <c r="I156">
        <v>7.0395037460668393</v>
      </c>
      <c r="J156">
        <v>-8.1017646400000082E-6</v>
      </c>
      <c r="K156">
        <v>0.41063701343173931</v>
      </c>
      <c r="L156">
        <v>3.299766265500576E-5</v>
      </c>
      <c r="M156">
        <v>66.03873494506081</v>
      </c>
      <c r="N156">
        <v>8.5663945047012774E-2</v>
      </c>
      <c r="O156">
        <v>3.0367843173007003E-2</v>
      </c>
      <c r="P156">
        <v>8.4051076341829893E-3</v>
      </c>
    </row>
    <row r="157" spans="1:16" x14ac:dyDescent="0.25">
      <c r="A157">
        <v>930</v>
      </c>
      <c r="B157" t="s">
        <v>33</v>
      </c>
      <c r="C157" s="9">
        <v>28</v>
      </c>
      <c r="D157" t="s">
        <v>61</v>
      </c>
      <c r="E157">
        <v>2508</v>
      </c>
      <c r="F157">
        <v>11.054468959150002</v>
      </c>
      <c r="G157">
        <v>8.7943038136500018</v>
      </c>
      <c r="H157">
        <v>3.9599828074580006</v>
      </c>
      <c r="I157">
        <v>7.3519956513078002</v>
      </c>
      <c r="J157">
        <v>2.7048313771999997E-4</v>
      </c>
      <c r="K157">
        <v>0.41062723839204684</v>
      </c>
      <c r="L157">
        <v>3.3545263521661332E-5</v>
      </c>
      <c r="M157">
        <v>66.013358345760565</v>
      </c>
      <c r="N157">
        <v>8.7085550299453723E-2</v>
      </c>
      <c r="O157">
        <v>-8.2954183396877212E-3</v>
      </c>
      <c r="P157">
        <v>9.0856766469994705E-3</v>
      </c>
    </row>
    <row r="158" spans="1:16" x14ac:dyDescent="0.25">
      <c r="A158">
        <v>998</v>
      </c>
      <c r="B158" t="s">
        <v>33</v>
      </c>
      <c r="C158" s="9">
        <v>30</v>
      </c>
      <c r="D158" t="s">
        <v>61</v>
      </c>
      <c r="E158">
        <v>2510</v>
      </c>
      <c r="F158">
        <v>10.868262677150001</v>
      </c>
      <c r="G158">
        <v>8.6463514344500023</v>
      </c>
      <c r="H158">
        <v>3.8933835642579999</v>
      </c>
      <c r="I158">
        <v>7.2286658924861547</v>
      </c>
      <c r="J158">
        <v>1.2650166400000017E-6</v>
      </c>
      <c r="K158">
        <v>0.41062427605831686</v>
      </c>
      <c r="L158">
        <v>5.1623322769255954E-5</v>
      </c>
      <c r="M158">
        <v>66.005667946700896</v>
      </c>
      <c r="N158">
        <v>0.13401729483342334</v>
      </c>
      <c r="O158">
        <v>-1.2709673264610366E-2</v>
      </c>
      <c r="P158">
        <v>1.1252950130209527E-2</v>
      </c>
    </row>
    <row r="159" spans="1:16" x14ac:dyDescent="0.25">
      <c r="A159">
        <v>1066</v>
      </c>
      <c r="B159" t="s">
        <v>33</v>
      </c>
      <c r="C159" s="9">
        <v>32</v>
      </c>
      <c r="D159" t="s">
        <v>61</v>
      </c>
      <c r="E159">
        <v>2512</v>
      </c>
      <c r="F159">
        <v>11.393670759150002</v>
      </c>
      <c r="G159">
        <v>9.0648278740500015</v>
      </c>
      <c r="H159">
        <v>4.0820911742579993</v>
      </c>
      <c r="I159">
        <v>7.5798005270707272</v>
      </c>
      <c r="J159">
        <v>-6.1887123200000038E-6</v>
      </c>
      <c r="K159">
        <v>0.41063175165801602</v>
      </c>
      <c r="L159">
        <v>2.9626578331043202E-5</v>
      </c>
      <c r="M159">
        <v>66.025075059517192</v>
      </c>
      <c r="N159">
        <v>7.6912404512291449E-2</v>
      </c>
      <c r="O159">
        <v>-8.7512241726539486E-3</v>
      </c>
      <c r="P159">
        <v>9.4759616922932381E-3</v>
      </c>
    </row>
    <row r="160" spans="1:16" x14ac:dyDescent="0.25">
      <c r="A160">
        <v>1134</v>
      </c>
      <c r="B160" t="s">
        <v>33</v>
      </c>
      <c r="C160" s="9">
        <v>34</v>
      </c>
      <c r="D160" t="s">
        <v>61</v>
      </c>
      <c r="E160">
        <v>2514</v>
      </c>
      <c r="F160">
        <v>11.608785219150001</v>
      </c>
      <c r="G160">
        <v>9.2355936180500002</v>
      </c>
      <c r="H160">
        <v>4.158725671857999</v>
      </c>
      <c r="I160">
        <v>7.7211061125682754</v>
      </c>
      <c r="J160">
        <v>-1.2408058399999998E-6</v>
      </c>
      <c r="K160">
        <v>0.41064641438163368</v>
      </c>
      <c r="L160">
        <v>5.2947908091069659E-5</v>
      </c>
      <c r="M160">
        <v>66.063140384426745</v>
      </c>
      <c r="N160">
        <v>0.13745599912605819</v>
      </c>
      <c r="O160">
        <v>4.2932386272953593E-2</v>
      </c>
      <c r="P160">
        <v>1.1688428261422091E-2</v>
      </c>
    </row>
    <row r="161" spans="1:16" x14ac:dyDescent="0.25">
      <c r="A161">
        <v>1202</v>
      </c>
      <c r="B161" t="s">
        <v>33</v>
      </c>
      <c r="C161" s="9">
        <v>36</v>
      </c>
      <c r="D161" t="s">
        <v>61</v>
      </c>
      <c r="E161">
        <v>2516</v>
      </c>
      <c r="F161">
        <v>11.57690336315</v>
      </c>
      <c r="G161">
        <v>9.2106700640499994</v>
      </c>
      <c r="H161">
        <v>4.1476106266579986</v>
      </c>
      <c r="I161">
        <v>7.7014996107107221</v>
      </c>
      <c r="J161">
        <v>-2.2012767200000066E-6</v>
      </c>
      <c r="K161">
        <v>0.41062581855801711</v>
      </c>
      <c r="L161">
        <v>3.9626727012891013E-5</v>
      </c>
      <c r="M161">
        <v>66.009672370012439</v>
      </c>
      <c r="N161">
        <v>0.10287340048036174</v>
      </c>
      <c r="O161">
        <v>-4.5827913811691268E-2</v>
      </c>
      <c r="P161">
        <v>1.0327306314510889E-2</v>
      </c>
    </row>
    <row r="162" spans="1:16" x14ac:dyDescent="0.25">
      <c r="A162">
        <v>1270</v>
      </c>
      <c r="B162" t="s">
        <v>33</v>
      </c>
      <c r="C162" s="9">
        <v>38</v>
      </c>
      <c r="D162" t="s">
        <v>61</v>
      </c>
      <c r="E162">
        <v>2518</v>
      </c>
      <c r="F162">
        <v>11.464632291150002</v>
      </c>
      <c r="G162">
        <v>9.1210304796499972</v>
      </c>
      <c r="H162">
        <v>4.1070305806579999</v>
      </c>
      <c r="I162">
        <v>7.6252838834861949</v>
      </c>
      <c r="J162">
        <v>4.7707184064800012E-5</v>
      </c>
      <c r="K162">
        <v>0.4106428607085138</v>
      </c>
      <c r="L162">
        <v>3.9758453505343272E-5</v>
      </c>
      <c r="M162">
        <v>66.053914832240167</v>
      </c>
      <c r="N162">
        <v>0.10321537048985174</v>
      </c>
      <c r="O162">
        <v>1.9270615236433031E-2</v>
      </c>
      <c r="P162">
        <v>9.8076878609307961E-3</v>
      </c>
    </row>
    <row r="163" spans="1:16" x14ac:dyDescent="0.25">
      <c r="A163">
        <v>1338</v>
      </c>
      <c r="B163" t="s">
        <v>33</v>
      </c>
      <c r="C163" s="9">
        <v>40</v>
      </c>
      <c r="D163" t="s">
        <v>61</v>
      </c>
      <c r="E163">
        <v>2520</v>
      </c>
      <c r="F163">
        <v>11.361574755149997</v>
      </c>
      <c r="G163">
        <v>9.0386478608499985</v>
      </c>
      <c r="H163">
        <v>4.0699916342579998</v>
      </c>
      <c r="I163">
        <v>7.5559427260811924</v>
      </c>
      <c r="J163">
        <v>-1.6885129920000006E-5</v>
      </c>
      <c r="K163">
        <v>0.41064407648285794</v>
      </c>
      <c r="L163">
        <v>4.1543448622431127E-5</v>
      </c>
      <c r="M163">
        <v>66.057071056597991</v>
      </c>
      <c r="N163">
        <v>0.10784932669515211</v>
      </c>
      <c r="O163">
        <v>3.4756683864101134E-2</v>
      </c>
      <c r="P163">
        <v>1.0183823939675329E-2</v>
      </c>
    </row>
    <row r="164" spans="1:16" x14ac:dyDescent="0.25">
      <c r="A164">
        <v>1406</v>
      </c>
      <c r="B164" t="s">
        <v>33</v>
      </c>
      <c r="C164" s="9">
        <v>42</v>
      </c>
      <c r="D164" t="s">
        <v>61</v>
      </c>
      <c r="E164">
        <v>2522</v>
      </c>
      <c r="F164">
        <v>11.355477819150003</v>
      </c>
      <c r="G164">
        <v>9.0346820636500009</v>
      </c>
      <c r="H164">
        <v>4.0685821502579991</v>
      </c>
      <c r="I164">
        <v>7.5553157728870186</v>
      </c>
      <c r="J164">
        <v>-1.0469047200000003E-5</v>
      </c>
      <c r="K164">
        <v>0.41061674799661196</v>
      </c>
      <c r="L164">
        <v>4.3438000466361175E-5</v>
      </c>
      <c r="M164">
        <v>65.986124639317509</v>
      </c>
      <c r="N164">
        <v>0.11276769884603657</v>
      </c>
      <c r="O164">
        <v>-7.1733494362402617E-2</v>
      </c>
      <c r="P164">
        <v>1.0196829963379287E-2</v>
      </c>
    </row>
    <row r="165" spans="1:16" x14ac:dyDescent="0.25">
      <c r="A165">
        <v>1474</v>
      </c>
      <c r="B165" t="s">
        <v>33</v>
      </c>
      <c r="C165" s="9">
        <v>44</v>
      </c>
      <c r="D165" t="s">
        <v>61</v>
      </c>
      <c r="E165">
        <v>2524</v>
      </c>
      <c r="F165">
        <v>11.446417291149999</v>
      </c>
      <c r="G165">
        <v>9.1068967552499984</v>
      </c>
      <c r="H165">
        <v>4.1009817294579998</v>
      </c>
      <c r="I165">
        <v>7.6146861065823899</v>
      </c>
      <c r="J165">
        <v>-1.1782869640000005E-5</v>
      </c>
      <c r="K165">
        <v>0.41064833368484061</v>
      </c>
      <c r="L165">
        <v>3.3529635678008987E-5</v>
      </c>
      <c r="M165">
        <v>66.068123012625804</v>
      </c>
      <c r="N165">
        <v>8.7044979464071345E-2</v>
      </c>
      <c r="O165">
        <v>4.7901179030640506E-2</v>
      </c>
      <c r="P165">
        <v>9.1947644588887163E-3</v>
      </c>
    </row>
    <row r="166" spans="1:16" x14ac:dyDescent="0.25">
      <c r="A166">
        <v>1542</v>
      </c>
      <c r="B166" t="s">
        <v>33</v>
      </c>
      <c r="C166" s="9">
        <v>46</v>
      </c>
      <c r="D166" t="s">
        <v>61</v>
      </c>
      <c r="E166">
        <v>2526</v>
      </c>
      <c r="F166">
        <v>11.471647499150002</v>
      </c>
      <c r="G166">
        <v>9.1275354032499987</v>
      </c>
      <c r="H166">
        <v>4.1104826178579996</v>
      </c>
      <c r="I166">
        <v>7.6334290031144159</v>
      </c>
      <c r="J166">
        <v>4.6646539999999936E-6</v>
      </c>
      <c r="K166">
        <v>0.41064058017876215</v>
      </c>
      <c r="L166">
        <v>4.5503445870930076E-5</v>
      </c>
      <c r="M166">
        <v>66.047994437897145</v>
      </c>
      <c r="N166">
        <v>0.11812972110453036</v>
      </c>
      <c r="O166">
        <v>-2.5445623397235551E-3</v>
      </c>
      <c r="P166">
        <v>1.0391688621799075E-2</v>
      </c>
    </row>
    <row r="167" spans="1:16" x14ac:dyDescent="0.25">
      <c r="A167">
        <v>1610</v>
      </c>
      <c r="B167" t="s">
        <v>33</v>
      </c>
      <c r="C167" s="9">
        <v>48</v>
      </c>
      <c r="D167" t="s">
        <v>61</v>
      </c>
      <c r="E167">
        <v>2528</v>
      </c>
      <c r="F167">
        <v>11.101671043149999</v>
      </c>
      <c r="G167">
        <v>8.8339918968499997</v>
      </c>
      <c r="H167">
        <v>3.978767807858</v>
      </c>
      <c r="I167">
        <v>7.3904163463040184</v>
      </c>
      <c r="J167">
        <v>-1.0575397320000005E-5</v>
      </c>
      <c r="K167">
        <v>0.41063491647911232</v>
      </c>
      <c r="L167">
        <v>3.7312577343680877E-5</v>
      </c>
      <c r="M167">
        <v>66.033291128131182</v>
      </c>
      <c r="N167">
        <v>9.6865726780407016E-2</v>
      </c>
      <c r="O167">
        <v>-5.427306961625078E-3</v>
      </c>
      <c r="P167">
        <v>9.4382066442540036E-3</v>
      </c>
    </row>
    <row r="168" spans="1:16" x14ac:dyDescent="0.25">
      <c r="A168">
        <v>1678</v>
      </c>
      <c r="B168" t="s">
        <v>33</v>
      </c>
      <c r="C168" s="9">
        <v>50</v>
      </c>
      <c r="D168" t="s">
        <v>61</v>
      </c>
      <c r="E168">
        <v>2530</v>
      </c>
      <c r="F168">
        <v>11.443271219150001</v>
      </c>
      <c r="G168">
        <v>9.1048233356499999</v>
      </c>
      <c r="H168">
        <v>4.1002163174580009</v>
      </c>
      <c r="I168">
        <v>7.6142510489996198</v>
      </c>
      <c r="J168">
        <v>-3.7164200800000077E-6</v>
      </c>
      <c r="K168">
        <v>0.4106337100871354</v>
      </c>
      <c r="L168">
        <v>3.5615967875697378E-5</v>
      </c>
      <c r="M168">
        <v>66.030159260971303</v>
      </c>
      <c r="N168">
        <v>9.2461225111514236E-2</v>
      </c>
      <c r="O168">
        <v>-3.55279185072499E-2</v>
      </c>
      <c r="P168">
        <v>8.9872057843518698E-3</v>
      </c>
    </row>
    <row r="169" spans="1:16" x14ac:dyDescent="0.25">
      <c r="A169">
        <v>1746</v>
      </c>
      <c r="B169" t="s">
        <v>33</v>
      </c>
      <c r="C169" s="9">
        <v>52</v>
      </c>
      <c r="D169" t="s">
        <v>61</v>
      </c>
      <c r="E169">
        <v>2532</v>
      </c>
      <c r="F169">
        <v>11.629960719149999</v>
      </c>
      <c r="G169">
        <v>9.2531216588500005</v>
      </c>
      <c r="H169">
        <v>4.1668667670579991</v>
      </c>
      <c r="I169">
        <v>7.7371321383923419</v>
      </c>
      <c r="J169">
        <v>-6.0598849600000066E-6</v>
      </c>
      <c r="K169">
        <v>0.41066168265380271</v>
      </c>
      <c r="L169">
        <v>4.0134395250330761E-5</v>
      </c>
      <c r="M169">
        <v>66.102777750313294</v>
      </c>
      <c r="N169">
        <v>0.10419133819157896</v>
      </c>
      <c r="O169">
        <v>6.7095640825964864E-2</v>
      </c>
      <c r="P169">
        <v>9.716633142942915E-3</v>
      </c>
    </row>
    <row r="170" spans="1:16" x14ac:dyDescent="0.25">
      <c r="A170">
        <v>1814</v>
      </c>
      <c r="B170" t="s">
        <v>33</v>
      </c>
      <c r="C170" s="9">
        <v>54</v>
      </c>
      <c r="D170" t="s">
        <v>61</v>
      </c>
      <c r="E170">
        <v>2534</v>
      </c>
      <c r="F170">
        <v>11.426458343149998</v>
      </c>
      <c r="G170">
        <v>9.0913351888499996</v>
      </c>
      <c r="H170">
        <v>4.0942529286580012</v>
      </c>
      <c r="I170">
        <v>7.603097113888766</v>
      </c>
      <c r="J170">
        <v>1.1699485999999986E-6</v>
      </c>
      <c r="K170">
        <v>0.41063455170015539</v>
      </c>
      <c r="L170">
        <v>4.1589903429701232E-5</v>
      </c>
      <c r="M170">
        <v>66.032344139708187</v>
      </c>
      <c r="N170">
        <v>0.10796992620847579</v>
      </c>
      <c r="O170">
        <v>-4.9767726776783761E-2</v>
      </c>
      <c r="P170">
        <v>1.036256434884859E-2</v>
      </c>
    </row>
    <row r="171" spans="1:16" x14ac:dyDescent="0.25">
      <c r="A171">
        <v>1882</v>
      </c>
      <c r="B171" t="s">
        <v>33</v>
      </c>
      <c r="C171" s="9">
        <v>56</v>
      </c>
      <c r="D171" t="s">
        <v>61</v>
      </c>
      <c r="E171">
        <v>2536</v>
      </c>
      <c r="F171">
        <v>11.690018343149999</v>
      </c>
      <c r="G171">
        <v>9.3009652524500002</v>
      </c>
      <c r="H171">
        <v>4.1885627798580005</v>
      </c>
      <c r="I171">
        <v>7.7778195960886389</v>
      </c>
      <c r="J171">
        <v>-3.6942478400000047E-6</v>
      </c>
      <c r="K171">
        <v>0.41064829547709869</v>
      </c>
      <c r="L171">
        <v>4.6996000224758589E-5</v>
      </c>
      <c r="M171">
        <v>66.068023822997063</v>
      </c>
      <c r="N171">
        <v>0.12200448324999895</v>
      </c>
      <c r="O171">
        <v>-3.7452431933537866E-5</v>
      </c>
      <c r="P171">
        <v>1.0793389319698777E-2</v>
      </c>
    </row>
    <row r="172" spans="1:16" x14ac:dyDescent="0.25">
      <c r="A172">
        <v>1950</v>
      </c>
      <c r="B172" t="s">
        <v>33</v>
      </c>
      <c r="C172" s="9">
        <v>58</v>
      </c>
      <c r="D172" t="s">
        <v>61</v>
      </c>
      <c r="E172">
        <v>2538</v>
      </c>
      <c r="F172">
        <v>11.739556651149998</v>
      </c>
      <c r="G172">
        <v>9.3409961908499994</v>
      </c>
      <c r="H172">
        <v>4.2068593086580002</v>
      </c>
      <c r="I172">
        <v>7.8125998621198924</v>
      </c>
      <c r="J172">
        <v>-7.313989960000004E-6</v>
      </c>
      <c r="K172">
        <v>0.41066207001359778</v>
      </c>
      <c r="L172">
        <v>3.2947064889984501E-5</v>
      </c>
      <c r="M172">
        <v>66.103783359969299</v>
      </c>
      <c r="N172">
        <v>8.5532590162649039E-2</v>
      </c>
    </row>
    <row r="173" spans="1:16" x14ac:dyDescent="0.25">
      <c r="A173">
        <v>250</v>
      </c>
      <c r="B173" t="s">
        <v>32</v>
      </c>
      <c r="C173" s="9">
        <v>8</v>
      </c>
      <c r="D173" t="s">
        <v>60</v>
      </c>
      <c r="E173">
        <v>2300</v>
      </c>
      <c r="F173">
        <v>7.9618448795999992</v>
      </c>
      <c r="G173">
        <v>6.3571093308499993</v>
      </c>
      <c r="H173">
        <v>2.5727075830079995</v>
      </c>
      <c r="I173">
        <v>4.5980233760350115</v>
      </c>
      <c r="J173">
        <v>3.5668978155600008E-4</v>
      </c>
      <c r="K173">
        <v>0.41066187465111731</v>
      </c>
      <c r="L173">
        <v>6.1314602872628246E-5</v>
      </c>
      <c r="M173">
        <v>66.103276187053396</v>
      </c>
      <c r="N173">
        <v>0.15917644913139906</v>
      </c>
      <c r="O173">
        <v>3.7339619457732454E-2</v>
      </c>
      <c r="P173">
        <v>1.3990562986556154E-2</v>
      </c>
    </row>
    <row r="174" spans="1:16" x14ac:dyDescent="0.25">
      <c r="A174">
        <v>454</v>
      </c>
      <c r="B174" t="s">
        <v>32</v>
      </c>
      <c r="C174" s="9">
        <v>14</v>
      </c>
      <c r="D174" t="s">
        <v>60</v>
      </c>
      <c r="E174">
        <v>2306</v>
      </c>
      <c r="F174">
        <v>10.418519696799999</v>
      </c>
      <c r="G174">
        <v>8.3191215276499992</v>
      </c>
      <c r="H174">
        <v>3.3670684326080003</v>
      </c>
      <c r="I174">
        <v>6.0183002801444818</v>
      </c>
      <c r="J174">
        <v>6.5155100316000014E-4</v>
      </c>
      <c r="K174">
        <v>0.41068169548681888</v>
      </c>
      <c r="L174">
        <v>4.737136678930288E-5</v>
      </c>
      <c r="M174">
        <v>66.15473228556823</v>
      </c>
      <c r="N174">
        <v>0.1229789577482471</v>
      </c>
      <c r="O174">
        <v>8.3336297739045051E-2</v>
      </c>
      <c r="P174">
        <v>1.1409770322407935E-2</v>
      </c>
    </row>
    <row r="175" spans="1:16" x14ac:dyDescent="0.25">
      <c r="A175">
        <v>318</v>
      </c>
      <c r="B175" t="s">
        <v>34</v>
      </c>
      <c r="C175" s="9">
        <v>10</v>
      </c>
      <c r="D175" t="s">
        <v>60</v>
      </c>
      <c r="E175">
        <v>2302</v>
      </c>
      <c r="F175">
        <v>7.9939244331999983</v>
      </c>
      <c r="G175">
        <v>6.3554593644500015</v>
      </c>
      <c r="H175">
        <v>2.9428246978080006</v>
      </c>
      <c r="I175">
        <v>5.5162686940407752</v>
      </c>
      <c r="J175">
        <v>1.2587178715600002E-4</v>
      </c>
      <c r="K175">
        <v>0.41066855848791151</v>
      </c>
      <c r="L175">
        <v>5.671749338037174E-5</v>
      </c>
      <c r="M175">
        <v>66.120627835072511</v>
      </c>
      <c r="N175">
        <v>0.14724207247462331</v>
      </c>
      <c r="O175">
        <v>4.3815170014616101E-2</v>
      </c>
      <c r="P175">
        <v>1.2920706573301926E-2</v>
      </c>
    </row>
  </sheetData>
  <sortState xmlns:xlrd2="http://schemas.microsoft.com/office/spreadsheetml/2017/richdata2" ref="A3:P180">
    <sortCondition ref="B3:B180"/>
  </sortState>
  <mergeCells count="2">
    <mergeCell ref="F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89C0-3B17-4721-B283-482CC67DE8EE}">
  <sheetPr codeName="Sheet5"/>
  <dimension ref="A1:AD108"/>
  <sheetViews>
    <sheetView workbookViewId="0">
      <selection activeCell="P1" sqref="A1:P1048576"/>
    </sheetView>
  </sheetViews>
  <sheetFormatPr defaultRowHeight="15" x14ac:dyDescent="0.25"/>
  <cols>
    <col min="1" max="1" width="6.28515625" bestFit="1" customWidth="1"/>
    <col min="2" max="2" width="21.7109375" bestFit="1" customWidth="1"/>
    <col min="3" max="3" width="9.42578125" style="9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  <col min="17" max="17" width="10.7109375" customWidth="1"/>
  </cols>
  <sheetData>
    <row r="1" spans="1:22" x14ac:dyDescent="0.25">
      <c r="A1" s="1"/>
      <c r="B1" s="1"/>
      <c r="C1" s="2"/>
      <c r="D1" s="1"/>
      <c r="E1" s="1"/>
      <c r="F1" s="17" t="s">
        <v>0</v>
      </c>
      <c r="G1" s="17"/>
      <c r="H1" s="17"/>
      <c r="I1" s="17"/>
      <c r="J1" s="17"/>
      <c r="K1" s="18" t="s">
        <v>1</v>
      </c>
      <c r="L1" s="18"/>
      <c r="M1" s="3"/>
      <c r="N1" s="3"/>
      <c r="O1" s="3" t="s">
        <v>2</v>
      </c>
      <c r="P1" s="4"/>
    </row>
    <row r="2" spans="1:22" ht="17.25" x14ac:dyDescent="0.25">
      <c r="A2" s="5" t="s">
        <v>3</v>
      </c>
      <c r="B2" s="5" t="s">
        <v>4</v>
      </c>
      <c r="C2" s="6" t="s">
        <v>5</v>
      </c>
      <c r="D2" s="5" t="s">
        <v>6</v>
      </c>
      <c r="E2" s="5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3" t="s">
        <v>13</v>
      </c>
      <c r="L2" s="3" t="s">
        <v>14</v>
      </c>
      <c r="M2" s="8" t="s">
        <v>15</v>
      </c>
      <c r="N2" s="8" t="s">
        <v>14</v>
      </c>
      <c r="O2" s="8" t="s">
        <v>16</v>
      </c>
      <c r="P2" s="8" t="s">
        <v>17</v>
      </c>
      <c r="Q2" s="10" t="s">
        <v>30</v>
      </c>
      <c r="R2" t="s">
        <v>37</v>
      </c>
    </row>
    <row r="3" spans="1:22" x14ac:dyDescent="0.25">
      <c r="A3">
        <v>12</v>
      </c>
      <c r="B3" t="str">
        <f>[1]Data!A14</f>
        <v>SRM-Muenster-250ppb</v>
      </c>
      <c r="C3" s="9">
        <f>[1]Data!A11</f>
        <v>1</v>
      </c>
      <c r="D3" t="str">
        <f>[1]Data!A12</f>
        <v>Nov 3 2020</v>
      </c>
      <c r="E3">
        <f>[1]Data!A13</f>
        <v>2242</v>
      </c>
      <c r="F3">
        <f>[1]Data!S42</f>
        <v>7.6942300746899992</v>
      </c>
      <c r="G3">
        <f>[1]Data!T42</f>
        <v>6.1690406775100008</v>
      </c>
      <c r="H3">
        <f>[1]Data!U42</f>
        <v>2.14066312327</v>
      </c>
      <c r="I3">
        <f>[1]Data!V42</f>
        <v>3.579104442215356</v>
      </c>
      <c r="J3">
        <f>[1]Data!W42</f>
        <v>4.92315201636E-4</v>
      </c>
      <c r="K3">
        <f>[1]Data!G42</f>
        <v>0.41061387981358233</v>
      </c>
      <c r="L3">
        <f>[1]Data!H42</f>
        <v>6.023616103920403E-5</v>
      </c>
      <c r="M3">
        <f>[1]Data!J42</f>
        <v>65.978678661218638</v>
      </c>
      <c r="N3">
        <f>[1]Data!K42</f>
        <v>0.15637674834895735</v>
      </c>
      <c r="V3">
        <f>8*4/10</f>
        <v>3.2</v>
      </c>
    </row>
    <row r="4" spans="1:22" x14ac:dyDescent="0.25">
      <c r="A4">
        <f>A3+34</f>
        <v>46</v>
      </c>
      <c r="B4" t="str">
        <f>[1]Data!A48</f>
        <v>SRM-Muenster-250ppb</v>
      </c>
      <c r="C4" s="9">
        <f>[1]Data!A45</f>
        <v>2</v>
      </c>
      <c r="D4" t="str">
        <f>[1]Data!A46</f>
        <v>Nov 3 2020</v>
      </c>
      <c r="E4">
        <f>[1]Data!A47</f>
        <v>2243</v>
      </c>
      <c r="F4">
        <f>[1]Data!S76</f>
        <v>7.7200254742899981</v>
      </c>
      <c r="G4">
        <f>[1]Data!T76</f>
        <v>6.1897242643100006</v>
      </c>
      <c r="H4">
        <f>[1]Data!U76</f>
        <v>2.1478713104700002</v>
      </c>
      <c r="I4">
        <f>[1]Data!V76</f>
        <v>3.5911026088685656</v>
      </c>
      <c r="J4">
        <f>[1]Data!W76</f>
        <v>5.0076019329200008E-4</v>
      </c>
      <c r="K4">
        <f>[1]Data!G76</f>
        <v>0.4106258398812348</v>
      </c>
      <c r="L4">
        <f>[1]Data!H76</f>
        <v>4.6475189452210482E-5</v>
      </c>
      <c r="M4">
        <f>[1]Data!J76</f>
        <v>66.009727726385933</v>
      </c>
      <c r="N4">
        <f>[1]Data!K76</f>
        <v>0.12065242671604279</v>
      </c>
      <c r="O4">
        <f>((K4/(AVERAGE(K3,K5))-1))*1000</f>
        <v>2.7220062820854096E-2</v>
      </c>
      <c r="P4">
        <f>2*SQRT((((L4/2)/5)^2)+((((L5/2)/5)^2)+(((L3/2)/5)^2))/4)*1000</f>
        <v>1.201352412280172E-2</v>
      </c>
      <c r="Q4" s="11">
        <f>[1]Data!N76</f>
        <v>5.2910452355296098E-5</v>
      </c>
    </row>
    <row r="5" spans="1:22" x14ac:dyDescent="0.25">
      <c r="A5">
        <f t="shared" ref="A5:A40" si="0">A4+34</f>
        <v>80</v>
      </c>
      <c r="B5" t="str">
        <f>[1]Data!A82</f>
        <v>SRM-Muenster-250ppb</v>
      </c>
      <c r="C5" s="9">
        <f>[1]Data!A79</f>
        <v>3</v>
      </c>
      <c r="D5" t="str">
        <f>[1]Data!A80</f>
        <v>Nov 3 2020</v>
      </c>
      <c r="E5">
        <f>[1]Data!A81</f>
        <v>2244</v>
      </c>
      <c r="F5">
        <f>[1]Data!S110</f>
        <v>7.6649567866899986</v>
      </c>
      <c r="G5">
        <f>[1]Data!T110</f>
        <v>6.1456356531099994</v>
      </c>
      <c r="H5">
        <f>[1]Data!U110</f>
        <v>2.13257185847</v>
      </c>
      <c r="I5">
        <f>[1]Data!V110</f>
        <v>3.5656473198275171</v>
      </c>
      <c r="J5">
        <f>[1]Data!W110</f>
        <v>4.9274414506799997E-4</v>
      </c>
      <c r="K5">
        <f>[1]Data!G110</f>
        <v>0.4106154460350474</v>
      </c>
      <c r="L5">
        <f>[1]Data!H110</f>
        <v>4.6522125378120219E-5</v>
      </c>
      <c r="M5">
        <f>[1]Data!J110</f>
        <v>65.98274466767883</v>
      </c>
      <c r="N5">
        <f>[1]Data!K110</f>
        <v>0.12077427524270397</v>
      </c>
      <c r="O5">
        <f>((K5/(AVERAGE(K4,K6))-1))*1000</f>
        <v>-2.8215506104212196E-2</v>
      </c>
      <c r="P5">
        <f>2*SQRT((((L5/2)/5)^2)+((((L6/2)/5)^2)+(((L4/2)/5)^2))/4)*1000</f>
        <v>1.146600290740668E-2</v>
      </c>
      <c r="Q5" s="11">
        <f>[1]Data!N110</f>
        <v>5.2235195079196948E-5</v>
      </c>
    </row>
    <row r="6" spans="1:22" x14ac:dyDescent="0.25">
      <c r="A6">
        <f t="shared" si="0"/>
        <v>114</v>
      </c>
      <c r="B6" t="str">
        <f>[1]Data!A116</f>
        <v>SRM-Muenster-250ppb</v>
      </c>
      <c r="C6" s="9">
        <f>[1]Data!A113</f>
        <v>4</v>
      </c>
      <c r="D6" t="str">
        <f>[1]Data!A114</f>
        <v>Nov 3 2020</v>
      </c>
      <c r="E6">
        <f>[1]Data!A115</f>
        <v>2245</v>
      </c>
      <c r="F6">
        <f>[1]Data!S144</f>
        <v>7.6873587966900008</v>
      </c>
      <c r="G6">
        <f>[1]Data!T144</f>
        <v>6.1637833195099994</v>
      </c>
      <c r="H6">
        <f>[1]Data!U144</f>
        <v>2.1388910756700006</v>
      </c>
      <c r="I6">
        <f>[1]Data!V144</f>
        <v>3.5762880411180351</v>
      </c>
      <c r="J6">
        <f>[1]Data!W144</f>
        <v>4.9170341263199998E-4</v>
      </c>
      <c r="K6">
        <f>[1]Data!G144</f>
        <v>0.41062822428792067</v>
      </c>
      <c r="L6">
        <f>[1]Data!H144</f>
        <v>4.8267446937421938E-5</v>
      </c>
      <c r="M6">
        <f>[1]Data!J144</f>
        <v>66.01591779158673</v>
      </c>
      <c r="N6">
        <f>[1]Data!K144</f>
        <v>0.12530523647195468</v>
      </c>
      <c r="Q6" s="11">
        <f>[1]Data!N144</f>
        <v>3.8472419165134541E-5</v>
      </c>
    </row>
    <row r="7" spans="1:22" x14ac:dyDescent="0.25">
      <c r="Q7" s="11"/>
    </row>
    <row r="8" spans="1:22" x14ac:dyDescent="0.25">
      <c r="A8">
        <f>A6+34</f>
        <v>148</v>
      </c>
      <c r="B8" t="str">
        <f>[1]Data!A150</f>
        <v>SRM-Muenster-250ppb</v>
      </c>
      <c r="C8" s="9">
        <f>[1]Data!A147</f>
        <v>5</v>
      </c>
      <c r="D8" t="str">
        <f>[1]Data!A148</f>
        <v>Nov 3 2020</v>
      </c>
      <c r="E8">
        <f>[1]Data!A149</f>
        <v>2248</v>
      </c>
      <c r="F8">
        <f>[1]Data!S178</f>
        <v>7.8619078450900011</v>
      </c>
      <c r="G8">
        <f>[1]Data!T178</f>
        <v>6.30222138231</v>
      </c>
      <c r="H8">
        <f>[1]Data!U178</f>
        <v>2.2072346492700001</v>
      </c>
      <c r="I8">
        <f>[1]Data!V178</f>
        <v>3.706811752831582</v>
      </c>
      <c r="J8">
        <f>[1]Data!W178</f>
        <v>4.7286079895436E-4</v>
      </c>
      <c r="K8">
        <f>[1]Data!G178</f>
        <v>0.4106475861343869</v>
      </c>
      <c r="L8">
        <f>[1]Data!H178</f>
        <v>4.9808877294225534E-5</v>
      </c>
      <c r="M8">
        <f>[1]Data!J178</f>
        <v>66.06618232604896</v>
      </c>
      <c r="N8">
        <f>[1]Data!K178</f>
        <v>0.12930688370254026</v>
      </c>
      <c r="Q8" s="11">
        <f>[1]Data!N178</f>
        <v>1.0584518427934124E-4</v>
      </c>
      <c r="R8" t="s">
        <v>38</v>
      </c>
    </row>
    <row r="9" spans="1:22" x14ac:dyDescent="0.25">
      <c r="A9">
        <f t="shared" si="0"/>
        <v>182</v>
      </c>
      <c r="B9" t="str">
        <f>[1]Data!A184</f>
        <v>SRM-Muenster-250ppb</v>
      </c>
      <c r="C9" s="9">
        <f>[1]Data!A181</f>
        <v>6</v>
      </c>
      <c r="D9" t="str">
        <f>[1]Data!A182</f>
        <v>Nov 3 2020</v>
      </c>
      <c r="E9">
        <f>[1]Data!A183</f>
        <v>2249</v>
      </c>
      <c r="F9">
        <f>[1]Data!S212</f>
        <v>7.8895283666900005</v>
      </c>
      <c r="G9">
        <f>[1]Data!T212</f>
        <v>6.3241521279100006</v>
      </c>
      <c r="H9">
        <f>[1]Data!U212</f>
        <v>2.2148046448699996</v>
      </c>
      <c r="I9">
        <f>[1]Data!V212</f>
        <v>3.7192974194704949</v>
      </c>
      <c r="J9">
        <f>[1]Data!W212</f>
        <v>4.6487076265600003E-4</v>
      </c>
      <c r="K9">
        <f>[1]Data!G212</f>
        <v>0.41063915335813839</v>
      </c>
      <c r="L9">
        <f>[1]Data!H212</f>
        <v>4.6217393428337287E-5</v>
      </c>
      <c r="M9">
        <f>[1]Data!J212</f>
        <v>66.044290324524397</v>
      </c>
      <c r="N9">
        <f>[1]Data!K212</f>
        <v>0.11998317251303184</v>
      </c>
      <c r="O9">
        <f>((K9/(AVERAGE(K11,K8))-1))*1000</f>
        <v>-1.2475335870676396E-2</v>
      </c>
      <c r="P9">
        <f>2*SQRT((((L9/2)/5)^2)+((((L11/2)/5)^2)+(((L8/2)/5)^2))/4)*1000</f>
        <v>1.2239225894742779E-2</v>
      </c>
      <c r="Q9" s="11">
        <f>[1]Data!N212</f>
        <v>4.484513158999937E-5</v>
      </c>
    </row>
    <row r="10" spans="1:22" x14ac:dyDescent="0.25">
      <c r="A10">
        <f t="shared" si="0"/>
        <v>216</v>
      </c>
      <c r="B10" t="str">
        <f>[1]Data!A218</f>
        <v>NiAAS-DS-2-250ppb</v>
      </c>
      <c r="C10" s="9">
        <f>[1]Data!A215</f>
        <v>7</v>
      </c>
      <c r="D10" t="str">
        <f>[1]Data!A216</f>
        <v>Nov 3 2020</v>
      </c>
      <c r="E10">
        <f>[1]Data!A217</f>
        <v>2250</v>
      </c>
      <c r="F10">
        <f>[1]Data!S246</f>
        <v>6.962712215889999</v>
      </c>
      <c r="G10">
        <f>[1]Data!T246</f>
        <v>5.4903543855100008</v>
      </c>
      <c r="H10">
        <f>[1]Data!U246</f>
        <v>3.16003033967</v>
      </c>
      <c r="I10">
        <f>[1]Data!V246</f>
        <v>6.2996805998118397</v>
      </c>
      <c r="J10">
        <f>[1]Data!W246</f>
        <v>3.3413469364000003E-3</v>
      </c>
      <c r="K10" s="13">
        <f>[1]Data!G246</f>
        <v>0.41047597969040628</v>
      </c>
      <c r="L10">
        <f>[1]Data!H246</f>
        <v>5.4408792567765742E-5</v>
      </c>
      <c r="M10">
        <f>[1]Data!J246</f>
        <v>65.620681529808806</v>
      </c>
      <c r="N10">
        <f>[1]Data!K246</f>
        <v>0.14124854433870371</v>
      </c>
      <c r="O10">
        <f>((K10/(AVERAGE(K9,K11))-1))*1000</f>
        <v>-0.39957184138283974</v>
      </c>
      <c r="P10">
        <f>2*SQRT((((L10/2)/5)^2)+((((L11/2)/5)^2)+(((L9/2)/5)^2))/4)*1000</f>
        <v>1.3391066149393222E-2</v>
      </c>
      <c r="Q10" s="11">
        <f>[1]Data!N246</f>
        <v>4.6010437190287358E-5</v>
      </c>
    </row>
    <row r="11" spans="1:22" x14ac:dyDescent="0.25">
      <c r="A11">
        <f t="shared" si="0"/>
        <v>250</v>
      </c>
      <c r="B11" t="str">
        <f>[1]Data!A252</f>
        <v>SRM-Muenster-250ppb</v>
      </c>
      <c r="C11" s="9">
        <f>[1]Data!A249</f>
        <v>8</v>
      </c>
      <c r="D11" t="str">
        <f>[1]Data!A250</f>
        <v>Nov 3 2020</v>
      </c>
      <c r="E11">
        <f>[1]Data!A251</f>
        <v>2251</v>
      </c>
      <c r="F11">
        <f>[1]Data!S280</f>
        <v>7.9353808594899995</v>
      </c>
      <c r="G11">
        <f>[1]Data!T280</f>
        <v>6.3603995023099991</v>
      </c>
      <c r="H11">
        <f>[1]Data!U280</f>
        <v>2.2274303576700003</v>
      </c>
      <c r="I11">
        <f>[1]Data!V280</f>
        <v>3.7399797176847818</v>
      </c>
      <c r="J11">
        <f>[1]Data!W280</f>
        <v>4.6813758277199996E-4</v>
      </c>
      <c r="K11">
        <f>[1]Data!G280</f>
        <v>0.41064096643242992</v>
      </c>
      <c r="L11">
        <f>[1]Data!H280</f>
        <v>6.2886810792917011E-5</v>
      </c>
      <c r="M11">
        <f>[1]Data!J280</f>
        <v>66.048997175979139</v>
      </c>
      <c r="N11">
        <f>[1]Data!K280</f>
        <v>0.16325799679417891</v>
      </c>
      <c r="O11">
        <f>((K11/(AVERAGE(K9,K13))-1))*1000</f>
        <v>1.8503355201371363E-3</v>
      </c>
      <c r="P11">
        <f>2*SQRT((((L11/2)/5)^2)+((((L13/2)/5)^2)+(((L9/2)/5)^2))/4)*1000</f>
        <v>1.4364328767509715E-2</v>
      </c>
      <c r="Q11" s="11">
        <f>[1]Data!N280</f>
        <v>6.7349555712452449E-5</v>
      </c>
    </row>
    <row r="12" spans="1:22" x14ac:dyDescent="0.25">
      <c r="A12">
        <f t="shared" si="0"/>
        <v>284</v>
      </c>
      <c r="B12" t="str">
        <f>[1]Data!A286</f>
        <v>NiAAS-DS-2-250ppb</v>
      </c>
      <c r="C12" s="9">
        <f>[1]Data!A283</f>
        <v>9</v>
      </c>
      <c r="D12" t="str">
        <f>[1]Data!A284</f>
        <v>Nov 3 2020</v>
      </c>
      <c r="E12">
        <f>[1]Data!A285</f>
        <v>2252</v>
      </c>
      <c r="F12">
        <f>[1]Data!S314</f>
        <v>6.9215222150900004</v>
      </c>
      <c r="G12">
        <f>[1]Data!T314</f>
        <v>5.4578362227099992</v>
      </c>
      <c r="H12">
        <f>[1]Data!U314</f>
        <v>3.1413568732700008</v>
      </c>
      <c r="I12">
        <f>[1]Data!V314</f>
        <v>6.2622740407772373</v>
      </c>
      <c r="J12">
        <f>[1]Data!W314</f>
        <v>3.3627852880000002E-3</v>
      </c>
      <c r="K12">
        <f>[1]Data!G314</f>
        <v>0.4104867929909255</v>
      </c>
      <c r="L12">
        <f>[1]Data!H314</f>
        <v>5.572540662504223E-5</v>
      </c>
      <c r="M12">
        <f>[1]Data!J314</f>
        <v>65.648753517547291</v>
      </c>
      <c r="N12">
        <f>[1]Data!K314</f>
        <v>0.14466655474234991</v>
      </c>
      <c r="O12">
        <f>((K12/(AVERAGE(K11,K13))-1))*1000</f>
        <v>-0.37580298598727246</v>
      </c>
      <c r="P12">
        <f>2*SQRT((((L12/2)/5)^2)+((((L13/2)/5)^2)+(((L11/2)/5)^2))/4)*1000</f>
        <v>1.3803759450886478E-2</v>
      </c>
      <c r="Q12" s="11">
        <f>[1]Data!N314</f>
        <v>3.5873392249739261E-5</v>
      </c>
    </row>
    <row r="13" spans="1:22" x14ac:dyDescent="0.25">
      <c r="A13">
        <f t="shared" si="0"/>
        <v>318</v>
      </c>
      <c r="B13" t="str">
        <f>[1]Data!A320</f>
        <v>SRM-Muenster-250ppb</v>
      </c>
      <c r="C13" s="9">
        <f>[1]Data!A317</f>
        <v>10</v>
      </c>
      <c r="D13" t="str">
        <f>[1]Data!A318</f>
        <v>Nov 3 2020</v>
      </c>
      <c r="E13">
        <f>[1]Data!A319</f>
        <v>2253</v>
      </c>
      <c r="F13">
        <f>[1]Data!S348</f>
        <v>7.9342885894899995</v>
      </c>
      <c r="G13">
        <f>[1]Data!T348</f>
        <v>6.3593975591100005</v>
      </c>
      <c r="H13">
        <f>[1]Data!U348</f>
        <v>2.2270823644700002</v>
      </c>
      <c r="I13">
        <f>[1]Data!V348</f>
        <v>3.7392616344757528</v>
      </c>
      <c r="J13">
        <f>[1]Data!W348</f>
        <v>4.6026651285999994E-4</v>
      </c>
      <c r="K13">
        <f>[1]Data!G348</f>
        <v>0.41064125986240091</v>
      </c>
      <c r="L13">
        <f>[1]Data!H348</f>
        <v>5.1752707677805877E-5</v>
      </c>
      <c r="M13">
        <f>[1]Data!J348</f>
        <v>66.049758938082945</v>
      </c>
      <c r="N13">
        <f>[1]Data!K348</f>
        <v>0.13435318594824791</v>
      </c>
      <c r="Q13" s="11">
        <f>[1]Data!N348</f>
        <v>1.0627187421867404E-4</v>
      </c>
    </row>
    <row r="14" spans="1:22" x14ac:dyDescent="0.25">
      <c r="Q14" s="11"/>
    </row>
    <row r="15" spans="1:22" x14ac:dyDescent="0.25">
      <c r="A15">
        <f>A13+34</f>
        <v>352</v>
      </c>
      <c r="B15" t="str">
        <f>[1]Data!A354</f>
        <v>SRM-Muenster-250ppb</v>
      </c>
      <c r="C15" s="9">
        <f>[1]Data!A351</f>
        <v>11</v>
      </c>
      <c r="D15" t="str">
        <f>[1]Data!A352</f>
        <v>Nov 3 2020</v>
      </c>
      <c r="E15">
        <f>[1]Data!A353</f>
        <v>2254</v>
      </c>
      <c r="F15">
        <f>[1]Data!S382</f>
        <v>7.8961332954900012</v>
      </c>
      <c r="G15">
        <f>[1]Data!T382</f>
        <v>6.3282770399099988</v>
      </c>
      <c r="H15">
        <f>[1]Data!U382</f>
        <v>2.2158050972700001</v>
      </c>
      <c r="I15">
        <f>[1]Data!V382</f>
        <v>3.7195855208599635</v>
      </c>
      <c r="J15">
        <f>[1]Data!W382</f>
        <v>4.5515836240399998E-4</v>
      </c>
      <c r="K15">
        <f>[1]Data!G382</f>
        <v>0.41063133075009356</v>
      </c>
      <c r="L15">
        <f>[1]Data!H382</f>
        <v>5.1704207398430269E-5</v>
      </c>
      <c r="M15">
        <f>[1]Data!J382</f>
        <v>66.02398235687582</v>
      </c>
      <c r="N15">
        <f>[1]Data!K382</f>
        <v>0.13422727626459002</v>
      </c>
      <c r="Q15" s="11">
        <f>[1]Data!N382</f>
        <v>1.0408280361504067E-4</v>
      </c>
    </row>
    <row r="16" spans="1:22" x14ac:dyDescent="0.25">
      <c r="A16">
        <f t="shared" si="0"/>
        <v>386</v>
      </c>
      <c r="B16" t="str">
        <f>[1]Data!A388</f>
        <v>SRM-Muenster-250ppb</v>
      </c>
      <c r="C16" s="9">
        <f>[1]Data!A385</f>
        <v>12</v>
      </c>
      <c r="D16" t="str">
        <f>[1]Data!A386</f>
        <v>Nov 3 2020</v>
      </c>
      <c r="E16">
        <f>[1]Data!A387</f>
        <v>2255</v>
      </c>
      <c r="F16">
        <f>[1]Data!S416</f>
        <v>7.8793633662900007</v>
      </c>
      <c r="G16">
        <f>[1]Data!T416</f>
        <v>6.3147056447100018</v>
      </c>
      <c r="H16">
        <f>[1]Data!U416</f>
        <v>2.2110286328700006</v>
      </c>
      <c r="I16">
        <f>[1]Data!V416</f>
        <v>3.7114834687982925</v>
      </c>
      <c r="J16">
        <f>[1]Data!W416</f>
        <v>4.4809570638800004E-4</v>
      </c>
      <c r="K16" s="13">
        <f>[1]Data!G416</f>
        <v>0.4106240186316375</v>
      </c>
      <c r="L16">
        <f>[1]Data!H416</f>
        <v>5.4716534879179681E-5</v>
      </c>
      <c r="M16" s="14">
        <f>[1]Data!J416</f>
        <v>66.004999651338821</v>
      </c>
      <c r="N16">
        <f>[1]Data!K416</f>
        <v>0.14204746215083616</v>
      </c>
      <c r="O16">
        <f>((K16/(AVERAGE(K15,K17))-1))*1000</f>
        <v>-1.1553799582175728E-2</v>
      </c>
      <c r="P16">
        <f>2*SQRT((((L16/2)/5)^2)+((((L17/2)/5)^2)+(((L15/2)/5)^2))/4)*1000</f>
        <v>1.3166056447795145E-2</v>
      </c>
      <c r="Q16" s="11">
        <f>[1]Data!N416</f>
        <v>5.3116890306153722E-5</v>
      </c>
    </row>
    <row r="17" spans="1:18" x14ac:dyDescent="0.25">
      <c r="A17">
        <f t="shared" si="0"/>
        <v>420</v>
      </c>
      <c r="B17" t="str">
        <f>[1]Data!A422</f>
        <v>SRM-Muenster-250ppb</v>
      </c>
      <c r="C17" s="9">
        <f>[1]Data!A419</f>
        <v>13</v>
      </c>
      <c r="D17" t="str">
        <f>[1]Data!A420</f>
        <v>Nov 3 2020</v>
      </c>
      <c r="E17">
        <f>[1]Data!A421</f>
        <v>2256</v>
      </c>
      <c r="F17">
        <f>[1]Data!S450</f>
        <v>7.9448870638900004</v>
      </c>
      <c r="G17">
        <f>[1]Data!T450</f>
        <v>6.3675036727100016</v>
      </c>
      <c r="H17">
        <f>[1]Data!U450</f>
        <v>2.22961517847</v>
      </c>
      <c r="I17">
        <f>[1]Data!V450</f>
        <v>3.7430255179903726</v>
      </c>
      <c r="J17">
        <f>[1]Data!W450</f>
        <v>4.5654428085160003E-4</v>
      </c>
      <c r="K17">
        <f>[1]Data!G450</f>
        <v>0.41062619515804111</v>
      </c>
      <c r="L17">
        <f>[1]Data!H450</f>
        <v>5.1822605291657941E-5</v>
      </c>
      <c r="M17">
        <f>[1]Data!J450</f>
        <v>66.010650046646276</v>
      </c>
      <c r="N17">
        <f>[1]Data!K450</f>
        <v>0.13453464441742422</v>
      </c>
      <c r="Q17" s="11">
        <f>[1]Data!N450</f>
        <v>3.9112738696706107E-5</v>
      </c>
    </row>
    <row r="18" spans="1:18" x14ac:dyDescent="0.25">
      <c r="Q18" s="11"/>
    </row>
    <row r="19" spans="1:18" x14ac:dyDescent="0.25">
      <c r="A19">
        <f>A17+34</f>
        <v>454</v>
      </c>
      <c r="B19" t="str">
        <f>[1]Data!A456</f>
        <v>SRM-Muenster-250ppb</v>
      </c>
      <c r="C19" s="9">
        <f>[1]Data!A453</f>
        <v>14</v>
      </c>
      <c r="D19" t="str">
        <f>[1]Data!A454</f>
        <v>Nov 3 2020</v>
      </c>
      <c r="E19">
        <f>[1]Data!A455</f>
        <v>2258</v>
      </c>
      <c r="F19">
        <f>[1]Data!S484</f>
        <v>8.4230663178899992</v>
      </c>
      <c r="G19">
        <f>[1]Data!T484</f>
        <v>6.7522514067099992</v>
      </c>
      <c r="H19">
        <f>[1]Data!U484</f>
        <v>2.3649078884699994</v>
      </c>
      <c r="I19">
        <f>[1]Data!V484</f>
        <v>3.9719398306805873</v>
      </c>
      <c r="J19">
        <f>[1]Data!W484</f>
        <v>5.3512308597919998E-4</v>
      </c>
      <c r="K19">
        <f>[1]Data!G484</f>
        <v>0.4106350584774266</v>
      </c>
      <c r="L19">
        <f>[1]Data!H484</f>
        <v>4.1853809321457562E-5</v>
      </c>
      <c r="M19">
        <f>[1]Data!J484</f>
        <v>66.033659764416981</v>
      </c>
      <c r="N19">
        <f>[1]Data!K484</f>
        <v>0.10865504200123302</v>
      </c>
      <c r="Q19" s="11">
        <f>[1]Data!N484</f>
        <v>4.8411916284381216E-5</v>
      </c>
      <c r="R19" t="s">
        <v>31</v>
      </c>
    </row>
    <row r="20" spans="1:18" x14ac:dyDescent="0.25">
      <c r="A20">
        <f t="shared" si="0"/>
        <v>488</v>
      </c>
      <c r="B20" t="str">
        <f>[1]Data!A490</f>
        <v>SRM-Muenster-250ppb</v>
      </c>
      <c r="C20" s="9">
        <f>[1]Data!A487</f>
        <v>15</v>
      </c>
      <c r="D20" t="str">
        <f>[1]Data!A488</f>
        <v>Nov 3 2020</v>
      </c>
      <c r="E20">
        <f>[1]Data!A489</f>
        <v>2259</v>
      </c>
      <c r="F20">
        <f>[1]Data!S518</f>
        <v>8.4481678746899984</v>
      </c>
      <c r="G20">
        <f>[1]Data!T518</f>
        <v>6.77241441431</v>
      </c>
      <c r="H20">
        <f>[1]Data!U518</f>
        <v>2.3719851728700005</v>
      </c>
      <c r="I20">
        <f>[1]Data!V518</f>
        <v>3.983793107536461</v>
      </c>
      <c r="J20">
        <f>[1]Data!W518</f>
        <v>5.2569594969200002E-4</v>
      </c>
      <c r="K20">
        <f>[1]Data!G518</f>
        <v>0.41064219911136901</v>
      </c>
      <c r="L20">
        <f>[1]Data!H518</f>
        <v>4.7871242012215331E-5</v>
      </c>
      <c r="M20">
        <f>[1]Data!J518</f>
        <v>66.052197285696195</v>
      </c>
      <c r="N20">
        <f>[1]Data!K518</f>
        <v>0.12427666431837248</v>
      </c>
      <c r="O20">
        <f>((K20/(AVERAGE(K19,K21))-1))*1000</f>
        <v>8.6307832842802412E-3</v>
      </c>
      <c r="P20">
        <f>2*SQRT((((L20/2)/5)^2)+((((L21/2)/5)^2)+(((L19/2)/5)^2))/4)*1000</f>
        <v>1.1667790205773266E-2</v>
      </c>
      <c r="Q20" s="11">
        <f>[1]Data!N518</f>
        <v>4.1914623617927248E-5</v>
      </c>
    </row>
    <row r="21" spans="1:18" x14ac:dyDescent="0.25">
      <c r="A21">
        <f t="shared" si="0"/>
        <v>522</v>
      </c>
      <c r="B21" t="str">
        <f>[1]Data!A524</f>
        <v>SRM-Muenster-250ppb</v>
      </c>
      <c r="C21" s="9">
        <f>[1]Data!A521</f>
        <v>16</v>
      </c>
      <c r="D21" t="str">
        <f>[1]Data!A522</f>
        <v>Nov 3 2020</v>
      </c>
      <c r="E21">
        <f>[1]Data!A523</f>
        <v>2260</v>
      </c>
      <c r="F21">
        <f>[1]Data!S552</f>
        <v>8.4904574762900005</v>
      </c>
      <c r="G21">
        <f>[1]Data!T552</f>
        <v>6.8064629035100008</v>
      </c>
      <c r="H21">
        <f>[1]Data!U552</f>
        <v>2.3839077144699998</v>
      </c>
      <c r="I21">
        <f>[1]Data!V552</f>
        <v>4.0039680059857021</v>
      </c>
      <c r="J21">
        <f>[1]Data!W552</f>
        <v>5.2936940367608E-4</v>
      </c>
      <c r="K21">
        <f>[1]Data!G552</f>
        <v>0.41064225147883299</v>
      </c>
      <c r="L21">
        <f>[1]Data!H552</f>
        <v>5.1916935837051904E-5</v>
      </c>
      <c r="M21">
        <f>[1]Data!J552</f>
        <v>66.052333234827188</v>
      </c>
      <c r="N21">
        <f>[1]Data!K552</f>
        <v>0.13477953226724601</v>
      </c>
      <c r="O21">
        <f>((K21/(AVERAGE(K20,K22))-1))*1000</f>
        <v>-1.1684474702122749E-2</v>
      </c>
      <c r="P21">
        <f>2*SQRT((((L21/2)/5)^2)+((((L22/2)/5)^2)+(((L20/2)/5)^2))/4)*1000</f>
        <v>1.2187977455776117E-2</v>
      </c>
      <c r="Q21" s="11">
        <f>[1]Data!N552</f>
        <v>4.247853317940948E-5</v>
      </c>
    </row>
    <row r="22" spans="1:18" x14ac:dyDescent="0.25">
      <c r="A22">
        <f t="shared" si="0"/>
        <v>556</v>
      </c>
      <c r="B22" t="str">
        <f>[1]Data!A558</f>
        <v>SRM-Muenster-250ppb</v>
      </c>
      <c r="C22" s="9">
        <f>[1]Data!A555</f>
        <v>17</v>
      </c>
      <c r="D22" t="str">
        <f>[1]Data!A556</f>
        <v>Nov 3 2020</v>
      </c>
      <c r="E22" s="15">
        <f>[1]Data!A557</f>
        <v>2262</v>
      </c>
      <c r="F22">
        <f>[1]Data!S586</f>
        <v>8.5033110246899994</v>
      </c>
      <c r="G22">
        <f>[1]Data!T586</f>
        <v>6.8166705543099999</v>
      </c>
      <c r="H22">
        <f>[1]Data!U586</f>
        <v>2.3874842800699998</v>
      </c>
      <c r="I22">
        <f>[1]Data!V586</f>
        <v>4.0098084656373532</v>
      </c>
      <c r="J22">
        <f>[1]Data!W586</f>
        <v>5.353238274795599E-4</v>
      </c>
      <c r="K22">
        <f>[1]Data!G586</f>
        <v>0.41065190023642378</v>
      </c>
      <c r="L22">
        <f>[1]Data!H586</f>
        <v>4.2208420103390985E-5</v>
      </c>
      <c r="M22">
        <f>[1]Data!J586</f>
        <v>66.077381998088811</v>
      </c>
      <c r="N22">
        <f>[1]Data!K586</f>
        <v>0.10957563322168767</v>
      </c>
      <c r="O22">
        <f>((K22/(AVERAGE(K21,K24))-1))*1000</f>
        <v>5.7837460223364445E-3</v>
      </c>
      <c r="P22">
        <f>2*SQRT((((L22/2)/5)^2)+((((L24/2)/5)^2)+(((L21/2)/5)^2))/4)*1000</f>
        <v>1.0940668142345894E-2</v>
      </c>
      <c r="Q22" s="11">
        <f>[1]Data!N586</f>
        <v>3.8326604228251172E-5</v>
      </c>
    </row>
    <row r="23" spans="1:18" x14ac:dyDescent="0.25">
      <c r="A23">
        <f t="shared" si="0"/>
        <v>590</v>
      </c>
      <c r="B23" t="str">
        <f>[1]Data!A592</f>
        <v>C4_blank_1</v>
      </c>
      <c r="C23" s="9">
        <f>[1]Data!A589</f>
        <v>18</v>
      </c>
      <c r="D23" t="str">
        <f>[1]Data!A590</f>
        <v>Nov 3 2020</v>
      </c>
      <c r="E23">
        <f>[1]Data!A591</f>
        <v>2263</v>
      </c>
      <c r="F23">
        <f>[1]Data!S620</f>
        <v>8.4738637854900016</v>
      </c>
      <c r="G23">
        <f>[1]Data!T620</f>
        <v>6.9069123039099996</v>
      </c>
      <c r="H23">
        <f>[1]Data!U620</f>
        <v>0.87878916614999991</v>
      </c>
      <c r="I23">
        <f>[1]Data!V620</f>
        <v>0.24182761617494969</v>
      </c>
      <c r="J23">
        <f>[1]Data!W620</f>
        <v>5.8871683673600013E-4</v>
      </c>
      <c r="K23">
        <f>[1]Data!G620</f>
        <v>0.40270470598380759</v>
      </c>
      <c r="L23">
        <f>[1]Data!H620</f>
        <v>6.5709187405851308E-3</v>
      </c>
      <c r="M23">
        <f>[1]Data!J620</f>
        <v>45.4459809545734</v>
      </c>
      <c r="N23">
        <f>[1]Data!K620</f>
        <v>17.058505864095849</v>
      </c>
      <c r="O23">
        <f>((K23/(AVERAGE(K22,K24))-1))*1000</f>
        <v>-19.358478847465111</v>
      </c>
      <c r="P23">
        <f>2*SQRT((((L23/2)/5)^2)+((((L24/2)/5)^2)+(((L22/2)/5)^2))/4)*1000</f>
        <v>1.3141986995238659</v>
      </c>
      <c r="Q23" s="11">
        <f>[1]Data!N620</f>
        <v>3.1308048261096705E-2</v>
      </c>
    </row>
    <row r="24" spans="1:18" x14ac:dyDescent="0.25">
      <c r="A24">
        <f t="shared" si="0"/>
        <v>624</v>
      </c>
      <c r="B24" t="str">
        <f>[1]Data!A626</f>
        <v>SRM-Muenster-250ppb</v>
      </c>
      <c r="C24" s="9">
        <f>[1]Data!A623</f>
        <v>19</v>
      </c>
      <c r="D24" t="str">
        <f>[1]Data!A624</f>
        <v>Nov 3 2020</v>
      </c>
      <c r="E24">
        <f>[1]Data!A625</f>
        <v>2264</v>
      </c>
      <c r="F24">
        <f>[1]Data!S654</f>
        <v>8.4601421454899999</v>
      </c>
      <c r="G24">
        <f>[1]Data!T654</f>
        <v>6.7824403387099998</v>
      </c>
      <c r="H24" s="12">
        <f>[1]Data!U654</f>
        <v>2.37550045407</v>
      </c>
      <c r="I24">
        <f>[1]Data!V654</f>
        <v>3.9899983598184665</v>
      </c>
      <c r="J24" s="12">
        <f>[1]Data!W654</f>
        <v>5.3013238663360013E-4</v>
      </c>
      <c r="K24">
        <f>[1]Data!G654</f>
        <v>0.41065679880889933</v>
      </c>
      <c r="L24">
        <f>[1]Data!H654</f>
        <v>4.6349226561921323E-5</v>
      </c>
      <c r="M24">
        <f>[1]Data!J654</f>
        <v>66.09009899103863</v>
      </c>
      <c r="N24">
        <f>[1]Data!K654</f>
        <v>0.12032541936935665</v>
      </c>
      <c r="O24">
        <f>((K24/(AVERAGE(K22,K26))-1))*1000</f>
        <v>6.082170364019035E-3</v>
      </c>
      <c r="P24">
        <f>2*SQRT((((L24/2)/5)^2)+((((L26/2)/5)^2)+(((L22/2)/5)^2))/4)*1000</f>
        <v>1.1458035021625601E-2</v>
      </c>
      <c r="Q24" s="11">
        <f>[1]Data!N654</f>
        <v>7.8130633671300625E-5</v>
      </c>
    </row>
    <row r="25" spans="1:18" x14ac:dyDescent="0.25">
      <c r="A25">
        <f t="shared" si="0"/>
        <v>658</v>
      </c>
      <c r="B25" t="str">
        <f>[1]Data!A660</f>
        <v>C4_blank_2</v>
      </c>
      <c r="C25" s="9">
        <f>[1]Data!A657</f>
        <v>20</v>
      </c>
      <c r="D25" t="str">
        <f>[1]Data!A658</f>
        <v>Nov 3 2020</v>
      </c>
      <c r="E25">
        <f>[1]Data!A659</f>
        <v>2265</v>
      </c>
      <c r="F25">
        <f>[1]Data!S688</f>
        <v>8.67582761189</v>
      </c>
      <c r="G25">
        <f>[1]Data!T688</f>
        <v>7.0705739827099983</v>
      </c>
      <c r="H25">
        <f>[1]Data!U688</f>
        <v>0.90027633386999995</v>
      </c>
      <c r="I25">
        <f>[1]Data!V688</f>
        <v>0.24937658799807316</v>
      </c>
      <c r="J25">
        <f>[1]Data!W688</f>
        <v>1.1153677762400001E-3</v>
      </c>
      <c r="K25" s="13">
        <f>[1]Data!G688</f>
        <v>0.40414501028155819</v>
      </c>
      <c r="L25">
        <f>[1]Data!H688</f>
        <v>6.6235129971242814E-3</v>
      </c>
      <c r="M25">
        <f>[1]Data!J688</f>
        <v>49.185098767354582</v>
      </c>
      <c r="N25">
        <f>[1]Data!K688</f>
        <v>17.195043762221179</v>
      </c>
      <c r="O25">
        <f>((K25/(AVERAGE(K24,K26))-1))*1000</f>
        <v>-15.856892982784476</v>
      </c>
      <c r="P25">
        <f>2*SQRT((((L25/2)/5)^2)+((((L26/2)/5)^2)+(((L24/2)/5)^2))/4)*1000</f>
        <v>1.3247211028960642</v>
      </c>
      <c r="Q25" s="11">
        <f>[1]Data!N688</f>
        <v>4.5541191091065447E-3</v>
      </c>
    </row>
    <row r="26" spans="1:18" x14ac:dyDescent="0.25">
      <c r="A26">
        <f t="shared" si="0"/>
        <v>692</v>
      </c>
      <c r="B26" t="str">
        <f>[1]Data!A694</f>
        <v>SRM-Muenster-250ppb</v>
      </c>
      <c r="C26" s="9">
        <f>[1]Data!A691</f>
        <v>21</v>
      </c>
      <c r="D26" t="str">
        <f>[1]Data!A692</f>
        <v>Nov 3 2020</v>
      </c>
      <c r="E26">
        <f>[1]Data!A693</f>
        <v>2266</v>
      </c>
      <c r="F26">
        <f>[1]Data!S722</f>
        <v>8.6034433830900028</v>
      </c>
      <c r="G26">
        <f>[1]Data!T722</f>
        <v>6.8975045359099996</v>
      </c>
      <c r="H26">
        <f>[1]Data!U722</f>
        <v>2.4158871896700007</v>
      </c>
      <c r="I26">
        <f>[1]Data!V722</f>
        <v>4.0580439594973576</v>
      </c>
      <c r="J26">
        <f>[1]Data!W722</f>
        <v>5.3625213338503997E-4</v>
      </c>
      <c r="K26">
        <f>[1]Data!G722</f>
        <v>0.41065670204253429</v>
      </c>
      <c r="L26">
        <f>[1]Data!H722</f>
        <v>5.247954569641668E-5</v>
      </c>
      <c r="M26">
        <f>[1]Data!J722</f>
        <v>66.089847779652729</v>
      </c>
      <c r="N26">
        <f>[1]Data!K722</f>
        <v>0.13624010178030257</v>
      </c>
      <c r="O26">
        <f>((K26/(AVERAGE(K24,K28))-1))*1000</f>
        <v>-1.0466014628285336E-3</v>
      </c>
      <c r="P26">
        <f>2*SQRT((((L26/2)/5)^2)+((((L28/2)/5)^2)+(((L24/2)/5)^2))/4)*1000</f>
        <v>1.2443596704888345E-2</v>
      </c>
      <c r="Q26" s="11">
        <f>[1]Data!N722</f>
        <v>4.4891640438550304E-5</v>
      </c>
    </row>
    <row r="27" spans="1:18" x14ac:dyDescent="0.25">
      <c r="A27">
        <f t="shared" si="0"/>
        <v>726</v>
      </c>
      <c r="B27" t="str">
        <f>[1]Data!A728</f>
        <v>C4_NiAAS</v>
      </c>
      <c r="C27" s="9">
        <f>[1]Data!A725</f>
        <v>22</v>
      </c>
      <c r="D27" t="str">
        <f>[1]Data!A726</f>
        <v>Nov 3 2020</v>
      </c>
      <c r="E27">
        <f>[1]Data!A727</f>
        <v>2267</v>
      </c>
      <c r="F27">
        <f>[1]Data!S756</f>
        <v>8.6593630818900014</v>
      </c>
      <c r="G27">
        <f>[1]Data!T756</f>
        <v>6.8940539483099998</v>
      </c>
      <c r="H27">
        <f>[1]Data!U756</f>
        <v>3.0780156204699991</v>
      </c>
      <c r="I27">
        <f>[1]Data!V756</f>
        <v>5.7045490996854724</v>
      </c>
      <c r="J27">
        <f>[1]Data!W756</f>
        <v>2.3576718011999998E-4</v>
      </c>
      <c r="K27">
        <f>[1]Data!G756</f>
        <v>0.41048129291624619</v>
      </c>
      <c r="L27">
        <f>[1]Data!H756</f>
        <v>4.6119646008027843E-5</v>
      </c>
      <c r="M27">
        <f>[1]Data!J756</f>
        <v>65.634474988185772</v>
      </c>
      <c r="N27">
        <f>[1]Data!K756</f>
        <v>0.11972941424747142</v>
      </c>
      <c r="O27">
        <f>((K27/(AVERAGE(K26,K28))-1))*1000</f>
        <v>-0.42807136305078597</v>
      </c>
      <c r="P27">
        <f>2*SQRT((((L27/2)/5)^2)+((((L28/2)/5)^2)+(((L26/2)/5)^2))/4)*1000</f>
        <v>1.1654114266909703E-2</v>
      </c>
      <c r="Q27" s="11">
        <f>[1]Data!N756</f>
        <v>3.972372008411059E-5</v>
      </c>
    </row>
    <row r="28" spans="1:18" x14ac:dyDescent="0.25">
      <c r="A28">
        <f t="shared" si="0"/>
        <v>760</v>
      </c>
      <c r="B28" t="str">
        <f>[1]Data!A762</f>
        <v>SRM-Muenster-250ppb</v>
      </c>
      <c r="C28" s="9">
        <f>[1]Data!A759</f>
        <v>23</v>
      </c>
      <c r="D28" t="str">
        <f>[1]Data!A760</f>
        <v>Nov 3 2020</v>
      </c>
      <c r="E28">
        <f>[1]Data!A761</f>
        <v>2268</v>
      </c>
      <c r="F28">
        <f>[1]Data!S790</f>
        <v>8.548110407090002</v>
      </c>
      <c r="G28">
        <f>[1]Data!T790</f>
        <v>6.8531365091099978</v>
      </c>
      <c r="H28">
        <f>[1]Data!U790</f>
        <v>2.4004079580699997</v>
      </c>
      <c r="I28">
        <f>[1]Data!V790</f>
        <v>4.0321101866920657</v>
      </c>
      <c r="J28">
        <f>[1]Data!W790</f>
        <v>5.5081393186343997E-4</v>
      </c>
      <c r="K28">
        <f>[1]Data!G790</f>
        <v>0.41065746486487903</v>
      </c>
      <c r="L28">
        <f>[1]Data!H790</f>
        <v>4.8162726526779483E-5</v>
      </c>
      <c r="M28">
        <f>[1]Data!J790</f>
        <v>66.091828112990228</v>
      </c>
      <c r="N28">
        <f>[1]Data!K790</f>
        <v>0.12503337589818356</v>
      </c>
      <c r="O28">
        <f>((K28/(AVERAGE(K26,K30))-1))*1000</f>
        <v>-4.7046330985400786E-3</v>
      </c>
      <c r="P28">
        <f>2*SQRT((((L28/2)/5)^2)+((((L30/2)/5)^2)+(((L26/2)/5)^2))/4)*1000</f>
        <v>1.2024624862056233E-2</v>
      </c>
      <c r="Q28" s="11">
        <f>[1]Data!N790</f>
        <v>6.9439647746710135E-5</v>
      </c>
    </row>
    <row r="29" spans="1:18" x14ac:dyDescent="0.25">
      <c r="A29">
        <f t="shared" si="0"/>
        <v>794</v>
      </c>
      <c r="B29" t="str">
        <f>[1]Data!A796</f>
        <v>C4_blank_2</v>
      </c>
      <c r="C29" s="9">
        <f>[1]Data!A793</f>
        <v>24</v>
      </c>
      <c r="D29" t="str">
        <f>[1]Data!A794</f>
        <v>Nov 3 2020</v>
      </c>
      <c r="E29">
        <f>[1]Data!A795</f>
        <v>2269</v>
      </c>
      <c r="F29">
        <f>[1]Data!S824</f>
        <v>8.7660226154899998</v>
      </c>
      <c r="G29">
        <f>[1]Data!T824</f>
        <v>7.1443860663100009</v>
      </c>
      <c r="H29">
        <f>[1]Data!U824</f>
        <v>0.90973788002999978</v>
      </c>
      <c r="I29">
        <f>[1]Data!V824</f>
        <v>0.25211059855833695</v>
      </c>
      <c r="J29">
        <f>[1]Data!W824</f>
        <v>1.14916244716E-3</v>
      </c>
      <c r="K29">
        <f>[1]Data!G824</f>
        <v>0.40318409724365523</v>
      </c>
      <c r="L29">
        <f>[1]Data!H824</f>
        <v>6.5964555589958793E-3</v>
      </c>
      <c r="M29">
        <f>[1]Data!J824</f>
        <v>46.690509907092519</v>
      </c>
      <c r="N29">
        <f>[1]Data!K824</f>
        <v>17.124801002387585</v>
      </c>
      <c r="O29">
        <f>((K29/(AVERAGE(K28,K28))-1))*1000</f>
        <v>-18.198543215774301</v>
      </c>
      <c r="P29">
        <f>2*SQRT((((L29/2)/5)^2)+((((L30/2)/5)^2)+(((L28/2)/5)^2))/4)*1000</f>
        <v>1.3193090990368477</v>
      </c>
      <c r="Q29" s="11">
        <f>[1]Data!N824</f>
        <v>1.2207646915980355E-2</v>
      </c>
    </row>
    <row r="30" spans="1:18" x14ac:dyDescent="0.25">
      <c r="A30">
        <f t="shared" si="0"/>
        <v>828</v>
      </c>
      <c r="B30" t="str">
        <f>[1]Data!A830</f>
        <v>SRM-Muenster-250ppb</v>
      </c>
      <c r="C30" s="9">
        <f>[1]Data!A827</f>
        <v>25</v>
      </c>
      <c r="D30" t="str">
        <f>[1]Data!A828</f>
        <v>Nov 3 2020</v>
      </c>
      <c r="E30">
        <f>[1]Data!A829</f>
        <v>2270</v>
      </c>
      <c r="F30">
        <f>[1]Data!S858</f>
        <v>8.6144340610900016</v>
      </c>
      <c r="G30">
        <f>[1]Data!T858</f>
        <v>6.9064078379100007</v>
      </c>
      <c r="H30">
        <f>[1]Data!U858</f>
        <v>2.4189852580700002</v>
      </c>
      <c r="I30">
        <f>[1]Data!V858</f>
        <v>4.0632975160931384</v>
      </c>
      <c r="J30">
        <f>[1]Data!W858</f>
        <v>5.5126234784711988E-4</v>
      </c>
      <c r="K30">
        <f>[1]Data!G858</f>
        <v>0.41066209169080514</v>
      </c>
      <c r="L30">
        <f>[1]Data!H858</f>
        <v>4.925915838544553E-5</v>
      </c>
      <c r="M30">
        <f>[1]Data!J858</f>
        <v>66.103839635321904</v>
      </c>
      <c r="N30">
        <f>[1]Data!K858</f>
        <v>0.12787977988353735</v>
      </c>
      <c r="O30">
        <f>((K30/(AVERAGE(K28,K32))-1))*1000</f>
        <v>-1.0472590683541227E-3</v>
      </c>
      <c r="P30">
        <f>2*SQRT((((L30/2)/5)^2)+((((L32/2)/5)^2)+(((L28/2)/5)^2))/4)*1000</f>
        <v>1.1840491951165587E-2</v>
      </c>
      <c r="Q30" s="11">
        <f>[1]Data!N858</f>
        <v>4.4864742606999849E-5</v>
      </c>
    </row>
    <row r="31" spans="1:18" x14ac:dyDescent="0.25">
      <c r="A31">
        <f t="shared" si="0"/>
        <v>862</v>
      </c>
      <c r="B31" t="str">
        <f>[1]Data!A864</f>
        <v>C4_blank_1</v>
      </c>
      <c r="C31" s="9">
        <f>[1]Data!A861</f>
        <v>26</v>
      </c>
      <c r="D31" t="str">
        <f>[1]Data!A862</f>
        <v>Nov 3 2020</v>
      </c>
      <c r="E31">
        <f>[1]Data!A863</f>
        <v>2271</v>
      </c>
      <c r="F31" s="13">
        <f>[1]Data!S892</f>
        <v>8.6045220414900001</v>
      </c>
      <c r="G31">
        <f>[1]Data!T892</f>
        <v>7.0138745911099996</v>
      </c>
      <c r="H31">
        <f>[1]Data!U892</f>
        <v>0.89216356214999992</v>
      </c>
      <c r="I31">
        <f>[1]Data!V892</f>
        <v>0.24492912312957629</v>
      </c>
      <c r="J31">
        <f>[1]Data!W892</f>
        <v>6.0608606048360015E-4</v>
      </c>
      <c r="K31">
        <f>[1]Data!G892</f>
        <v>0.40131791228060004</v>
      </c>
      <c r="L31">
        <f>[1]Data!H892</f>
        <v>7.4906183020017692E-3</v>
      </c>
      <c r="M31">
        <f>[1]Data!J892</f>
        <v>41.845779909270313</v>
      </c>
      <c r="N31">
        <f>[1]Data!K892</f>
        <v>19.446102025456252</v>
      </c>
      <c r="O31">
        <f>((K31/(AVERAGE(K30,K32))-1))*1000</f>
        <v>-22.760465695247369</v>
      </c>
      <c r="P31">
        <f>2*SQRT((((L31/2)/5)^2)+((((L32/2)/5)^2)+(((L30/2)/5)^2))/4)*1000</f>
        <v>1.4981384143924052</v>
      </c>
      <c r="Q31" s="11">
        <f>[1]Data!N892</f>
        <v>9.050580461420453E-3</v>
      </c>
    </row>
    <row r="32" spans="1:18" x14ac:dyDescent="0.25">
      <c r="A32">
        <f t="shared" si="0"/>
        <v>896</v>
      </c>
      <c r="B32" t="str">
        <f>[1]Data!A898</f>
        <v>SRM-Muenster-250ppb</v>
      </c>
      <c r="C32" s="9">
        <f>[1]Data!A895</f>
        <v>27</v>
      </c>
      <c r="D32" t="str">
        <f>[1]Data!A896</f>
        <v>Nov 3 2020</v>
      </c>
      <c r="E32">
        <f>[1]Data!A897</f>
        <v>2272</v>
      </c>
      <c r="F32">
        <f>[1]Data!S926</f>
        <v>8.6465479474899993</v>
      </c>
      <c r="G32">
        <f>[1]Data!T926</f>
        <v>6.9323156003100008</v>
      </c>
      <c r="H32">
        <f>[1]Data!U926</f>
        <v>2.4281746992699995</v>
      </c>
      <c r="I32">
        <f>[1]Data!V926</f>
        <v>4.0789040796320002</v>
      </c>
      <c r="J32">
        <f>[1]Data!W926</f>
        <v>5.6084828398799986E-4</v>
      </c>
      <c r="K32">
        <f>[1]Data!G926</f>
        <v>0.41066757865683118</v>
      </c>
      <c r="L32">
        <f>[1]Data!H926</f>
        <v>4.4656668020562438E-5</v>
      </c>
      <c r="M32">
        <f>[1]Data!J926</f>
        <v>66.118084133820261</v>
      </c>
      <c r="N32">
        <f>[1]Data!K926</f>
        <v>0.11593143415310245</v>
      </c>
      <c r="O32">
        <f>((K32/(AVERAGE(K30,K34))-1))*1000</f>
        <v>4.5468655172076211E-3</v>
      </c>
      <c r="P32">
        <f>2*SQRT((((L32/2)/5)^2)+((((L34/2)/5)^2)+(((L30/2)/5)^2))/4)*1000</f>
        <v>1.1273006491485061E-2</v>
      </c>
      <c r="Q32" s="11">
        <f>[1]Data!N926</f>
        <v>4.3741412714255573E-5</v>
      </c>
    </row>
    <row r="33" spans="1:27" x14ac:dyDescent="0.25">
      <c r="A33">
        <f t="shared" si="0"/>
        <v>930</v>
      </c>
      <c r="B33" t="str">
        <f>[1]Data!A932</f>
        <v>C4_NiAAS</v>
      </c>
      <c r="C33" s="9">
        <f>[1]Data!A929</f>
        <v>28</v>
      </c>
      <c r="D33" t="str">
        <f>[1]Data!A930</f>
        <v>Nov 3 2020</v>
      </c>
      <c r="E33" s="15">
        <f>[1]Data!A931</f>
        <v>2273</v>
      </c>
      <c r="F33" s="13">
        <f>[1]Data!S960</f>
        <v>8.7539519730900004</v>
      </c>
      <c r="G33">
        <f>[1]Data!T960</f>
        <v>6.9696941095099998</v>
      </c>
      <c r="H33">
        <f>[1]Data!U960</f>
        <v>3.1118408920700005</v>
      </c>
      <c r="I33">
        <f>[1]Data!V960</f>
        <v>5.7677460285304321</v>
      </c>
      <c r="J33">
        <f>[1]Data!W960</f>
        <v>2.3239426864000003E-4</v>
      </c>
      <c r="K33">
        <f>[1]Data!G960</f>
        <v>0.41048007460753844</v>
      </c>
      <c r="L33">
        <f>[1]Data!H960</f>
        <v>3.7594447105403644E-5</v>
      </c>
      <c r="M33">
        <f>[1]Data!J960</f>
        <v>65.631312184466026</v>
      </c>
      <c r="N33">
        <f>[1]Data!K960</f>
        <v>9.7597477875380159E-2</v>
      </c>
      <c r="O33">
        <f>((K33/(AVERAGE(K32,K34))-1))*1000</f>
        <v>-0.45871624249815834</v>
      </c>
      <c r="P33">
        <f>2*SQRT((((L33/2)/5)^2)+((((L34/2)/5)^2)+(((L32/2)/5)^2))/4)*1000</f>
        <v>9.9761308468823851E-3</v>
      </c>
      <c r="Q33" s="11">
        <f>[1]Data!N960</f>
        <v>3.6040006823436924E-5</v>
      </c>
    </row>
    <row r="34" spans="1:27" x14ac:dyDescent="0.25">
      <c r="A34">
        <f t="shared" si="0"/>
        <v>964</v>
      </c>
      <c r="B34" t="str">
        <f>[1]Data!A966</f>
        <v>SRM-Muenster-250ppb</v>
      </c>
      <c r="C34" s="9">
        <f>[1]Data!A963</f>
        <v>29</v>
      </c>
      <c r="D34" t="str">
        <f>[1]Data!A964</f>
        <v>Nov 3 2020</v>
      </c>
      <c r="E34" s="15">
        <f>[1]Data!A965</f>
        <v>2276</v>
      </c>
      <c r="F34">
        <f>[1]Data!S994</f>
        <v>8.5463370558900014</v>
      </c>
      <c r="G34">
        <f>[1]Data!T994</f>
        <v>6.8524968071099996</v>
      </c>
      <c r="H34">
        <f>[1]Data!U994</f>
        <v>2.4004390816700005</v>
      </c>
      <c r="I34">
        <f>[1]Data!V994</f>
        <v>4.0329819295995293</v>
      </c>
      <c r="J34">
        <f>[1]Data!W994</f>
        <v>5.3942280727079992E-4</v>
      </c>
      <c r="K34">
        <f>[1]Data!G994</f>
        <v>0.41066933113933246</v>
      </c>
      <c r="L34">
        <f>[1]Data!H994</f>
        <v>4.8007612480409099E-5</v>
      </c>
      <c r="M34">
        <f>[1]Data!J994</f>
        <v>66.122633685291433</v>
      </c>
      <c r="N34">
        <f>[1]Data!K994</f>
        <v>0.12463069037212242</v>
      </c>
      <c r="O34">
        <f>((K34/(AVERAGE(K32,K36))-1))*1000</f>
        <v>1.7592426604373657E-4</v>
      </c>
      <c r="P34">
        <f>2*SQRT((((L34/2)/5)^2)+((((L36/2)/5)^2)+(((L32/2)/5)^2))/4)*1000</f>
        <v>1.1452826538834841E-2</v>
      </c>
      <c r="Q34" s="11">
        <f>[1]Data!N994</f>
        <v>7.6873467224286801E-5</v>
      </c>
    </row>
    <row r="35" spans="1:27" x14ac:dyDescent="0.25">
      <c r="A35">
        <f t="shared" si="0"/>
        <v>998</v>
      </c>
      <c r="B35" t="str">
        <f>[1]Data!A1000</f>
        <v>C4_6_8</v>
      </c>
      <c r="C35" s="9">
        <f>[1]Data!A997</f>
        <v>30</v>
      </c>
      <c r="D35" t="str">
        <f>[1]Data!A998</f>
        <v>Nov 3 2020</v>
      </c>
      <c r="E35">
        <f>[1]Data!A999</f>
        <v>2277</v>
      </c>
      <c r="F35">
        <f>[1]Data!S1028</f>
        <v>9.2127426798900007</v>
      </c>
      <c r="G35">
        <f>[1]Data!T1028</f>
        <v>7.4539011979099996</v>
      </c>
      <c r="H35">
        <f>[1]Data!U1028</f>
        <v>1.7085072432699997</v>
      </c>
      <c r="I35">
        <f>[1]Data!V1028</f>
        <v>2.1450840964444753</v>
      </c>
      <c r="J35">
        <f>[1]Data!W1028</f>
        <v>3.4983357155999998E-4</v>
      </c>
      <c r="K35">
        <f>[1]Data!G1028</f>
        <v>0.41114657315920994</v>
      </c>
      <c r="L35">
        <f>[1]Data!H1028</f>
        <v>5.3650580477056298E-5</v>
      </c>
      <c r="M35">
        <f>[1]Data!J1028</f>
        <v>67.361583079748115</v>
      </c>
      <c r="N35">
        <f>[1]Data!K1028</f>
        <v>0.13928017950172167</v>
      </c>
      <c r="O35">
        <f>((K35/(AVERAGE(K34,K36))-1))*1000</f>
        <v>1.160147730633998</v>
      </c>
      <c r="P35">
        <f>2*SQRT((((L35/2)/5)^2)+((((L36/2)/5)^2)+(((L34/2)/5)^2))/4)*1000</f>
        <v>1.2538681010400666E-2</v>
      </c>
      <c r="Q35" s="11">
        <f>[1]Data!N1028</f>
        <v>3.1056008914777595E-4</v>
      </c>
    </row>
    <row r="36" spans="1:27" x14ac:dyDescent="0.25">
      <c r="A36">
        <f t="shared" si="0"/>
        <v>1032</v>
      </c>
      <c r="B36" t="str">
        <f>[1]Data!A1034</f>
        <v>SRM-Muenster-250ppb</v>
      </c>
      <c r="C36" s="9">
        <f>[1]Data!A1031</f>
        <v>31</v>
      </c>
      <c r="D36" t="str">
        <f>[1]Data!A1032</f>
        <v>Nov 3 2020</v>
      </c>
      <c r="E36">
        <f>[1]Data!A1033</f>
        <v>2278</v>
      </c>
      <c r="F36">
        <f>[1]Data!S1062</f>
        <v>8.6177387794900024</v>
      </c>
      <c r="G36">
        <f>[1]Data!T1062</f>
        <v>6.9101407047100007</v>
      </c>
      <c r="H36">
        <f>[1]Data!U1062</f>
        <v>2.4204140964700005</v>
      </c>
      <c r="I36">
        <f>[1]Data!V1062</f>
        <v>4.0667042567746758</v>
      </c>
      <c r="J36">
        <f>[1]Data!W1062</f>
        <v>5.5090322228039997E-4</v>
      </c>
      <c r="K36">
        <f>[1]Data!G1062</f>
        <v>0.41067093912845787</v>
      </c>
      <c r="L36">
        <f>[1]Data!H1062</f>
        <v>4.3630060163707255E-5</v>
      </c>
      <c r="M36">
        <f>[1]Data!J1062</f>
        <v>66.126808123145167</v>
      </c>
      <c r="N36">
        <f>[1]Data!K1062</f>
        <v>0.11326629753560531</v>
      </c>
      <c r="O36" s="14">
        <f>((K36/(AVERAGE(K34,K38))-1))*1000</f>
        <v>-5.9959851262947339E-3</v>
      </c>
      <c r="P36">
        <f>2*SQRT((((L36/2)/5)^2)+((((L38/2)/5)^2)+(((L34/2)/5)^2))/4)*1000</f>
        <v>1.0904664713026035E-2</v>
      </c>
      <c r="Q36" s="11">
        <f>[1]Data!N1062</f>
        <v>2.1757593129215964E-4</v>
      </c>
    </row>
    <row r="37" spans="1:27" x14ac:dyDescent="0.25">
      <c r="A37">
        <f t="shared" si="0"/>
        <v>1066</v>
      </c>
      <c r="B37" t="str">
        <f>[1]Data!A1068</f>
        <v>C4_17_20</v>
      </c>
      <c r="C37" s="9">
        <f>[1]Data!A1065</f>
        <v>32</v>
      </c>
      <c r="D37" t="str">
        <f>[1]Data!A1066</f>
        <v>Nov 3 2020</v>
      </c>
      <c r="E37">
        <f>[1]Data!A1067</f>
        <v>2279</v>
      </c>
      <c r="F37">
        <f>[1]Data!S1096</f>
        <v>8.0260473722900016</v>
      </c>
      <c r="G37">
        <f>[1]Data!T1096</f>
        <v>6.5059959555099995</v>
      </c>
      <c r="H37">
        <f>[1]Data!U1096</f>
        <v>1.3306278788700001</v>
      </c>
      <c r="I37">
        <f>[1]Data!V1096</f>
        <v>1.4741366652184198</v>
      </c>
      <c r="J37">
        <f>[1]Data!W1096</f>
        <v>4.0596744358800002E-4</v>
      </c>
      <c r="K37">
        <f>[1]Data!G1096</f>
        <v>0.41114531563410667</v>
      </c>
      <c r="L37">
        <f>[1]Data!H1096</f>
        <v>9.8357060109614843E-5</v>
      </c>
      <c r="M37">
        <f>[1]Data!J1096</f>
        <v>67.358318467873701</v>
      </c>
      <c r="N37">
        <f>[1]Data!K1096</f>
        <v>0.2553409276380384</v>
      </c>
      <c r="O37">
        <f>((K37/(AVERAGE(K36,K38))-1))*1000</f>
        <v>1.1471626733616791</v>
      </c>
      <c r="P37">
        <f>2*SQRT((((L37/2)/5)^2)+((((L38/2)/5)^2)+(((L36/2)/5)^2))/4)*1000</f>
        <v>2.0633016996610503E-2</v>
      </c>
      <c r="Q37" s="11">
        <f>[1]Data!N1096</f>
        <v>2.7881299188075733E-3</v>
      </c>
    </row>
    <row r="38" spans="1:27" x14ac:dyDescent="0.25">
      <c r="A38">
        <f t="shared" si="0"/>
        <v>1100</v>
      </c>
      <c r="B38" t="str">
        <f>[1]Data!A1102</f>
        <v>SRM-Muenster-250ppb</v>
      </c>
      <c r="C38" s="9">
        <f>[1]Data!A1099</f>
        <v>33</v>
      </c>
      <c r="D38" t="str">
        <f>[1]Data!A1100</f>
        <v>Nov 3 2020</v>
      </c>
      <c r="E38">
        <f>[1]Data!A1101</f>
        <v>2280</v>
      </c>
      <c r="F38" s="13">
        <f>[1]Data!S1130</f>
        <v>8.4600769874899999</v>
      </c>
      <c r="G38">
        <f>[1]Data!T1130</f>
        <v>6.7832246211100005</v>
      </c>
      <c r="H38">
        <f>[1]Data!U1130</f>
        <v>2.3760429756699999</v>
      </c>
      <c r="I38">
        <f>[1]Data!V1130</f>
        <v>3.9916990423477636</v>
      </c>
      <c r="J38">
        <f>[1]Data!W1130</f>
        <v>5.6269263171200004E-4</v>
      </c>
      <c r="K38">
        <f>[1]Data!G1130</f>
        <v>0.41067747190079779</v>
      </c>
      <c r="L38">
        <f>[1]Data!H1130</f>
        <v>4.4408465349835372E-5</v>
      </c>
      <c r="M38">
        <f>[1]Data!J1130</f>
        <v>66.143767598626638</v>
      </c>
      <c r="N38">
        <f>[1]Data!K1130</f>
        <v>0.11528708488001799</v>
      </c>
      <c r="O38">
        <f>((K38/(AVERAGE(K36,K40))-1))*1000</f>
        <v>6.7855866163757383E-3</v>
      </c>
      <c r="P38">
        <f>2*SQRT((((L38/2)/5)^2)+((((L40/2)/5)^2)+(((L36/2)/5)^2))/4)*1000</f>
        <v>1.0789230261005138E-2</v>
      </c>
      <c r="Q38" s="11">
        <f>[1]Data!N1130</f>
        <v>4.4388842015936816E-5</v>
      </c>
    </row>
    <row r="39" spans="1:27" x14ac:dyDescent="0.25">
      <c r="A39">
        <f t="shared" si="0"/>
        <v>1134</v>
      </c>
      <c r="B39" t="str">
        <f>[1]Data!A1136</f>
        <v>C4_2_4</v>
      </c>
      <c r="C39" s="9">
        <f>[1]Data!A1133</f>
        <v>34</v>
      </c>
      <c r="D39" t="str">
        <f>[1]Data!A1134</f>
        <v>Nov 3 2020</v>
      </c>
      <c r="E39">
        <f>[1]Data!A1135</f>
        <v>2281</v>
      </c>
      <c r="F39">
        <f>[1]Data!S1164</f>
        <v>8.3912908686900014</v>
      </c>
      <c r="G39">
        <f>[1]Data!T1164</f>
        <v>6.7942330379099998</v>
      </c>
      <c r="H39">
        <f>[1]Data!U1164</f>
        <v>1.4784330628700004</v>
      </c>
      <c r="I39">
        <f>[1]Data!V1164</f>
        <v>1.7594131773226105</v>
      </c>
      <c r="J39">
        <f>[1]Data!W1164</f>
        <v>4.9326097538640004E-4</v>
      </c>
      <c r="K39">
        <f>[1]Data!G1164</f>
        <v>0.41115897549610231</v>
      </c>
      <c r="L39">
        <f>[1]Data!H1164</f>
        <v>6.9402864568156918E-5</v>
      </c>
      <c r="M39">
        <f>[1]Data!J1164</f>
        <v>67.39378030284</v>
      </c>
      <c r="N39">
        <f>[1]Data!K1164</f>
        <v>0.18017406986158874</v>
      </c>
      <c r="O39">
        <f>((K39/(AVERAGE(K38,K40))-1))*1000</f>
        <v>1.1712921910873586</v>
      </c>
      <c r="P39">
        <f>2*SQRT((((L39/2)/5)^2)+((((L40/2)/5)^2)+(((L38/2)/5)^2))/4)*1000</f>
        <v>1.519469047710131E-2</v>
      </c>
      <c r="Q39" s="11">
        <f>[1]Data!N1164</f>
        <v>1.6192211061628309E-4</v>
      </c>
      <c r="R39" t="s">
        <v>39</v>
      </c>
    </row>
    <row r="40" spans="1:27" x14ac:dyDescent="0.25">
      <c r="A40">
        <f t="shared" si="0"/>
        <v>1168</v>
      </c>
      <c r="B40" t="str">
        <f>[1]Data!A1170</f>
        <v>SRM-Muenster-250ppb</v>
      </c>
      <c r="C40" s="9">
        <f>[1]Data!A1167</f>
        <v>35</v>
      </c>
      <c r="D40" t="str">
        <f>[1]Data!A1168</f>
        <v>Nov 3 2020</v>
      </c>
      <c r="E40">
        <f>[1]Data!A1169</f>
        <v>2282</v>
      </c>
      <c r="F40">
        <f>[1]Data!S1198</f>
        <v>8.5747650458899987</v>
      </c>
      <c r="G40">
        <f>[1]Data!T1198</f>
        <v>6.87532178911</v>
      </c>
      <c r="H40">
        <f>[1]Data!U1198</f>
        <v>2.4083257836700005</v>
      </c>
      <c r="I40">
        <f>[1]Data!V1198</f>
        <v>4.0460745548773147</v>
      </c>
      <c r="J40">
        <f>[1]Data!W1198</f>
        <v>5.6287277152691989E-4</v>
      </c>
      <c r="K40">
        <f>[1]Data!G1198</f>
        <v>0.41067843133584214</v>
      </c>
      <c r="L40">
        <f>[1]Data!H1198</f>
        <v>4.2996739803153321E-5</v>
      </c>
      <c r="M40">
        <f>[1]Data!J1198</f>
        <v>66.146258350525301</v>
      </c>
      <c r="N40">
        <f>[1]Data!K1198</f>
        <v>0.11162215924828461</v>
      </c>
      <c r="O40">
        <f>((K40/(AVERAGE(K38,K42))-1))*1000</f>
        <v>7.3827145952165552E-3</v>
      </c>
      <c r="P40">
        <f>2*SQRT((((L40/2)/5)^2)+((((L42/2)/5)^2)+(((L38/2)/5)^2))/4)*1000</f>
        <v>1.1794454326512284E-2</v>
      </c>
      <c r="Q40" s="11">
        <f>[1]Data!N1198</f>
        <v>5.2556248580019087E-5</v>
      </c>
    </row>
    <row r="41" spans="1:27" x14ac:dyDescent="0.25">
      <c r="A41">
        <v>1202</v>
      </c>
      <c r="B41" t="str">
        <f>[1]Data!A1204</f>
        <v>C4_14_17</v>
      </c>
      <c r="C41" s="9">
        <f>[1]Data!A1201</f>
        <v>36</v>
      </c>
      <c r="D41" t="str">
        <f>[1]Data!A1202</f>
        <v>Nov 3 2020</v>
      </c>
      <c r="E41">
        <f>[1]Data!A1203</f>
        <v>2283</v>
      </c>
      <c r="F41">
        <f>[1]Data!S1232</f>
        <v>8.2873620582900003</v>
      </c>
      <c r="G41">
        <f>[1]Data!T1232</f>
        <v>6.7106265687099995</v>
      </c>
      <c r="H41">
        <f>[1]Data!U1232</f>
        <v>1.4610093612700001</v>
      </c>
      <c r="I41">
        <f>[1]Data!V1232</f>
        <v>1.7398043060317787</v>
      </c>
      <c r="J41">
        <f>[1]Data!W1232</f>
        <v>4.578435602240001E-4</v>
      </c>
      <c r="K41">
        <f>[1]Data!G1232</f>
        <v>0.4111645664631971</v>
      </c>
      <c r="L41">
        <f>[1]Data!H1232</f>
        <v>7.6564318661717437E-5</v>
      </c>
      <c r="M41">
        <f>[1]Data!J1232</f>
        <v>67.408294794456381</v>
      </c>
      <c r="N41">
        <f>[1]Data!K1232</f>
        <v>0.19876564152356271</v>
      </c>
      <c r="O41">
        <f>((K41/(AVERAGE(K40,K42))-1))*1000</f>
        <v>1.1899586362478232</v>
      </c>
      <c r="P41">
        <f>2*SQRT((((L41/2)/5)^2)+((((L42/2)/5)^2)+(((L40/2)/5)^2))/4)*1000</f>
        <v>1.7274554743530367E-2</v>
      </c>
      <c r="Q41" s="11">
        <f>[1]Data!N1232</f>
        <v>1.1912147367190815E-4</v>
      </c>
      <c r="R41" t="s">
        <v>40</v>
      </c>
    </row>
    <row r="42" spans="1:27" x14ac:dyDescent="0.25">
      <c r="A42">
        <v>1236</v>
      </c>
      <c r="B42" t="str">
        <f>[1]Data!A1238</f>
        <v>SRM-Muenster-250ppb</v>
      </c>
      <c r="C42" s="9">
        <f>[1]Data!A1235</f>
        <v>37</v>
      </c>
      <c r="D42" t="str">
        <f>[1]Data!A1236</f>
        <v>Nov 3 2020</v>
      </c>
      <c r="E42">
        <f>[1]Data!A1237</f>
        <v>2284</v>
      </c>
      <c r="F42">
        <f>[1]Data!S1266</f>
        <v>8.4385965106899992</v>
      </c>
      <c r="G42">
        <f>[1]Data!T1266</f>
        <v>6.7661362059099996</v>
      </c>
      <c r="H42">
        <f>[1]Data!U1266</f>
        <v>2.3700873520700001</v>
      </c>
      <c r="I42">
        <f>[1]Data!V1266</f>
        <v>3.9818916711827983</v>
      </c>
      <c r="J42">
        <f>[1]Data!W1266</f>
        <v>5.5698255648879995E-4</v>
      </c>
      <c r="K42">
        <f>[1]Data!G1266</f>
        <v>0.41067332697235592</v>
      </c>
      <c r="L42">
        <f>[1]Data!H1266</f>
        <v>6.740864155648463E-5</v>
      </c>
      <c r="M42">
        <f>[1]Data!J1266</f>
        <v>66.133007111558555</v>
      </c>
      <c r="N42">
        <f>[1]Data!K1266</f>
        <v>0.17499694527945014</v>
      </c>
      <c r="O42">
        <f>((K42/(AVERAGE(K40,K44))-1))*1000</f>
        <v>-1.0329212817961064E-2</v>
      </c>
      <c r="P42">
        <f>2*SQRT((((L42/2)/5)^2)+((((L44/2)/5)^2)+(((L40/2)/5)^2))/4)*1000</f>
        <v>1.4870175921471987E-2</v>
      </c>
      <c r="Q42" s="11">
        <f>[1]Data!N1266</f>
        <v>5.5747077209554675E-5</v>
      </c>
    </row>
    <row r="43" spans="1:27" x14ac:dyDescent="0.25">
      <c r="A43">
        <v>1270</v>
      </c>
      <c r="B43" t="str">
        <f>[1]Data!A1272</f>
        <v>C4_10_12</v>
      </c>
      <c r="C43" s="9">
        <f>[1]Data!A1269</f>
        <v>38</v>
      </c>
      <c r="D43" t="str">
        <f>[1]Data!A1270</f>
        <v>Nov 3 2020</v>
      </c>
      <c r="E43">
        <f>[1]Data!A1271</f>
        <v>2285</v>
      </c>
      <c r="F43">
        <f>[1]Data!S1300</f>
        <v>9.0343881550900011</v>
      </c>
      <c r="G43">
        <f>[1]Data!T1300</f>
        <v>7.3101822879099991</v>
      </c>
      <c r="H43">
        <f>[1]Data!U1300</f>
        <v>1.6677699052699995</v>
      </c>
      <c r="I43">
        <f>[1]Data!V1300</f>
        <v>2.084365497092965</v>
      </c>
      <c r="J43">
        <f>[1]Data!W1300</f>
        <v>7.1900821656000011E-4</v>
      </c>
      <c r="K43">
        <f>[1]Data!G1300</f>
        <v>0.41115344551824906</v>
      </c>
      <c r="L43">
        <f>[1]Data!H1300</f>
        <v>6.7614387367840827E-5</v>
      </c>
      <c r="M43">
        <f>[1]Data!J1300</f>
        <v>67.379424143014845</v>
      </c>
      <c r="N43">
        <f>[1]Data!K1300</f>
        <v>0.1755310739558624</v>
      </c>
      <c r="O43">
        <f>((K43/(AVERAGE(K42,K44))-1))*1000</f>
        <v>1.1649813894056837</v>
      </c>
      <c r="P43">
        <f>2*SQRT((((L43/2)/5)^2)+((((L44/2)/5)^2)+(((L42/2)/5)^2))/4)*1000</f>
        <v>1.578560743427199E-2</v>
      </c>
      <c r="Q43" s="11">
        <f>[1]Data!N1300</f>
        <v>1.4465528808340751E-4</v>
      </c>
    </row>
    <row r="44" spans="1:27" x14ac:dyDescent="0.25">
      <c r="A44">
        <v>1304</v>
      </c>
      <c r="B44" t="str">
        <f>[1]Data!A1306</f>
        <v>SRM-Muenster-250ppb</v>
      </c>
      <c r="C44" s="9">
        <f>[1]Data!A1303</f>
        <v>39</v>
      </c>
      <c r="D44" t="str">
        <f>[1]Data!A1304</f>
        <v>Nov 3 2020</v>
      </c>
      <c r="E44">
        <f>[1]Data!A1305</f>
        <v>2286</v>
      </c>
      <c r="F44">
        <f>[1]Data!S1334</f>
        <v>8.5505806598900005</v>
      </c>
      <c r="G44">
        <f>[1]Data!T1334</f>
        <v>6.8560976843100017</v>
      </c>
      <c r="H44">
        <f>[1]Data!U1334</f>
        <v>2.4016633728699994</v>
      </c>
      <c r="I44">
        <f>[1]Data!V1334</f>
        <v>4.0351197521599742</v>
      </c>
      <c r="J44">
        <f>[1]Data!W1334</f>
        <v>5.3384336240616009E-4</v>
      </c>
      <c r="K44">
        <f>[1]Data!G1334</f>
        <v>0.41067670656088823</v>
      </c>
      <c r="L44">
        <f>[1]Data!H1334</f>
        <v>4.569238157384611E-5</v>
      </c>
      <c r="M44">
        <f>[1]Data!J1334</f>
        <v>66.141780729536947</v>
      </c>
      <c r="N44">
        <f>[1]Data!K1334</f>
        <v>0.1186202097140182</v>
      </c>
      <c r="O44">
        <f>((K44/(AVERAGE(K42,K46))-1))*1000</f>
        <v>-8.2755300035985968E-3</v>
      </c>
      <c r="P44">
        <f>2*SQRT((((L44/2)/5)^2)+((((L46/2)/5)^2)+(((L42/2)/5)^2))/4)*1000</f>
        <v>1.2719146647686161E-2</v>
      </c>
      <c r="Q44" s="11">
        <f>[1]Data!N1334</f>
        <v>4.2112515106184248E-5</v>
      </c>
    </row>
    <row r="45" spans="1:27" x14ac:dyDescent="0.25">
      <c r="A45">
        <v>1338</v>
      </c>
      <c r="B45" t="str">
        <f>[1]Data!A1340</f>
        <v>C4_6_8</v>
      </c>
      <c r="C45" s="9">
        <f>[1]Data!A1337</f>
        <v>40</v>
      </c>
      <c r="D45" t="str">
        <f>[1]Data!A1338</f>
        <v>Nov 3 2020</v>
      </c>
      <c r="E45">
        <f>[1]Data!A1339</f>
        <v>2287</v>
      </c>
      <c r="F45">
        <f>[1]Data!S1368</f>
        <v>8.0142904550900003</v>
      </c>
      <c r="G45">
        <f>[1]Data!T1368</f>
        <v>6.4842577843100004</v>
      </c>
      <c r="H45">
        <f>[1]Data!U1368</f>
        <v>1.4862124788699997</v>
      </c>
      <c r="I45">
        <f>[1]Data!V1368</f>
        <v>1.8658739504792563</v>
      </c>
      <c r="J45">
        <f>[1]Data!W1368</f>
        <v>3.8381296199999998E-4</v>
      </c>
      <c r="K45">
        <f>[1]Data!G1368</f>
        <v>0.41116316130988345</v>
      </c>
      <c r="L45">
        <f>[1]Data!H1368</f>
        <v>8.6433882293959725E-5</v>
      </c>
      <c r="M45">
        <f>[1]Data!J1368</f>
        <v>67.404646930742558</v>
      </c>
      <c r="N45">
        <f>[1]Data!K1368</f>
        <v>0.22438763073745696</v>
      </c>
      <c r="O45">
        <f>((K45/(AVERAGE(K44,K46))-1))*1000</f>
        <v>1.1721151634072058</v>
      </c>
      <c r="P45">
        <f>2*SQRT((((L45/2)/5)^2)+((((L46/2)/5)^2)+(((L44/2)/5)^2))/4)*1000</f>
        <v>1.8775949248972332E-2</v>
      </c>
      <c r="Q45" s="11">
        <f>[1]Data!N1368</f>
        <v>1.1277681843758499E-4</v>
      </c>
      <c r="R45" t="s">
        <v>41</v>
      </c>
    </row>
    <row r="46" spans="1:27" x14ac:dyDescent="0.25">
      <c r="A46">
        <v>1372</v>
      </c>
      <c r="B46" t="str">
        <f>[1]Data!A1374</f>
        <v>SRM-Muenster-250ppb</v>
      </c>
      <c r="C46" s="9">
        <f>[1]Data!A1371</f>
        <v>41</v>
      </c>
      <c r="D46" t="str">
        <f>[1]Data!A1372</f>
        <v>Nov 3 2020</v>
      </c>
      <c r="E46">
        <f>[1]Data!A1373</f>
        <v>2288</v>
      </c>
      <c r="F46">
        <f>[1]Data!S1402</f>
        <v>8.5140467218899989</v>
      </c>
      <c r="G46">
        <f>[1]Data!T1402</f>
        <v>6.8267623583099999</v>
      </c>
      <c r="H46">
        <f>[1]Data!U1402</f>
        <v>2.3913520832700002</v>
      </c>
      <c r="I46">
        <f>[1]Data!V1402</f>
        <v>4.0176388198665531</v>
      </c>
      <c r="J46">
        <f>[1]Data!W1402</f>
        <v>5.4310276842820004E-4</v>
      </c>
      <c r="K46">
        <f>[1]Data!G1402</f>
        <v>0.41068688334048475</v>
      </c>
      <c r="L46">
        <f>[1]Data!H1402</f>
        <v>5.7293710409469724E-5</v>
      </c>
      <c r="M46">
        <f>[1]Data!J1402</f>
        <v>66.168200270133454</v>
      </c>
      <c r="N46">
        <f>[1]Data!K1402</f>
        <v>0.1487379670302923</v>
      </c>
      <c r="O46">
        <f>((K46/(AVERAGE(K44,K48))-1))*1000</f>
        <v>2.8445233997143049E-3</v>
      </c>
      <c r="P46">
        <f>2*SQRT((((L46/2)/5)^2)+((((L48/2)/5)^2)+(((L44/2)/5)^2))/4)*1000</f>
        <v>1.3135345932181715E-2</v>
      </c>
      <c r="Q46" s="11">
        <f>[1]Data!N1402</f>
        <v>7.5077239644660723E-5</v>
      </c>
    </row>
    <row r="47" spans="1:27" x14ac:dyDescent="0.25">
      <c r="A47">
        <v>1406</v>
      </c>
      <c r="B47" t="str">
        <f>[1]Data!A1408</f>
        <v>C4_NiAAS</v>
      </c>
      <c r="C47" s="9">
        <f>[1]Data!A1405</f>
        <v>42</v>
      </c>
      <c r="D47" t="str">
        <f>[1]Data!A1406</f>
        <v>Nov 3 2020</v>
      </c>
      <c r="E47">
        <f>[1]Data!A1407</f>
        <v>2289</v>
      </c>
      <c r="F47">
        <f>[1]Data!S1436</f>
        <v>8.6590178374899995</v>
      </c>
      <c r="G47">
        <f>[1]Data!T1436</f>
        <v>6.8953337123099994</v>
      </c>
      <c r="H47">
        <f>[1]Data!U1436</f>
        <v>3.0790380756700002</v>
      </c>
      <c r="I47">
        <f>[1]Data!V1436</f>
        <v>5.7085039978364911</v>
      </c>
      <c r="J47">
        <f>[1]Data!W1436</f>
        <v>2.2956746195999995E-4</v>
      </c>
      <c r="K47">
        <f>[1]Data!G1436</f>
        <v>0.41051570384551411</v>
      </c>
      <c r="L47">
        <f>[1]Data!H1436</f>
        <v>4.3512704492853817E-5</v>
      </c>
      <c r="M47">
        <f>[1]Data!J1436</f>
        <v>65.723807859566534</v>
      </c>
      <c r="N47">
        <f>[1]Data!K1436</f>
        <v>0.11296163505561566</v>
      </c>
      <c r="O47">
        <f>((K47/(AVERAGE(K46,K48))-1))*1000</f>
        <v>-0.42635403115742765</v>
      </c>
      <c r="P47">
        <f>2*SQRT((((L47/2)/5)^2)+((((L48/2)/5)^2)+(((L46/2)/5)^2))/4)*1000</f>
        <v>1.1354140915804887E-2</v>
      </c>
      <c r="Q47" s="11">
        <f>[1]Data!N1436</f>
        <v>5.5258066442496042E-5</v>
      </c>
      <c r="U47" s="16" t="s">
        <v>42</v>
      </c>
      <c r="V47" s="16">
        <f>1.350302*10^-2</f>
        <v>1.3503019999999999E-2</v>
      </c>
      <c r="AA47">
        <f t="shared" ref="AA47:AA49" si="1">V47*100</f>
        <v>1.3503019999999999</v>
      </c>
    </row>
    <row r="48" spans="1:27" x14ac:dyDescent="0.25">
      <c r="A48">
        <v>1440</v>
      </c>
      <c r="B48" t="str">
        <f>[1]Data!A1442</f>
        <v>SRM-Muenster-250ppb</v>
      </c>
      <c r="C48" s="9">
        <f>[1]Data!A1439</f>
        <v>43</v>
      </c>
      <c r="D48" t="str">
        <f>[1]Data!A1440</f>
        <v>Nov 3 2020</v>
      </c>
      <c r="E48">
        <f>[1]Data!A1441</f>
        <v>2290</v>
      </c>
      <c r="F48">
        <f>[1]Data!S1470</f>
        <v>8.4585323442899991</v>
      </c>
      <c r="G48">
        <f>[1]Data!T1470</f>
        <v>6.7830034935099999</v>
      </c>
      <c r="H48">
        <f>[1]Data!U1470</f>
        <v>2.3763035080700003</v>
      </c>
      <c r="I48">
        <f>[1]Data!V1470</f>
        <v>3.9932274131982748</v>
      </c>
      <c r="J48">
        <f>[1]Data!W1470</f>
        <v>5.3057785174160006E-4</v>
      </c>
      <c r="K48">
        <f>[1]Data!G1470</f>
        <v>0.41069472370982796</v>
      </c>
      <c r="L48">
        <f>[1]Data!H1470</f>
        <v>4.5118294870059092E-5</v>
      </c>
      <c r="M48">
        <f>[1]Data!J1470</f>
        <v>66.188554347196103</v>
      </c>
      <c r="N48">
        <f>[1]Data!K1470</f>
        <v>0.11712984561276843</v>
      </c>
      <c r="Q48" s="11">
        <f>[1]Data!N1470</f>
        <v>5.4840617582339872E-5</v>
      </c>
      <c r="U48" s="16" t="s">
        <v>43</v>
      </c>
      <c r="V48" s="16">
        <f>5.248219*10^-2</f>
        <v>5.2482189999999998E-2</v>
      </c>
      <c r="X48" t="s">
        <v>44</v>
      </c>
      <c r="Y48">
        <f>V48/V47</f>
        <v>3.8867001604085605</v>
      </c>
      <c r="AA48">
        <f t="shared" si="1"/>
        <v>5.2482189999999997</v>
      </c>
    </row>
    <row r="49" spans="1:30" x14ac:dyDescent="0.25">
      <c r="A49">
        <v>1474</v>
      </c>
      <c r="B49">
        <f>[1]Data!A1476</f>
        <v>0</v>
      </c>
      <c r="C49" s="9">
        <f>[1]Data!A1473</f>
        <v>44</v>
      </c>
      <c r="D49">
        <f>[1]Data!A1474</f>
        <v>0</v>
      </c>
      <c r="E49">
        <f>[1]Data!A1475</f>
        <v>0</v>
      </c>
      <c r="F49">
        <f>[1]Data!S1504</f>
        <v>0</v>
      </c>
      <c r="G49">
        <f>[1]Data!T1504</f>
        <v>0</v>
      </c>
      <c r="H49">
        <f>[1]Data!U1504</f>
        <v>0</v>
      </c>
      <c r="I49">
        <f>[1]Data!V1504</f>
        <v>0</v>
      </c>
      <c r="J49">
        <f>[1]Data!W1504</f>
        <v>0</v>
      </c>
      <c r="K49">
        <f>[1]Data!G1504</f>
        <v>0.3851989613237663</v>
      </c>
      <c r="L49">
        <f>[1]Data!H1504</f>
        <v>0</v>
      </c>
      <c r="M49">
        <f>[1]Data!J1504</f>
        <v>0</v>
      </c>
      <c r="N49">
        <f>[1]Data!K1504</f>
        <v>0</v>
      </c>
      <c r="Q49" s="11"/>
      <c r="U49" s="16" t="s">
        <v>45</v>
      </c>
      <c r="V49" s="16">
        <f>4.1791581*10^-1</f>
        <v>0.41791581000000005</v>
      </c>
      <c r="X49" t="s">
        <v>46</v>
      </c>
      <c r="Y49">
        <f>V49/V47</f>
        <v>30.949803081088533</v>
      </c>
      <c r="AA49">
        <f t="shared" si="1"/>
        <v>41.791581000000008</v>
      </c>
    </row>
    <row r="50" spans="1:30" x14ac:dyDescent="0.25">
      <c r="A50">
        <v>1508</v>
      </c>
      <c r="B50">
        <f>[1]Data!A1510</f>
        <v>0</v>
      </c>
      <c r="C50" s="9">
        <f>[1]Data!A1507</f>
        <v>45</v>
      </c>
      <c r="D50">
        <f>[1]Data!A1508</f>
        <v>0</v>
      </c>
      <c r="E50">
        <f>[1]Data!A1509</f>
        <v>0</v>
      </c>
      <c r="F50">
        <f>[1]Data!S1538</f>
        <v>0</v>
      </c>
      <c r="G50">
        <f>[1]Data!T1538</f>
        <v>0</v>
      </c>
      <c r="H50">
        <f>[1]Data!U1538</f>
        <v>0</v>
      </c>
      <c r="I50">
        <f>[1]Data!V1538</f>
        <v>0</v>
      </c>
      <c r="J50">
        <f>[1]Data!W1538</f>
        <v>0</v>
      </c>
      <c r="K50">
        <f>[1]Data!G1538</f>
        <v>0.3851989613237663</v>
      </c>
      <c r="L50">
        <f>[1]Data!H1538</f>
        <v>0</v>
      </c>
      <c r="M50">
        <f>[1]Data!J1538</f>
        <v>0</v>
      </c>
      <c r="N50">
        <f>[1]Data!K1538</f>
        <v>0</v>
      </c>
      <c r="Q50" s="11"/>
      <c r="U50" s="16" t="s">
        <v>47</v>
      </c>
      <c r="V50" s="16">
        <f>5.1609898*10^-1</f>
        <v>0.5160989800000001</v>
      </c>
      <c r="X50" t="s">
        <v>48</v>
      </c>
      <c r="Y50">
        <f>V50/V47</f>
        <v>38.221003893943731</v>
      </c>
      <c r="AA50">
        <f>V50*100</f>
        <v>51.609898000000008</v>
      </c>
    </row>
    <row r="51" spans="1:30" x14ac:dyDescent="0.25">
      <c r="A51">
        <v>1542</v>
      </c>
      <c r="B51">
        <f>[1]Data!A1544</f>
        <v>0</v>
      </c>
      <c r="C51" s="9">
        <f>[1]Data!A1541</f>
        <v>46</v>
      </c>
      <c r="D51">
        <f>[1]Data!A1542</f>
        <v>0</v>
      </c>
      <c r="E51">
        <f>[1]Data!A1543</f>
        <v>0</v>
      </c>
      <c r="F51">
        <f>[1]Data!S1572</f>
        <v>0</v>
      </c>
      <c r="G51">
        <f>[1]Data!T1572</f>
        <v>0</v>
      </c>
      <c r="H51">
        <f>[1]Data!U1572</f>
        <v>0</v>
      </c>
      <c r="I51">
        <f>[1]Data!V1572</f>
        <v>0</v>
      </c>
      <c r="J51">
        <f>[1]Data!W1572</f>
        <v>0</v>
      </c>
      <c r="K51">
        <f>[1]Data!G1572</f>
        <v>0.3851989613237663</v>
      </c>
      <c r="L51">
        <f>[1]Data!H1572</f>
        <v>0</v>
      </c>
      <c r="M51">
        <f>[1]Data!J1572</f>
        <v>0</v>
      </c>
      <c r="N51">
        <f>[1]Data!K1572</f>
        <v>0</v>
      </c>
      <c r="Q51" s="11"/>
    </row>
    <row r="52" spans="1:30" x14ac:dyDescent="0.25">
      <c r="A52">
        <v>1576</v>
      </c>
      <c r="B52">
        <f>[1]Data!A1578</f>
        <v>0</v>
      </c>
      <c r="C52" s="9">
        <f>[1]Data!A1575</f>
        <v>47</v>
      </c>
      <c r="D52">
        <f>[1]Data!A1576</f>
        <v>0</v>
      </c>
      <c r="E52">
        <f>[1]Data!A1577</f>
        <v>0</v>
      </c>
      <c r="F52">
        <f>[1]Data!S1606</f>
        <v>0</v>
      </c>
      <c r="G52">
        <f>[1]Data!T1606</f>
        <v>0</v>
      </c>
      <c r="H52">
        <f>[1]Data!U1606</f>
        <v>0</v>
      </c>
      <c r="I52">
        <f>[1]Data!V1606</f>
        <v>0</v>
      </c>
      <c r="J52">
        <f>[1]Data!W1606</f>
        <v>0</v>
      </c>
      <c r="K52">
        <f>[1]Data!G1606</f>
        <v>0.3851989613237663</v>
      </c>
      <c r="L52">
        <f>[1]Data!H1606</f>
        <v>0</v>
      </c>
      <c r="M52">
        <f>[1]Data!J1606</f>
        <v>0</v>
      </c>
      <c r="N52">
        <f>[1]Data!K1606</f>
        <v>0</v>
      </c>
      <c r="Q52" s="11"/>
    </row>
    <row r="53" spans="1:30" x14ac:dyDescent="0.25">
      <c r="A53">
        <v>1610</v>
      </c>
      <c r="B53">
        <f>[1]Data!A1612</f>
        <v>0</v>
      </c>
      <c r="C53" s="9">
        <f>[1]Data!A1609</f>
        <v>48</v>
      </c>
      <c r="D53">
        <f>[1]Data!A1610</f>
        <v>0</v>
      </c>
      <c r="E53">
        <f>[1]Data!A1611</f>
        <v>0</v>
      </c>
      <c r="F53">
        <f>[1]Data!S1640</f>
        <v>0</v>
      </c>
      <c r="G53">
        <f>[1]Data!T1640</f>
        <v>0</v>
      </c>
      <c r="H53">
        <f>[1]Data!U1640</f>
        <v>0</v>
      </c>
      <c r="I53">
        <f>[1]Data!V1640</f>
        <v>0</v>
      </c>
      <c r="J53">
        <f>[1]Data!W1640</f>
        <v>0</v>
      </c>
      <c r="K53">
        <f>[1]Data!G1640</f>
        <v>0.3851989613237663</v>
      </c>
      <c r="L53">
        <f>[1]Data!H1640</f>
        <v>0</v>
      </c>
      <c r="M53">
        <f>[1]Data!J1640</f>
        <v>0</v>
      </c>
      <c r="N53">
        <f>[1]Data!K1640</f>
        <v>0</v>
      </c>
      <c r="Q53" s="11"/>
      <c r="U53">
        <v>58</v>
      </c>
      <c r="V53">
        <v>2.2000000000000002</v>
      </c>
      <c r="AA53" t="s">
        <v>49</v>
      </c>
    </row>
    <row r="54" spans="1:30" x14ac:dyDescent="0.25">
      <c r="A54">
        <v>1644</v>
      </c>
      <c r="B54">
        <f>[1]Data!A1646</f>
        <v>0</v>
      </c>
      <c r="C54" s="9">
        <f>[1]Data!A1643</f>
        <v>49</v>
      </c>
      <c r="D54">
        <f>[1]Data!A1644</f>
        <v>0</v>
      </c>
      <c r="E54">
        <f>[1]Data!A1645</f>
        <v>0</v>
      </c>
      <c r="F54">
        <f>[1]Data!S1674</f>
        <v>0</v>
      </c>
      <c r="G54">
        <f>[1]Data!T1674</f>
        <v>0</v>
      </c>
      <c r="H54">
        <f>[1]Data!U1674</f>
        <v>0</v>
      </c>
      <c r="I54">
        <f>[1]Data!V1674</f>
        <v>0</v>
      </c>
      <c r="J54">
        <f>[1]Data!W1674</f>
        <v>0</v>
      </c>
      <c r="K54">
        <f>[1]Data!G1674</f>
        <v>0.3851989613237663</v>
      </c>
      <c r="L54">
        <f>[1]Data!H1674</f>
        <v>0</v>
      </c>
      <c r="M54">
        <f>[1]Data!J1674</f>
        <v>0</v>
      </c>
      <c r="N54">
        <f>[1]Data!K1674</f>
        <v>0</v>
      </c>
      <c r="Q54" s="11"/>
      <c r="U54">
        <v>60</v>
      </c>
      <c r="V54">
        <v>1.8</v>
      </c>
      <c r="X54" t="s">
        <v>44</v>
      </c>
      <c r="Y54">
        <f>V54/V53</f>
        <v>0.81818181818181812</v>
      </c>
      <c r="AA54">
        <v>58</v>
      </c>
      <c r="AB54">
        <v>0.26500000000000001</v>
      </c>
      <c r="AD54">
        <f>V53-AB54</f>
        <v>1.9350000000000001</v>
      </c>
    </row>
    <row r="55" spans="1:30" x14ac:dyDescent="0.25">
      <c r="Q55" s="11"/>
      <c r="U55">
        <v>61</v>
      </c>
      <c r="V55">
        <v>8.4</v>
      </c>
      <c r="X55" t="s">
        <v>46</v>
      </c>
      <c r="Y55">
        <f>V55/V53</f>
        <v>3.8181818181818179</v>
      </c>
      <c r="AA55">
        <v>60</v>
      </c>
      <c r="AB55">
        <f>V56/V50*V48</f>
        <v>1.0575777072839785</v>
      </c>
      <c r="AD55">
        <f>V54-AB55</f>
        <v>0.74242229271602156</v>
      </c>
    </row>
    <row r="56" spans="1:30" x14ac:dyDescent="0.25">
      <c r="Q56" s="11"/>
      <c r="U56">
        <v>62</v>
      </c>
      <c r="V56">
        <v>10.4</v>
      </c>
      <c r="X56" t="s">
        <v>48</v>
      </c>
      <c r="Y56">
        <f>V56/V53</f>
        <v>4.7272727272727266</v>
      </c>
    </row>
    <row r="57" spans="1:30" x14ac:dyDescent="0.25">
      <c r="B57" t="s">
        <v>21</v>
      </c>
      <c r="C57" s="9" t="s">
        <v>21</v>
      </c>
      <c r="D57" t="s">
        <v>21</v>
      </c>
      <c r="E57" t="s">
        <v>21</v>
      </c>
      <c r="F57" t="s">
        <v>20</v>
      </c>
      <c r="G57" t="s">
        <v>22</v>
      </c>
      <c r="H57" t="s">
        <v>23</v>
      </c>
      <c r="I57" t="s">
        <v>24</v>
      </c>
      <c r="J57" t="s">
        <v>25</v>
      </c>
      <c r="K57" t="s">
        <v>26</v>
      </c>
      <c r="L57" t="s">
        <v>27</v>
      </c>
      <c r="M57" t="s">
        <v>28</v>
      </c>
      <c r="N57" t="s">
        <v>29</v>
      </c>
      <c r="Q57" s="11" t="s">
        <v>36</v>
      </c>
      <c r="AB57">
        <f>SUM(AB54,AB55,V55,V56)</f>
        <v>20.12257770728398</v>
      </c>
      <c r="AC57" t="s">
        <v>50</v>
      </c>
      <c r="AD57">
        <f>SUM(AD54:AD55)</f>
        <v>2.6774222927160216</v>
      </c>
    </row>
    <row r="58" spans="1:30" x14ac:dyDescent="0.25">
      <c r="B58" t="str">
        <f>CONCATENATE("=Data!",$B$57,$A58+2)</f>
        <v>=Data!a2</v>
      </c>
      <c r="C58" s="9" t="str">
        <f>CONCATENATE("=Data!",$C$57,$A58-1)</f>
        <v>=Data!a-1</v>
      </c>
      <c r="D58" t="str">
        <f>CONCATENATE("=Data!",$D$57,$A58)</f>
        <v>=Data!a</v>
      </c>
      <c r="E58" t="str">
        <f>CONCATENATE("=Data!",$D$57,$A58+1)</f>
        <v>=Data!a1</v>
      </c>
      <c r="F58" t="str">
        <f>CONCATENATE("=Data!",$F$57,$A58+30)</f>
        <v>=Data!s30</v>
      </c>
      <c r="G58" t="str">
        <f>CONCATENATE("=Data!",$G$57,$A58+30)</f>
        <v>=Data!t30</v>
      </c>
      <c r="H58" t="str">
        <f>CONCATENATE("=Data!",$H$57,$A58+30)</f>
        <v>=Data!u30</v>
      </c>
      <c r="I58" t="str">
        <f>CONCATENATE("=Data!",$I$57,$A58+30)</f>
        <v>=Data!v30</v>
      </c>
      <c r="J58" t="str">
        <f>CONCATENATE("=Data!",$J$57,$A58+30)</f>
        <v>=Data!w30</v>
      </c>
      <c r="K58" t="str">
        <f>CONCATENATE("=Data!",$K$57,$A58+30)</f>
        <v>=Data!g30</v>
      </c>
      <c r="L58" t="str">
        <f>CONCATENATE("=Data!",$L$57,$A58+30)</f>
        <v>=Data!h30</v>
      </c>
      <c r="M58" t="str">
        <f>CONCATENATE("=Data!",$M$57,$A58+30)</f>
        <v>=Data!j30</v>
      </c>
      <c r="N58" t="str">
        <f>CONCATENATE("=Data!",$N$57,$A58+30)</f>
        <v>=Data!k30</v>
      </c>
      <c r="Q58" s="11" t="str">
        <f>CONCATENATE("=Data!",$Q$57,$A58+30)</f>
        <v>=Data!N30</v>
      </c>
      <c r="AD58">
        <f>AB57/AD57</f>
        <v>7.5156533065507958</v>
      </c>
    </row>
    <row r="59" spans="1:30" x14ac:dyDescent="0.25">
      <c r="Q59" s="11"/>
      <c r="U59">
        <v>58</v>
      </c>
      <c r="V59">
        <v>0.27500000000000002</v>
      </c>
    </row>
    <row r="60" spans="1:30" x14ac:dyDescent="0.25">
      <c r="Q60" s="11"/>
      <c r="U60">
        <v>60</v>
      </c>
      <c r="V60">
        <v>0.99299999999999999</v>
      </c>
      <c r="X60" t="s">
        <v>44</v>
      </c>
      <c r="Y60">
        <f>V60/V59</f>
        <v>3.6109090909090904</v>
      </c>
    </row>
    <row r="61" spans="1:30" x14ac:dyDescent="0.25">
      <c r="Q61" s="11"/>
      <c r="U61">
        <v>61</v>
      </c>
      <c r="V61">
        <v>7.84</v>
      </c>
      <c r="X61" t="s">
        <v>46</v>
      </c>
      <c r="Y61">
        <f>V61/V59</f>
        <v>28.509090909090908</v>
      </c>
    </row>
    <row r="62" spans="1:30" x14ac:dyDescent="0.25">
      <c r="Q62" s="11"/>
      <c r="U62">
        <v>62</v>
      </c>
      <c r="V62">
        <v>9.58</v>
      </c>
      <c r="X62" t="s">
        <v>48</v>
      </c>
      <c r="Y62">
        <f>V62/V59</f>
        <v>34.836363636363636</v>
      </c>
    </row>
    <row r="63" spans="1:30" x14ac:dyDescent="0.25">
      <c r="Q63" s="11"/>
    </row>
    <row r="64" spans="1:30" x14ac:dyDescent="0.25">
      <c r="Q64" s="11"/>
    </row>
    <row r="65" spans="17:30" x14ac:dyDescent="0.25">
      <c r="Q65" s="11"/>
      <c r="U65">
        <v>58</v>
      </c>
      <c r="V65">
        <v>0.28199999999999997</v>
      </c>
    </row>
    <row r="66" spans="17:30" x14ac:dyDescent="0.25">
      <c r="Q66" s="11"/>
      <c r="U66">
        <v>60</v>
      </c>
      <c r="V66">
        <v>1.01</v>
      </c>
      <c r="X66" t="s">
        <v>44</v>
      </c>
      <c r="Y66">
        <f>V66/V65</f>
        <v>3.5815602836879434</v>
      </c>
    </row>
    <row r="67" spans="17:30" x14ac:dyDescent="0.25">
      <c r="Q67" s="11"/>
      <c r="U67">
        <v>61</v>
      </c>
      <c r="V67">
        <v>7.93</v>
      </c>
      <c r="X67" t="s">
        <v>46</v>
      </c>
      <c r="Y67">
        <f>V67/V65</f>
        <v>28.120567375886527</v>
      </c>
    </row>
    <row r="68" spans="17:30" x14ac:dyDescent="0.25">
      <c r="Q68" s="11"/>
      <c r="U68">
        <v>62</v>
      </c>
      <c r="V68">
        <v>9.73</v>
      </c>
      <c r="X68" t="s">
        <v>48</v>
      </c>
      <c r="Y68">
        <f>V68/V65</f>
        <v>34.503546099290787</v>
      </c>
    </row>
    <row r="69" spans="17:30" x14ac:dyDescent="0.25">
      <c r="Q69" s="11"/>
    </row>
    <row r="70" spans="17:30" x14ac:dyDescent="0.25">
      <c r="Q70" s="11"/>
    </row>
    <row r="71" spans="17:30" x14ac:dyDescent="0.25">
      <c r="Q71" s="11"/>
    </row>
    <row r="72" spans="17:30" x14ac:dyDescent="0.25">
      <c r="Q72" s="11"/>
      <c r="U72">
        <v>58</v>
      </c>
      <c r="V72">
        <v>1.9</v>
      </c>
      <c r="AA72" t="s">
        <v>49</v>
      </c>
    </row>
    <row r="73" spans="17:30" x14ac:dyDescent="0.25">
      <c r="Q73" s="11"/>
      <c r="U73">
        <v>60</v>
      </c>
      <c r="V73">
        <v>2</v>
      </c>
      <c r="X73" t="s">
        <v>44</v>
      </c>
      <c r="Y73">
        <f>V73/V72</f>
        <v>1.0526315789473684</v>
      </c>
      <c r="AA73">
        <v>58</v>
      </c>
      <c r="AB73">
        <f>V75/$V$50*$V$47</f>
        <v>0.21584990344294031</v>
      </c>
      <c r="AD73">
        <f>V72-AB73</f>
        <v>1.6841500965570595</v>
      </c>
    </row>
    <row r="74" spans="17:30" x14ac:dyDescent="0.25">
      <c r="Q74" s="11"/>
      <c r="U74">
        <v>61</v>
      </c>
      <c r="V74">
        <v>6.68</v>
      </c>
      <c r="X74" t="s">
        <v>46</v>
      </c>
      <c r="Y74">
        <f>V74/V72</f>
        <v>3.5157894736842104</v>
      </c>
      <c r="AA74">
        <v>60</v>
      </c>
      <c r="AB74">
        <f>V75/$V$50*$V$48</f>
        <v>0.83894385433584839</v>
      </c>
      <c r="AD74">
        <f>V73-AB74</f>
        <v>1.1610561456641517</v>
      </c>
    </row>
    <row r="75" spans="17:30" x14ac:dyDescent="0.25">
      <c r="Q75" s="11"/>
      <c r="U75">
        <v>62</v>
      </c>
      <c r="V75">
        <v>8.25</v>
      </c>
      <c r="X75" t="s">
        <v>48</v>
      </c>
      <c r="Y75">
        <f>V75/V72</f>
        <v>4.3421052631578947</v>
      </c>
    </row>
    <row r="76" spans="17:30" x14ac:dyDescent="0.25">
      <c r="Q76" s="11"/>
      <c r="AB76">
        <f>SUM(AB73,AB74,V74,V75)</f>
        <v>15.984793757778789</v>
      </c>
      <c r="AC76" t="s">
        <v>50</v>
      </c>
      <c r="AD76">
        <f>SUM(AD73:AD74)</f>
        <v>2.8452062422212112</v>
      </c>
    </row>
    <row r="77" spans="17:30" x14ac:dyDescent="0.25">
      <c r="Q77" s="11"/>
      <c r="AD77">
        <f>AB76/AD76</f>
        <v>5.6181494053308745</v>
      </c>
    </row>
    <row r="78" spans="17:30" x14ac:dyDescent="0.25">
      <c r="Q78" s="11"/>
      <c r="U78">
        <v>58</v>
      </c>
      <c r="V78">
        <v>0.27500000000000002</v>
      </c>
    </row>
    <row r="79" spans="17:30" x14ac:dyDescent="0.25">
      <c r="Q79" s="11"/>
    </row>
    <row r="80" spans="17:30" x14ac:dyDescent="0.25">
      <c r="Q80" s="11"/>
      <c r="U80">
        <v>58</v>
      </c>
      <c r="V80">
        <v>0.24937658799807316</v>
      </c>
      <c r="AA80" t="s">
        <v>49</v>
      </c>
    </row>
    <row r="81" spans="17:30" x14ac:dyDescent="0.25">
      <c r="Q81" s="11"/>
      <c r="U81">
        <v>60</v>
      </c>
      <c r="V81">
        <v>0.90027633386999995</v>
      </c>
      <c r="X81" t="s">
        <v>44</v>
      </c>
      <c r="Y81">
        <f>V81/V80</f>
        <v>3.6101076732871014</v>
      </c>
      <c r="AA81">
        <v>58</v>
      </c>
      <c r="AB81">
        <f>V83/$V$50*$V$47</f>
        <v>0.2269910972501881</v>
      </c>
      <c r="AD81">
        <f>V80-AB81</f>
        <v>2.2385490747885067E-2</v>
      </c>
    </row>
    <row r="82" spans="17:30" x14ac:dyDescent="0.25">
      <c r="Q82" s="11"/>
      <c r="U82">
        <v>61</v>
      </c>
      <c r="V82">
        <v>7.0705739827099983</v>
      </c>
      <c r="X82" t="s">
        <v>46</v>
      </c>
      <c r="Y82">
        <f>V82/V80</f>
        <v>28.352998328634722</v>
      </c>
      <c r="AA82">
        <v>60</v>
      </c>
      <c r="AB82">
        <f>V83/$V$50*$V$48</f>
        <v>0.88224633409362119</v>
      </c>
      <c r="AD82">
        <f>V81-AB82</f>
        <v>1.8029999776378758E-2</v>
      </c>
    </row>
    <row r="83" spans="17:30" x14ac:dyDescent="0.25">
      <c r="Q83" s="11"/>
      <c r="U83">
        <v>62</v>
      </c>
      <c r="V83">
        <v>8.67582761189</v>
      </c>
      <c r="X83" t="s">
        <v>48</v>
      </c>
      <c r="Y83">
        <f>V83/V80</f>
        <v>34.790064622894889</v>
      </c>
    </row>
    <row r="84" spans="17:30" x14ac:dyDescent="0.25">
      <c r="Q84" s="11"/>
      <c r="AB84">
        <f>SUM(AB81,AB82,V82,V83)</f>
        <v>16.855639025943809</v>
      </c>
      <c r="AC84" t="s">
        <v>50</v>
      </c>
      <c r="AD84">
        <f>SUM(AD81:AD82)</f>
        <v>4.0415490524263825E-2</v>
      </c>
    </row>
    <row r="85" spans="17:30" x14ac:dyDescent="0.25">
      <c r="Q85" s="11"/>
    </row>
    <row r="86" spans="17:30" x14ac:dyDescent="0.25">
      <c r="Q86" s="11"/>
    </row>
    <row r="87" spans="17:30" x14ac:dyDescent="0.25">
      <c r="Q87" s="11"/>
    </row>
    <row r="88" spans="17:30" x14ac:dyDescent="0.25">
      <c r="Q88" s="11"/>
    </row>
    <row r="89" spans="17:30" x14ac:dyDescent="0.25">
      <c r="Q89" s="11"/>
    </row>
    <row r="90" spans="17:30" x14ac:dyDescent="0.25">
      <c r="Q90" s="11"/>
    </row>
    <row r="91" spans="17:30" x14ac:dyDescent="0.25">
      <c r="Q91" s="11"/>
    </row>
    <row r="92" spans="17:30" x14ac:dyDescent="0.25">
      <c r="Q92" s="11"/>
    </row>
    <row r="93" spans="17:30" x14ac:dyDescent="0.25">
      <c r="Q93" s="11"/>
    </row>
    <row r="94" spans="17:30" x14ac:dyDescent="0.25">
      <c r="Q94" s="11"/>
    </row>
    <row r="95" spans="17:30" x14ac:dyDescent="0.25">
      <c r="Q95" s="11"/>
    </row>
    <row r="96" spans="17:30" x14ac:dyDescent="0.25">
      <c r="Q96" s="11"/>
    </row>
    <row r="97" spans="17:17" x14ac:dyDescent="0.25">
      <c r="Q97" s="11"/>
    </row>
    <row r="98" spans="17:17" x14ac:dyDescent="0.25">
      <c r="Q98" s="11"/>
    </row>
    <row r="99" spans="17:17" x14ac:dyDescent="0.25">
      <c r="Q99" s="11"/>
    </row>
    <row r="100" spans="17:17" x14ac:dyDescent="0.25">
      <c r="Q100" s="11"/>
    </row>
    <row r="101" spans="17:17" x14ac:dyDescent="0.25">
      <c r="Q101" s="11"/>
    </row>
    <row r="102" spans="17:17" x14ac:dyDescent="0.25">
      <c r="Q102" s="11"/>
    </row>
    <row r="103" spans="17:17" x14ac:dyDescent="0.25">
      <c r="Q103" s="11"/>
    </row>
    <row r="104" spans="17:17" x14ac:dyDescent="0.25">
      <c r="Q104" s="11"/>
    </row>
    <row r="105" spans="17:17" x14ac:dyDescent="0.25">
      <c r="Q105" s="11"/>
    </row>
    <row r="106" spans="17:17" x14ac:dyDescent="0.25">
      <c r="Q106" s="11"/>
    </row>
    <row r="107" spans="17:17" x14ac:dyDescent="0.25">
      <c r="Q107" s="11"/>
    </row>
    <row r="108" spans="17:17" x14ac:dyDescent="0.25">
      <c r="Q108" s="11"/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BA00-56B7-4BBA-A598-355ADD28152B}">
  <sheetPr codeName="Sheet4"/>
  <dimension ref="A1:Y77"/>
  <sheetViews>
    <sheetView workbookViewId="0">
      <selection activeCell="A3" sqref="A3:P97"/>
    </sheetView>
  </sheetViews>
  <sheetFormatPr defaultRowHeight="15" x14ac:dyDescent="0.25"/>
  <cols>
    <col min="1" max="1" width="6.28515625" bestFit="1" customWidth="1"/>
    <col min="2" max="2" width="25.7109375" bestFit="1" customWidth="1"/>
    <col min="3" max="3" width="9.42578125" style="9" bestFit="1" customWidth="1"/>
    <col min="4" max="4" width="10.7109375" bestFit="1" customWidth="1"/>
    <col min="5" max="5" width="6.7109375" customWidth="1"/>
    <col min="6" max="6" width="10" customWidth="1"/>
    <col min="10" max="10" width="12" bestFit="1" customWidth="1"/>
    <col min="11" max="11" width="10.5703125" customWidth="1"/>
    <col min="12" max="12" width="12" bestFit="1" customWidth="1"/>
    <col min="16" max="16" width="10.7109375" bestFit="1" customWidth="1"/>
    <col min="17" max="17" width="12" bestFit="1" customWidth="1"/>
    <col min="18" max="18" width="21.7109375" bestFit="1" customWidth="1"/>
  </cols>
  <sheetData>
    <row r="1" spans="1:17" x14ac:dyDescent="0.25">
      <c r="A1" s="1"/>
      <c r="B1" s="1"/>
      <c r="C1" s="2"/>
      <c r="D1" s="1"/>
      <c r="E1" s="1"/>
      <c r="F1" s="17" t="s">
        <v>0</v>
      </c>
      <c r="G1" s="17"/>
      <c r="H1" s="17"/>
      <c r="I1" s="17"/>
      <c r="J1" s="17"/>
      <c r="K1" s="18" t="s">
        <v>1</v>
      </c>
      <c r="L1" s="18"/>
      <c r="M1" s="3"/>
      <c r="N1" s="3"/>
      <c r="O1" s="3" t="s">
        <v>2</v>
      </c>
      <c r="P1" s="4"/>
    </row>
    <row r="2" spans="1:17" ht="17.25" x14ac:dyDescent="0.25">
      <c r="A2" s="5" t="s">
        <v>3</v>
      </c>
      <c r="B2" s="5" t="s">
        <v>4</v>
      </c>
      <c r="C2" s="6" t="s">
        <v>5</v>
      </c>
      <c r="D2" s="5" t="s">
        <v>6</v>
      </c>
      <c r="E2" s="5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3" t="s">
        <v>13</v>
      </c>
      <c r="L2" s="3" t="s">
        <v>14</v>
      </c>
      <c r="M2" s="8" t="s">
        <v>15</v>
      </c>
      <c r="N2" s="8" t="s">
        <v>14</v>
      </c>
      <c r="O2" s="8" t="s">
        <v>16</v>
      </c>
      <c r="P2" s="8" t="s">
        <v>17</v>
      </c>
      <c r="Q2" s="10" t="s">
        <v>30</v>
      </c>
    </row>
    <row r="3" spans="1:17" x14ac:dyDescent="0.25">
      <c r="A3">
        <v>12</v>
      </c>
      <c r="B3" t="str">
        <f>[2]Data!A14</f>
        <v>SRM-Muenster-250ppb</v>
      </c>
      <c r="C3" s="9">
        <f>[2]Data!A11</f>
        <v>1</v>
      </c>
      <c r="D3" t="str">
        <f>[2]Data!A12</f>
        <v>Nov 4 2020</v>
      </c>
      <c r="E3">
        <f>[2]Data!A13</f>
        <v>2293</v>
      </c>
      <c r="F3">
        <f>[2]Data!S42</f>
        <v>9.7842705764000009</v>
      </c>
      <c r="G3">
        <f>[2]Data!T42</f>
        <v>7.8448643648500003</v>
      </c>
      <c r="H3">
        <f>[2]Data!U42</f>
        <v>2.743025165408</v>
      </c>
      <c r="I3">
        <f>[2]Data!V42</f>
        <v>4.6044308279292032</v>
      </c>
      <c r="J3">
        <f>[2]Data!W42</f>
        <v>2.0026768171199999E-4</v>
      </c>
      <c r="K3">
        <f>[2]Data!G42</f>
        <v>0.41062676514080038</v>
      </c>
      <c r="L3">
        <f>[2]Data!H42</f>
        <v>4.6079659822033285E-5</v>
      </c>
      <c r="M3">
        <f>[2]Data!J42</f>
        <v>66.012129756657217</v>
      </c>
      <c r="N3">
        <f>[2]Data!K42</f>
        <v>0.11962560766952907</v>
      </c>
    </row>
    <row r="4" spans="1:17" x14ac:dyDescent="0.25">
      <c r="A4">
        <f>A3+34</f>
        <v>46</v>
      </c>
      <c r="B4" t="str">
        <f>[2]Data!A48</f>
        <v>SRM-Muenster-250ppb</v>
      </c>
      <c r="C4" s="9">
        <f>[2]Data!A45</f>
        <v>2</v>
      </c>
      <c r="D4" t="str">
        <f>[2]Data!A46</f>
        <v>Nov 4 2020</v>
      </c>
      <c r="E4">
        <f>[2]Data!A47</f>
        <v>2294</v>
      </c>
      <c r="F4">
        <f>[2]Data!S76</f>
        <v>9.9353082964000006</v>
      </c>
      <c r="G4">
        <f>[2]Data!T76</f>
        <v>7.9654590580499978</v>
      </c>
      <c r="H4">
        <f>[2]Data!U76</f>
        <v>2.7850219354080004</v>
      </c>
      <c r="I4">
        <f>[2]Data!V76</f>
        <v>4.674418520880451</v>
      </c>
      <c r="J4">
        <f>[2]Data!W76</f>
        <v>2.0599762411199998E-4</v>
      </c>
      <c r="K4">
        <f>[2]Data!G76</f>
        <v>0.41061750729206359</v>
      </c>
      <c r="L4">
        <f>[2]Data!H76</f>
        <v>5.4987249590755203E-5</v>
      </c>
      <c r="M4">
        <f>[2]Data!J76</f>
        <v>65.988095816625489</v>
      </c>
      <c r="N4">
        <f>[2]Data!K76</f>
        <v>0.14275025405516661</v>
      </c>
      <c r="O4">
        <f>((K4/(AVERAGE(K3,K5))-1))*1000</f>
        <v>-2.3066682957373352E-2</v>
      </c>
      <c r="P4">
        <f>2*SQRT((((L4/2)/5)^2)+((((L5/2)/5)^2)+(((L3/2)/5)^2))/4)*1000</f>
        <v>1.2579261160671415E-2</v>
      </c>
      <c r="Q4" s="11">
        <f>[2]Data!N76</f>
        <v>4.9618194027770804E-5</v>
      </c>
    </row>
    <row r="5" spans="1:17" x14ac:dyDescent="0.25">
      <c r="A5">
        <f t="shared" ref="A5:A38" si="0">A4+34</f>
        <v>80</v>
      </c>
      <c r="B5" t="str">
        <f>[2]Data!A82</f>
        <v>SRM-Muenster-250ppb</v>
      </c>
      <c r="C5" s="9">
        <f>[2]Data!A79</f>
        <v>3</v>
      </c>
      <c r="D5" t="str">
        <f>[2]Data!A80</f>
        <v>Nov 4 2020</v>
      </c>
      <c r="E5">
        <f>[2]Data!A81</f>
        <v>2295</v>
      </c>
      <c r="F5">
        <f>[2]Data!S110</f>
        <v>10.037947128800001</v>
      </c>
      <c r="G5">
        <f>[2]Data!T110</f>
        <v>8.0477876500499992</v>
      </c>
      <c r="H5">
        <f>[2]Data!U110</f>
        <v>2.8138042582080001</v>
      </c>
      <c r="I5">
        <f>[2]Data!V110</f>
        <v>4.722635740617978</v>
      </c>
      <c r="J5">
        <f>[2]Data!W110</f>
        <v>2.0949071278800004E-4</v>
      </c>
      <c r="K5">
        <f>[2]Data!G110</f>
        <v>0.41062719304800782</v>
      </c>
      <c r="L5">
        <f>[2]Data!H110</f>
        <v>4.0075623704432737E-5</v>
      </c>
      <c r="M5">
        <f>[2]Data!J110</f>
        <v>66.013240629869287</v>
      </c>
      <c r="N5">
        <f>[2]Data!K110</f>
        <v>0.10403876367350744</v>
      </c>
      <c r="O5">
        <f>((K5/(AVERAGE(K4,K6))-1))*1000</f>
        <v>4.1385892961542936E-3</v>
      </c>
      <c r="P5">
        <f>2*SQRT((((L5/2)/5)^2)+((((L6/2)/5)^2)+(((L4/2)/5)^2))/4)*1000</f>
        <v>1.0527849649129983E-2</v>
      </c>
      <c r="Q5" s="11">
        <f>[2]Data!N110</f>
        <v>3.2952769149043981E-5</v>
      </c>
    </row>
    <row r="6" spans="1:17" x14ac:dyDescent="0.25">
      <c r="A6">
        <f t="shared" si="0"/>
        <v>114</v>
      </c>
      <c r="B6" t="str">
        <f>[2]Data!A116</f>
        <v>SRM-Muenster-250ppb</v>
      </c>
      <c r="C6" s="9">
        <f>[2]Data!A113</f>
        <v>4</v>
      </c>
      <c r="D6" t="str">
        <f>[2]Data!A114</f>
        <v>Nov 4 2020</v>
      </c>
      <c r="E6">
        <f>[2]Data!A115</f>
        <v>2296</v>
      </c>
      <c r="F6">
        <f>[2]Data!S144</f>
        <v>9.9383665019999974</v>
      </c>
      <c r="G6">
        <f>[2]Data!T144</f>
        <v>7.967731178050002</v>
      </c>
      <c r="H6">
        <f>[2]Data!U144</f>
        <v>2.7857360242080005</v>
      </c>
      <c r="I6">
        <f>[2]Data!V144</f>
        <v>4.6751935089855934</v>
      </c>
      <c r="J6">
        <f>[2]Data!W144</f>
        <v>2.1033532944399996E-4</v>
      </c>
      <c r="K6">
        <f>[2]Data!G144</f>
        <v>0.41063347998340677</v>
      </c>
      <c r="L6">
        <f>[2]Data!H144</f>
        <v>4.0444304230824121E-5</v>
      </c>
      <c r="M6">
        <f>[2]Data!J144</f>
        <v>66.02956189765591</v>
      </c>
      <c r="N6">
        <f>[2]Data!K144</f>
        <v>0.10499588080881854</v>
      </c>
      <c r="O6">
        <f>((K6/(AVERAGE(K5,K7))-1))*1000</f>
        <v>7.3649372345219177E-3</v>
      </c>
      <c r="P6">
        <f>2*SQRT((((L6/2)/5)^2)+((((L7/2)/5)^2)+(((L5/2)/5)^2))/4)*1000</f>
        <v>1.0718454927746058E-2</v>
      </c>
      <c r="Q6" s="11">
        <f>[2]Data!N144</f>
        <v>5.7287484875862994E-5</v>
      </c>
    </row>
    <row r="7" spans="1:17" x14ac:dyDescent="0.25">
      <c r="A7">
        <f t="shared" si="0"/>
        <v>148</v>
      </c>
      <c r="B7" t="str">
        <f>[2]Data!A150</f>
        <v>SRM-Muenster-250ppb</v>
      </c>
      <c r="C7" s="9">
        <f>[2]Data!A147</f>
        <v>5</v>
      </c>
      <c r="D7" t="str">
        <f>[2]Data!A148</f>
        <v>Nov 4 2020</v>
      </c>
      <c r="E7">
        <f>[2]Data!A149</f>
        <v>2297</v>
      </c>
      <c r="F7">
        <f>[2]Data!S178</f>
        <v>9.880537809199998</v>
      </c>
      <c r="G7">
        <f>[2]Data!T178</f>
        <v>7.9211797516499995</v>
      </c>
      <c r="H7">
        <f>[2]Data!U178</f>
        <v>2.7693794038080002</v>
      </c>
      <c r="I7">
        <f>[2]Data!V178</f>
        <v>4.6475055459765642</v>
      </c>
      <c r="J7">
        <f>[2]Data!W178</f>
        <v>2.0044649928800001E-4</v>
      </c>
      <c r="K7">
        <f>[2]Data!G178</f>
        <v>0.4106337183837398</v>
      </c>
      <c r="L7">
        <f>[2]Data!H178</f>
        <v>5.7788450486678163E-5</v>
      </c>
      <c r="M7">
        <f>[2]Data!J178</f>
        <v>66.030180799462755</v>
      </c>
      <c r="N7">
        <f>[2]Data!K178</f>
        <v>0.15002234244892762</v>
      </c>
      <c r="O7">
        <f>((K7/(AVERAGE(K6,K8))-1))*1000</f>
        <v>-1.1310204416470349E-2</v>
      </c>
      <c r="P7">
        <f>2*SQRT((((L7/2)/5)^2)+((((L8/2)/5)^2)+(((L6/2)/5)^2))/4)*1000</f>
        <v>1.3101534691671255E-2</v>
      </c>
      <c r="Q7" s="11">
        <f>[2]Data!N178</f>
        <v>7.2296110489884156E-5</v>
      </c>
    </row>
    <row r="8" spans="1:17" x14ac:dyDescent="0.25">
      <c r="A8">
        <f t="shared" si="0"/>
        <v>182</v>
      </c>
      <c r="B8" t="str">
        <f>[2]Data!A184</f>
        <v>SRM-Muenster-250ppb</v>
      </c>
      <c r="C8" s="9">
        <f>[2]Data!A181</f>
        <v>6</v>
      </c>
      <c r="D8" t="str">
        <f>[2]Data!A182</f>
        <v>Nov 4 2020</v>
      </c>
      <c r="E8">
        <f>[2]Data!A183</f>
        <v>2298</v>
      </c>
      <c r="F8">
        <f>[2]Data!S212</f>
        <v>9.9111291856000001</v>
      </c>
      <c r="G8">
        <f>[2]Data!T212</f>
        <v>7.9456818388500015</v>
      </c>
      <c r="H8">
        <f>[2]Data!U212</f>
        <v>2.7779403970080008</v>
      </c>
      <c r="I8">
        <f>[2]Data!V212</f>
        <v>4.6617468596988685</v>
      </c>
      <c r="J8">
        <f>[2]Data!W212</f>
        <v>2.0275740881600001E-4</v>
      </c>
      <c r="K8">
        <f>[2]Data!G212</f>
        <v>0.4106432455917215</v>
      </c>
      <c r="L8">
        <f>[2]Data!H212</f>
        <v>4.6596773969729553E-5</v>
      </c>
      <c r="M8">
        <f>[2]Data!J212</f>
        <v>66.05491401252462</v>
      </c>
      <c r="N8">
        <f>[2]Data!K212</f>
        <v>0.120968067539932</v>
      </c>
      <c r="O8">
        <f>((K8/(AVERAGE(K7,K9))-1))*1000</f>
        <v>1.3548352958192567E-2</v>
      </c>
      <c r="P8">
        <f>2*SQRT((((L8/2)/5)^2)+((((L9/2)/5)^2)+(((L7/2)/5)^2))/4)*1000</f>
        <v>1.2088124774026916E-2</v>
      </c>
      <c r="Q8" s="11">
        <f>[2]Data!N212</f>
        <v>5.396810460288703E-5</v>
      </c>
    </row>
    <row r="9" spans="1:17" x14ac:dyDescent="0.25">
      <c r="A9">
        <f t="shared" si="0"/>
        <v>216</v>
      </c>
      <c r="B9" t="str">
        <f>[2]Data!A218</f>
        <v>SRM-Muenster-250ppb</v>
      </c>
      <c r="C9" s="9">
        <f>[2]Data!A215</f>
        <v>7</v>
      </c>
      <c r="D9" t="str">
        <f>[2]Data!A216</f>
        <v>Nov 4 2020</v>
      </c>
      <c r="E9">
        <f>[2]Data!A217</f>
        <v>2299</v>
      </c>
      <c r="F9">
        <f>[2]Data!S246</f>
        <v>9.8351860959999993</v>
      </c>
      <c r="G9">
        <f>[2]Data!T246</f>
        <v>7.8845420288499994</v>
      </c>
      <c r="H9">
        <f>[2]Data!U246</f>
        <v>2.7564151486080006</v>
      </c>
      <c r="I9">
        <f>[2]Data!V246</f>
        <v>4.6252751161869199</v>
      </c>
      <c r="J9">
        <f>[2]Data!W246</f>
        <v>2.0075813438399999E-4</v>
      </c>
      <c r="K9">
        <f>[2]Data!G246</f>
        <v>0.41064164587119234</v>
      </c>
      <c r="L9">
        <f>[2]Data!H246</f>
        <v>5.0869771653200963E-5</v>
      </c>
      <c r="M9">
        <f>[2]Data!J246</f>
        <v>66.050761040451349</v>
      </c>
      <c r="N9">
        <f>[2]Data!K246</f>
        <v>0.13206103017095019</v>
      </c>
      <c r="O9">
        <f>((K9/(AVERAGE(K8,K11))-1))*1000</f>
        <v>-1.3868967449037761E-2</v>
      </c>
      <c r="P9">
        <f>2*SQRT((((L9/2)/5)^2)+((((L11/2)/5)^2)+(((L8/2)/5)^2))/4)*1000</f>
        <v>1.2029182646755161E-2</v>
      </c>
      <c r="Q9" s="11">
        <f>[2]Data!N246</f>
        <v>4.5495477376121648E-5</v>
      </c>
    </row>
    <row r="10" spans="1:17" x14ac:dyDescent="0.25">
      <c r="A10">
        <f t="shared" si="0"/>
        <v>250</v>
      </c>
      <c r="B10" t="str">
        <f>[2]Data!A252</f>
        <v>SRMProblemChild1-250ppb</v>
      </c>
      <c r="C10" s="9">
        <f>[2]Data!A249</f>
        <v>8</v>
      </c>
      <c r="D10" t="str">
        <f>[2]Data!A250</f>
        <v>Nov 4 2020</v>
      </c>
      <c r="E10">
        <f>[2]Data!A251</f>
        <v>2300</v>
      </c>
      <c r="F10">
        <f>[2]Data!S280</f>
        <v>7.9618448795999992</v>
      </c>
      <c r="G10">
        <f>[2]Data!T280</f>
        <v>6.3571093308499993</v>
      </c>
      <c r="H10">
        <f>[2]Data!U280</f>
        <v>2.5727075830079995</v>
      </c>
      <c r="I10">
        <f>[2]Data!V280</f>
        <v>4.5980233760350115</v>
      </c>
      <c r="J10">
        <f>[2]Data!W280</f>
        <v>3.5668978155600008E-4</v>
      </c>
      <c r="K10">
        <f>[2]Data!G280</f>
        <v>0.41066187465111731</v>
      </c>
      <c r="L10">
        <f>[2]Data!H280</f>
        <v>6.1314602872628246E-5</v>
      </c>
      <c r="M10">
        <f>[2]Data!J280</f>
        <v>66.103276187053396</v>
      </c>
      <c r="N10">
        <f>[2]Data!K280</f>
        <v>0.15917644913139906</v>
      </c>
      <c r="O10">
        <f>((K10/(AVERAGE(K9,K11))-1))*1000</f>
        <v>3.7339619457732454E-2</v>
      </c>
      <c r="P10">
        <f>2*SQRT((((L10/2)/5)^2)+((((L11/2)/5)^2)+(((L9/2)/5)^2))/4)*1000</f>
        <v>1.3990562986556154E-2</v>
      </c>
      <c r="Q10" s="11">
        <f>[2]Data!N280</f>
        <v>5.7474805314067932E-5</v>
      </c>
    </row>
    <row r="11" spans="1:17" x14ac:dyDescent="0.25">
      <c r="A11">
        <f t="shared" si="0"/>
        <v>284</v>
      </c>
      <c r="B11" t="str">
        <f>[2]Data!A286</f>
        <v>SRM-Muenster-250ppb</v>
      </c>
      <c r="C11" s="9">
        <f>[2]Data!A283</f>
        <v>9</v>
      </c>
      <c r="D11" t="str">
        <f>[2]Data!A284</f>
        <v>Nov 4 2020</v>
      </c>
      <c r="E11">
        <f>[2]Data!A285</f>
        <v>2301</v>
      </c>
      <c r="F11">
        <f>[2]Data!S314</f>
        <v>9.6874156435999978</v>
      </c>
      <c r="G11">
        <f>[2]Data!T314</f>
        <v>7.7662517368500001</v>
      </c>
      <c r="H11">
        <f>[2]Data!U314</f>
        <v>2.7151177502080008</v>
      </c>
      <c r="I11">
        <f>[2]Data!V314</f>
        <v>4.5560943093095974</v>
      </c>
      <c r="J11">
        <f>[2]Data!W314</f>
        <v>1.9404466010080002E-4</v>
      </c>
      <c r="K11">
        <f>[2]Data!G314</f>
        <v>0.41065143665987736</v>
      </c>
      <c r="L11">
        <f>[2]Data!H314</f>
        <v>4.4135354290163467E-5</v>
      </c>
      <c r="M11">
        <f>[2]Data!J314</f>
        <v>66.076178525096523</v>
      </c>
      <c r="N11">
        <f>[2]Data!K314</f>
        <v>0.11457807190989579</v>
      </c>
      <c r="O11">
        <f>((K11/(AVERAGE(K9,K13))-1))*1000</f>
        <v>1.404201013155415E-2</v>
      </c>
      <c r="P11">
        <f>2*SQRT((((L11/2)/5)^2)+((((L13/2)/5)^2)+(((L9/2)/5)^2))/4)*1000</f>
        <v>1.1071807339784355E-2</v>
      </c>
      <c r="Q11" s="11">
        <f>[2]Data!N314</f>
        <v>4.5012130936911672E-5</v>
      </c>
    </row>
    <row r="12" spans="1:17" x14ac:dyDescent="0.25">
      <c r="A12">
        <f t="shared" si="0"/>
        <v>318</v>
      </c>
      <c r="B12" t="str">
        <f>[2]Data!A320</f>
        <v>SRMProblemChild2-250ppb</v>
      </c>
      <c r="C12" s="9">
        <f>[2]Data!A317</f>
        <v>10</v>
      </c>
      <c r="D12" t="str">
        <f>[2]Data!A318</f>
        <v>Nov 4 2020</v>
      </c>
      <c r="E12">
        <f>[2]Data!A319</f>
        <v>2302</v>
      </c>
      <c r="F12">
        <f>[2]Data!S348</f>
        <v>7.9939244331999983</v>
      </c>
      <c r="G12">
        <f>[2]Data!T348</f>
        <v>6.3554593644500015</v>
      </c>
      <c r="H12">
        <f>[2]Data!U348</f>
        <v>2.9428246978080006</v>
      </c>
      <c r="I12">
        <f>[2]Data!V348</f>
        <v>5.5162686940407752</v>
      </c>
      <c r="J12">
        <f>[2]Data!W348</f>
        <v>1.2587178715600002E-4</v>
      </c>
      <c r="K12">
        <f>[2]Data!G348</f>
        <v>0.41066855848791151</v>
      </c>
      <c r="L12">
        <f>[2]Data!H348</f>
        <v>5.671749338037174E-5</v>
      </c>
      <c r="M12">
        <f>[2]Data!J348</f>
        <v>66.120627835072511</v>
      </c>
      <c r="N12">
        <f>[2]Data!K348</f>
        <v>0.14724207247462331</v>
      </c>
      <c r="O12">
        <f>((K12/(AVERAGE(K11,K13))-1))*1000</f>
        <v>4.3815170014616101E-2</v>
      </c>
      <c r="P12">
        <f>2*SQRT((((L12/2)/5)^2)+((((L13/2)/5)^2)+(((L11/2)/5)^2))/4)*1000</f>
        <v>1.2920706573301926E-2</v>
      </c>
      <c r="Q12" s="11">
        <f>[2]Data!N348</f>
        <v>5.4615421045360657E-5</v>
      </c>
    </row>
    <row r="13" spans="1:17" x14ac:dyDescent="0.25">
      <c r="A13">
        <f t="shared" si="0"/>
        <v>352</v>
      </c>
      <c r="B13" t="str">
        <f>[2]Data!A354</f>
        <v>SRM-Muenster-250ppb</v>
      </c>
      <c r="C13" s="9">
        <f>[2]Data!A351</f>
        <v>11</v>
      </c>
      <c r="D13" t="str">
        <f>[2]Data!A352</f>
        <v>Nov 4 2020</v>
      </c>
      <c r="E13">
        <f>[2]Data!A353</f>
        <v>2303</v>
      </c>
      <c r="F13">
        <f>[2]Data!S382</f>
        <v>9.7186488875999988</v>
      </c>
      <c r="G13">
        <f>[2]Data!T382</f>
        <v>7.7914055540500025</v>
      </c>
      <c r="H13">
        <f>[2]Data!U382</f>
        <v>2.7240068942080002</v>
      </c>
      <c r="I13">
        <f>[2]Data!V382</f>
        <v>4.5712231603859728</v>
      </c>
      <c r="J13">
        <f>[2]Data!W382</f>
        <v>1.9376734978000001E-4</v>
      </c>
      <c r="K13">
        <f>[2]Data!G382</f>
        <v>0.41064969486723468</v>
      </c>
      <c r="L13">
        <f>[2]Data!H382</f>
        <v>4.3347896322756647E-5</v>
      </c>
      <c r="M13">
        <f>[2]Data!J382</f>
        <v>66.071656725150831</v>
      </c>
      <c r="N13">
        <f>[2]Data!K382</f>
        <v>0.11253378299303407</v>
      </c>
      <c r="O13">
        <f>((K13/(AVERAGE(K11,K15))-1))*1000</f>
        <v>-1.721860843129086E-3</v>
      </c>
      <c r="P13">
        <f>2*SQRT((((L13/2)/5)^2)+((((L15/2)/5)^2)+(((L11/2)/5)^2))/4)*1000</f>
        <v>1.0963619243834381E-2</v>
      </c>
      <c r="Q13" s="11">
        <f>[2]Data!N382</f>
        <v>3.8053068682024636E-5</v>
      </c>
    </row>
    <row r="14" spans="1:17" x14ac:dyDescent="0.25">
      <c r="A14">
        <f t="shared" si="0"/>
        <v>386</v>
      </c>
      <c r="B14" t="str">
        <f>[2]Data!A388</f>
        <v>C4_NiAAS</v>
      </c>
      <c r="C14" s="9">
        <f>[2]Data!A385</f>
        <v>12</v>
      </c>
      <c r="D14" t="str">
        <f>[2]Data!A386</f>
        <v>Nov 4 2020</v>
      </c>
      <c r="E14">
        <f>[2]Data!A387</f>
        <v>2304</v>
      </c>
      <c r="F14">
        <f>[2]Data!S416</f>
        <v>9.3316137211999983</v>
      </c>
      <c r="G14">
        <f>[2]Data!T416</f>
        <v>7.4285974936500008</v>
      </c>
      <c r="H14">
        <f>[2]Data!U416</f>
        <v>3.3162308214080003</v>
      </c>
      <c r="I14">
        <f>[2]Data!V416</f>
        <v>6.1445989893320645</v>
      </c>
      <c r="J14">
        <f>[2]Data!W416</f>
        <v>-3.0691274799999984E-5</v>
      </c>
      <c r="K14">
        <f>[2]Data!G416</f>
        <v>0.41049349647846867</v>
      </c>
      <c r="L14">
        <f>[2]Data!H416</f>
        <v>3.6158758361369912E-5</v>
      </c>
      <c r="M14">
        <f>[2]Data!J416</f>
        <v>65.666156180109226</v>
      </c>
      <c r="N14">
        <f>[2]Data!K416</f>
        <v>9.3870342321554112E-2</v>
      </c>
      <c r="O14">
        <f>((K14/(AVERAGE(K13,K15))-1))*1000</f>
        <v>-0.3799701777124076</v>
      </c>
      <c r="P14">
        <f>2*SQRT((((L14/2)/5)^2)+((((L15/2)/5)^2)+(((L13/2)/5)^2))/4)*1000</f>
        <v>9.8310060889909325E-3</v>
      </c>
      <c r="Q14" s="11">
        <f>[2]Data!N416</f>
        <v>6.2524609826432922E-5</v>
      </c>
    </row>
    <row r="15" spans="1:17" x14ac:dyDescent="0.25">
      <c r="A15">
        <f t="shared" si="0"/>
        <v>420</v>
      </c>
      <c r="B15" t="str">
        <f>[2]Data!A422</f>
        <v>SRM-Muenster-250ppb</v>
      </c>
      <c r="C15" s="9">
        <f>[2]Data!A419</f>
        <v>13</v>
      </c>
      <c r="D15" t="str">
        <f>[2]Data!A420</f>
        <v>Nov 4 2020</v>
      </c>
      <c r="E15">
        <f>[2]Data!A421</f>
        <v>2305</v>
      </c>
      <c r="F15">
        <f>[2]Data!S450</f>
        <v>9.8459400155999983</v>
      </c>
      <c r="G15">
        <f>[2]Data!T450</f>
        <v>7.8936898768499999</v>
      </c>
      <c r="H15">
        <f>[2]Data!U450</f>
        <v>2.7598774674080007</v>
      </c>
      <c r="I15">
        <f>[2]Data!V450</f>
        <v>4.631729362241626</v>
      </c>
      <c r="J15">
        <f>[2]Data!W450</f>
        <v>1.959356196E-4</v>
      </c>
      <c r="K15">
        <f>[2]Data!G450</f>
        <v>0.41064936724028667</v>
      </c>
      <c r="L15">
        <f>[2]Data!H450</f>
        <v>5.0556945434089146E-5</v>
      </c>
      <c r="M15">
        <f>[2]Data!J450</f>
        <v>66.070806185608703</v>
      </c>
      <c r="N15">
        <f>[2]Data!K450</f>
        <v>0.13124891422435536</v>
      </c>
      <c r="O15">
        <f>((K15/(AVERAGE(K13,K17))-1))*1000</f>
        <v>4.2123221117851273E-3</v>
      </c>
      <c r="P15">
        <f>2*SQRT((((L15/2)/5)^2)+((((L17/2)/5)^2)+(((L13/2)/5)^2))/4)*1000</f>
        <v>1.1657252946362738E-2</v>
      </c>
      <c r="Q15" s="11">
        <f>[2]Data!N450</f>
        <v>5.5803908094495027E-5</v>
      </c>
    </row>
    <row r="16" spans="1:17" x14ac:dyDescent="0.25">
      <c r="A16">
        <f t="shared" si="0"/>
        <v>454</v>
      </c>
      <c r="B16" t="str">
        <f>[2]Data!A456</f>
        <v>SRMProblemChild1-250ppb</v>
      </c>
      <c r="C16" s="9">
        <f>[2]Data!A453</f>
        <v>14</v>
      </c>
      <c r="D16" t="str">
        <f>[2]Data!A454</f>
        <v>Nov 4 2020</v>
      </c>
      <c r="E16">
        <f>[2]Data!A455</f>
        <v>2306</v>
      </c>
      <c r="F16">
        <f>[2]Data!S484</f>
        <v>10.418519696799999</v>
      </c>
      <c r="G16">
        <f>[2]Data!T484</f>
        <v>8.3191215276499992</v>
      </c>
      <c r="H16">
        <f>[2]Data!U484</f>
        <v>3.3670684326080003</v>
      </c>
      <c r="I16">
        <f>[2]Data!V484</f>
        <v>6.0183002801444818</v>
      </c>
      <c r="J16">
        <f>[2]Data!W484</f>
        <v>6.5155100316000014E-4</v>
      </c>
      <c r="K16">
        <f>[2]Data!G484</f>
        <v>0.41068169548681888</v>
      </c>
      <c r="L16">
        <f>[2]Data!H484</f>
        <v>4.737136678930288E-5</v>
      </c>
      <c r="M16">
        <f>[2]Data!J484</f>
        <v>66.15473228556823</v>
      </c>
      <c r="N16">
        <f>[2]Data!K484</f>
        <v>0.1229789577482471</v>
      </c>
      <c r="O16">
        <f>((K16/(AVERAGE(K15,K17))-1))*1000</f>
        <v>8.3336297739045051E-2</v>
      </c>
      <c r="P16">
        <f>2*SQRT((((L16/2)/5)^2)+((((L17/2)/5)^2)+(((L15/2)/5)^2))/4)*1000</f>
        <v>1.1409770322407935E-2</v>
      </c>
      <c r="Q16" s="11">
        <f>[2]Data!N484</f>
        <v>9.3571046838588091E-5</v>
      </c>
    </row>
    <row r="17" spans="1:25" x14ac:dyDescent="0.25">
      <c r="A17">
        <f t="shared" si="0"/>
        <v>488</v>
      </c>
      <c r="B17" t="str">
        <f>[2]Data!A490</f>
        <v>SRM-Muenster-250ppb</v>
      </c>
      <c r="C17" s="9">
        <f>[2]Data!A487</f>
        <v>15</v>
      </c>
      <c r="D17" t="str">
        <f>[2]Data!A488</f>
        <v>Nov 4 2020</v>
      </c>
      <c r="E17">
        <f>[2]Data!A489</f>
        <v>2307</v>
      </c>
      <c r="F17">
        <f>[2]Data!S518</f>
        <v>9.7489065904000007</v>
      </c>
      <c r="G17">
        <f>[2]Data!T518</f>
        <v>7.81710577565</v>
      </c>
      <c r="H17">
        <f>[2]Data!U518</f>
        <v>2.7335421270079996</v>
      </c>
      <c r="I17">
        <f>[2]Data!V518</f>
        <v>4.5890811030320098</v>
      </c>
      <c r="J17">
        <f>[2]Data!W518</f>
        <v>2.0944223774399997E-4</v>
      </c>
      <c r="K17">
        <f>[2]Data!G518</f>
        <v>0.41064558005309182</v>
      </c>
      <c r="L17">
        <f>[2]Data!H518</f>
        <v>3.8549910290919587E-5</v>
      </c>
      <c r="M17">
        <f>[2]Data!J518</f>
        <v>66.060974416639922</v>
      </c>
      <c r="N17">
        <f>[2]Data!K518</f>
        <v>0.10007791858638825</v>
      </c>
      <c r="O17">
        <f>((K17/(AVERAGE(K15,K19))-1))*1000</f>
        <v>4.984766950988373E-3</v>
      </c>
      <c r="P17">
        <f>2*SQRT((((L17/2)/5)^2)+((((L19/2)/5)^2)+(((L15/2)/5)^2))/4)*1000</f>
        <v>1.0424492281205323E-2</v>
      </c>
      <c r="Q17" s="11">
        <f>[2]Data!N518</f>
        <v>5.8814743443667478E-5</v>
      </c>
    </row>
    <row r="18" spans="1:25" x14ac:dyDescent="0.25">
      <c r="A18">
        <f t="shared" si="0"/>
        <v>522</v>
      </c>
      <c r="B18" t="str">
        <f>[2]Data!A524</f>
        <v>C4_NiAAS</v>
      </c>
      <c r="C18" s="9">
        <f>[2]Data!A521</f>
        <v>16</v>
      </c>
      <c r="D18" t="str">
        <f>[2]Data!A522</f>
        <v>Nov 4 2020</v>
      </c>
      <c r="E18">
        <f>[2]Data!A523</f>
        <v>2308</v>
      </c>
      <c r="F18">
        <f>[2]Data!S552</f>
        <v>9.4543519792000001</v>
      </c>
      <c r="G18">
        <f>[2]Data!T552</f>
        <v>7.5269397292500022</v>
      </c>
      <c r="H18">
        <f>[2]Data!U552</f>
        <v>3.3604568210079999</v>
      </c>
      <c r="I18">
        <f>[2]Data!V552</f>
        <v>6.2281939969756976</v>
      </c>
      <c r="J18">
        <f>[2]Data!W552</f>
        <v>-1.9791077479999979E-5</v>
      </c>
      <c r="K18">
        <f>[2]Data!G552</f>
        <v>0.41045730931981739</v>
      </c>
      <c r="L18">
        <f>[2]Data!H552</f>
        <v>3.5331881940427201E-5</v>
      </c>
      <c r="M18">
        <f>[2]Data!J552</f>
        <v>65.572212108903017</v>
      </c>
      <c r="N18">
        <f>[2]Data!K552</f>
        <v>9.1723720694895788E-2</v>
      </c>
      <c r="O18">
        <f>((K18/(AVERAGE(K17,K19))-1))*1000</f>
        <v>-0.4488833075728671</v>
      </c>
      <c r="P18">
        <f>2*SQRT((((L18/2)/5)^2)+((((L19/2)/5)^2)+(((L17/2)/5)^2))/4)*1000</f>
        <v>9.4053601610787699E-3</v>
      </c>
      <c r="Q18" s="11">
        <f>[2]Data!N552</f>
        <v>4.6075290390352161E-5</v>
      </c>
    </row>
    <row r="19" spans="1:25" x14ac:dyDescent="0.25">
      <c r="A19">
        <f t="shared" si="0"/>
        <v>556</v>
      </c>
      <c r="B19" t="str">
        <f>[2]Data!A558</f>
        <v>SRM-Muenster-250ppb</v>
      </c>
      <c r="C19" s="9">
        <f>[2]Data!A555</f>
        <v>17</v>
      </c>
      <c r="D19" t="str">
        <f>[2]Data!A556</f>
        <v>Nov 4 2020</v>
      </c>
      <c r="E19">
        <f>[2]Data!A557</f>
        <v>2309</v>
      </c>
      <c r="F19">
        <f>[2]Data!S586</f>
        <v>9.915277442799999</v>
      </c>
      <c r="G19">
        <f>[2]Data!T586</f>
        <v>7.9502651196499983</v>
      </c>
      <c r="H19">
        <f>[2]Data!U586</f>
        <v>2.7800323274080005</v>
      </c>
      <c r="I19">
        <f>[2]Data!V586</f>
        <v>4.6669117884689584</v>
      </c>
      <c r="J19">
        <f>[2]Data!W586</f>
        <v>2.0018586494400002E-4</v>
      </c>
      <c r="K19">
        <f>[2]Data!G586</f>
        <v>0.41063769894127217</v>
      </c>
      <c r="L19">
        <f>[2]Data!H586</f>
        <v>4.864788655957909E-5</v>
      </c>
      <c r="M19">
        <f>[2]Data!J586</f>
        <v>66.040514569622999</v>
      </c>
      <c r="N19">
        <f>[2]Data!K586</f>
        <v>0.12629288093716223</v>
      </c>
      <c r="Q19" s="11"/>
    </row>
    <row r="20" spans="1:25" x14ac:dyDescent="0.25">
      <c r="Q20" s="11"/>
    </row>
    <row r="21" spans="1:25" x14ac:dyDescent="0.25">
      <c r="A21">
        <f>A19+34</f>
        <v>590</v>
      </c>
      <c r="B21" t="str">
        <f>[2]Data!A592</f>
        <v>SRM-Muenster-250ppb</v>
      </c>
      <c r="C21" s="9">
        <f>[2]Data!A589</f>
        <v>18</v>
      </c>
      <c r="D21" t="str">
        <f>[2]Data!A590</f>
        <v>Nov 4 2020</v>
      </c>
      <c r="E21">
        <f>[2]Data!A591</f>
        <v>2310</v>
      </c>
      <c r="F21">
        <f>[2]Data!S620</f>
        <v>8.1972052471999994</v>
      </c>
      <c r="G21">
        <f>[2]Data!T620</f>
        <v>6.5721304600500003</v>
      </c>
      <c r="H21">
        <f>[2]Data!U620</f>
        <v>2.298014885408</v>
      </c>
      <c r="I21">
        <f>[2]Data!V620</f>
        <v>3.8574013331778643</v>
      </c>
      <c r="J21">
        <f>[2]Data!W620</f>
        <v>2.2086880821000005E-4</v>
      </c>
      <c r="K21">
        <f>[2]Data!G620</f>
        <v>0.41060268356733071</v>
      </c>
      <c r="L21">
        <f>[2]Data!H620</f>
        <v>5.1958871493785048E-5</v>
      </c>
      <c r="M21">
        <f>[2]Data!J620</f>
        <v>65.949612522999573</v>
      </c>
      <c r="N21">
        <f>[2]Data!K620</f>
        <v>0.13488839979013767</v>
      </c>
      <c r="R21" s="11" t="s">
        <v>31</v>
      </c>
      <c r="Y21" t="s">
        <v>32</v>
      </c>
    </row>
    <row r="22" spans="1:25" x14ac:dyDescent="0.25">
      <c r="A22">
        <f t="shared" si="0"/>
        <v>624</v>
      </c>
      <c r="B22" t="str">
        <f>[2]Data!A626</f>
        <v>SRM-Muenster-250ppb</v>
      </c>
      <c r="C22" s="9">
        <f>[2]Data!A623</f>
        <v>19</v>
      </c>
      <c r="D22" t="str">
        <f>[2]Data!A624</f>
        <v>Nov 4 2020</v>
      </c>
      <c r="E22">
        <f>[2]Data!A625</f>
        <v>2311</v>
      </c>
      <c r="F22">
        <f>[2]Data!S654</f>
        <v>8.624511156399997</v>
      </c>
      <c r="G22">
        <f>[2]Data!T654</f>
        <v>6.9144113552499995</v>
      </c>
      <c r="H22">
        <f>[2]Data!U654</f>
        <v>2.4176040266080001</v>
      </c>
      <c r="I22">
        <f>[2]Data!V654</f>
        <v>4.057825130196389</v>
      </c>
      <c r="J22">
        <f>[2]Data!W654</f>
        <v>2.3830226492560004E-4</v>
      </c>
      <c r="K22">
        <f>[2]Data!G654</f>
        <v>0.41059893569769562</v>
      </c>
      <c r="L22">
        <f>[2]Data!H654</f>
        <v>4.6962854593439643E-5</v>
      </c>
      <c r="M22">
        <f>[2]Data!J654</f>
        <v>65.93988282481439</v>
      </c>
      <c r="N22">
        <f>[2]Data!K654</f>
        <v>0.12191843516930288</v>
      </c>
      <c r="O22">
        <f>((K22/(AVERAGE(K21,K23))-1))*1000</f>
        <v>-1.4497311647154731E-2</v>
      </c>
      <c r="P22">
        <f>2*SQRT((((L22/2)/5)^2)+((((L23/2)/5)^2)+(((L21/2)/5)^2))/4)*1000</f>
        <v>1.2238037840887029E-2</v>
      </c>
      <c r="Q22" s="11">
        <f>[2]Data!N654</f>
        <v>6.1835269830280779E-5</v>
      </c>
      <c r="Y22" t="s">
        <v>33</v>
      </c>
    </row>
    <row r="23" spans="1:25" x14ac:dyDescent="0.25">
      <c r="A23">
        <f t="shared" si="0"/>
        <v>658</v>
      </c>
      <c r="B23" t="str">
        <f>[2]Data!A660</f>
        <v>SRM-Muenster-250ppb</v>
      </c>
      <c r="C23" s="9">
        <f>[2]Data!A657</f>
        <v>20</v>
      </c>
      <c r="D23" t="str">
        <f>[2]Data!A658</f>
        <v>Nov 4 2020</v>
      </c>
      <c r="E23">
        <f>[2]Data!A659</f>
        <v>2312</v>
      </c>
      <c r="F23">
        <f>[2]Data!S688</f>
        <v>8.7345926135999985</v>
      </c>
      <c r="G23">
        <f>[2]Data!T688</f>
        <v>7.0025267420499997</v>
      </c>
      <c r="H23">
        <f>[2]Data!U688</f>
        <v>2.4483502134080002</v>
      </c>
      <c r="I23">
        <f>[2]Data!V688</f>
        <v>4.109180593734953</v>
      </c>
      <c r="J23">
        <f>[2]Data!W688</f>
        <v>2.4629724540760003E-4</v>
      </c>
      <c r="K23">
        <f>[2]Data!G688</f>
        <v>0.41060709316212141</v>
      </c>
      <c r="L23">
        <f>[2]Data!H688</f>
        <v>5.8780896950730482E-5</v>
      </c>
      <c r="M23">
        <f>[2]Data!J688</f>
        <v>65.96106010005343</v>
      </c>
      <c r="N23">
        <f>[2]Data!K688</f>
        <v>0.15259879400689996</v>
      </c>
      <c r="O23">
        <f>((K23/(AVERAGE(K22,K24))-1))*1000</f>
        <v>1.2951643261427392E-2</v>
      </c>
      <c r="P23">
        <f>2*SQRT((((L23/2)/5)^2)+((((L24/2)/5)^2)+(((L22/2)/5)^2))/4)*1000</f>
        <v>1.3260876855398477E-2</v>
      </c>
      <c r="Q23" s="11">
        <f>[2]Data!N688</f>
        <v>6.5990101760428463E-5</v>
      </c>
      <c r="Y23" t="s">
        <v>34</v>
      </c>
    </row>
    <row r="24" spans="1:25" x14ac:dyDescent="0.25">
      <c r="A24">
        <f t="shared" si="0"/>
        <v>692</v>
      </c>
      <c r="B24" t="str">
        <f>[2]Data!A694</f>
        <v>SRM-Muenster-250ppb</v>
      </c>
      <c r="C24" s="9">
        <f>[2]Data!A691</f>
        <v>21</v>
      </c>
      <c r="D24" t="str">
        <f>[2]Data!A692</f>
        <v>Nov 4 2020</v>
      </c>
      <c r="E24">
        <f>[2]Data!A693</f>
        <v>2313</v>
      </c>
      <c r="F24">
        <f>[2]Data!S722</f>
        <v>8.7549059068000012</v>
      </c>
      <c r="G24">
        <f>[2]Data!T722</f>
        <v>7.0189128512499988</v>
      </c>
      <c r="H24">
        <f>[2]Data!U722</f>
        <v>2.4541322046079999</v>
      </c>
      <c r="I24">
        <f>[2]Data!V722</f>
        <v>4.1190344753653294</v>
      </c>
      <c r="J24">
        <f>[2]Data!W722</f>
        <v>2.5388266589640001E-4</v>
      </c>
      <c r="K24">
        <f>[2]Data!G722</f>
        <v>0.41060461469111753</v>
      </c>
      <c r="L24">
        <f>[2]Data!H722</f>
        <v>3.9481646375375042E-5</v>
      </c>
      <c r="M24">
        <f>[2]Data!J722</f>
        <v>65.954625838145205</v>
      </c>
      <c r="N24">
        <f>[2]Data!K722</f>
        <v>0.10249676229577064</v>
      </c>
      <c r="O24">
        <f>((K24/(AVERAGE(K23,K25))-1))*1000</f>
        <v>-1.858356669803829E-2</v>
      </c>
      <c r="P24">
        <f>2*SQRT((((L24/2)/5)^2)+((((L25/2)/5)^2)+(((L23/2)/5)^2))/4)*1000</f>
        <v>1.0873568815124449E-2</v>
      </c>
      <c r="Q24" s="11">
        <f>[2]Data!N722</f>
        <v>7.4985891165917293E-5</v>
      </c>
      <c r="Y24" t="s">
        <v>33</v>
      </c>
    </row>
    <row r="25" spans="1:25" x14ac:dyDescent="0.25">
      <c r="A25">
        <f t="shared" si="0"/>
        <v>726</v>
      </c>
      <c r="B25" t="str">
        <f>[2]Data!A728</f>
        <v>SRM-Muenster-250ppb</v>
      </c>
      <c r="C25" s="9">
        <f>[2]Data!A725</f>
        <v>22</v>
      </c>
      <c r="D25" t="str">
        <f>[2]Data!A726</f>
        <v>Nov 4 2020</v>
      </c>
      <c r="E25">
        <f>[2]Data!A727</f>
        <v>2314</v>
      </c>
      <c r="F25">
        <f>[2]Data!S756</f>
        <v>8.3898261592000001</v>
      </c>
      <c r="G25">
        <f>[2]Data!T756</f>
        <v>6.7256626520500005</v>
      </c>
      <c r="H25">
        <f>[2]Data!U756</f>
        <v>2.3513331462079998</v>
      </c>
      <c r="I25">
        <f>[2]Data!V756</f>
        <v>3.9456566288077899</v>
      </c>
      <c r="J25">
        <f>[2]Data!W756</f>
        <v>2.31102470166684E-4</v>
      </c>
      <c r="K25">
        <f>[2]Data!G756</f>
        <v>0.41061739750021004</v>
      </c>
      <c r="L25">
        <f>[2]Data!H756</f>
        <v>4.6185002212316003E-5</v>
      </c>
      <c r="M25">
        <f>[2]Data!J756</f>
        <v>65.98781079027637</v>
      </c>
      <c r="N25">
        <f>[2]Data!K756</f>
        <v>0.11989908294039747</v>
      </c>
      <c r="O25">
        <f>((K25/(AVERAGE(K24,K27))-1))*1000</f>
        <v>2.8187602342466533E-2</v>
      </c>
      <c r="P25">
        <f>2*SQRT((((L25/2)/5)^2)+((((L27/2)/5)^2)+(((L24/2)/5)^2))/4)*1000</f>
        <v>1.1478011093240622E-2</v>
      </c>
      <c r="Q25" s="11">
        <f>[2]Data!N756</f>
        <v>4.7393026273114142E-5</v>
      </c>
      <c r="Y25" t="s">
        <v>35</v>
      </c>
    </row>
    <row r="26" spans="1:25" x14ac:dyDescent="0.25">
      <c r="A26">
        <f t="shared" si="0"/>
        <v>760</v>
      </c>
      <c r="B26" t="str">
        <f>[2]Data!A762</f>
        <v>C4_NiAAS</v>
      </c>
      <c r="C26" s="9">
        <f>[2]Data!A759</f>
        <v>23</v>
      </c>
      <c r="D26" t="str">
        <f>[2]Data!A760</f>
        <v>Nov 4 2020</v>
      </c>
      <c r="E26">
        <f>[2]Data!A761</f>
        <v>2315</v>
      </c>
      <c r="F26">
        <f>[2]Data!S790</f>
        <v>8.9441998596000012</v>
      </c>
      <c r="G26">
        <f>[2]Data!T790</f>
        <v>7.1207999744499997</v>
      </c>
      <c r="H26">
        <f>[2]Data!U790</f>
        <v>3.1792454762080009</v>
      </c>
      <c r="I26">
        <f>[2]Data!V790</f>
        <v>5.8925992383421191</v>
      </c>
      <c r="J26">
        <f>[2]Data!W790</f>
        <v>2.0559530600000017E-5</v>
      </c>
      <c r="K26">
        <f>[2]Data!G790</f>
        <v>0.41044524156691453</v>
      </c>
      <c r="L26">
        <f>[2]Data!H790</f>
        <v>5.0117250843943146E-5</v>
      </c>
      <c r="M26">
        <f>[2]Data!J790</f>
        <v>65.54088348625686</v>
      </c>
      <c r="N26">
        <f>[2]Data!K790</f>
        <v>0.13010744024776841</v>
      </c>
      <c r="O26">
        <f>((K26/(AVERAGE(K25,K27))-1))*1000</f>
        <v>-0.40664485396624261</v>
      </c>
      <c r="P26">
        <f>2*SQRT((((L26/2)/5)^2)+((((L27/2)/5)^2)+(((L25/2)/5)^2))/4)*1000</f>
        <v>1.2354539856145713E-2</v>
      </c>
      <c r="Q26" s="11">
        <f>[2]Data!N790</f>
        <v>4.5284391568106568E-5</v>
      </c>
      <c r="Y26" t="s">
        <v>33</v>
      </c>
    </row>
    <row r="27" spans="1:25" x14ac:dyDescent="0.25">
      <c r="A27">
        <f t="shared" si="0"/>
        <v>794</v>
      </c>
      <c r="B27" t="str">
        <f>[2]Data!A796</f>
        <v>SRM-Muenster-250ppb</v>
      </c>
      <c r="C27" s="9">
        <f>[2]Data!A793</f>
        <v>24</v>
      </c>
      <c r="D27" t="str">
        <f>[2]Data!A794</f>
        <v>Nov 4 2020</v>
      </c>
      <c r="E27">
        <f>[2]Data!A795</f>
        <v>2316</v>
      </c>
      <c r="F27">
        <f>[2]Data!S824</f>
        <v>8.7063832447999996</v>
      </c>
      <c r="G27">
        <f>[2]Data!T824</f>
        <v>6.9800359528499998</v>
      </c>
      <c r="H27">
        <f>[2]Data!U824</f>
        <v>2.4405355414080008</v>
      </c>
      <c r="I27">
        <f>[2]Data!V824</f>
        <v>4.0962162719588511</v>
      </c>
      <c r="J27">
        <f>[2]Data!W824</f>
        <v>2.4551329181360002E-4</v>
      </c>
      <c r="K27">
        <f>[2]Data!G824</f>
        <v>0.41060703232195761</v>
      </c>
      <c r="L27">
        <f>[2]Data!H824</f>
        <v>5.5528873099845786E-5</v>
      </c>
      <c r="M27">
        <f>[2]Data!J824</f>
        <v>65.960902155276969</v>
      </c>
      <c r="N27">
        <f>[2]Data!K824</f>
        <v>0.14415634172275069</v>
      </c>
      <c r="O27">
        <f>((K27/(AVERAGE(K25,K29))-1))*1000</f>
        <v>-2.4187629450667103E-2</v>
      </c>
      <c r="P27">
        <f>2*SQRT((((L27/2)/5)^2)+((((L29/2)/5)^2)+(((L25/2)/5)^2))/4)*1000</f>
        <v>1.3037194954006898E-2</v>
      </c>
      <c r="Q27" s="11">
        <f>[2]Data!N824</f>
        <v>6.7454884255452411E-5</v>
      </c>
    </row>
    <row r="28" spans="1:25" x14ac:dyDescent="0.25">
      <c r="A28">
        <f t="shared" si="0"/>
        <v>828</v>
      </c>
      <c r="B28" t="str">
        <f>[2]Data!A830</f>
        <v>C4_NiAAS</v>
      </c>
      <c r="C28" s="9">
        <f>[2]Data!A827</f>
        <v>25</v>
      </c>
      <c r="D28" t="str">
        <f>[2]Data!A828</f>
        <v>Nov 4 2020</v>
      </c>
      <c r="E28">
        <f>[2]Data!A829</f>
        <v>2317</v>
      </c>
      <c r="F28">
        <f>[2]Data!S858</f>
        <v>8.8612019979999985</v>
      </c>
      <c r="G28">
        <f>[2]Data!T858</f>
        <v>7.0544432296499986</v>
      </c>
      <c r="H28">
        <f>[2]Data!U858</f>
        <v>3.1495668398080001</v>
      </c>
      <c r="I28">
        <f>[2]Data!V858</f>
        <v>5.8371926517677188</v>
      </c>
      <c r="J28">
        <f>[2]Data!W858</f>
        <v>2.0087858800000013E-5</v>
      </c>
      <c r="K28">
        <f>[2]Data!G858</f>
        <v>0.41044218749091294</v>
      </c>
      <c r="L28">
        <f>[2]Data!H858</f>
        <v>3.6168759484434229E-5</v>
      </c>
      <c r="M28">
        <f>[2]Data!J858</f>
        <v>65.532954918664132</v>
      </c>
      <c r="N28">
        <f>[2]Data!K858</f>
        <v>9.3896305847087608E-2</v>
      </c>
      <c r="O28">
        <f>((K28/(AVERAGE(K27,K29))-1))*1000</f>
        <v>-0.41302782944963035</v>
      </c>
      <c r="P28">
        <f>2*SQRT((((L28/2)/5)^2)+((((L29/2)/5)^2)+(((L27/2)/5)^2))/4)*1000</f>
        <v>1.041448040224846E-2</v>
      </c>
      <c r="Q28" s="11">
        <f>[2]Data!N858</f>
        <v>3.6662391150058865E-5</v>
      </c>
    </row>
    <row r="29" spans="1:25" x14ac:dyDescent="0.25">
      <c r="A29">
        <f t="shared" si="0"/>
        <v>862</v>
      </c>
      <c r="B29" t="str">
        <f>[2]Data!A864</f>
        <v>SRM-Muenster-250ppb</v>
      </c>
      <c r="C29" s="9">
        <f>[2]Data!A861</f>
        <v>26</v>
      </c>
      <c r="D29" t="str">
        <f>[2]Data!A862</f>
        <v>Nov 4 2020</v>
      </c>
      <c r="E29">
        <f>[2]Data!A863</f>
        <v>2318</v>
      </c>
      <c r="F29">
        <f>[2]Data!S892</f>
        <v>8.7653840107999983</v>
      </c>
      <c r="G29">
        <f>[2]Data!T892</f>
        <v>7.0276743288500017</v>
      </c>
      <c r="H29">
        <f>[2]Data!U892</f>
        <v>2.457340336208</v>
      </c>
      <c r="I29">
        <f>[2]Data!V892</f>
        <v>4.1247826203028524</v>
      </c>
      <c r="J29">
        <f>[2]Data!W892</f>
        <v>2.531483674968E-4</v>
      </c>
      <c r="K29">
        <f>[2]Data!G892</f>
        <v>0.41061653084565636</v>
      </c>
      <c r="L29">
        <f>[2]Data!H892</f>
        <v>5.029878533892788E-5</v>
      </c>
      <c r="M29">
        <f>[2]Data!J892</f>
        <v>65.985560902191011</v>
      </c>
      <c r="N29">
        <f>[2]Data!K892</f>
        <v>0.13057871487001316</v>
      </c>
      <c r="O29">
        <f>((K29/(AVERAGE(K27,K31))-1))*1000</f>
        <v>5.4534232554193096E-3</v>
      </c>
      <c r="P29">
        <f>2*SQRT((((L29/2)/5)^2)+((((L31/2)/5)^2)+(((L27/2)/5)^2))/4)*1000</f>
        <v>1.2955370749682464E-2</v>
      </c>
      <c r="Q29" s="11">
        <f>[2]Data!N892</f>
        <v>5.6756054185405007E-5</v>
      </c>
    </row>
    <row r="30" spans="1:25" x14ac:dyDescent="0.25">
      <c r="A30">
        <f t="shared" si="0"/>
        <v>896</v>
      </c>
      <c r="B30" t="str">
        <f>[2]Data!A898</f>
        <v>C4_17_20</v>
      </c>
      <c r="C30" s="9">
        <f>[2]Data!A895</f>
        <v>27</v>
      </c>
      <c r="D30" t="str">
        <f>[2]Data!A896</f>
        <v>Nov 4 2020</v>
      </c>
      <c r="E30">
        <f>[2]Data!A897</f>
        <v>2319</v>
      </c>
      <c r="F30">
        <f>[2]Data!S926</f>
        <v>9.1886915127999984</v>
      </c>
      <c r="G30">
        <f>[2]Data!T926</f>
        <v>7.4477445424499988</v>
      </c>
      <c r="H30">
        <f>[2]Data!U926</f>
        <v>1.5225664722079997</v>
      </c>
      <c r="I30">
        <f>[2]Data!V926</f>
        <v>1.6856918793046918</v>
      </c>
      <c r="J30">
        <f>[2]Data!W926</f>
        <v>6.160089400400003E-4</v>
      </c>
      <c r="K30">
        <f>[2]Data!G926</f>
        <v>0.41115160139649054</v>
      </c>
      <c r="L30">
        <f>[2]Data!H926</f>
        <v>8.7299677611418682E-5</v>
      </c>
      <c r="M30">
        <f>[2]Data!J926</f>
        <v>67.374636690441619</v>
      </c>
      <c r="N30">
        <f>[2]Data!K926</f>
        <v>0.22663528819341133</v>
      </c>
      <c r="O30">
        <f>((K30/(AVERAGE(K29,K31))-1))*1000</f>
        <v>1.2969699149947278</v>
      </c>
      <c r="P30">
        <f>2*SQRT((((L30/2)/5)^2)+((((L31/2)/5)^2)+(((L29/2)/5)^2))/4)*1000</f>
        <v>1.9130012755602104E-2</v>
      </c>
      <c r="Q30" s="11">
        <f>[2]Data!N926</f>
        <v>1.4745688177903916E-4</v>
      </c>
    </row>
    <row r="31" spans="1:25" x14ac:dyDescent="0.25">
      <c r="A31">
        <f t="shared" si="0"/>
        <v>930</v>
      </c>
      <c r="B31" t="str">
        <f>[2]Data!A932</f>
        <v>SRM-Muenster-250ppb</v>
      </c>
      <c r="C31" s="9">
        <f>[2]Data!A929</f>
        <v>28</v>
      </c>
      <c r="D31" t="str">
        <f>[2]Data!A930</f>
        <v>Nov 4 2020</v>
      </c>
      <c r="E31">
        <f>[2]Data!A931</f>
        <v>2320</v>
      </c>
      <c r="F31">
        <f>[2]Data!S960</f>
        <v>8.7419007911999991</v>
      </c>
      <c r="G31">
        <f>[2]Data!T960</f>
        <v>7.0092936336499996</v>
      </c>
      <c r="H31">
        <f>[2]Data!U960</f>
        <v>2.4508875810080002</v>
      </c>
      <c r="I31">
        <f>[2]Data!V960</f>
        <v>4.1142904673934853</v>
      </c>
      <c r="J31">
        <f>[2]Data!W960</f>
        <v>2.4851626947359996E-4</v>
      </c>
      <c r="K31">
        <f>[2]Data!G960</f>
        <v>0.41062155086230151</v>
      </c>
      <c r="L31">
        <f>[2]Data!H960</f>
        <v>5.9840088169619503E-5</v>
      </c>
      <c r="M31">
        <f>[2]Data!J960</f>
        <v>65.998593171613351</v>
      </c>
      <c r="N31">
        <f>[2]Data!K960</f>
        <v>0.15534851901982469</v>
      </c>
      <c r="O31">
        <f>((K31/(AVERAGE(K29,K33))-1))*1000</f>
        <v>1.5535239429986802E-2</v>
      </c>
      <c r="P31">
        <f>2*SQRT((((L31/2)/5)^2)+((((L33/2)/5)^2)+(((L29/2)/5)^2))/4)*1000</f>
        <v>1.3934309443861462E-2</v>
      </c>
      <c r="Q31" s="11">
        <f>[2]Data!N960</f>
        <v>5.7444960491593393E-5</v>
      </c>
    </row>
    <row r="32" spans="1:25" x14ac:dyDescent="0.25">
      <c r="A32">
        <f t="shared" si="0"/>
        <v>964</v>
      </c>
      <c r="B32" t="str">
        <f>[2]Data!A966</f>
        <v>C4_14_17</v>
      </c>
      <c r="C32" s="9">
        <f>[2]Data!A963</f>
        <v>29</v>
      </c>
      <c r="D32" t="str">
        <f>[2]Data!A964</f>
        <v>Nov 4 2020</v>
      </c>
      <c r="E32">
        <f>[2]Data!A965</f>
        <v>2321</v>
      </c>
      <c r="F32">
        <f>[2]Data!S994</f>
        <v>8.431759745199999</v>
      </c>
      <c r="G32">
        <f>[2]Data!T994</f>
        <v>6.8275610924500008</v>
      </c>
      <c r="H32">
        <f>[2]Data!U994</f>
        <v>1.4864929814079999</v>
      </c>
      <c r="I32">
        <f>[2]Data!V994</f>
        <v>1.7702216696549755</v>
      </c>
      <c r="J32">
        <f>[2]Data!W994</f>
        <v>2.9242533830360011E-4</v>
      </c>
      <c r="K32">
        <f>[2]Data!G994</f>
        <v>0.41114971646485132</v>
      </c>
      <c r="L32">
        <f>[2]Data!H994</f>
        <v>7.9905618869232053E-5</v>
      </c>
      <c r="M32">
        <f>[2]Data!J994</f>
        <v>67.369743292928547</v>
      </c>
      <c r="N32">
        <f>[2]Data!K994</f>
        <v>0.20743986067516063</v>
      </c>
      <c r="O32">
        <f>((K32/(AVERAGE(K31,K33))-1))*1000</f>
        <v>1.2956933486603095</v>
      </c>
      <c r="P32">
        <f t="shared" ref="P32:P73" si="1">2*SQRT((((L32/2)/5)^2)+((((L33/2)/5)^2)+(((L31/2)/5)^2))/4)*1000</f>
        <v>1.7799902643613957E-2</v>
      </c>
      <c r="Q32" s="11">
        <f>[2]Data!N994</f>
        <v>1.9672271942791289E-4</v>
      </c>
    </row>
    <row r="33" spans="1:22" x14ac:dyDescent="0.25">
      <c r="A33">
        <f t="shared" si="0"/>
        <v>998</v>
      </c>
      <c r="B33" t="str">
        <f>[2]Data!A1000</f>
        <v>SRM-Muenster-250ppb</v>
      </c>
      <c r="C33" s="9">
        <f>[2]Data!A997</f>
        <v>30</v>
      </c>
      <c r="D33" t="str">
        <f>[2]Data!A998</f>
        <v>Nov 4 2020</v>
      </c>
      <c r="E33">
        <f>[2]Data!A999</f>
        <v>2322</v>
      </c>
      <c r="F33">
        <f>[2]Data!S1028</f>
        <v>8.8847513411999994</v>
      </c>
      <c r="G33">
        <f>[2]Data!T1028</f>
        <v>7.1239994096500006</v>
      </c>
      <c r="H33">
        <f>[2]Data!U1028</f>
        <v>2.4911074882080002</v>
      </c>
      <c r="I33">
        <f>[2]Data!V1028</f>
        <v>4.1821235759503494</v>
      </c>
      <c r="J33">
        <f>[2]Data!W1028</f>
        <v>2.5671288984672E-4</v>
      </c>
      <c r="K33">
        <f>[2]Data!G1028</f>
        <v>0.41061381286892995</v>
      </c>
      <c r="L33">
        <f>[2]Data!H1028</f>
        <v>5.062791278105174E-5</v>
      </c>
      <c r="M33">
        <f>[2]Data!J1028</f>
        <v>65.978504868817993</v>
      </c>
      <c r="N33">
        <f>[2]Data!K1028</f>
        <v>0.13143314978591961</v>
      </c>
      <c r="O33">
        <f>((K33/(AVERAGE(K31,K35))-1))*1000</f>
        <v>-3.2562970645910738E-2</v>
      </c>
      <c r="P33">
        <f t="shared" si="1"/>
        <v>1.5058551763628684E-2</v>
      </c>
      <c r="Q33" s="11">
        <f>[2]Data!N1028</f>
        <v>5.8485808246415434E-5</v>
      </c>
    </row>
    <row r="34" spans="1:22" x14ac:dyDescent="0.25">
      <c r="A34">
        <f t="shared" si="0"/>
        <v>1032</v>
      </c>
      <c r="B34" t="str">
        <f>[2]Data!A1034</f>
        <v>C4_2_4</v>
      </c>
      <c r="C34" s="9">
        <f>[2]Data!A1031</f>
        <v>31</v>
      </c>
      <c r="D34" t="str">
        <f>[2]Data!A1032</f>
        <v>Nov 4 2020</v>
      </c>
      <c r="E34">
        <f>[2]Data!A1033</f>
        <v>2323</v>
      </c>
      <c r="F34">
        <f>[2]Data!S1062</f>
        <v>9.7613294455999995</v>
      </c>
      <c r="G34">
        <f>[2]Data!T1062</f>
        <v>7.9028770476499997</v>
      </c>
      <c r="H34">
        <f>[2]Data!U1062</f>
        <v>1.7195955786079997</v>
      </c>
      <c r="I34">
        <f>[2]Data!V1062</f>
        <v>2.0460435813971487</v>
      </c>
      <c r="J34">
        <f>[2]Data!W1062</f>
        <v>3.3087679002000002E-4</v>
      </c>
      <c r="K34">
        <f>[2]Data!G1062</f>
        <v>0.41118047265545515</v>
      </c>
      <c r="L34">
        <f>[2]Data!H1062</f>
        <v>7.7706807839791932E-5</v>
      </c>
      <c r="M34">
        <f>[2]Data!J1062</f>
        <v>67.449588239805422</v>
      </c>
      <c r="N34">
        <f>[2]Data!K1062</f>
        <v>0.201731613119493</v>
      </c>
      <c r="O34">
        <f>((K34/(AVERAGE(K33,K35))-1))*1000</f>
        <v>1.3568580296392518</v>
      </c>
      <c r="P34">
        <f t="shared" si="1"/>
        <v>1.7131313616244346E-2</v>
      </c>
      <c r="Q34" s="11">
        <f>[2]Data!N1062</f>
        <v>1.8794718244940847E-4</v>
      </c>
    </row>
    <row r="35" spans="1:22" x14ac:dyDescent="0.25">
      <c r="A35">
        <f t="shared" si="0"/>
        <v>1066</v>
      </c>
      <c r="B35" t="str">
        <f>[2]Data!A1068</f>
        <v>SRM-Muenster-250ppb</v>
      </c>
      <c r="C35" s="9">
        <f>[2]Data!A1065</f>
        <v>32</v>
      </c>
      <c r="D35" t="str">
        <f>[2]Data!A1066</f>
        <v>Nov 4 2020</v>
      </c>
      <c r="E35">
        <f>[2]Data!A1067</f>
        <v>2324</v>
      </c>
      <c r="F35">
        <f>[2]Data!S1096</f>
        <v>8.9162076547999991</v>
      </c>
      <c r="G35">
        <f>[2]Data!T1096</f>
        <v>7.1493261284500003</v>
      </c>
      <c r="H35">
        <f>[2]Data!U1096</f>
        <v>2.4998876386080005</v>
      </c>
      <c r="I35">
        <f>[2]Data!V1096</f>
        <v>4.1967240421439991</v>
      </c>
      <c r="J35">
        <f>[2]Data!W1096</f>
        <v>2.4572654874040006E-4</v>
      </c>
      <c r="K35">
        <f>[2]Data!G1096</f>
        <v>0.41063281735744356</v>
      </c>
      <c r="L35">
        <f>[2]Data!H1096</f>
        <v>5.1299250780539785E-5</v>
      </c>
      <c r="M35">
        <f>[2]Data!J1096</f>
        <v>66.027841680236577</v>
      </c>
      <c r="N35">
        <f>[2]Data!K1096</f>
        <v>0.13317598418293283</v>
      </c>
      <c r="O35">
        <f>((K35/(AVERAGE(K33,K37))-1))*1000</f>
        <v>1.1409458420930108E-2</v>
      </c>
      <c r="P35">
        <f t="shared" si="1"/>
        <v>1.5001402558247902E-2</v>
      </c>
      <c r="Q35" s="11">
        <f>[2]Data!N1096</f>
        <v>4.9930863533635397E-5</v>
      </c>
    </row>
    <row r="36" spans="1:22" x14ac:dyDescent="0.25">
      <c r="A36">
        <f t="shared" si="0"/>
        <v>1100</v>
      </c>
      <c r="B36" t="str">
        <f>[2]Data!A1102</f>
        <v>C4_6_8</v>
      </c>
      <c r="C36" s="9">
        <f>[2]Data!A1099</f>
        <v>33</v>
      </c>
      <c r="D36" t="str">
        <f>[2]Data!A1100</f>
        <v>Nov 4 2020</v>
      </c>
      <c r="E36">
        <f>[2]Data!A1101</f>
        <v>2325</v>
      </c>
      <c r="F36">
        <f>[2]Data!S1130</f>
        <v>7.6139261555999997</v>
      </c>
      <c r="G36">
        <f>[2]Data!T1130</f>
        <v>6.1599106396499996</v>
      </c>
      <c r="H36">
        <f>[2]Data!U1130</f>
        <v>1.4117518918080001</v>
      </c>
      <c r="I36">
        <f>[2]Data!V1130</f>
        <v>1.7720722252787988</v>
      </c>
      <c r="J36">
        <f>[2]Data!W1130</f>
        <v>3.26979941136E-4</v>
      </c>
      <c r="K36">
        <f>[2]Data!G1130</f>
        <v>0.41117013252610074</v>
      </c>
      <c r="L36">
        <f>[2]Data!H1130</f>
        <v>7.7067550656754826E-5</v>
      </c>
      <c r="M36">
        <f>[2]Data!J1130</f>
        <v>67.422744633273396</v>
      </c>
      <c r="N36">
        <f>[2]Data!K1130</f>
        <v>0.20007206247886541</v>
      </c>
      <c r="O36">
        <f>((K36/(AVERAGE(K35,K37))-1))*1000</f>
        <v>1.2967588067684943</v>
      </c>
      <c r="P36">
        <f t="shared" si="1"/>
        <v>1.7284852133589483E-2</v>
      </c>
      <c r="Q36" s="11">
        <f>[2]Data!N1130</f>
        <v>2.1066039304477665E-4</v>
      </c>
    </row>
    <row r="37" spans="1:22" x14ac:dyDescent="0.25">
      <c r="A37">
        <f t="shared" si="0"/>
        <v>1134</v>
      </c>
      <c r="B37" t="str">
        <f>[2]Data!A1136</f>
        <v>SRM-Muenster-250ppb</v>
      </c>
      <c r="C37" s="9">
        <f>[2]Data!A1133</f>
        <v>34</v>
      </c>
      <c r="D37" t="str">
        <f>[2]Data!A1134</f>
        <v>Nov 4 2020</v>
      </c>
      <c r="E37">
        <f>[2]Data!A1135</f>
        <v>2326</v>
      </c>
      <c r="F37">
        <f>[2]Data!S1164</f>
        <v>8.7745556211999993</v>
      </c>
      <c r="G37">
        <f>[2]Data!T1164</f>
        <v>7.0361974988500018</v>
      </c>
      <c r="H37">
        <f>[2]Data!U1164</f>
        <v>2.460480531807999</v>
      </c>
      <c r="I37">
        <f>[2]Data!V1164</f>
        <v>4.1310234466589746</v>
      </c>
      <c r="J37">
        <f>[2]Data!W1164</f>
        <v>2.4006627479199996E-4</v>
      </c>
      <c r="K37">
        <f>[2]Data!G1164</f>
        <v>0.41064245175675296</v>
      </c>
      <c r="L37">
        <f>[2]Data!H1164</f>
        <v>5.9053947712533943E-5</v>
      </c>
      <c r="M37">
        <f>[2]Data!J1164</f>
        <v>66.052853168524095</v>
      </c>
      <c r="N37">
        <f>[2]Data!K1164</f>
        <v>0.15330765044017561</v>
      </c>
      <c r="O37">
        <f>((K37/(AVERAGE(K35,K39))-1))*1000</f>
        <v>-3.1848507953124994E-3</v>
      </c>
      <c r="P37">
        <f t="shared" si="1"/>
        <v>1.5894406223675141E-2</v>
      </c>
      <c r="Q37" s="11">
        <f>[2]Data!N1164</f>
        <v>6.7434664632414837E-5</v>
      </c>
    </row>
    <row r="38" spans="1:22" x14ac:dyDescent="0.25">
      <c r="A38">
        <f t="shared" si="0"/>
        <v>1168</v>
      </c>
      <c r="B38" t="str">
        <f>[2]Data!A1170</f>
        <v>C4_10_12</v>
      </c>
      <c r="C38" s="9">
        <f>[2]Data!A1167</f>
        <v>35</v>
      </c>
      <c r="D38" t="str">
        <f>[2]Data!A1168</f>
        <v>Nov 4 2020</v>
      </c>
      <c r="E38">
        <f>[2]Data!A1169</f>
        <v>2327</v>
      </c>
      <c r="F38">
        <f>[2]Data!S1198</f>
        <v>7.2206593008000031</v>
      </c>
      <c r="G38">
        <f>[2]Data!T1198</f>
        <v>5.8428643724500011</v>
      </c>
      <c r="H38">
        <f>[2]Data!U1198</f>
        <v>1.3329763374079997</v>
      </c>
      <c r="I38">
        <f>[2]Data!V1198</f>
        <v>1.6659556583570565</v>
      </c>
      <c r="J38">
        <f>[2]Data!W1198</f>
        <v>4.7631416015999993E-4</v>
      </c>
      <c r="K38">
        <f>[2]Data!G1198</f>
        <v>0.41116227411963813</v>
      </c>
      <c r="L38">
        <f>[2]Data!H1198</f>
        <v>7.3309839683019756E-5</v>
      </c>
      <c r="M38">
        <f>[2]Data!J1198</f>
        <v>67.402343730748626</v>
      </c>
      <c r="N38">
        <f>[2]Data!K1198</f>
        <v>0.19031681557783414</v>
      </c>
      <c r="O38">
        <f>((K38/(AVERAGE(K37,K39))-1))*1000</f>
        <v>1.2509414452004375</v>
      </c>
      <c r="P38">
        <f t="shared" si="1"/>
        <v>1.6231231372289982E-2</v>
      </c>
      <c r="Q38" s="11">
        <f>[2]Data!N1198</f>
        <v>9.9868648229572152E-5</v>
      </c>
    </row>
    <row r="39" spans="1:22" x14ac:dyDescent="0.25">
      <c r="A39">
        <v>1202</v>
      </c>
      <c r="B39" t="str">
        <f>[2]Data!A1204</f>
        <v>SRM-Muenster-250ppb</v>
      </c>
      <c r="C39" s="9">
        <f>[2]Data!A1201</f>
        <v>36</v>
      </c>
      <c r="D39" t="str">
        <f>[2]Data!A1202</f>
        <v>Nov 4 2020</v>
      </c>
      <c r="E39">
        <f>[2]Data!A1203</f>
        <v>2328</v>
      </c>
      <c r="F39">
        <f>[2]Data!S1232</f>
        <v>8.6817966356000014</v>
      </c>
      <c r="G39">
        <f>[2]Data!T1232</f>
        <v>6.9620116044499989</v>
      </c>
      <c r="H39">
        <f>[2]Data!U1232</f>
        <v>2.4345988186080003</v>
      </c>
      <c r="I39">
        <f>[2]Data!V1232</f>
        <v>4.0876896782202952</v>
      </c>
      <c r="J39">
        <f>[2]Data!W1232</f>
        <v>2.2993807449400001E-4</v>
      </c>
      <c r="K39">
        <f>[2]Data!G1232</f>
        <v>0.41065470183427111</v>
      </c>
      <c r="L39">
        <f>[2]Data!H1232</f>
        <v>3.688615008707375E-5</v>
      </c>
      <c r="M39">
        <f>[2]Data!J1232</f>
        <v>66.084655116992636</v>
      </c>
      <c r="N39">
        <f>[2]Data!K1232</f>
        <v>9.575869561098678E-2</v>
      </c>
      <c r="O39">
        <f>((K39/(AVERAGE(K37,K41))-1))*1000</f>
        <v>2.4126365403276395E-3</v>
      </c>
      <c r="P39">
        <f t="shared" si="1"/>
        <v>1.2810890709213797E-2</v>
      </c>
      <c r="Q39" s="11">
        <f>[2]Data!N1232</f>
        <v>3.8873092293529819E-5</v>
      </c>
    </row>
    <row r="40" spans="1:22" x14ac:dyDescent="0.25">
      <c r="A40">
        <v>1236</v>
      </c>
      <c r="B40" t="str">
        <f>[2]Data!A1238</f>
        <v>C4_14_17</v>
      </c>
      <c r="C40" s="9">
        <f>[2]Data!A1235</f>
        <v>37</v>
      </c>
      <c r="D40" t="str">
        <f>[2]Data!A1236</f>
        <v>Nov 4 2020</v>
      </c>
      <c r="E40">
        <f>[2]Data!A1237</f>
        <v>2329</v>
      </c>
      <c r="F40">
        <f>[2]Data!S1266</f>
        <v>8.3493520371999992</v>
      </c>
      <c r="G40">
        <f>[2]Data!T1266</f>
        <v>6.7617264556500025</v>
      </c>
      <c r="H40">
        <f>[2]Data!U1266</f>
        <v>1.4722447114080004</v>
      </c>
      <c r="I40">
        <f>[2]Data!V1266</f>
        <v>1.753460202394558</v>
      </c>
      <c r="J40">
        <f>[2]Data!W1266</f>
        <v>2.7786569629935994E-4</v>
      </c>
      <c r="K40">
        <f>[2]Data!G1266</f>
        <v>0.41118824500158296</v>
      </c>
      <c r="L40">
        <f>[2]Data!H1266</f>
        <v>7.48011176989185E-5</v>
      </c>
      <c r="M40">
        <f>[2]Data!J1266</f>
        <v>67.469765724451861</v>
      </c>
      <c r="N40">
        <f>[2]Data!K1266</f>
        <v>0.19418826427222921</v>
      </c>
      <c r="O40">
        <f>((K40/(AVERAGE(K39,K41))-1))*1000</f>
        <v>1.2867313533766467</v>
      </c>
      <c r="P40">
        <f t="shared" si="1"/>
        <v>1.6029810822228156E-2</v>
      </c>
      <c r="Q40" s="11">
        <f>[2]Data!N1266</f>
        <v>1.2308353594009725E-4</v>
      </c>
    </row>
    <row r="41" spans="1:22" x14ac:dyDescent="0.25">
      <c r="A41">
        <v>1270</v>
      </c>
      <c r="B41" t="str">
        <f>[2]Data!A1272</f>
        <v>SRM-Muenster-250ppb</v>
      </c>
      <c r="C41" s="9">
        <f>[2]Data!A1269</f>
        <v>38</v>
      </c>
      <c r="D41" t="str">
        <f>[2]Data!A1270</f>
        <v>Nov 4 2020</v>
      </c>
      <c r="E41">
        <f>[2]Data!A1271</f>
        <v>2330</v>
      </c>
      <c r="F41">
        <f>[2]Data!S1300</f>
        <v>8.7526258932000012</v>
      </c>
      <c r="G41">
        <f>[2]Data!T1300</f>
        <v>7.0195948328500002</v>
      </c>
      <c r="H41">
        <f>[2]Data!U1300</f>
        <v>2.4549539746080007</v>
      </c>
      <c r="I41">
        <f>[2]Data!V1300</f>
        <v>4.1226740845033003</v>
      </c>
      <c r="J41">
        <f>[2]Data!W1300</f>
        <v>2.3252795461639996E-4</v>
      </c>
      <c r="K41">
        <f>[2]Data!G1300</f>
        <v>0.41066497039549177</v>
      </c>
      <c r="L41">
        <f>[2]Data!H1300</f>
        <v>4.4204825476030533E-5</v>
      </c>
      <c r="M41">
        <f>[2]Data!J1300</f>
        <v>66.111312928283866</v>
      </c>
      <c r="N41">
        <f>[2]Data!K1300</f>
        <v>0.11475842334598933</v>
      </c>
      <c r="O41">
        <f>((K41/(AVERAGE(K39,K43))-1))*1000</f>
        <v>2.2120175702688982E-2</v>
      </c>
      <c r="P41">
        <f t="shared" si="1"/>
        <v>1.4974547417205625E-2</v>
      </c>
      <c r="Q41" s="11">
        <f>[2]Data!N1300</f>
        <v>5.2149778072767943E-5</v>
      </c>
    </row>
    <row r="42" spans="1:22" x14ac:dyDescent="0.25">
      <c r="A42">
        <v>1304</v>
      </c>
      <c r="B42" t="str">
        <f>[2]Data!A1306</f>
        <v>C4_17_20</v>
      </c>
      <c r="C42" s="9">
        <f>[2]Data!A1303</f>
        <v>39</v>
      </c>
      <c r="D42" t="str">
        <f>[2]Data!A1304</f>
        <v>Nov 4 2020</v>
      </c>
      <c r="E42">
        <f>[2]Data!A1305</f>
        <v>2331</v>
      </c>
      <c r="F42">
        <f>[2]Data!S1334</f>
        <v>9.2822325035999995</v>
      </c>
      <c r="G42">
        <f>[2]Data!T1334</f>
        <v>7.5260903308499998</v>
      </c>
      <c r="H42">
        <f>[2]Data!U1334</f>
        <v>1.5389717182079996</v>
      </c>
      <c r="I42">
        <f>[2]Data!V1334</f>
        <v>1.704723677420265</v>
      </c>
      <c r="J42">
        <f>[2]Data!W1334</f>
        <v>6.0166134312000016E-4</v>
      </c>
      <c r="K42">
        <f>[2]Data!G1334</f>
        <v>0.41119129783738023</v>
      </c>
      <c r="L42">
        <f>[2]Data!H1334</f>
        <v>9.4932783823825756E-5</v>
      </c>
      <c r="M42">
        <f>[2]Data!J1334</f>
        <v>67.477691072398642</v>
      </c>
      <c r="N42">
        <f>[2]Data!K1334</f>
        <v>0.24645129752579303</v>
      </c>
      <c r="O42">
        <f>((K42/(AVERAGE(K41,K43))-1))*1000</f>
        <v>1.2912765387051994</v>
      </c>
      <c r="P42">
        <f t="shared" si="1"/>
        <v>2.0367634461944228E-2</v>
      </c>
      <c r="Q42" s="11">
        <f>[2]Data!N1334</f>
        <v>1.6287363334878757E-4</v>
      </c>
    </row>
    <row r="43" spans="1:22" x14ac:dyDescent="0.25">
      <c r="A43">
        <v>1338</v>
      </c>
      <c r="B43" t="str">
        <f>[2]Data!A1340</f>
        <v>SRM-Muenster-250ppb</v>
      </c>
      <c r="C43" s="9">
        <f>[2]Data!A1337</f>
        <v>40</v>
      </c>
      <c r="D43" t="str">
        <f>[2]Data!A1338</f>
        <v>Nov 4 2020</v>
      </c>
      <c r="E43">
        <f>[2]Data!A1339</f>
        <v>2332</v>
      </c>
      <c r="F43">
        <f>[2]Data!S1368</f>
        <v>8.7102027207999999</v>
      </c>
      <c r="G43">
        <f>[2]Data!T1368</f>
        <v>6.9864973064499987</v>
      </c>
      <c r="H43">
        <f>[2]Data!U1368</f>
        <v>2.4437383406079998</v>
      </c>
      <c r="I43">
        <f>[2]Data!V1368</f>
        <v>4.105059306870908</v>
      </c>
      <c r="J43">
        <f>[2]Data!W1368</f>
        <v>2.3534709349680002E-4</v>
      </c>
      <c r="K43">
        <f>[2]Data!G1368</f>
        <v>0.41065707139598201</v>
      </c>
      <c r="L43">
        <f>[2]Data!H1368</f>
        <v>5.900044901529614E-5</v>
      </c>
      <c r="M43">
        <f>[2]Data!J1368</f>
        <v>66.09080664373279</v>
      </c>
      <c r="N43">
        <f>[2]Data!K1368</f>
        <v>0.15316876455880868</v>
      </c>
      <c r="O43">
        <f>((K43/(AVERAGE(K41,K45))-1))*1000</f>
        <v>1.9102348836064209E-4</v>
      </c>
      <c r="P43">
        <f t="shared" si="1"/>
        <v>1.5542790548766583E-2</v>
      </c>
      <c r="Q43" s="11">
        <f>[2]Data!N1368</f>
        <v>4.1689056645536881E-5</v>
      </c>
      <c r="V43">
        <f>2.5*8.5/9.5</f>
        <v>2.236842105263158</v>
      </c>
    </row>
    <row r="44" spans="1:22" x14ac:dyDescent="0.25">
      <c r="A44">
        <v>1372</v>
      </c>
      <c r="B44" t="str">
        <f>[2]Data!A1374</f>
        <v>C4_NiAAS</v>
      </c>
      <c r="C44" s="9">
        <f>[2]Data!A1371</f>
        <v>41</v>
      </c>
      <c r="D44" t="str">
        <f>[2]Data!A1372</f>
        <v>Nov 4 2020</v>
      </c>
      <c r="E44">
        <f>[2]Data!A1373</f>
        <v>2333</v>
      </c>
      <c r="F44">
        <f>[2]Data!S1402</f>
        <v>9.0880876412000013</v>
      </c>
      <c r="G44">
        <f>[2]Data!T1402</f>
        <v>7.2377865528499994</v>
      </c>
      <c r="H44">
        <f>[2]Data!U1402</f>
        <v>3.2323770926080004</v>
      </c>
      <c r="I44">
        <f>[2]Data!V1402</f>
        <v>5.9947027712074625</v>
      </c>
      <c r="J44">
        <f>[2]Data!W1402</f>
        <v>1.9857975240000013E-5</v>
      </c>
      <c r="K44">
        <f>[2]Data!G1402</f>
        <v>0.4104773363249698</v>
      </c>
      <c r="L44">
        <f>[2]Data!H1402</f>
        <v>3.4948367969267346E-5</v>
      </c>
      <c r="M44">
        <f>[2]Data!J1402</f>
        <v>65.624203435887637</v>
      </c>
      <c r="N44">
        <f>[2]Data!K1402</f>
        <v>9.0728095032127212E-2</v>
      </c>
      <c r="O44">
        <f>((K44/(AVERAGE(K43,K45))-1))*1000</f>
        <v>-0.42787245566067167</v>
      </c>
      <c r="P44">
        <f t="shared" si="1"/>
        <v>1.0496007515230667E-2</v>
      </c>
      <c r="Q44" s="11">
        <f>[2]Data!N1402</f>
        <v>4.1528483940185749E-5</v>
      </c>
    </row>
    <row r="45" spans="1:22" x14ac:dyDescent="0.25">
      <c r="A45">
        <v>1406</v>
      </c>
      <c r="B45" t="str">
        <f>[2]Data!A1408</f>
        <v>SRM-Muenster-250ppb</v>
      </c>
      <c r="C45" s="9">
        <f>[2]Data!A1405</f>
        <v>42</v>
      </c>
      <c r="D45" t="str">
        <f>[2]Data!A1406</f>
        <v>Nov 4 2020</v>
      </c>
      <c r="E45">
        <f>[2]Data!A1407</f>
        <v>2334</v>
      </c>
      <c r="F45">
        <f>[2]Data!S1436</f>
        <v>8.7706000299999989</v>
      </c>
      <c r="G45">
        <f>[2]Data!T1436</f>
        <v>7.0342026540500013</v>
      </c>
      <c r="H45">
        <f>[2]Data!U1436</f>
        <v>2.460234616208</v>
      </c>
      <c r="I45">
        <f>[2]Data!V1436</f>
        <v>4.1320079822250744</v>
      </c>
      <c r="J45">
        <f>[2]Data!W1436</f>
        <v>2.372513541732E-4</v>
      </c>
      <c r="K45">
        <f>[2]Data!G1436</f>
        <v>0.41064901550620958</v>
      </c>
      <c r="L45">
        <f>[2]Data!H1436</f>
        <v>5.1478254604347822E-5</v>
      </c>
      <c r="M45">
        <f>[2]Data!J1436</f>
        <v>66.069893062489342</v>
      </c>
      <c r="N45">
        <f>[2]Data!K1436</f>
        <v>0.1336406890284578</v>
      </c>
      <c r="O45">
        <f>((K45/(AVERAGE(K43,K47))-1))*1000</f>
        <v>-2.7910552914178766E-2</v>
      </c>
      <c r="P45">
        <f t="shared" si="1"/>
        <v>1.1899107181159507E-2</v>
      </c>
      <c r="Q45" s="11">
        <f>[2]Data!N1436</f>
        <v>6.9092293527381229E-5</v>
      </c>
    </row>
    <row r="46" spans="1:22" x14ac:dyDescent="0.25">
      <c r="A46">
        <v>1440</v>
      </c>
      <c r="B46" t="str">
        <f>[2]Data!A1442</f>
        <v>C4_NiAAS</v>
      </c>
      <c r="C46" s="9">
        <f>[2]Data!A1439</f>
        <v>43</v>
      </c>
      <c r="D46" t="str">
        <f>[2]Data!A1440</f>
        <v>Nov 4 2020</v>
      </c>
      <c r="E46">
        <f>[2]Data!A1441</f>
        <v>2335</v>
      </c>
      <c r="F46">
        <f>[2]Data!S1470</f>
        <v>8.8897992407999986</v>
      </c>
      <c r="G46">
        <f>[2]Data!T1470</f>
        <v>7.0795608524500002</v>
      </c>
      <c r="H46">
        <f>[2]Data!U1470</f>
        <v>3.1615532898079994</v>
      </c>
      <c r="I46">
        <f>[2]Data!V1470</f>
        <v>5.8626661434859093</v>
      </c>
      <c r="J46">
        <f>[2]Data!W1470</f>
        <v>1.0050550080000017E-5</v>
      </c>
      <c r="K46">
        <f>[2]Data!G1470</f>
        <v>0.41048718422412939</v>
      </c>
      <c r="L46">
        <f>[2]Data!H1470</f>
        <v>4.8347119445905284E-5</v>
      </c>
      <c r="M46">
        <f>[2]Data!J1470</f>
        <v>65.64976918280928</v>
      </c>
      <c r="N46">
        <f>[2]Data!K1470</f>
        <v>0.12551207116386964</v>
      </c>
      <c r="O46">
        <f>((K46/(AVERAGE(K45,K47))-1))*1000</f>
        <v>-0.41218176033486209</v>
      </c>
      <c r="P46">
        <f t="shared" si="1"/>
        <v>1.1463986999042133E-2</v>
      </c>
      <c r="Q46" s="11">
        <f>[2]Data!N1470</f>
        <v>5.2945558297711253E-5</v>
      </c>
    </row>
    <row r="47" spans="1:22" x14ac:dyDescent="0.25">
      <c r="A47">
        <v>1474</v>
      </c>
      <c r="B47" t="str">
        <f>[2]Data!A1476</f>
        <v>SRM-Muenster-250ppb</v>
      </c>
      <c r="C47" s="9">
        <f>[2]Data!A1473</f>
        <v>44</v>
      </c>
      <c r="D47" t="str">
        <f>[2]Data!A1474</f>
        <v>Nov 4 2020</v>
      </c>
      <c r="E47">
        <f>[2]Data!A1475</f>
        <v>2336</v>
      </c>
      <c r="F47">
        <f>[2]Data!S1504</f>
        <v>8.6178429231999978</v>
      </c>
      <c r="G47">
        <f>[2]Data!T1504</f>
        <v>6.9113692664499986</v>
      </c>
      <c r="H47">
        <f>[2]Data!U1504</f>
        <v>2.417168428608</v>
      </c>
      <c r="I47">
        <f>[2]Data!V1504</f>
        <v>4.059176713314752</v>
      </c>
      <c r="J47">
        <f>[2]Data!W1504</f>
        <v>2.2469076769320004E-4</v>
      </c>
      <c r="K47">
        <f>[2]Data!G1504</f>
        <v>0.4106638831383983</v>
      </c>
      <c r="L47">
        <f>[2]Data!H1504</f>
        <v>3.3801083702214556E-5</v>
      </c>
      <c r="M47">
        <f>[2]Data!J1504</f>
        <v>66.108490342548862</v>
      </c>
      <c r="N47">
        <f>[2]Data!K1504</f>
        <v>8.7749675092736429E-2</v>
      </c>
      <c r="O47">
        <f>((K47/(AVERAGE(K45,K49))-1))*1000</f>
        <v>1.7552129451647858E-2</v>
      </c>
      <c r="P47">
        <f t="shared" si="1"/>
        <v>1.1545006620415103E-2</v>
      </c>
      <c r="Q47" s="11">
        <f>[2]Data!N1504</f>
        <v>5.5481353176375277E-5</v>
      </c>
    </row>
    <row r="48" spans="1:22" x14ac:dyDescent="0.25">
      <c r="A48">
        <v>1508</v>
      </c>
      <c r="B48" t="str">
        <f>[2]Data!A1510</f>
        <v>C4_10_12</v>
      </c>
      <c r="C48" s="9">
        <f>[2]Data!A1507</f>
        <v>45</v>
      </c>
      <c r="D48" t="str">
        <f>[2]Data!A1508</f>
        <v>Nov 4 2020</v>
      </c>
      <c r="E48">
        <f>[2]Data!A1509</f>
        <v>2337</v>
      </c>
      <c r="F48">
        <f>[2]Data!S1538</f>
        <v>8.4368805735999999</v>
      </c>
      <c r="G48">
        <f>[2]Data!T1538</f>
        <v>6.8276996472500011</v>
      </c>
      <c r="H48">
        <f>[2]Data!U1538</f>
        <v>1.5579725634079999</v>
      </c>
      <c r="I48">
        <f>[2]Data!V1538</f>
        <v>1.9476293160048228</v>
      </c>
      <c r="J48">
        <f>[2]Data!W1538</f>
        <v>6.6315321251999996E-4</v>
      </c>
      <c r="K48">
        <f>[2]Data!G1538</f>
        <v>0.41119187963211246</v>
      </c>
      <c r="L48">
        <f>[2]Data!H1538</f>
        <v>8.0132520177826456E-5</v>
      </c>
      <c r="M48">
        <f>[2]Data!J1538</f>
        <v>67.479201447011732</v>
      </c>
      <c r="N48">
        <f>[2]Data!K1538</f>
        <v>0.20802891031285436</v>
      </c>
      <c r="O48">
        <f>((K48/(AVERAGE(K47,K49))-1))*1000</f>
        <v>1.2851636291222324</v>
      </c>
      <c r="P48">
        <f t="shared" si="1"/>
        <v>1.7057937371078219E-2</v>
      </c>
      <c r="Q48" s="11">
        <f>[2]Data!N1538</f>
        <v>2.7170967553142493E-4</v>
      </c>
    </row>
    <row r="49" spans="1:17" x14ac:dyDescent="0.25">
      <c r="A49">
        <v>1542</v>
      </c>
      <c r="B49" t="str">
        <f>[2]Data!A1544</f>
        <v>SRM-Muenster-250ppb</v>
      </c>
      <c r="C49" s="9">
        <f>[2]Data!A1541</f>
        <v>46</v>
      </c>
      <c r="D49" t="str">
        <f>[2]Data!A1542</f>
        <v>Nov 4 2020</v>
      </c>
      <c r="E49">
        <f>[2]Data!A1543</f>
        <v>2338</v>
      </c>
      <c r="F49">
        <f>[2]Data!S1572</f>
        <v>8.6581733619999994</v>
      </c>
      <c r="G49">
        <f>[2]Data!T1572</f>
        <v>6.9438993980500001</v>
      </c>
      <c r="H49">
        <f>[2]Data!U1572</f>
        <v>2.4285228310080003</v>
      </c>
      <c r="I49">
        <f>[2]Data!V1572</f>
        <v>4.0783734962197631</v>
      </c>
      <c r="J49">
        <f>[2]Data!W1572</f>
        <v>2.2549239452440001E-4</v>
      </c>
      <c r="K49">
        <f>[2]Data!G1572</f>
        <v>0.41066433497233901</v>
      </c>
      <c r="L49">
        <f>[2]Data!H1572</f>
        <v>4.7643743722754569E-5</v>
      </c>
      <c r="M49">
        <f>[2]Data!J1572</f>
        <v>66.109663331019533</v>
      </c>
      <c r="N49">
        <f>[2]Data!K1572</f>
        <v>0.12368606488197684</v>
      </c>
      <c r="O49">
        <f>((K49/(AVERAGE(K47,K51))-1))*1000</f>
        <v>-5.5414304884759957E-3</v>
      </c>
      <c r="P49">
        <f t="shared" si="1"/>
        <v>1.4542497188145832E-2</v>
      </c>
      <c r="Q49" s="11">
        <f>[2]Data!N1572</f>
        <v>5.7559709307586715E-5</v>
      </c>
    </row>
    <row r="50" spans="1:17" x14ac:dyDescent="0.25">
      <c r="A50">
        <v>1576</v>
      </c>
      <c r="B50" t="str">
        <f>[2]Data!A1578</f>
        <v>C4_6_8</v>
      </c>
      <c r="C50" s="9">
        <f>[2]Data!A1575</f>
        <v>47</v>
      </c>
      <c r="D50" t="str">
        <f>[2]Data!A1576</f>
        <v>Nov 4 2020</v>
      </c>
      <c r="E50">
        <f>[2]Data!A1577</f>
        <v>2339</v>
      </c>
      <c r="F50">
        <f>[2]Data!S1606</f>
        <v>8.2263537763999999</v>
      </c>
      <c r="G50">
        <f>[2]Data!T1606</f>
        <v>6.6571822220499994</v>
      </c>
      <c r="H50">
        <f>[2]Data!U1606</f>
        <v>1.526148803808</v>
      </c>
      <c r="I50">
        <f>[2]Data!V1606</f>
        <v>1.9166857915802398</v>
      </c>
      <c r="J50">
        <f>[2]Data!W1606</f>
        <v>4.2527101971600001E-4</v>
      </c>
      <c r="K50">
        <f>[2]Data!G1606</f>
        <v>0.41119213974189678</v>
      </c>
      <c r="L50">
        <f>[2]Data!H1606</f>
        <v>7.5149826300498627E-5</v>
      </c>
      <c r="M50">
        <f>[2]Data!J1606</f>
        <v>67.479876707878162</v>
      </c>
      <c r="N50">
        <f>[2]Data!K1606</f>
        <v>0.19509353307246027</v>
      </c>
      <c r="O50">
        <f>((K50/(AVERAGE(K49,K51))-1))*1000</f>
        <v>1.2791468054695887</v>
      </c>
      <c r="P50">
        <f t="shared" si="1"/>
        <v>1.6480608387595224E-2</v>
      </c>
      <c r="Q50" s="11">
        <f>[2]Data!N1606</f>
        <v>1.0827781713729855E-4</v>
      </c>
    </row>
    <row r="51" spans="1:17" x14ac:dyDescent="0.25">
      <c r="A51">
        <v>1610</v>
      </c>
      <c r="B51" t="str">
        <f>[2]Data!A1612</f>
        <v>SRM-Muenster-250ppb</v>
      </c>
      <c r="C51" s="9">
        <f>[2]Data!A1609</f>
        <v>48</v>
      </c>
      <c r="D51" t="str">
        <f>[2]Data!A1610</f>
        <v>Nov 4 2020</v>
      </c>
      <c r="E51">
        <f>[2]Data!A1611</f>
        <v>2340</v>
      </c>
      <c r="F51">
        <f>[2]Data!S1640</f>
        <v>9.3149896367999983</v>
      </c>
      <c r="G51">
        <f>[2]Data!T1640</f>
        <v>7.4716479692500002</v>
      </c>
      <c r="H51">
        <f>[2]Data!U1640</f>
        <v>2.6054716746080002</v>
      </c>
      <c r="I51">
        <f>[2]Data!V1640</f>
        <v>4.3697643394739023</v>
      </c>
      <c r="J51">
        <f>[2]Data!W1640</f>
        <v>1.0087424636000002E-4</v>
      </c>
      <c r="K51">
        <f>[2]Data!G1640</f>
        <v>0.4106693381672335</v>
      </c>
      <c r="L51">
        <f>[2]Data!H1640</f>
        <v>4.7970130233588321E-5</v>
      </c>
      <c r="M51">
        <f>[2]Data!J1640</f>
        <v>66.122651930151051</v>
      </c>
      <c r="N51">
        <f>[2]Data!K1640</f>
        <v>0.12453338417302361</v>
      </c>
      <c r="O51">
        <f>((K51/(AVERAGE(K49,K53))-1))*1000</f>
        <v>-9.112949088674327E-4</v>
      </c>
      <c r="P51">
        <f t="shared" si="1"/>
        <v>1.5349089646676991E-2</v>
      </c>
      <c r="Q51" s="11">
        <f>[2]Data!N1640</f>
        <v>6.5589066251853204E-5</v>
      </c>
    </row>
    <row r="52" spans="1:17" x14ac:dyDescent="0.25">
      <c r="A52">
        <v>1644</v>
      </c>
      <c r="B52" t="str">
        <f>[2]Data!A1646</f>
        <v>C4_14_17</v>
      </c>
      <c r="C52" s="9">
        <f>[2]Data!A1643</f>
        <v>49</v>
      </c>
      <c r="D52" t="str">
        <f>[2]Data!A1644</f>
        <v>Nov 4 2020</v>
      </c>
      <c r="E52">
        <f>[2]Data!A1645</f>
        <v>2341</v>
      </c>
      <c r="F52">
        <f>[2]Data!S1674</f>
        <v>8.3023653247999984</v>
      </c>
      <c r="G52">
        <f>[2]Data!T1674</f>
        <v>6.7244344708499986</v>
      </c>
      <c r="H52">
        <f>[2]Data!U1674</f>
        <v>1.4642217690080002</v>
      </c>
      <c r="I52">
        <f>[2]Data!V1674</f>
        <v>1.7441366075080362</v>
      </c>
      <c r="J52">
        <f>[2]Data!W1674</f>
        <v>2.8600997684960006E-4</v>
      </c>
      <c r="K52">
        <f>[2]Data!G1674</f>
        <v>0.41121468462012201</v>
      </c>
      <c r="L52">
        <f>[2]Data!H1674</f>
        <v>9.3313585970467697E-5</v>
      </c>
      <c r="M52">
        <f>[2]Data!J1674</f>
        <v>67.538404586945177</v>
      </c>
      <c r="N52">
        <f>[2]Data!K1674</f>
        <v>0.24224776113046151</v>
      </c>
      <c r="O52">
        <f>((K52/(AVERAGE(K51,K53))-1))*1000</f>
        <v>1.3209333276571478</v>
      </c>
      <c r="P52">
        <f t="shared" si="1"/>
        <v>1.9946408425856633E-2</v>
      </c>
      <c r="Q52" s="11">
        <f>[2]Data!N1674</f>
        <v>1.2402881123506625E-4</v>
      </c>
    </row>
    <row r="53" spans="1:17" x14ac:dyDescent="0.25">
      <c r="A53">
        <v>1678</v>
      </c>
      <c r="B53" t="str">
        <f>[2]Data!A1680</f>
        <v>SRM-Muenster-250ppb</v>
      </c>
      <c r="C53" s="9">
        <f>[2]Data!A1677</f>
        <v>50</v>
      </c>
      <c r="D53" t="str">
        <f>[2]Data!A1678</f>
        <v>Nov 4 2020</v>
      </c>
      <c r="E53">
        <f>[2]Data!A1679</f>
        <v>2342</v>
      </c>
      <c r="F53">
        <f>[2]Data!S1708</f>
        <v>9.2396632468000011</v>
      </c>
      <c r="G53">
        <f>[2]Data!T1708</f>
        <v>7.4112845136499992</v>
      </c>
      <c r="H53">
        <f>[2]Data!U1708</f>
        <v>2.5840588274080005</v>
      </c>
      <c r="I53">
        <f>[2]Data!V1708</f>
        <v>4.3335233089631826</v>
      </c>
      <c r="J53">
        <f>[2]Data!W1708</f>
        <v>1.0534790981960002E-4</v>
      </c>
      <c r="K53">
        <f>[2]Data!G1708</f>
        <v>0.41067508984456425</v>
      </c>
      <c r="L53">
        <f>[2]Data!H1708</f>
        <v>5.1527528640616548E-5</v>
      </c>
      <c r="M53">
        <f>[2]Data!J1708</f>
        <v>66.137583635343233</v>
      </c>
      <c r="N53">
        <f>[2]Data!K1708</f>
        <v>0.13376860743219798</v>
      </c>
      <c r="O53">
        <f>((K53/(AVERAGE(K51,K55))-1))*1000</f>
        <v>9.6775784053093616E-4</v>
      </c>
      <c r="P53">
        <f t="shared" si="1"/>
        <v>1.617437129919938E-2</v>
      </c>
      <c r="Q53" s="11">
        <f>[2]Data!N1708</f>
        <v>1.60104292364009E-4</v>
      </c>
    </row>
    <row r="54" spans="1:17" x14ac:dyDescent="0.25">
      <c r="A54">
        <v>1712</v>
      </c>
      <c r="B54" t="str">
        <f>[2]Data!A1714</f>
        <v>C4_17_20</v>
      </c>
      <c r="C54" s="9">
        <f>[2]Data!A1711</f>
        <v>51</v>
      </c>
      <c r="D54" t="str">
        <f>[2]Data!A1712</f>
        <v>Nov 4 2020</v>
      </c>
      <c r="E54">
        <f>[2]Data!A1713</f>
        <v>2343</v>
      </c>
      <c r="F54">
        <f>[2]Data!S1742</f>
        <v>9.2389077759999996</v>
      </c>
      <c r="G54">
        <f>[2]Data!T1742</f>
        <v>7.4909656940499989</v>
      </c>
      <c r="H54">
        <f>[2]Data!U1742</f>
        <v>1.5317437694079998</v>
      </c>
      <c r="I54">
        <f>[2]Data!V1742</f>
        <v>1.6966754305159022</v>
      </c>
      <c r="J54">
        <f>[2]Data!W1742</f>
        <v>6.2070885107999997E-4</v>
      </c>
      <c r="K54">
        <f>[2]Data!G1742</f>
        <v>0.41118227865721474</v>
      </c>
      <c r="L54">
        <f>[2]Data!H1742</f>
        <v>8.2663526022849849E-5</v>
      </c>
      <c r="M54">
        <f>[2]Data!J1742</f>
        <v>67.454276730536108</v>
      </c>
      <c r="N54">
        <f>[2]Data!K1742</f>
        <v>0.21459955587308058</v>
      </c>
      <c r="O54">
        <f>((K54/(AVERAGE(K53,K55))-1))*1000</f>
        <v>1.2289699916891994</v>
      </c>
      <c r="P54">
        <f t="shared" si="1"/>
        <v>1.7983911478362469E-2</v>
      </c>
      <c r="Q54" s="11">
        <f>[2]Data!N1742</f>
        <v>2.2033205031047665E-4</v>
      </c>
    </row>
    <row r="55" spans="1:17" x14ac:dyDescent="0.25">
      <c r="A55">
        <v>1746</v>
      </c>
      <c r="B55" t="str">
        <f>[2]Data!A1748</f>
        <v>SRM-Muenster-250ppb</v>
      </c>
      <c r="C55" s="9">
        <f>[2]Data!A1745</f>
        <v>52</v>
      </c>
      <c r="D55" t="str">
        <f>[2]Data!A1746</f>
        <v>Nov 4 2020</v>
      </c>
      <c r="E55">
        <f>[2]Data!A1747</f>
        <v>2344</v>
      </c>
      <c r="F55">
        <f>[2]Data!S1776</f>
        <v>9.3041702703999984</v>
      </c>
      <c r="G55">
        <f>[2]Data!T1776</f>
        <v>7.4638217220499987</v>
      </c>
      <c r="H55">
        <f>[2]Data!U1776</f>
        <v>2.6029658470080004</v>
      </c>
      <c r="I55">
        <f>[2]Data!V1776</f>
        <v>4.3664227731785266</v>
      </c>
      <c r="J55">
        <f>[2]Data!W1776</f>
        <v>9.9407843760000012E-5</v>
      </c>
      <c r="K55">
        <f>[2]Data!G1776</f>
        <v>0.41068004665458802</v>
      </c>
      <c r="L55">
        <f>[2]Data!H1776</f>
        <v>4.8517902471424803E-5</v>
      </c>
      <c r="M55">
        <f>[2]Data!J1776</f>
        <v>66.150451816520629</v>
      </c>
      <c r="N55">
        <f>[2]Data!K1776</f>
        <v>0.12595543431552297</v>
      </c>
      <c r="O55">
        <f>((K55/(AVERAGE(K53,K57))-1))*1000</f>
        <v>8.3368043932718905E-3</v>
      </c>
      <c r="P55">
        <f t="shared" si="1"/>
        <v>1.4187753052001251E-2</v>
      </c>
      <c r="Q55" s="11">
        <f>[2]Data!N1776</f>
        <v>4.7828706251791949E-5</v>
      </c>
    </row>
    <row r="56" spans="1:17" x14ac:dyDescent="0.25">
      <c r="A56">
        <v>1780</v>
      </c>
      <c r="B56" t="str">
        <f>[2]Data!A1782</f>
        <v>C4_2_4</v>
      </c>
      <c r="C56" s="9">
        <f>[2]Data!A1779</f>
        <v>53</v>
      </c>
      <c r="D56" t="str">
        <f>[2]Data!A1780</f>
        <v>Nov 4 2020</v>
      </c>
      <c r="E56">
        <f>[2]Data!A1781</f>
        <v>2345</v>
      </c>
      <c r="F56">
        <f>[2]Data!S1810</f>
        <v>8.4762024740000008</v>
      </c>
      <c r="G56">
        <f>[2]Data!T1810</f>
        <v>6.8659788748499988</v>
      </c>
      <c r="H56">
        <f>[2]Data!U1810</f>
        <v>1.494559616608</v>
      </c>
      <c r="I56">
        <f>[2]Data!V1810</f>
        <v>1.779874287385893</v>
      </c>
      <c r="J56">
        <f>[2]Data!W1810</f>
        <v>3.2717683277200005E-4</v>
      </c>
      <c r="K56">
        <f>[2]Data!G1810</f>
        <v>0.41119969407522711</v>
      </c>
      <c r="L56">
        <f>[2]Data!H1810</f>
        <v>6.2289868285459984E-5</v>
      </c>
      <c r="M56">
        <f>[2]Data!J1810</f>
        <v>67.499488218003521</v>
      </c>
      <c r="N56">
        <f>[2]Data!K1810</f>
        <v>0.16170829763244857</v>
      </c>
      <c r="O56">
        <f>((K56/(AVERAGE(K55,K57))-1))*1000</f>
        <v>1.2676387588674842</v>
      </c>
      <c r="P56">
        <f t="shared" si="1"/>
        <v>1.4593636489979998E-2</v>
      </c>
      <c r="Q56" s="11">
        <f>[2]Data!N1810</f>
        <v>9.4724261836271492E-5</v>
      </c>
    </row>
    <row r="57" spans="1:17" x14ac:dyDescent="0.25">
      <c r="A57">
        <v>1814</v>
      </c>
      <c r="B57" t="str">
        <f>[2]Data!A1816</f>
        <v>SRM-Muenster-250ppb</v>
      </c>
      <c r="C57" s="9">
        <f>[2]Data!A1813</f>
        <v>54</v>
      </c>
      <c r="D57" t="str">
        <f>[2]Data!A1814</f>
        <v>Nov 4 2020</v>
      </c>
      <c r="E57">
        <f>[2]Data!A1815</f>
        <v>2346</v>
      </c>
      <c r="F57">
        <f>[2]Data!S1844</f>
        <v>9.2626835007999997</v>
      </c>
      <c r="G57">
        <f>[2]Data!T1844</f>
        <v>7.4309282060499982</v>
      </c>
      <c r="H57">
        <f>[2]Data!U1844</f>
        <v>2.5916463822080003</v>
      </c>
      <c r="I57">
        <f>[2]Data!V1844</f>
        <v>4.3479486704808066</v>
      </c>
      <c r="J57">
        <f>[2]Data!W1844</f>
        <v>9.7707627700000015E-5</v>
      </c>
      <c r="K57">
        <f>[2]Data!G1844</f>
        <v>0.41067815600326329</v>
      </c>
      <c r="L57">
        <f>[2]Data!H1844</f>
        <v>5.8509187106479831E-5</v>
      </c>
      <c r="M57">
        <f>[2]Data!J1844</f>
        <v>66.145543570355699</v>
      </c>
      <c r="N57">
        <f>[2]Data!K1844</f>
        <v>0.15189341867748579</v>
      </c>
      <c r="O57">
        <f>((K57/(AVERAGE(K55,K59))-1))*1000</f>
        <v>3.3515957460039658E-2</v>
      </c>
      <c r="P57">
        <f t="shared" si="1"/>
        <v>1.397942034776529E-2</v>
      </c>
      <c r="Q57" s="11">
        <f>[2]Data!N1844</f>
        <v>7.127538061809444E-5</v>
      </c>
    </row>
    <row r="58" spans="1:17" x14ac:dyDescent="0.25">
      <c r="A58">
        <v>1848</v>
      </c>
      <c r="B58" t="str">
        <f>[2]Data!A1850</f>
        <v>C4_NiAAS</v>
      </c>
      <c r="C58" s="9">
        <f>[2]Data!A1847</f>
        <v>55</v>
      </c>
      <c r="D58" t="str">
        <f>[2]Data!A1848</f>
        <v>Nov 4 2020</v>
      </c>
      <c r="E58">
        <f>[2]Data!A1849</f>
        <v>2347</v>
      </c>
      <c r="F58">
        <f>[2]Data!S1878</f>
        <v>8.7853004483999992</v>
      </c>
      <c r="G58">
        <f>[2]Data!T1878</f>
        <v>6.9972440192499992</v>
      </c>
      <c r="H58">
        <f>[2]Data!U1878</f>
        <v>3.1251982626080004</v>
      </c>
      <c r="I58">
        <f>[2]Data!V1878</f>
        <v>5.7966041707356348</v>
      </c>
      <c r="J58">
        <f>[2]Data!W1878</f>
        <v>3.7767519600000155E-6</v>
      </c>
      <c r="K58">
        <f>[2]Data!G1878</f>
        <v>0.41050393323480222</v>
      </c>
      <c r="L58">
        <f>[2]Data!H1878</f>
        <v>4.4374449083760006E-5</v>
      </c>
      <c r="M58">
        <f>[2]Data!J1878</f>
        <v>65.693250636173573</v>
      </c>
      <c r="N58">
        <f>[2]Data!K1878</f>
        <v>0.11519877657836881</v>
      </c>
      <c r="O58">
        <f>((K58/(AVERAGE(K57,K59))-1))*1000</f>
        <v>-0.38842909861225294</v>
      </c>
      <c r="P58">
        <f t="shared" si="1"/>
        <v>1.207756132674126E-2</v>
      </c>
      <c r="Q58" s="11">
        <f>[2]Data!N1878</f>
        <v>3.5885075999528962E-5</v>
      </c>
    </row>
    <row r="59" spans="1:17" x14ac:dyDescent="0.25">
      <c r="A59">
        <v>1882</v>
      </c>
      <c r="B59" t="str">
        <f>[2]Data!A1884</f>
        <v>SRM-Muenster-250ppb</v>
      </c>
      <c r="C59" s="9">
        <f>[2]Data!A1881</f>
        <v>56</v>
      </c>
      <c r="D59" t="str">
        <f>[2]Data!A1882</f>
        <v>Nov 4 2020</v>
      </c>
      <c r="E59">
        <f>[2]Data!A1883</f>
        <v>2348</v>
      </c>
      <c r="F59">
        <f>[2]Data!S1912</f>
        <v>9.2581385123999986</v>
      </c>
      <c r="G59">
        <f>[2]Data!T1912</f>
        <v>7.4268273104499993</v>
      </c>
      <c r="H59">
        <f>[2]Data!U1912</f>
        <v>2.5901897806080005</v>
      </c>
      <c r="I59">
        <f>[2]Data!V1912</f>
        <v>4.3453369669406161</v>
      </c>
      <c r="J59">
        <f>[2]Data!W1912</f>
        <v>9.3563978680000009E-5</v>
      </c>
      <c r="K59">
        <f>[2]Data!G1912</f>
        <v>0.41064873773134047</v>
      </c>
      <c r="L59">
        <f>[2]Data!H1912</f>
        <v>5.7332860196485106E-5</v>
      </c>
      <c r="M59">
        <f>[2]Data!J1912</f>
        <v>66.069171941985857</v>
      </c>
      <c r="N59">
        <f>[2]Data!K1912</f>
        <v>0.14883960226541396</v>
      </c>
      <c r="O59">
        <f>((K59/(AVERAGE(K57,K61))-1))*1000</f>
        <v>-3.3772705646972767E-2</v>
      </c>
      <c r="P59">
        <f t="shared" si="1"/>
        <v>1.3813279511421755E-2</v>
      </c>
      <c r="Q59" s="11">
        <f>[2]Data!N1912</f>
        <v>3.980050250759324E-5</v>
      </c>
    </row>
    <row r="60" spans="1:17" x14ac:dyDescent="0.25">
      <c r="A60">
        <v>1916</v>
      </c>
      <c r="B60" t="str">
        <f>[2]Data!A1918</f>
        <v>C4_14_17</v>
      </c>
      <c r="C60" s="9">
        <f>[2]Data!A1915</f>
        <v>57</v>
      </c>
      <c r="D60" t="str">
        <f>[2]Data!A1916</f>
        <v>Nov 4 2020</v>
      </c>
      <c r="E60">
        <f>[2]Data!A1917</f>
        <v>2349</v>
      </c>
      <c r="F60">
        <f>[2]Data!S1946</f>
        <v>8.4195586835999983</v>
      </c>
      <c r="G60">
        <f>[2]Data!T1946</f>
        <v>6.81993847685</v>
      </c>
      <c r="H60">
        <f>[2]Data!U1946</f>
        <v>1.4852483666079996</v>
      </c>
      <c r="I60">
        <f>[2]Data!V1946</f>
        <v>1.769740833299547</v>
      </c>
      <c r="J60">
        <f>[2]Data!W1946</f>
        <v>3.0321294049359996E-4</v>
      </c>
      <c r="K60">
        <f>[2]Data!G1946</f>
        <v>0.41118441370821485</v>
      </c>
      <c r="L60">
        <f>[2]Data!H1946</f>
        <v>6.2955142135812664E-5</v>
      </c>
      <c r="M60">
        <f>[2]Data!J1946</f>
        <v>67.459819453166631</v>
      </c>
      <c r="N60">
        <f>[2]Data!K1946</f>
        <v>0.16343538912843805</v>
      </c>
      <c r="O60">
        <f>((K60/(AVERAGE(K59,K61))-1))*1000</f>
        <v>1.3065108293235372</v>
      </c>
      <c r="P60">
        <f t="shared" si="1"/>
        <v>1.4591176790518471E-2</v>
      </c>
      <c r="Q60" s="11">
        <f>[2]Data!N1946</f>
        <v>2.0759512533462872E-4</v>
      </c>
    </row>
    <row r="61" spans="1:17" x14ac:dyDescent="0.25">
      <c r="A61">
        <v>1950</v>
      </c>
      <c r="B61" t="str">
        <f>[2]Data!A1952</f>
        <v>SRM-Muenster-250ppb</v>
      </c>
      <c r="C61" s="9">
        <f>[2]Data!A1949</f>
        <v>58</v>
      </c>
      <c r="D61" t="str">
        <f>[2]Data!A1950</f>
        <v>Nov 4 2020</v>
      </c>
      <c r="E61">
        <f>[2]Data!A1951</f>
        <v>2350</v>
      </c>
      <c r="F61">
        <f>[2]Data!S1980</f>
        <v>9.1538085676000005</v>
      </c>
      <c r="G61">
        <f>[2]Data!T1980</f>
        <v>7.3432341920499997</v>
      </c>
      <c r="H61">
        <f>[2]Data!U1980</f>
        <v>2.561046343808</v>
      </c>
      <c r="I61">
        <f>[2]Data!V1980</f>
        <v>4.2965640182211118</v>
      </c>
      <c r="J61">
        <f>[2]Data!W1980</f>
        <v>1.0100268520000002E-4</v>
      </c>
      <c r="K61">
        <f>[2]Data!G1980</f>
        <v>0.4106470578341051</v>
      </c>
      <c r="L61">
        <f>[2]Data!H1980</f>
        <v>4.6365800646007257E-5</v>
      </c>
      <c r="M61">
        <f>[2]Data!J1980</f>
        <v>66.064810826292018</v>
      </c>
      <c r="N61">
        <f>[2]Data!K1980</f>
        <v>0.12036844670260816</v>
      </c>
      <c r="O61">
        <f>((K61/(AVERAGE(K59,K63))-1))*1000</f>
        <v>-5.3666480578362652E-3</v>
      </c>
      <c r="P61">
        <f t="shared" si="1"/>
        <v>1.2788001709162227E-2</v>
      </c>
      <c r="Q61" s="11">
        <f>[2]Data!N1980</f>
        <v>5.193610623944839E-5</v>
      </c>
    </row>
    <row r="62" spans="1:17" x14ac:dyDescent="0.25">
      <c r="A62">
        <v>1984</v>
      </c>
      <c r="B62" t="str">
        <f>[2]Data!A1986</f>
        <v>C4_17_20</v>
      </c>
      <c r="C62" s="9">
        <f>[2]Data!A1983</f>
        <v>59</v>
      </c>
      <c r="D62" t="str">
        <f>[2]Data!A1984</f>
        <v>Nov 4 2020</v>
      </c>
      <c r="E62">
        <f>[2]Data!A1985</f>
        <v>2351</v>
      </c>
      <c r="F62">
        <f>[2]Data!S2014</f>
        <v>9.1170190355999985</v>
      </c>
      <c r="G62">
        <f>[2]Data!T2014</f>
        <v>7.3928829864499992</v>
      </c>
      <c r="H62">
        <f>[2]Data!U2014</f>
        <v>1.5119440690079997</v>
      </c>
      <c r="I62">
        <f>[2]Data!V2014</f>
        <v>1.6752488502322371</v>
      </c>
      <c r="J62">
        <f>[2]Data!W2014</f>
        <v>5.9781647792000005E-4</v>
      </c>
      <c r="K62">
        <f>[2]Data!G2014</f>
        <v>0.4111744499690701</v>
      </c>
      <c r="L62">
        <f>[2]Data!H2014</f>
        <v>6.1569464605696261E-5</v>
      </c>
      <c r="M62">
        <f>[2]Data!J2014</f>
        <v>67.433952978577622</v>
      </c>
      <c r="N62">
        <f>[2]Data!K2014</f>
        <v>0.15983808573654379</v>
      </c>
      <c r="O62">
        <f>((K62/(AVERAGE(K61,K63))-1))*1000</f>
        <v>1.2809699142355413</v>
      </c>
      <c r="P62">
        <f t="shared" si="1"/>
        <v>1.3993040845217283E-2</v>
      </c>
      <c r="Q62" s="11">
        <f>[2]Data!N2014</f>
        <v>2.7802187446370656E-4</v>
      </c>
    </row>
    <row r="63" spans="1:17" x14ac:dyDescent="0.25">
      <c r="A63">
        <v>2018</v>
      </c>
      <c r="B63" t="str">
        <f>[2]Data!A2020</f>
        <v>SRM-Muenster-250ppb</v>
      </c>
      <c r="C63" s="9">
        <f>[2]Data!A2017</f>
        <v>60</v>
      </c>
      <c r="D63" t="str">
        <f>[2]Data!A2018</f>
        <v>Nov 4 2020</v>
      </c>
      <c r="E63">
        <f>[2]Data!A2019</f>
        <v>2352</v>
      </c>
      <c r="F63">
        <f>[2]Data!S2048</f>
        <v>9.1806666715999992</v>
      </c>
      <c r="G63">
        <f>[2]Data!T2048</f>
        <v>7.3649786948499987</v>
      </c>
      <c r="H63">
        <f>[2]Data!U2048</f>
        <v>2.5686677394080011</v>
      </c>
      <c r="I63">
        <f>[2]Data!V2048</f>
        <v>4.3095376548079898</v>
      </c>
      <c r="J63">
        <f>[2]Data!W2048</f>
        <v>9.5749478119999993E-5</v>
      </c>
      <c r="K63">
        <f>[2]Data!G2048</f>
        <v>0.41064978555699461</v>
      </c>
      <c r="L63">
        <f>[2]Data!H2048</f>
        <v>4.7618650261408044E-5</v>
      </c>
      <c r="M63">
        <f>[2]Data!J2048</f>
        <v>66.071892161299388</v>
      </c>
      <c r="N63">
        <f>[2]Data!K2048</f>
        <v>0.12362092072564351</v>
      </c>
      <c r="O63">
        <f>((K63/(AVERAGE(K61,K65))-1))*1000</f>
        <v>1.7723022673887812E-2</v>
      </c>
      <c r="P63">
        <f t="shared" si="1"/>
        <v>1.3603117238295579E-2</v>
      </c>
      <c r="Q63" s="11">
        <f>[2]Data!N2048</f>
        <v>4.4441595093689011E-5</v>
      </c>
    </row>
    <row r="64" spans="1:17" x14ac:dyDescent="0.25">
      <c r="A64">
        <v>2052</v>
      </c>
      <c r="B64" t="str">
        <f>[2]Data!A2054</f>
        <v>C4_10_12</v>
      </c>
      <c r="C64" s="9">
        <f>[2]Data!A2051</f>
        <v>61</v>
      </c>
      <c r="D64" t="str">
        <f>[2]Data!A2052</f>
        <v>Nov 4 2020</v>
      </c>
      <c r="E64">
        <f>[2]Data!A2053</f>
        <v>2353</v>
      </c>
      <c r="F64">
        <f>[2]Data!S2082</f>
        <v>8.5179894307999966</v>
      </c>
      <c r="G64">
        <f>[2]Data!T2082</f>
        <v>6.8945710504499997</v>
      </c>
      <c r="H64">
        <f>[2]Data!U2082</f>
        <v>1.5733950750080001</v>
      </c>
      <c r="I64">
        <f>[2]Data!V2082</f>
        <v>1.967557837814079</v>
      </c>
      <c r="J64">
        <f>[2]Data!W2082</f>
        <v>6.8057995547999997E-4</v>
      </c>
      <c r="K64">
        <f>[2]Data!G2082</f>
        <v>0.41117730645349015</v>
      </c>
      <c r="L64">
        <f>[2]Data!H2082</f>
        <v>7.5123481529919582E-5</v>
      </c>
      <c r="M64">
        <f>[2]Data!J2082</f>
        <v>67.44136858637205</v>
      </c>
      <c r="N64">
        <f>[2]Data!K2082</f>
        <v>0.19502514044105648</v>
      </c>
      <c r="O64">
        <f>((K64/(AVERAGE(K63,K65))-1))*1000</f>
        <v>1.2990206318144182</v>
      </c>
      <c r="P64">
        <f t="shared" si="1"/>
        <v>1.672772743460162E-2</v>
      </c>
      <c r="Q64" s="11">
        <f>[2]Data!N2082</f>
        <v>8.0235051614697874E-5</v>
      </c>
    </row>
    <row r="65" spans="1:17" x14ac:dyDescent="0.25">
      <c r="A65">
        <v>2086</v>
      </c>
      <c r="B65" t="str">
        <f>[2]Data!A2088</f>
        <v>SRM-Muenster-250ppb</v>
      </c>
      <c r="C65" s="9">
        <f>[2]Data!A2085</f>
        <v>62</v>
      </c>
      <c r="D65" t="str">
        <f>[2]Data!A2086</f>
        <v>Nov 4 2020</v>
      </c>
      <c r="E65">
        <f>[2]Data!A2087</f>
        <v>2354</v>
      </c>
      <c r="F65">
        <f>[2]Data!S2116</f>
        <v>9.1927875516000022</v>
      </c>
      <c r="G65">
        <f>[2]Data!T2116</f>
        <v>7.3747149264499976</v>
      </c>
      <c r="H65">
        <f>[2]Data!U2116</f>
        <v>2.5721308390079995</v>
      </c>
      <c r="I65">
        <f>[2]Data!V2116</f>
        <v>4.3155106094409117</v>
      </c>
      <c r="J65">
        <f>[2]Data!W2116</f>
        <v>1.0072062192000001E-4</v>
      </c>
      <c r="K65">
        <f>[2]Data!G2116</f>
        <v>0.41063795762693345</v>
      </c>
      <c r="L65">
        <f>[2]Data!H2116</f>
        <v>5.6035709607440551E-5</v>
      </c>
      <c r="M65">
        <f>[2]Data!J2116</f>
        <v>66.041186133379185</v>
      </c>
      <c r="N65">
        <f>[2]Data!K2116</f>
        <v>0.14547212021254066</v>
      </c>
      <c r="O65">
        <f>((K65/(AVERAGE(K63,K67))-1))*1000</f>
        <v>-2.8169910914033203E-2</v>
      </c>
      <c r="P65">
        <f t="shared" si="1"/>
        <v>1.5302067626961303E-2</v>
      </c>
      <c r="Q65" s="11">
        <f>[2]Data!N2116</f>
        <v>6.246371610817367E-5</v>
      </c>
    </row>
    <row r="66" spans="1:17" x14ac:dyDescent="0.25">
      <c r="A66">
        <v>2120</v>
      </c>
      <c r="B66" t="str">
        <f>[2]Data!A2122</f>
        <v>C4_6_8</v>
      </c>
      <c r="C66" s="9">
        <f>[2]Data!A2119</f>
        <v>63</v>
      </c>
      <c r="D66" t="str">
        <f>[2]Data!A2120</f>
        <v>Nov 4 2020</v>
      </c>
      <c r="E66">
        <f>[2]Data!A2121</f>
        <v>2355</v>
      </c>
      <c r="F66">
        <f>[2]Data!S2150</f>
        <v>8.2185686887999996</v>
      </c>
      <c r="G66">
        <f>[2]Data!T2150</f>
        <v>6.6518790420499991</v>
      </c>
      <c r="H66">
        <f>[2]Data!U2150</f>
        <v>1.5251660358080001</v>
      </c>
      <c r="I66">
        <f>[2]Data!V2150</f>
        <v>1.9161192541681333</v>
      </c>
      <c r="J66">
        <f>[2]Data!W2150</f>
        <v>5.4601668756000012E-4</v>
      </c>
      <c r="K66">
        <f>[2]Data!G2150</f>
        <v>0.41117356457786292</v>
      </c>
      <c r="L66">
        <f>[2]Data!H2150</f>
        <v>7.2192706584501483E-5</v>
      </c>
      <c r="M66">
        <f>[2]Data!J2150</f>
        <v>67.431654448996838</v>
      </c>
      <c r="N66">
        <f>[2]Data!K2150</f>
        <v>0.18741666991108841</v>
      </c>
      <c r="O66">
        <f>((K66/(AVERAGE(K65,K67))-1))*1000</f>
        <v>1.290542310675491</v>
      </c>
      <c r="P66">
        <f t="shared" si="1"/>
        <v>1.6180975023334317E-2</v>
      </c>
      <c r="Q66" s="11">
        <f>[2]Data!N2150</f>
        <v>9.4106051050956997E-5</v>
      </c>
    </row>
    <row r="67" spans="1:17" x14ac:dyDescent="0.25">
      <c r="A67">
        <v>2154</v>
      </c>
      <c r="B67" t="str">
        <f>[2]Data!A2156</f>
        <v>SRM-Muenster-250ppb</v>
      </c>
      <c r="C67" s="9">
        <f>[2]Data!A2153</f>
        <v>64</v>
      </c>
      <c r="D67" t="str">
        <f>[2]Data!A2154</f>
        <v>Nov 4 2020</v>
      </c>
      <c r="E67">
        <f>[2]Data!A2155</f>
        <v>2356</v>
      </c>
      <c r="F67">
        <f>[2]Data!S2184</f>
        <v>9.0382533727999999</v>
      </c>
      <c r="G67">
        <f>[2]Data!T2184</f>
        <v>7.2507956560499984</v>
      </c>
      <c r="H67">
        <f>[2]Data!U2184</f>
        <v>2.5288870866080004</v>
      </c>
      <c r="I67">
        <f>[2]Data!V2184</f>
        <v>4.2429091717984901</v>
      </c>
      <c r="J67">
        <f>[2]Data!W2184</f>
        <v>9.5291859360000037E-5</v>
      </c>
      <c r="K67">
        <f>[2]Data!G2184</f>
        <v>0.4106492656179776</v>
      </c>
      <c r="L67">
        <f>[2]Data!H2184</f>
        <v>4.6853462875051094E-5</v>
      </c>
      <c r="M67">
        <f>[2]Data!J2184</f>
        <v>66.070542367895555</v>
      </c>
      <c r="N67">
        <f>[2]Data!K2184</f>
        <v>0.12163444759570065</v>
      </c>
      <c r="O67">
        <f>((K67/(AVERAGE(K65,K69))-1))*1000</f>
        <v>1.9455370262821958E-2</v>
      </c>
      <c r="P67">
        <f t="shared" si="1"/>
        <v>1.3490192031398299E-2</v>
      </c>
      <c r="Q67" s="11">
        <f>[2]Data!N2184</f>
        <v>5.6696993686518622E-5</v>
      </c>
    </row>
    <row r="68" spans="1:17" x14ac:dyDescent="0.25">
      <c r="A68">
        <v>2188</v>
      </c>
      <c r="B68" t="str">
        <f>[2]Data!A2190</f>
        <v>C4_2_4</v>
      </c>
      <c r="C68" s="9">
        <f>[2]Data!A2187</f>
        <v>65</v>
      </c>
      <c r="D68" t="str">
        <f>[2]Data!A2188</f>
        <v>Nov 4 2020</v>
      </c>
      <c r="E68">
        <f>[2]Data!A2189</f>
        <v>2357</v>
      </c>
      <c r="F68">
        <f>[2]Data!S2218</f>
        <v>8.420297724800001</v>
      </c>
      <c r="G68">
        <f>[2]Data!T2218</f>
        <v>6.8207592948499993</v>
      </c>
      <c r="H68">
        <f>[2]Data!U2218</f>
        <v>1.4847479934079997</v>
      </c>
      <c r="I68">
        <f>[2]Data!V2218</f>
        <v>1.7683168201353456</v>
      </c>
      <c r="J68">
        <f>[2]Data!W2218</f>
        <v>3.1233696768400001E-4</v>
      </c>
      <c r="K68">
        <f>[2]Data!G2218</f>
        <v>0.41118387492590636</v>
      </c>
      <c r="L68">
        <f>[2]Data!H2218</f>
        <v>6.4851779365481785E-5</v>
      </c>
      <c r="M68">
        <f>[2]Data!J2218</f>
        <v>67.458420741428938</v>
      </c>
      <c r="N68">
        <f>[2]Data!K2218</f>
        <v>0.16835917506793471</v>
      </c>
      <c r="O68">
        <f>((K68/(AVERAGE(K67,K69))-1))*1000</f>
        <v>1.3075575407703877</v>
      </c>
      <c r="P68">
        <f t="shared" si="1"/>
        <v>1.4542898545069155E-2</v>
      </c>
      <c r="Q68" s="11">
        <f>[2]Data!N2218</f>
        <v>1.2521417730639977E-4</v>
      </c>
    </row>
    <row r="69" spans="1:17" x14ac:dyDescent="0.25">
      <c r="A69">
        <v>2222</v>
      </c>
      <c r="B69" t="str">
        <f>[2]Data!A2224</f>
        <v>SRM-Muenster-250ppb</v>
      </c>
      <c r="C69" s="9">
        <f>[2]Data!A2221</f>
        <v>66</v>
      </c>
      <c r="D69" t="str">
        <f>[2]Data!A2222</f>
        <v>Nov 4 2020</v>
      </c>
      <c r="E69">
        <f>[2]Data!A2223</f>
        <v>2358</v>
      </c>
      <c r="F69">
        <f>[2]Data!S2252</f>
        <v>9.1780305232000003</v>
      </c>
      <c r="G69">
        <f>[2]Data!T2252</f>
        <v>7.3631109176500003</v>
      </c>
      <c r="H69">
        <f>[2]Data!U2252</f>
        <v>2.5681637322080006</v>
      </c>
      <c r="I69">
        <f>[2]Data!V2252</f>
        <v>4.3091006206099829</v>
      </c>
      <c r="J69">
        <f>[2]Data!W2252</f>
        <v>9.3710050920000037E-5</v>
      </c>
      <c r="K69">
        <f>[2]Data!G2252</f>
        <v>0.41064459525286501</v>
      </c>
      <c r="L69">
        <f>[2]Data!H2252</f>
        <v>4.616632623847328E-5</v>
      </c>
      <c r="M69">
        <f>[2]Data!J2252</f>
        <v>66.058417815180007</v>
      </c>
      <c r="N69">
        <f>[2]Data!K2252</f>
        <v>0.11985059897309537</v>
      </c>
      <c r="O69">
        <f>((K69/(AVERAGE(K67,K71))-1))*1000</f>
        <v>-4.3757039949188226E-3</v>
      </c>
      <c r="P69">
        <f t="shared" si="1"/>
        <v>1.2284600449045524E-2</v>
      </c>
      <c r="Q69" s="11">
        <f>[2]Data!N2252</f>
        <v>6.6467317262273974E-5</v>
      </c>
    </row>
    <row r="70" spans="1:17" x14ac:dyDescent="0.25">
      <c r="A70">
        <v>2256</v>
      </c>
      <c r="B70" t="str">
        <f>[2]Data!A2258</f>
        <v>C4_NiAAS</v>
      </c>
      <c r="C70" s="9">
        <f>[2]Data!A2255</f>
        <v>67</v>
      </c>
      <c r="D70" t="str">
        <f>[2]Data!A2256</f>
        <v>Nov 4 2020</v>
      </c>
      <c r="E70">
        <f>[2]Data!A2257</f>
        <v>2359</v>
      </c>
      <c r="F70" s="12">
        <f>[2]Data!S2286</f>
        <v>8.7850000132000012</v>
      </c>
      <c r="G70">
        <f>[2]Data!T2286</f>
        <v>6.9972444896499981</v>
      </c>
      <c r="H70">
        <f>[2]Data!U2286</f>
        <v>3.1253211598079997</v>
      </c>
      <c r="I70">
        <f>[2]Data!V2286</f>
        <v>5.7976696924498405</v>
      </c>
      <c r="J70">
        <f>[2]Data!W2286</f>
        <v>8.5067944000001739E-7</v>
      </c>
      <c r="K70">
        <f>[2]Data!G2286</f>
        <v>0.4104707980089744</v>
      </c>
      <c r="L70">
        <f>[2]Data!H2286</f>
        <v>4.8580539508853092E-5</v>
      </c>
      <c r="M70">
        <f>[2]Data!J2286</f>
        <v>65.607229568738546</v>
      </c>
      <c r="N70">
        <f>[2]Data!K2286</f>
        <v>0.1261180438854331</v>
      </c>
      <c r="O70">
        <f>((K70/(AVERAGE(K69,K71))-1))*1000</f>
        <v>-0.42191997050911034</v>
      </c>
      <c r="P70">
        <f t="shared" si="1"/>
        <v>1.2445079528817357E-2</v>
      </c>
      <c r="Q70" s="11">
        <f>[2]Data!N2286</f>
        <v>5.3881850351065375E-5</v>
      </c>
    </row>
    <row r="71" spans="1:17" x14ac:dyDescent="0.25">
      <c r="A71">
        <v>2290</v>
      </c>
      <c r="B71" t="str">
        <f>[2]Data!A2292</f>
        <v>SRM-Muenster-250ppb</v>
      </c>
      <c r="C71" s="9">
        <f>[2]Data!A2289</f>
        <v>68</v>
      </c>
      <c r="D71" t="str">
        <f>[2]Data!A2290</f>
        <v>Nov 4 2020</v>
      </c>
      <c r="E71">
        <f>[2]Data!A2291</f>
        <v>2360</v>
      </c>
      <c r="F71">
        <f>[2]Data!S2320</f>
        <v>9.1016829403999981</v>
      </c>
      <c r="G71">
        <f>[2]Data!T2320</f>
        <v>7.3014800316499997</v>
      </c>
      <c r="H71">
        <f>[2]Data!U2320</f>
        <v>2.546575466208</v>
      </c>
      <c r="I71">
        <f>[2]Data!V2320</f>
        <v>4.2724479206154085</v>
      </c>
      <c r="J71">
        <f>[2]Data!W2320</f>
        <v>9.9840384840000002E-5</v>
      </c>
      <c r="K71">
        <f>[2]Data!G2320</f>
        <v>0.41064351862186932</v>
      </c>
      <c r="L71">
        <f>[2]Data!H2320</f>
        <v>6.2581111316568962E-5</v>
      </c>
      <c r="M71">
        <f>[2]Data!J2320</f>
        <v>66.05562281544303</v>
      </c>
      <c r="N71">
        <f>[2]Data!K2320</f>
        <v>0.16246438230652363</v>
      </c>
      <c r="O71">
        <f>((K71/(AVERAGE(K69,K73))-1))*1000</f>
        <v>-1.2341814874528012E-3</v>
      </c>
      <c r="P71">
        <f t="shared" si="1"/>
        <v>1.4256465682227366E-2</v>
      </c>
      <c r="Q71" s="11">
        <f>[2]Data!N2320</f>
        <v>5.4077704162452994E-5</v>
      </c>
    </row>
    <row r="72" spans="1:17" x14ac:dyDescent="0.25">
      <c r="A72">
        <v>2324</v>
      </c>
      <c r="B72" t="str">
        <f>[2]Data!A2326</f>
        <v>C4_NiAAS</v>
      </c>
      <c r="C72" s="9">
        <f>[2]Data!A2323</f>
        <v>69</v>
      </c>
      <c r="D72" t="str">
        <f>[2]Data!A2324</f>
        <v>Nov 4 2020</v>
      </c>
      <c r="E72">
        <f>[2]Data!A2325</f>
        <v>2361</v>
      </c>
      <c r="F72">
        <f>[2]Data!S2354</f>
        <v>8.7737725548000007</v>
      </c>
      <c r="G72">
        <f>[2]Data!T2354</f>
        <v>6.988126299650002</v>
      </c>
      <c r="H72">
        <f>[2]Data!U2354</f>
        <v>3.1212513262080002</v>
      </c>
      <c r="I72">
        <f>[2]Data!V2354</f>
        <v>5.7898176144681512</v>
      </c>
      <c r="J72">
        <f>[2]Data!W2354</f>
        <v>-2.7834898799999842E-6</v>
      </c>
      <c r="K72">
        <f>[2]Data!G2354</f>
        <v>0.41047549804253874</v>
      </c>
      <c r="L72">
        <f>[2]Data!H2354</f>
        <v>4.7948207280504646E-5</v>
      </c>
      <c r="M72">
        <f>[2]Data!J2354</f>
        <v>65.61943114256502</v>
      </c>
      <c r="N72">
        <f>[2]Data!K2354</f>
        <v>0.12447647084955712</v>
      </c>
      <c r="O72">
        <f>((K72/(AVERAGE(K71,K73))-1))*1000</f>
        <v>-0.40908739175871123</v>
      </c>
      <c r="P72">
        <f t="shared" si="1"/>
        <v>1.2212394558534762E-2</v>
      </c>
      <c r="Q72" s="11">
        <f>[2]Data!N2354</f>
        <v>2.3480796364913184E-5</v>
      </c>
    </row>
    <row r="73" spans="1:17" x14ac:dyDescent="0.25">
      <c r="A73">
        <v>2358</v>
      </c>
      <c r="B73" t="str">
        <f>[2]Data!A2360</f>
        <v>SRM-Muenster-250ppb</v>
      </c>
      <c r="C73" s="9">
        <f>[2]Data!A2357</f>
        <v>70</v>
      </c>
      <c r="D73" t="str">
        <f>[2]Data!A2358</f>
        <v>Nov 4 2020</v>
      </c>
      <c r="E73">
        <f>[2]Data!A2359</f>
        <v>2362</v>
      </c>
      <c r="F73">
        <f>[2]Data!S2388</f>
        <v>9.0864457255999991</v>
      </c>
      <c r="G73">
        <f>[2]Data!T2388</f>
        <v>7.2891916908500001</v>
      </c>
      <c r="H73">
        <f>[2]Data!U2388</f>
        <v>2.5422614730080002</v>
      </c>
      <c r="I73">
        <f>[2]Data!V2388</f>
        <v>4.2651237138669789</v>
      </c>
      <c r="J73">
        <f>[2]Data!W2388</f>
        <v>8.7377147840000022E-5</v>
      </c>
      <c r="K73">
        <f>[2]Data!G2388</f>
        <v>0.41064345560938192</v>
      </c>
      <c r="L73">
        <f>[2]Data!H2388</f>
        <v>4.2446911148624167E-5</v>
      </c>
      <c r="M73">
        <f>[2]Data!J2388</f>
        <v>66.055459231181729</v>
      </c>
      <c r="N73">
        <f>[2]Data!K2388</f>
        <v>0.11019477052261534</v>
      </c>
      <c r="O73">
        <f>((K73/(AVERAGE(K71,K75))-1))*1000</f>
        <v>-1.5344814796591777E-4</v>
      </c>
      <c r="P73">
        <f t="shared" si="1"/>
        <v>9.7498675096900755E-3</v>
      </c>
      <c r="Q73" s="11">
        <f>[2]Data!N2388</f>
        <v>4.1559321414127281E-5</v>
      </c>
    </row>
    <row r="76" spans="1:17" x14ac:dyDescent="0.25">
      <c r="B76" t="s">
        <v>21</v>
      </c>
      <c r="C76" s="9" t="s">
        <v>21</v>
      </c>
      <c r="D76" t="s">
        <v>21</v>
      </c>
      <c r="E76" t="s">
        <v>21</v>
      </c>
      <c r="F76" t="s">
        <v>20</v>
      </c>
      <c r="G76" t="s">
        <v>22</v>
      </c>
      <c r="H76" t="s">
        <v>23</v>
      </c>
      <c r="I76" t="s">
        <v>24</v>
      </c>
      <c r="J76" t="s">
        <v>25</v>
      </c>
      <c r="K76" t="s">
        <v>26</v>
      </c>
      <c r="L76" t="s">
        <v>27</v>
      </c>
      <c r="M76" t="s">
        <v>28</v>
      </c>
      <c r="N76" t="s">
        <v>29</v>
      </c>
      <c r="Q76" t="s">
        <v>36</v>
      </c>
    </row>
    <row r="77" spans="1:17" x14ac:dyDescent="0.25">
      <c r="B77" t="str">
        <f>CONCATENATE("=Data!",$B$76,$A77+2)</f>
        <v>=Data!a2</v>
      </c>
      <c r="C77" s="9" t="str">
        <f>CONCATENATE("=Data!",$C$76,$A77-1)</f>
        <v>=Data!a-1</v>
      </c>
      <c r="D77" t="str">
        <f>CONCATENATE("=Data!",$D$76,$A77)</f>
        <v>=Data!a</v>
      </c>
      <c r="E77" t="str">
        <f>CONCATENATE("=Data!",$D$76,$A77+1)</f>
        <v>=Data!a1</v>
      </c>
      <c r="F77" t="str">
        <f>CONCATENATE("=Data!",$F$76,$A77+30)</f>
        <v>=Data!s30</v>
      </c>
      <c r="G77" t="str">
        <f>CONCATENATE("=Data!",$G$76,$A77+30)</f>
        <v>=Data!t30</v>
      </c>
      <c r="H77" t="str">
        <f>CONCATENATE("=Data!",$H$76,$A77+30)</f>
        <v>=Data!u30</v>
      </c>
      <c r="I77" t="str">
        <f>CONCATENATE("=Data!",$I$76,$A77+30)</f>
        <v>=Data!v30</v>
      </c>
      <c r="J77" t="str">
        <f>CONCATENATE("=Data!",$J$76,$A77+30)</f>
        <v>=Data!w30</v>
      </c>
      <c r="K77" t="str">
        <f>CONCATENATE("=Data!",$K$76,$A77+30)</f>
        <v>=Data!g30</v>
      </c>
      <c r="L77" t="str">
        <f>CONCATENATE("=Data!",$L$76,$A77+30)</f>
        <v>=Data!h30</v>
      </c>
      <c r="M77" t="str">
        <f>CONCATENATE("=Data!",$M$76,$A77+30)</f>
        <v>=Data!j30</v>
      </c>
      <c r="N77" t="str">
        <f>CONCATENATE("=Data!",$N$76,$A77+30)</f>
        <v>=Data!k30</v>
      </c>
      <c r="Q77" t="str">
        <f>CONCATENATE("=Data!",$Q$76,$A77+30)</f>
        <v>=Data!N30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8D25-4421-4ABD-84FA-E744F59F0FDB}">
  <sheetPr codeName="Sheet3"/>
  <dimension ref="A1:S64"/>
  <sheetViews>
    <sheetView workbookViewId="0">
      <selection activeCell="P61" sqref="A3:P61"/>
    </sheetView>
  </sheetViews>
  <sheetFormatPr defaultRowHeight="15" x14ac:dyDescent="0.25"/>
  <cols>
    <col min="1" max="1" width="6.28515625" bestFit="1" customWidth="1"/>
    <col min="2" max="2" width="21.7109375" bestFit="1" customWidth="1"/>
    <col min="3" max="3" width="9.42578125" style="9" bestFit="1" customWidth="1"/>
    <col min="4" max="4" width="11.4257812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16" x14ac:dyDescent="0.25">
      <c r="A1" s="1"/>
      <c r="B1" s="1"/>
      <c r="C1" s="2"/>
      <c r="D1" s="1"/>
      <c r="E1" s="1"/>
      <c r="F1" s="17" t="s">
        <v>0</v>
      </c>
      <c r="G1" s="17"/>
      <c r="H1" s="17"/>
      <c r="I1" s="17"/>
      <c r="J1" s="17"/>
      <c r="K1" s="18" t="s">
        <v>1</v>
      </c>
      <c r="L1" s="18"/>
      <c r="M1" s="3"/>
      <c r="N1" s="3"/>
      <c r="O1" s="3" t="s">
        <v>2</v>
      </c>
      <c r="P1" s="4"/>
    </row>
    <row r="2" spans="1:16" ht="17.25" x14ac:dyDescent="0.25">
      <c r="A2" s="5" t="s">
        <v>3</v>
      </c>
      <c r="B2" s="5" t="s">
        <v>4</v>
      </c>
      <c r="C2" s="6" t="s">
        <v>5</v>
      </c>
      <c r="D2" s="5" t="s">
        <v>6</v>
      </c>
      <c r="E2" s="5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3" t="s">
        <v>13</v>
      </c>
      <c r="L2" s="3" t="s">
        <v>14</v>
      </c>
      <c r="M2" s="8" t="s">
        <v>15</v>
      </c>
      <c r="N2" s="8" t="s">
        <v>14</v>
      </c>
      <c r="O2" s="8" t="s">
        <v>16</v>
      </c>
      <c r="P2" s="8" t="s">
        <v>17</v>
      </c>
    </row>
    <row r="3" spans="1:16" x14ac:dyDescent="0.25">
      <c r="A3">
        <v>12</v>
      </c>
      <c r="B3" t="str">
        <f>[3]Data!A14</f>
        <v>SRM-Muenster-250ppb</v>
      </c>
      <c r="C3" s="9">
        <f>[3]Data!A11</f>
        <v>1</v>
      </c>
      <c r="D3" t="str">
        <f>[3]Data!A12</f>
        <v>Nov 14 2020</v>
      </c>
      <c r="E3">
        <f>[3]Data!A13</f>
        <v>2481</v>
      </c>
      <c r="F3">
        <f>[3]Data!S42</f>
        <v>9.9169995535499975</v>
      </c>
      <c r="G3">
        <f>[3]Data!T42</f>
        <v>7.8876666236499986</v>
      </c>
      <c r="H3">
        <f>[3]Data!U42</f>
        <v>3.5512753482580011</v>
      </c>
      <c r="I3">
        <f>[3]Data!V42</f>
        <v>6.5911045270357826</v>
      </c>
      <c r="J3">
        <f>[3]Data!W42</f>
        <v>9.6865063400000001E-5</v>
      </c>
      <c r="K3">
        <f>[3]Data!G42</f>
        <v>0.41058088863799552</v>
      </c>
      <c r="L3">
        <f>[3]Data!H42</f>
        <v>4.0973527835556556E-5</v>
      </c>
      <c r="M3">
        <f>[3]Data!J42</f>
        <v>65.893031556996704</v>
      </c>
      <c r="N3">
        <f>[3]Data!K42</f>
        <v>0.10636977756833922</v>
      </c>
    </row>
    <row r="4" spans="1:16" x14ac:dyDescent="0.25">
      <c r="A4">
        <f>A3+34</f>
        <v>46</v>
      </c>
      <c r="B4" t="str">
        <f>[3]Data!A48</f>
        <v>SRM-Muenster-250ppb</v>
      </c>
      <c r="C4" s="9">
        <f>[3]Data!A45</f>
        <v>2</v>
      </c>
      <c r="D4" t="str">
        <f>[3]Data!A46</f>
        <v>Nov 14 2020</v>
      </c>
      <c r="E4">
        <f>[3]Data!A47</f>
        <v>2482</v>
      </c>
      <c r="F4">
        <f>[3]Data!S76</f>
        <v>9.8499257771499984</v>
      </c>
      <c r="G4">
        <f>[3]Data!T76</f>
        <v>7.8343650116500001</v>
      </c>
      <c r="H4">
        <f>[3]Data!U76</f>
        <v>3.5272456406580006</v>
      </c>
      <c r="I4">
        <f>[3]Data!V76</f>
        <v>6.5463403026740714</v>
      </c>
      <c r="J4">
        <f>[3]Data!W76</f>
        <v>9.9364012520000003E-5</v>
      </c>
      <c r="K4">
        <f>[3]Data!G76</f>
        <v>0.41059377634885458</v>
      </c>
      <c r="L4">
        <f>[3]Data!H76</f>
        <v>2.75057611481729E-5</v>
      </c>
      <c r="M4">
        <f>[3]Data!J76</f>
        <v>65.926488840512363</v>
      </c>
      <c r="N4">
        <f>[3]Data!K76</f>
        <v>7.1406633739761569E-2</v>
      </c>
      <c r="O4">
        <f t="shared" ref="O4:O10" si="0">((K4/(AVERAGE(K3,K5))-1))*1000</f>
        <v>2.5537225246230477E-2</v>
      </c>
      <c r="P4">
        <f t="shared" ref="P4:P10" si="1">2*SQRT((((L4/2)/5)^2)+((((L5/2)/5)^2)+(((L3/2)/5)^2))/4)*1000</f>
        <v>8.6157250856641505E-3</v>
      </c>
    </row>
    <row r="5" spans="1:16" x14ac:dyDescent="0.25">
      <c r="A5">
        <f t="shared" ref="A5:A61" si="2">A4+34</f>
        <v>80</v>
      </c>
      <c r="B5" t="str">
        <f>[3]Data!A82</f>
        <v>SRM-Muenster-250ppb</v>
      </c>
      <c r="C5" s="9">
        <f>[3]Data!A79</f>
        <v>3</v>
      </c>
      <c r="D5" t="str">
        <f>[3]Data!A80</f>
        <v>Nov 14 2020</v>
      </c>
      <c r="E5">
        <f>[3]Data!A81</f>
        <v>2483</v>
      </c>
      <c r="F5">
        <f>[3]Data!S110</f>
        <v>9.85855049155</v>
      </c>
      <c r="G5">
        <f>[3]Data!T110</f>
        <v>7.8409960204500013</v>
      </c>
      <c r="H5">
        <f>[3]Data!U110</f>
        <v>3.530152955058</v>
      </c>
      <c r="I5">
        <f>[3]Data!V110</f>
        <v>6.551484968531895</v>
      </c>
      <c r="J5">
        <f>[3]Data!W110</f>
        <v>9.2813381120000001E-5</v>
      </c>
      <c r="K5">
        <f>[3]Data!G110</f>
        <v>0.41058569374373477</v>
      </c>
      <c r="L5">
        <f>[3]Data!H110</f>
        <v>5.2134195174777299E-5</v>
      </c>
      <c r="M5">
        <f>[3]Data!J110</f>
        <v>65.905505904597803</v>
      </c>
      <c r="N5">
        <f>[3]Data!K110</f>
        <v>0.13534355076041998</v>
      </c>
      <c r="O5">
        <f t="shared" si="0"/>
        <v>-2.6639915586490481E-2</v>
      </c>
      <c r="P5">
        <f t="shared" si="1"/>
        <v>1.1689859804564093E-2</v>
      </c>
    </row>
    <row r="6" spans="1:16" x14ac:dyDescent="0.25">
      <c r="A6">
        <f t="shared" si="2"/>
        <v>114</v>
      </c>
      <c r="B6" t="str">
        <f>[3]Data!A116</f>
        <v>SRM-Muenster-250ppb</v>
      </c>
      <c r="C6" s="9">
        <f>[3]Data!A113</f>
        <v>4</v>
      </c>
      <c r="D6" t="str">
        <f>[3]Data!A114</f>
        <v>Nov 14 2020</v>
      </c>
      <c r="E6">
        <f>[3]Data!A115</f>
        <v>2484</v>
      </c>
      <c r="F6">
        <f>[3]Data!S144</f>
        <v>9.8058948695500003</v>
      </c>
      <c r="G6">
        <f>[3]Data!T144</f>
        <v>7.7991456064500007</v>
      </c>
      <c r="H6">
        <f>[3]Data!U144</f>
        <v>3.5112948026579995</v>
      </c>
      <c r="I6">
        <f>[3]Data!V144</f>
        <v>6.5163376413152969</v>
      </c>
      <c r="J6">
        <f>[3]Data!W144</f>
        <v>9.8924009919999992E-5</v>
      </c>
      <c r="K6">
        <f>[3]Data!G144</f>
        <v>0.41059948765784832</v>
      </c>
      <c r="L6">
        <f>[3]Data!H144</f>
        <v>4.5131121220382926E-5</v>
      </c>
      <c r="M6">
        <f>[3]Data!J144</f>
        <v>65.941315747039312</v>
      </c>
      <c r="N6">
        <f>[3]Data!K144</f>
        <v>0.11716314360065232</v>
      </c>
      <c r="O6">
        <f t="shared" si="0"/>
        <v>2.3825503413288374E-2</v>
      </c>
      <c r="P6">
        <f t="shared" si="1"/>
        <v>1.1311809820545273E-2</v>
      </c>
    </row>
    <row r="7" spans="1:16" x14ac:dyDescent="0.25">
      <c r="A7">
        <f t="shared" si="2"/>
        <v>148</v>
      </c>
      <c r="B7" t="str">
        <f>[3]Data!A150</f>
        <v>SRM-Muenster-250ppb</v>
      </c>
      <c r="C7" s="9">
        <f>[3]Data!A147</f>
        <v>5</v>
      </c>
      <c r="D7" t="str">
        <f>[3]Data!A148</f>
        <v>Nov 14 2020</v>
      </c>
      <c r="E7">
        <f>[3]Data!A149</f>
        <v>2485</v>
      </c>
      <c r="F7">
        <f>[3]Data!S178</f>
        <v>9.7598235427499986</v>
      </c>
      <c r="G7">
        <f>[3]Data!T178</f>
        <v>7.7625533132499989</v>
      </c>
      <c r="H7">
        <f>[3]Data!U178</f>
        <v>3.4947999926580002</v>
      </c>
      <c r="I7">
        <f>[3]Data!V178</f>
        <v>6.4858425519068792</v>
      </c>
      <c r="J7">
        <f>[3]Data!W178</f>
        <v>1.0055629211999997E-4</v>
      </c>
      <c r="K7">
        <f>[3]Data!G178</f>
        <v>0.4105937165591188</v>
      </c>
      <c r="L7">
        <f>[3]Data!H178</f>
        <v>4.393697104559078E-5</v>
      </c>
      <c r="M7">
        <f>[3]Data!J178</f>
        <v>65.926333622711184</v>
      </c>
      <c r="N7">
        <f>[3]Data!K178</f>
        <v>0.11406305690598188</v>
      </c>
      <c r="O7">
        <f t="shared" si="0"/>
        <v>-1.4521337702855242E-2</v>
      </c>
      <c r="P7">
        <f t="shared" si="1"/>
        <v>1.1423023552570504E-2</v>
      </c>
    </row>
    <row r="8" spans="1:16" x14ac:dyDescent="0.25">
      <c r="A8">
        <f t="shared" si="2"/>
        <v>182</v>
      </c>
      <c r="B8" t="str">
        <f>[3]Data!A184</f>
        <v>SRM-Muenster-250ppb</v>
      </c>
      <c r="C8" s="9">
        <f>[3]Data!A181</f>
        <v>6</v>
      </c>
      <c r="D8" t="str">
        <f>[3]Data!A182</f>
        <v>Nov 14 2020</v>
      </c>
      <c r="E8">
        <f>[3]Data!A183</f>
        <v>2486</v>
      </c>
      <c r="F8">
        <f>[3]Data!S212</f>
        <v>9.8112320135500006</v>
      </c>
      <c r="G8">
        <f>[3]Data!T212</f>
        <v>7.8035801288500002</v>
      </c>
      <c r="H8">
        <f>[3]Data!U212</f>
        <v>3.5134124054579998</v>
      </c>
      <c r="I8">
        <f>[3]Data!V212</f>
        <v>6.5205938885988823</v>
      </c>
      <c r="J8">
        <f>[3]Data!W212</f>
        <v>1.0015097420000003E-4</v>
      </c>
      <c r="K8">
        <f>[3]Data!G212</f>
        <v>0.41059987037358864</v>
      </c>
      <c r="L8">
        <f>[3]Data!H212</f>
        <v>5.7357640354226723E-5</v>
      </c>
      <c r="M8">
        <f>[3]Data!J212</f>
        <v>65.942309300446254</v>
      </c>
      <c r="N8">
        <f>[3]Data!K212</f>
        <v>0.14890393306648245</v>
      </c>
      <c r="O8">
        <f t="shared" si="0"/>
        <v>1.552748399435977E-2</v>
      </c>
      <c r="P8">
        <f t="shared" si="1"/>
        <v>1.2958415997114075E-2</v>
      </c>
    </row>
    <row r="9" spans="1:16" x14ac:dyDescent="0.25">
      <c r="A9">
        <f t="shared" si="2"/>
        <v>216</v>
      </c>
      <c r="B9" t="str">
        <f>[3]Data!A218</f>
        <v>SRM-Muenster-250ppb</v>
      </c>
      <c r="C9" s="9">
        <f>[3]Data!A215</f>
        <v>7</v>
      </c>
      <c r="D9" t="str">
        <f>[3]Data!A216</f>
        <v>Nov 14 2020</v>
      </c>
      <c r="E9">
        <f>[3]Data!A217</f>
        <v>2487</v>
      </c>
      <c r="F9">
        <f>[3]Data!S246</f>
        <v>9.6997462323499981</v>
      </c>
      <c r="G9">
        <f>[3]Data!T246</f>
        <v>7.7152199792499996</v>
      </c>
      <c r="H9">
        <f>[3]Data!U246</f>
        <v>3.4737903478579999</v>
      </c>
      <c r="I9">
        <f>[3]Data!V246</f>
        <v>6.447716337149294</v>
      </c>
      <c r="J9">
        <f>[3]Data!W246</f>
        <v>1.1316155139200002E-4</v>
      </c>
      <c r="K9">
        <f>[3]Data!G246</f>
        <v>0.41059327322021821</v>
      </c>
      <c r="L9">
        <f>[3]Data!H246</f>
        <v>4.125532041744242E-5</v>
      </c>
      <c r="M9">
        <f>[3]Data!J246</f>
        <v>65.925182687882625</v>
      </c>
      <c r="N9">
        <f>[3]Data!K246</f>
        <v>0.10710132829972832</v>
      </c>
      <c r="O9">
        <f t="shared" si="0"/>
        <v>1.537018024633241E-3</v>
      </c>
      <c r="P9">
        <f t="shared" si="1"/>
        <v>1.0996341258332714E-2</v>
      </c>
    </row>
    <row r="10" spans="1:16" x14ac:dyDescent="0.25">
      <c r="A10">
        <f t="shared" si="2"/>
        <v>250</v>
      </c>
      <c r="B10" t="str">
        <f>[3]Data!A252</f>
        <v>SRM-Muenster-250ppb</v>
      </c>
      <c r="C10" s="9">
        <f>[3]Data!A249</f>
        <v>8</v>
      </c>
      <c r="D10" t="str">
        <f>[3]Data!A250</f>
        <v>Nov 14 2020</v>
      </c>
      <c r="E10">
        <f>[3]Data!A251</f>
        <v>2488</v>
      </c>
      <c r="F10">
        <f>[3]Data!S280</f>
        <v>9.5233662359500002</v>
      </c>
      <c r="G10">
        <f>[3]Data!T280</f>
        <v>7.5749876680500003</v>
      </c>
      <c r="H10">
        <f>[3]Data!U280</f>
        <v>3.4107075286579995</v>
      </c>
      <c r="I10">
        <f>[3]Data!V280</f>
        <v>6.3308655618774052</v>
      </c>
      <c r="J10">
        <f>[3]Data!W280</f>
        <v>9.6105023000000005E-5</v>
      </c>
      <c r="K10">
        <f>[3]Data!G280</f>
        <v>0.41058541389026437</v>
      </c>
      <c r="L10">
        <f>[3]Data!H280</f>
        <v>4.4654757293964174E-5</v>
      </c>
      <c r="M10">
        <f>[3]Data!J280</f>
        <v>65.904779387918296</v>
      </c>
      <c r="N10">
        <f>[3]Data!K280</f>
        <v>0.11592647379030915</v>
      </c>
      <c r="O10">
        <f t="shared" si="0"/>
        <v>-1.0690076342356747E-2</v>
      </c>
      <c r="P10">
        <f t="shared" si="1"/>
        <v>1.069291600193401E-2</v>
      </c>
    </row>
    <row r="11" spans="1:16" x14ac:dyDescent="0.25">
      <c r="A11">
        <f t="shared" si="2"/>
        <v>284</v>
      </c>
      <c r="B11" t="str">
        <f>[3]Data!A286</f>
        <v>SRM-Muenster-250ppb</v>
      </c>
      <c r="C11" s="9">
        <f>[3]Data!A283</f>
        <v>9</v>
      </c>
      <c r="D11" t="str">
        <f>[3]Data!A284</f>
        <v>Nov 14 2020</v>
      </c>
      <c r="E11">
        <f>[3]Data!A285</f>
        <v>2489</v>
      </c>
      <c r="F11">
        <f>[3]Data!S314</f>
        <v>9.6258545751500009</v>
      </c>
      <c r="G11">
        <f>[3]Data!T314</f>
        <v>7.6563366340500014</v>
      </c>
      <c r="H11">
        <f>[3]Data!U314</f>
        <v>3.4471861670580006</v>
      </c>
      <c r="I11">
        <f>[3]Data!V314</f>
        <v>6.3982206182445385</v>
      </c>
      <c r="J11">
        <f>[3]Data!W314</f>
        <v>9.0286027640000026E-5</v>
      </c>
      <c r="K11">
        <f>[3]Data!G314</f>
        <v>0.41058633303299219</v>
      </c>
      <c r="L11">
        <f>[3]Data!H314</f>
        <v>4.1900529874506538E-5</v>
      </c>
      <c r="M11">
        <f>[3]Data!J314</f>
        <v>65.907165538505325</v>
      </c>
      <c r="N11">
        <f>[3]Data!K314</f>
        <v>0.10877633140680815</v>
      </c>
      <c r="O11">
        <f>((K11/(AVERAGE(K10,K13))-1))*1000</f>
        <v>-1.5191460575048055E-2</v>
      </c>
      <c r="P11">
        <f>2*SQRT((((L11/2)/5)^2)+((((L13/2)/5)^2)+(((L10/2)/5)^2))/4)*1000</f>
        <v>1.0587497801698022E-2</v>
      </c>
    </row>
    <row r="12" spans="1:16" x14ac:dyDescent="0.25">
      <c r="A12">
        <f t="shared" si="2"/>
        <v>318</v>
      </c>
      <c r="B12" t="str">
        <f>[3]Data!A320</f>
        <v>C4_NiAAS</v>
      </c>
      <c r="C12" s="9">
        <f>[3]Data!A317</f>
        <v>10</v>
      </c>
      <c r="D12" t="str">
        <f>[3]Data!A318</f>
        <v>Nov 14 2020</v>
      </c>
      <c r="E12">
        <f>[3]Data!A319</f>
        <v>2490</v>
      </c>
      <c r="F12">
        <f>[3]Data!S348</f>
        <v>10.396322403149998</v>
      </c>
      <c r="G12">
        <f>[3]Data!T348</f>
        <v>8.2712162048499991</v>
      </c>
      <c r="H12">
        <f>[3]Data!U348</f>
        <v>3.6903631766579998</v>
      </c>
      <c r="I12">
        <f>[3]Data!V348</f>
        <v>6.8308190897029784</v>
      </c>
      <c r="J12">
        <f>[3]Data!W348</f>
        <v>1.5443552384000002E-4</v>
      </c>
      <c r="K12">
        <f>[3]Data!G348</f>
        <v>0.41040457695699983</v>
      </c>
      <c r="L12">
        <f>[3]Data!H348</f>
        <v>4.0495722652882987E-5</v>
      </c>
      <c r="M12">
        <f>[3]Data!J348</f>
        <v>65.43531567845497</v>
      </c>
      <c r="N12">
        <f>[3]Data!K348</f>
        <v>0.10512936616891383</v>
      </c>
      <c r="O12">
        <f>((K12/(AVERAGE(K11,K13))-1))*1000</f>
        <v>-0.45897795234284278</v>
      </c>
      <c r="P12">
        <f>2*SQRT((((L12/2)/5)^2)+((((L13/2)/5)^2)+(((L11/2)/5)^2))/4)*1000</f>
        <v>1.0250909531615636E-2</v>
      </c>
    </row>
    <row r="13" spans="1:16" x14ac:dyDescent="0.25">
      <c r="A13">
        <f t="shared" si="2"/>
        <v>352</v>
      </c>
      <c r="B13" t="str">
        <f>[3]Data!A354</f>
        <v>SRM-Muenster-250ppb</v>
      </c>
      <c r="C13" s="9">
        <f>[3]Data!A351</f>
        <v>11</v>
      </c>
      <c r="D13" t="str">
        <f>[3]Data!A352</f>
        <v>Nov 14 2020</v>
      </c>
      <c r="E13">
        <f>[3]Data!A353</f>
        <v>2491</v>
      </c>
      <c r="F13">
        <f>[3]Data!S382</f>
        <v>9.9433596171499978</v>
      </c>
      <c r="G13">
        <f>[3]Data!T382</f>
        <v>7.9085836924500006</v>
      </c>
      <c r="H13">
        <f>[3]Data!U382</f>
        <v>3.5605373494580008</v>
      </c>
      <c r="I13">
        <f>[3]Data!V382</f>
        <v>6.6078290226817522</v>
      </c>
      <c r="J13">
        <f>[3]Data!W382</f>
        <v>9.2184884280000011E-5</v>
      </c>
      <c r="K13">
        <f>[3]Data!G382</f>
        <v>0.41059972717741533</v>
      </c>
      <c r="L13">
        <f>[3]Data!H382</f>
        <v>4.6827833668188584E-5</v>
      </c>
      <c r="M13">
        <f>[3]Data!J382</f>
        <v>65.941937554445062</v>
      </c>
      <c r="N13">
        <f>[3]Data!K382</f>
        <v>0.12156791261136159</v>
      </c>
      <c r="O13">
        <f>((K13/(AVERAGE(K11,K15))-1))*1000</f>
        <v>-5.5876102488250368E-3</v>
      </c>
      <c r="P13">
        <f>2*SQRT((((L13/2)/5)^2)+((((L15/2)/5)^2)+(((L11/2)/5)^2))/4)*1000</f>
        <v>1.1210062214126973E-2</v>
      </c>
    </row>
    <row r="14" spans="1:16" x14ac:dyDescent="0.25">
      <c r="A14">
        <f t="shared" si="2"/>
        <v>386</v>
      </c>
      <c r="B14" t="str">
        <f>[3]Data!A388</f>
        <v>C4_NiAAS</v>
      </c>
      <c r="C14" s="9">
        <f>[3]Data!A385</f>
        <v>12</v>
      </c>
      <c r="D14" t="str">
        <f>[3]Data!A386</f>
        <v>Nov 14 2020</v>
      </c>
      <c r="E14">
        <f>[3]Data!A387</f>
        <v>2492</v>
      </c>
      <c r="F14">
        <f>[3]Data!S416</f>
        <v>10.238988375150001</v>
      </c>
      <c r="G14">
        <f>[3]Data!T416</f>
        <v>8.1465255816500015</v>
      </c>
      <c r="H14">
        <f>[3]Data!U416</f>
        <v>3.6348239442579997</v>
      </c>
      <c r="I14">
        <f>[3]Data!V416</f>
        <v>6.728460763747294</v>
      </c>
      <c r="J14">
        <f>[3]Data!W416</f>
        <v>1.4278696811999999E-4</v>
      </c>
      <c r="K14">
        <f>[3]Data!G416</f>
        <v>0.41042426683618544</v>
      </c>
      <c r="L14">
        <f>[3]Data!H416</f>
        <v>3.9485553249200845E-5</v>
      </c>
      <c r="M14">
        <f>[3]Data!J416</f>
        <v>65.486431805865692</v>
      </c>
      <c r="N14">
        <f>[3]Data!K416</f>
        <v>0.10250690477851704</v>
      </c>
      <c r="O14">
        <f>((K14/(AVERAGE(K13,K15))-1))*1000</f>
        <v>-0.44921524843266614</v>
      </c>
      <c r="P14">
        <f>2*SQRT((((L14/2)/5)^2)+((((L15/2)/5)^2)+(((L13/2)/5)^2))/4)*1000</f>
        <v>1.0231711843142676E-2</v>
      </c>
    </row>
    <row r="15" spans="1:16" x14ac:dyDescent="0.25">
      <c r="A15">
        <f t="shared" si="2"/>
        <v>420</v>
      </c>
      <c r="B15" t="str">
        <f>[3]Data!A422</f>
        <v>SRM-Muenster-250ppb</v>
      </c>
      <c r="C15" s="9">
        <f>[3]Data!A419</f>
        <v>13</v>
      </c>
      <c r="D15" t="str">
        <f>[3]Data!A420</f>
        <v>Nov 14 2020</v>
      </c>
      <c r="E15">
        <f>[3]Data!A421</f>
        <v>2493</v>
      </c>
      <c r="F15">
        <f>[3]Data!S450</f>
        <v>10.055396547549998</v>
      </c>
      <c r="G15">
        <f>[3]Data!T450</f>
        <v>7.998366724050002</v>
      </c>
      <c r="H15">
        <f>[3]Data!U450</f>
        <v>3.6012193818579989</v>
      </c>
      <c r="I15">
        <f>[3]Data!V450</f>
        <v>6.6841897908215913</v>
      </c>
      <c r="J15">
        <f>[3]Data!W450</f>
        <v>1.0433165884E-4</v>
      </c>
      <c r="K15">
        <f>[3]Data!G450</f>
        <v>0.41061770988996499</v>
      </c>
      <c r="L15">
        <f>[3]Data!H450</f>
        <v>4.5160946142360356E-5</v>
      </c>
      <c r="M15">
        <f>[3]Data!J450</f>
        <v>65.988621773135122</v>
      </c>
      <c r="N15">
        <f>[3]Data!K450</f>
        <v>0.11724057091734977</v>
      </c>
      <c r="O15">
        <f>((K15/(AVERAGE(K13,K17))-1))*1000</f>
        <v>3.4974122726350032E-2</v>
      </c>
      <c r="P15">
        <f>2*SQRT((((L15/2)/5)^2)+((((L17/2)/5)^2)+(((L13/2)/5)^2))/4)*1000</f>
        <v>1.0823948686519796E-2</v>
      </c>
    </row>
    <row r="16" spans="1:16" x14ac:dyDescent="0.25">
      <c r="A16">
        <f t="shared" si="2"/>
        <v>454</v>
      </c>
      <c r="B16" t="str">
        <f>[3]Data!A456</f>
        <v>C4_NiAAS</v>
      </c>
      <c r="C16" s="9">
        <f>[3]Data!A453</f>
        <v>14</v>
      </c>
      <c r="D16" t="str">
        <f>[3]Data!A454</f>
        <v>Nov 14 2020</v>
      </c>
      <c r="E16">
        <f>[3]Data!A455</f>
        <v>2494</v>
      </c>
      <c r="F16">
        <f>[3]Data!S484</f>
        <v>10.429209187150002</v>
      </c>
      <c r="G16">
        <f>[3]Data!T484</f>
        <v>8.2983447504499992</v>
      </c>
      <c r="H16">
        <f>[3]Data!U484</f>
        <v>3.7027309322580004</v>
      </c>
      <c r="I16">
        <f>[3]Data!V484</f>
        <v>6.8548399463251704</v>
      </c>
      <c r="J16">
        <f>[3]Data!W484</f>
        <v>1.5922638876000002E-4</v>
      </c>
      <c r="K16">
        <f>[3]Data!G484</f>
        <v>0.41042986728388892</v>
      </c>
      <c r="L16">
        <f>[3]Data!H484</f>
        <v>3.1152419679664206E-5</v>
      </c>
      <c r="M16">
        <f>[3]Data!J484</f>
        <v>65.500970909720792</v>
      </c>
      <c r="N16">
        <f>[3]Data!K484</f>
        <v>8.087358172670718E-2</v>
      </c>
      <c r="O16">
        <f>((K16/(AVERAGE(K15,K17))-1))*1000</f>
        <v>-0.44439353693548345</v>
      </c>
      <c r="P16">
        <f>2*SQRT((((L16/2)/5)^2)+((((L17/2)/5)^2)+(((L15/2)/5)^2))/4)*1000</f>
        <v>8.5359828660547497E-3</v>
      </c>
    </row>
    <row r="17" spans="1:17" x14ac:dyDescent="0.25">
      <c r="A17">
        <f t="shared" si="2"/>
        <v>488</v>
      </c>
      <c r="B17" t="str">
        <f>[3]Data!A490</f>
        <v>SRM-Muenster-250ppb</v>
      </c>
      <c r="C17" s="9">
        <f>[3]Data!A487</f>
        <v>15</v>
      </c>
      <c r="D17" t="str">
        <f>[3]Data!A488</f>
        <v>Nov 14 2020</v>
      </c>
      <c r="E17">
        <f>[3]Data!A489</f>
        <v>2495</v>
      </c>
      <c r="F17">
        <f>[3]Data!S518</f>
        <v>10.058294767150002</v>
      </c>
      <c r="G17">
        <f>[3]Data!T518</f>
        <v>8.0014727920500004</v>
      </c>
      <c r="H17">
        <f>[3]Data!U518</f>
        <v>3.6030532938580002</v>
      </c>
      <c r="I17">
        <f>[3]Data!V518</f>
        <v>6.689228435127168</v>
      </c>
      <c r="J17">
        <f>[3]Data!W518</f>
        <v>1.1519847891999998E-4</v>
      </c>
      <c r="K17">
        <f>[3]Data!G518</f>
        <v>0.41060697161864723</v>
      </c>
      <c r="L17">
        <f>[3]Data!H518</f>
        <v>3.6944502769602065E-5</v>
      </c>
      <c r="M17">
        <f>[3]Data!J518</f>
        <v>65.960744565780246</v>
      </c>
      <c r="N17">
        <f>[3]Data!K518</f>
        <v>9.5910182734234878E-2</v>
      </c>
      <c r="O17">
        <f>((K17/(AVERAGE(K15,K19))-1))*1000</f>
        <v>-1.1291768494792187E-2</v>
      </c>
      <c r="P17">
        <f>2*SQRT((((L17/2)/5)^2)+((((L19/2)/5)^2)+(((L15/2)/5)^2))/4)*1000</f>
        <v>9.477630449425508E-3</v>
      </c>
    </row>
    <row r="18" spans="1:17" x14ac:dyDescent="0.25">
      <c r="A18">
        <f t="shared" si="2"/>
        <v>522</v>
      </c>
      <c r="B18" t="str">
        <f>[3]Data!A524</f>
        <v>NiAAS_1_250ppb</v>
      </c>
      <c r="C18" s="9">
        <f>[3]Data!A521</f>
        <v>16</v>
      </c>
      <c r="D18" t="str">
        <f>[3]Data!A522</f>
        <v>Nov 14 2020</v>
      </c>
      <c r="E18">
        <f>[3]Data!A523</f>
        <v>2496</v>
      </c>
      <c r="F18">
        <f>[3]Data!S552</f>
        <v>10.512291219149999</v>
      </c>
      <c r="G18">
        <f>[3]Data!T552</f>
        <v>8.301309282850001</v>
      </c>
      <c r="H18">
        <f>[3]Data!U552</f>
        <v>4.5816230126579987</v>
      </c>
      <c r="I18">
        <f>[3]Data!V552</f>
        <v>9.0347219373824039</v>
      </c>
      <c r="J18">
        <f>[3]Data!W552</f>
        <v>8.5680226514000014E-3</v>
      </c>
      <c r="K18">
        <f>[3]Data!G552</f>
        <v>0.410432163198718</v>
      </c>
      <c r="L18">
        <f>[3]Data!H552</f>
        <v>4.2393068344712057E-5</v>
      </c>
      <c r="M18">
        <f>[3]Data!J552</f>
        <v>65.506931244663562</v>
      </c>
      <c r="N18">
        <f>[3]Data!K552</f>
        <v>0.11005499131933721</v>
      </c>
      <c r="O18">
        <f>((K18/(AVERAGE(K17,K19))-1))*1000</f>
        <v>-0.42394829632597109</v>
      </c>
      <c r="P18">
        <f>2*SQRT((((L18/2)/5)^2)+((((L19/2)/5)^2)+(((L17/2)/5)^2))/4)*1000</f>
        <v>1.0018501363553776E-2</v>
      </c>
    </row>
    <row r="19" spans="1:17" x14ac:dyDescent="0.25">
      <c r="A19">
        <f t="shared" si="2"/>
        <v>556</v>
      </c>
      <c r="B19" t="str">
        <f>[3]Data!A558</f>
        <v>SRM-Muenster-250ppb</v>
      </c>
      <c r="C19" s="9">
        <f>[3]Data!A555</f>
        <v>17</v>
      </c>
      <c r="D19" t="str">
        <f>[3]Data!A556</f>
        <v>Nov 14 2020</v>
      </c>
      <c r="E19">
        <f>[3]Data!A557</f>
        <v>2497</v>
      </c>
      <c r="F19">
        <f>[3]Data!S586</f>
        <v>10.435863291150001</v>
      </c>
      <c r="G19">
        <f>[3]Data!T586</f>
        <v>8.3024825548500001</v>
      </c>
      <c r="H19">
        <f>[3]Data!U586</f>
        <v>3.7388550846580002</v>
      </c>
      <c r="I19">
        <f>[3]Data!V586</f>
        <v>6.9424701058364153</v>
      </c>
      <c r="J19">
        <f>[3]Data!W586</f>
        <v>1.1286400292000001E-4</v>
      </c>
      <c r="K19">
        <f>[3]Data!G586</f>
        <v>0.41060550640977056</v>
      </c>
      <c r="L19">
        <f>[3]Data!H586</f>
        <v>3.8515603299728337E-5</v>
      </c>
      <c r="M19">
        <f>[3]Data!J586</f>
        <v>65.956940794161767</v>
      </c>
      <c r="N19">
        <f>[3]Data!K586</f>
        <v>9.9988855544589375E-2</v>
      </c>
    </row>
    <row r="21" spans="1:17" x14ac:dyDescent="0.25">
      <c r="A21">
        <f>A19+34</f>
        <v>590</v>
      </c>
      <c r="B21" t="str">
        <f>[3]Data!A592</f>
        <v>SRM-Muenster-250ppb</v>
      </c>
      <c r="C21" s="9">
        <f>[3]Data!A589</f>
        <v>18</v>
      </c>
      <c r="D21" t="str">
        <f>[3]Data!A590</f>
        <v>Nov 14 2020</v>
      </c>
      <c r="E21">
        <f>[3]Data!A591</f>
        <v>2498</v>
      </c>
      <c r="F21">
        <f>[3]Data!S620</f>
        <v>10.227156199150002</v>
      </c>
      <c r="G21">
        <f>[3]Data!T620</f>
        <v>8.1352438516499994</v>
      </c>
      <c r="H21">
        <f>[3]Data!U620</f>
        <v>3.6629535682580001</v>
      </c>
      <c r="I21">
        <f>[3]Data!V620</f>
        <v>6.7993662386038478</v>
      </c>
      <c r="J21">
        <f>[3]Data!W620</f>
        <v>-2.3285197880000002E-5</v>
      </c>
      <c r="K21">
        <f>[3]Data!G620</f>
        <v>0.4106086716855003</v>
      </c>
      <c r="L21">
        <f>[3]Data!H620</f>
        <v>3.2703989604352228E-5</v>
      </c>
      <c r="M21">
        <f>[3]Data!J620</f>
        <v>65.965158043031934</v>
      </c>
      <c r="N21">
        <f>[3]Data!K620</f>
        <v>8.4901551894035462E-2</v>
      </c>
    </row>
    <row r="22" spans="1:17" x14ac:dyDescent="0.25">
      <c r="A22">
        <f t="shared" si="2"/>
        <v>624</v>
      </c>
      <c r="B22" t="str">
        <f>[3]Data!A626</f>
        <v>SRM-Muenster-250ppb</v>
      </c>
      <c r="C22" s="9">
        <f>[3]Data!A623</f>
        <v>19</v>
      </c>
      <c r="D22" t="str">
        <f>[3]Data!A624</f>
        <v>Nov 14 2020</v>
      </c>
      <c r="E22">
        <f>[3]Data!A625</f>
        <v>2499</v>
      </c>
      <c r="F22">
        <f>[3]Data!S654</f>
        <v>10.15791212555</v>
      </c>
      <c r="G22">
        <f>[3]Data!T654</f>
        <v>8.0801537696499999</v>
      </c>
      <c r="H22">
        <f>[3]Data!U654</f>
        <v>3.6380434698580006</v>
      </c>
      <c r="I22">
        <f>[3]Data!V654</f>
        <v>6.7529114966794399</v>
      </c>
      <c r="J22">
        <f>[3]Data!W654</f>
        <v>-1.7129492880000006E-5</v>
      </c>
      <c r="K22">
        <f>[3]Data!G654</f>
        <v>0.4106163987077015</v>
      </c>
      <c r="L22">
        <f>[3]Data!H654</f>
        <v>4.5657617230630342E-5</v>
      </c>
      <c r="M22">
        <f>[3]Data!J654</f>
        <v>65.985217863999907</v>
      </c>
      <c r="N22">
        <f>[3]Data!K654</f>
        <v>0.11852995935845458</v>
      </c>
      <c r="O22">
        <f>((K22/(AVERAGE(K21,K23))-1))*1000</f>
        <v>1.3382298611475107E-3</v>
      </c>
      <c r="P22">
        <f>2*SQRT((((L22/2)/5)^2)+((((L23/2)/5)^2)+(((L21/2)/5)^2))/4)*1000</f>
        <v>1.0615494110802674E-2</v>
      </c>
    </row>
    <row r="23" spans="1:17" x14ac:dyDescent="0.25">
      <c r="A23">
        <f t="shared" si="2"/>
        <v>658</v>
      </c>
      <c r="B23" t="str">
        <f>[3]Data!A660</f>
        <v>SRM-Muenster-250ppb</v>
      </c>
      <c r="C23" s="9">
        <f>[3]Data!A657</f>
        <v>20</v>
      </c>
      <c r="D23" t="str">
        <f>[3]Data!A658</f>
        <v>Nov 14 2020</v>
      </c>
      <c r="E23">
        <f>[3]Data!A659</f>
        <v>2500</v>
      </c>
      <c r="F23">
        <f>[3]Data!S688</f>
        <v>10.340194879150001</v>
      </c>
      <c r="G23">
        <f>[3]Data!T688</f>
        <v>8.2251871268500025</v>
      </c>
      <c r="H23">
        <f>[3]Data!U688</f>
        <v>3.7033709806579997</v>
      </c>
      <c r="I23">
        <f>[3]Data!V688</f>
        <v>6.8741775714237336</v>
      </c>
      <c r="J23">
        <f>[3]Data!W688</f>
        <v>-1.1218000999999996E-5</v>
      </c>
      <c r="K23">
        <f>[3]Data!G688</f>
        <v>0.41062302673312084</v>
      </c>
      <c r="L23">
        <f>[3]Data!H688</f>
        <v>4.3137553719375856E-5</v>
      </c>
      <c r="M23">
        <f>[3]Data!J688</f>
        <v>66.002424622285105</v>
      </c>
      <c r="N23">
        <f>[3]Data!K688</f>
        <v>0.1119877207641886</v>
      </c>
      <c r="O23">
        <f>((K23/(AVERAGE(K22,K24))-1))*1000</f>
        <v>1.8240966089377864E-2</v>
      </c>
      <c r="P23">
        <f>2*SQRT((((L23/2)/5)^2)+((((L24/2)/5)^2)+(((L22/2)/5)^2))/4)*1000</f>
        <v>1.0654753701843997E-2</v>
      </c>
    </row>
    <row r="24" spans="1:17" x14ac:dyDescent="0.25">
      <c r="A24">
        <f t="shared" si="2"/>
        <v>692</v>
      </c>
      <c r="B24" t="str">
        <f>[3]Data!A694</f>
        <v>SRM-Muenster-250ppb</v>
      </c>
      <c r="C24" s="9">
        <f>[3]Data!A691</f>
        <v>21</v>
      </c>
      <c r="D24" t="str">
        <f>[3]Data!A692</f>
        <v>Nov 14 2020</v>
      </c>
      <c r="E24">
        <f>[3]Data!A693</f>
        <v>2501</v>
      </c>
      <c r="F24">
        <f>[3]Data!S722</f>
        <v>10.456262595149999</v>
      </c>
      <c r="G24">
        <f>[3]Data!T722</f>
        <v>8.3174309780500018</v>
      </c>
      <c r="H24">
        <f>[3]Data!U722</f>
        <v>3.7447669166580009</v>
      </c>
      <c r="I24">
        <f>[3]Data!V722</f>
        <v>6.9508968060047494</v>
      </c>
      <c r="J24">
        <f>[3]Data!W722</f>
        <v>-3.4173668399999992E-6</v>
      </c>
      <c r="K24">
        <f>[3]Data!G722</f>
        <v>0.41061467471037838</v>
      </c>
      <c r="L24">
        <f>[3]Data!H722</f>
        <v>4.2712591468429207E-5</v>
      </c>
      <c r="M24">
        <f>[3]Data!J722</f>
        <v>65.980742261788336</v>
      </c>
      <c r="N24">
        <f>[3]Data!K722</f>
        <v>0.11088449283884855</v>
      </c>
      <c r="O24">
        <f>((K24/(AVERAGE(K23,K25))-1))*1000</f>
        <v>2.0185545419604267E-3</v>
      </c>
      <c r="P24">
        <f>2*SQRT((((L24/2)/5)^2)+((((L25/2)/5)^2)+(((L23/2)/5)^2))/4)*1000</f>
        <v>1.0752601015722622E-2</v>
      </c>
    </row>
    <row r="25" spans="1:17" x14ac:dyDescent="0.25">
      <c r="A25">
        <f t="shared" si="2"/>
        <v>726</v>
      </c>
      <c r="B25" t="str">
        <f>[3]Data!A728</f>
        <v>SRM-Muenster-250ppb</v>
      </c>
      <c r="C25" s="9">
        <f>[3]Data!A725</f>
        <v>22</v>
      </c>
      <c r="D25" t="str">
        <f>[3]Data!A726</f>
        <v>Nov 14 2020</v>
      </c>
      <c r="E25">
        <f>[3]Data!A727</f>
        <v>2502</v>
      </c>
      <c r="F25">
        <f>[3]Data!S756</f>
        <v>10.465346251149997</v>
      </c>
      <c r="G25">
        <f>[3]Data!T756</f>
        <v>8.32463077325</v>
      </c>
      <c r="H25">
        <f>[3]Data!U756</f>
        <v>3.748142688258</v>
      </c>
      <c r="I25">
        <f>[3]Data!V756</f>
        <v>6.9573772338574766</v>
      </c>
      <c r="J25">
        <f>[3]Data!W756</f>
        <v>-5.4249940400000069E-6</v>
      </c>
      <c r="K25">
        <f>[3]Data!G756</f>
        <v>0.41060466499474879</v>
      </c>
      <c r="L25">
        <f>[3]Data!H756</f>
        <v>4.9025834410483544E-5</v>
      </c>
      <c r="M25">
        <f>[3]Data!J756</f>
        <v>65.954756429440636</v>
      </c>
      <c r="N25">
        <f>[3]Data!K756</f>
        <v>0.12727405661223842</v>
      </c>
      <c r="O25">
        <f>((K25/(AVERAGE(K24,K27))-1))*1000</f>
        <v>-3.3113029001330396E-2</v>
      </c>
      <c r="P25">
        <f>2*SQRT((((L25/2)/5)^2)+((((L27/2)/5)^2)+(((L24/2)/5)^2))/4)*1000</f>
        <v>1.1411577890560843E-2</v>
      </c>
    </row>
    <row r="26" spans="1:17" x14ac:dyDescent="0.25">
      <c r="A26">
        <f t="shared" si="2"/>
        <v>760</v>
      </c>
      <c r="B26" t="str">
        <f>[3]Data!A762</f>
        <v>NiAAS_1_250ppb</v>
      </c>
      <c r="C26" s="9">
        <f>[3]Data!A759</f>
        <v>23</v>
      </c>
      <c r="D26" t="str">
        <f>[3]Data!A760</f>
        <v>Nov 14 2020</v>
      </c>
      <c r="E26">
        <f>[3]Data!A761</f>
        <v>2503</v>
      </c>
      <c r="F26">
        <f>[3]Data!S790</f>
        <v>11.357025259149999</v>
      </c>
      <c r="G26">
        <f>[3]Data!T790</f>
        <v>8.9677511192500017</v>
      </c>
      <c r="H26">
        <f>[3]Data!U790</f>
        <v>4.949021245857999</v>
      </c>
      <c r="I26">
        <f>[3]Data!V790</f>
        <v>9.7576578539441581</v>
      </c>
      <c r="J26">
        <f>[3]Data!W790</f>
        <v>9.3570637286000003E-3</v>
      </c>
      <c r="K26">
        <f>[3]Data!G790</f>
        <v>0.41043830018836552</v>
      </c>
      <c r="L26">
        <f>[3]Data!H790</f>
        <v>4.4116109008381202E-5</v>
      </c>
      <c r="M26">
        <f>[3]Data!J790</f>
        <v>65.522863244133035</v>
      </c>
      <c r="N26">
        <f>[3]Data!K790</f>
        <v>0.11452810998443608</v>
      </c>
      <c r="O26">
        <f>((K26/(AVERAGE(K25,K27))-1))*1000</f>
        <v>-0.4260864938439024</v>
      </c>
      <c r="P26">
        <f>2*SQRT((((L26/2)/5)^2)+((((L27/2)/5)^2)+(((L25/2)/5)^2))/4)*1000</f>
        <v>1.0850056452622638E-2</v>
      </c>
    </row>
    <row r="27" spans="1:17" x14ac:dyDescent="0.25">
      <c r="A27">
        <f t="shared" si="2"/>
        <v>794</v>
      </c>
      <c r="B27" t="str">
        <f>[3]Data!A796</f>
        <v>SRM-Muenster-250ppb</v>
      </c>
      <c r="C27" s="9">
        <f>[3]Data!A793</f>
        <v>24</v>
      </c>
      <c r="D27" t="str">
        <f>[3]Data!A794</f>
        <v>Nov 14 2020</v>
      </c>
      <c r="E27">
        <f>[3]Data!A795</f>
        <v>2504</v>
      </c>
      <c r="F27">
        <f>[3]Data!S824</f>
        <v>10.704855211149999</v>
      </c>
      <c r="G27">
        <f>[3]Data!T824</f>
        <v>8.5163126372499995</v>
      </c>
      <c r="H27">
        <f>[3]Data!U824</f>
        <v>3.8350240422580004</v>
      </c>
      <c r="I27">
        <f>[3]Data!V824</f>
        <v>7.1204534585154713</v>
      </c>
      <c r="J27">
        <f>[3]Data!W824</f>
        <v>-3.4701017600000064E-6</v>
      </c>
      <c r="K27">
        <f>[3]Data!G824</f>
        <v>0.41062184890794273</v>
      </c>
      <c r="L27">
        <f>[3]Data!H824</f>
        <v>3.9798439249651084E-5</v>
      </c>
      <c r="M27">
        <f>[3]Data!J824</f>
        <v>65.999366916277879</v>
      </c>
      <c r="N27">
        <f>[3]Data!K824</f>
        <v>0.10331917592111117</v>
      </c>
      <c r="O27">
        <f>((K27/(AVERAGE(K25,K29))-1))*1000</f>
        <v>2.458946556593844E-3</v>
      </c>
      <c r="P27">
        <f>2*SQRT((((L27/2)/5)^2)+((((L29/2)/5)^2)+(((L25/2)/5)^2))/4)*1000</f>
        <v>9.9136477883624598E-3</v>
      </c>
    </row>
    <row r="28" spans="1:17" x14ac:dyDescent="0.25">
      <c r="A28">
        <f t="shared" si="2"/>
        <v>828</v>
      </c>
      <c r="B28" t="str">
        <f>[3]Data!A830</f>
        <v>C4_NiAAS</v>
      </c>
      <c r="C28" s="9">
        <f>[3]Data!A827</f>
        <v>25</v>
      </c>
      <c r="D28" t="str">
        <f>[3]Data!A828</f>
        <v>Nov 14 2020</v>
      </c>
      <c r="E28">
        <f>[3]Data!A829</f>
        <v>2505</v>
      </c>
      <c r="F28">
        <f>[3]Data!S858</f>
        <v>6.8338664663499999</v>
      </c>
      <c r="G28">
        <f>[3]Data!T858</f>
        <v>5.4376122900499988</v>
      </c>
      <c r="H28">
        <f>[3]Data!U858</f>
        <v>2.4302287626579999</v>
      </c>
      <c r="I28">
        <f>[3]Data!V858</f>
        <v>4.5018269988314819</v>
      </c>
      <c r="J28">
        <f>[3]Data!W858</f>
        <v>1.7729002071999999E-4</v>
      </c>
      <c r="K28">
        <f>[3]Data!G858</f>
        <v>0.41044734474069217</v>
      </c>
      <c r="L28">
        <f>[3]Data!H858</f>
        <v>5.264647540873212E-5</v>
      </c>
      <c r="M28">
        <f>[3]Data!J858</f>
        <v>65.54634345367343</v>
      </c>
      <c r="N28">
        <f>[3]Data!K858</f>
        <v>0.13667346149588028</v>
      </c>
      <c r="O28">
        <f>((K28/(AVERAGE(K27,K29))-1))*1000</f>
        <v>-0.44343248517308975</v>
      </c>
      <c r="P28">
        <f>2*SQRT((((L28/2)/5)^2)+((((L29/2)/5)^2)+(((L27/2)/5)^2))/4)*1000</f>
        <v>1.1730032821459057E-2</v>
      </c>
      <c r="Q28" t="s">
        <v>18</v>
      </c>
    </row>
    <row r="29" spans="1:17" x14ac:dyDescent="0.25">
      <c r="A29">
        <f t="shared" si="2"/>
        <v>862</v>
      </c>
      <c r="B29" t="str">
        <f>[3]Data!A864</f>
        <v>SRM-Muenster-250ppb</v>
      </c>
      <c r="C29" s="9">
        <f>[3]Data!A861</f>
        <v>26</v>
      </c>
      <c r="D29" t="str">
        <f>[3]Data!A862</f>
        <v>Nov 14 2020</v>
      </c>
      <c r="E29">
        <f>[3]Data!A863</f>
        <v>2506</v>
      </c>
      <c r="F29">
        <f>[3]Data!S892</f>
        <v>10.586763051150001</v>
      </c>
      <c r="G29">
        <f>[3]Data!T892</f>
        <v>8.4218118832499993</v>
      </c>
      <c r="H29">
        <f>[3]Data!U892</f>
        <v>3.7921246010580005</v>
      </c>
      <c r="I29">
        <f>[3]Data!V892</f>
        <v>7.0395037460668393</v>
      </c>
      <c r="J29">
        <f>[3]Data!W892</f>
        <v>-8.1017646400000082E-6</v>
      </c>
      <c r="K29">
        <f>[3]Data!G892</f>
        <v>0.41063701343173931</v>
      </c>
      <c r="L29">
        <f>[3]Data!H892</f>
        <v>3.299766265500576E-5</v>
      </c>
      <c r="M29">
        <f>[3]Data!J892</f>
        <v>66.03873494506081</v>
      </c>
      <c r="N29">
        <f>[3]Data!K892</f>
        <v>8.5663945047012774E-2</v>
      </c>
      <c r="O29">
        <f>((K29/(AVERAGE(K27,K31))-1))*1000</f>
        <v>3.0367843173007003E-2</v>
      </c>
      <c r="P29">
        <f>2*SQRT((((L29/2)/5)^2)+((((L31/2)/5)^2)+(((L27/2)/5)^2))/4)*1000</f>
        <v>8.4051076341829893E-3</v>
      </c>
    </row>
    <row r="30" spans="1:17" x14ac:dyDescent="0.25">
      <c r="A30">
        <f t="shared" si="2"/>
        <v>896</v>
      </c>
      <c r="B30" t="str">
        <f>[3]Data!A898</f>
        <v>C4_2_4</v>
      </c>
      <c r="C30" s="9">
        <f>[3]Data!A895</f>
        <v>27</v>
      </c>
      <c r="D30" t="str">
        <f>[3]Data!A896</f>
        <v>Nov 14 2020</v>
      </c>
      <c r="E30">
        <f>[3]Data!A897</f>
        <v>2507</v>
      </c>
      <c r="F30">
        <f>[3]Data!S926</f>
        <v>10.310321991149999</v>
      </c>
      <c r="G30">
        <f>[3]Data!T926</f>
        <v>8.3448661092500007</v>
      </c>
      <c r="H30">
        <f>[3]Data!U926</f>
        <v>1.8151213574580001</v>
      </c>
      <c r="I30">
        <f>[3]Data!V926</f>
        <v>2.1587349880945723</v>
      </c>
      <c r="J30">
        <f>[3]Data!W926</f>
        <v>6.6997577688000006E-4</v>
      </c>
      <c r="K30">
        <f>[3]Data!G926</f>
        <v>0.41107209612634071</v>
      </c>
      <c r="L30">
        <f>[3]Data!H926</f>
        <v>6.8886632878459983E-5</v>
      </c>
      <c r="M30">
        <f>[3]Data!J926</f>
        <v>67.168236159462424</v>
      </c>
      <c r="N30">
        <f>[3]Data!K926</f>
        <v>0.17883390090598805</v>
      </c>
      <c r="O30">
        <f>((K30/(AVERAGE(K29,K31))-1))*1000</f>
        <v>1.0714461599188319</v>
      </c>
      <c r="P30">
        <f>2*SQRT((((L30/2)/5)^2)+((((L31/2)/5)^2)+(((L29/2)/5)^2))/4)*1000</f>
        <v>1.4558709833896052E-2</v>
      </c>
    </row>
    <row r="31" spans="1:17" x14ac:dyDescent="0.25">
      <c r="A31">
        <f t="shared" si="2"/>
        <v>930</v>
      </c>
      <c r="B31" t="str">
        <f>[3]Data!A932</f>
        <v>SRM-Muenster-250ppb</v>
      </c>
      <c r="C31" s="9">
        <f>[3]Data!A929</f>
        <v>28</v>
      </c>
      <c r="D31" t="str">
        <f>[3]Data!A930</f>
        <v>Nov 14 2020</v>
      </c>
      <c r="E31">
        <f>[3]Data!A931</f>
        <v>2508</v>
      </c>
      <c r="F31">
        <f>[3]Data!S960</f>
        <v>11.054468959150002</v>
      </c>
      <c r="G31">
        <f>[3]Data!T960</f>
        <v>8.7943038136500018</v>
      </c>
      <c r="H31">
        <f>[3]Data!U960</f>
        <v>3.9599828074580006</v>
      </c>
      <c r="I31">
        <f>[3]Data!V960</f>
        <v>7.3519956513078002</v>
      </c>
      <c r="J31">
        <f>[3]Data!W960</f>
        <v>2.7048313771999997E-4</v>
      </c>
      <c r="K31">
        <f>[3]Data!G960</f>
        <v>0.41062723839204684</v>
      </c>
      <c r="L31">
        <f>[3]Data!H960</f>
        <v>3.3545263521661332E-5</v>
      </c>
      <c r="M31">
        <f>[3]Data!J960</f>
        <v>66.013358345760565</v>
      </c>
      <c r="N31">
        <f>[3]Data!K960</f>
        <v>8.7085550299453723E-2</v>
      </c>
      <c r="O31">
        <f>((K31/(AVERAGE(K29,K33))-1))*1000</f>
        <v>-8.2954183396877212E-3</v>
      </c>
      <c r="P31">
        <f>2*SQRT((((L31/2)/5)^2)+((((L33/2)/5)^2)+(((L29/2)/5)^2))/4)*1000</f>
        <v>9.0856766469994705E-3</v>
      </c>
    </row>
    <row r="32" spans="1:17" x14ac:dyDescent="0.25">
      <c r="A32">
        <f t="shared" si="2"/>
        <v>964</v>
      </c>
      <c r="B32" t="str">
        <f>[3]Data!A966</f>
        <v>C4_6_8</v>
      </c>
      <c r="C32" s="9">
        <f>[3]Data!A963</f>
        <v>29</v>
      </c>
      <c r="D32" t="str">
        <f>[3]Data!A964</f>
        <v>Nov 14 2020</v>
      </c>
      <c r="E32">
        <f>[3]Data!A965</f>
        <v>2509</v>
      </c>
      <c r="F32">
        <f>[3]Data!S994</f>
        <v>10.647285743149997</v>
      </c>
      <c r="G32">
        <f>[3]Data!T994</f>
        <v>8.6103294052500008</v>
      </c>
      <c r="H32">
        <f>[3]Data!U994</f>
        <v>1.9726679418580002</v>
      </c>
      <c r="I32">
        <f>[3]Data!V994</f>
        <v>2.4746832684846098</v>
      </c>
      <c r="J32">
        <f>[3]Data!W994</f>
        <v>6.7167867990000005E-3</v>
      </c>
      <c r="K32">
        <f>[3]Data!G994</f>
        <v>0.41107381136964549</v>
      </c>
      <c r="L32">
        <f>[3]Data!H994</f>
        <v>5.8785215556439906E-5</v>
      </c>
      <c r="M32">
        <f>[3]Data!J994</f>
        <v>67.172689035708487</v>
      </c>
      <c r="N32">
        <f>[3]Data!K994</f>
        <v>0.15261000537081185</v>
      </c>
      <c r="O32">
        <f>((K32/(AVERAGE(K31,K33))-1))*1000</f>
        <v>1.0911496334067294</v>
      </c>
      <c r="P32">
        <f>2*SQRT((((L32/2)/5)^2)+((((L33/2)/5)^2)+(((L31/2)/5)^2))/4)*1000</f>
        <v>1.3271419830050176E-2</v>
      </c>
    </row>
    <row r="33" spans="1:19" x14ac:dyDescent="0.25">
      <c r="A33">
        <f t="shared" si="2"/>
        <v>998</v>
      </c>
      <c r="B33" t="str">
        <f>[3]Data!A1000</f>
        <v>SRM-Muenster-250ppb</v>
      </c>
      <c r="C33" s="9">
        <f>[3]Data!A997</f>
        <v>30</v>
      </c>
      <c r="D33" t="str">
        <f>[3]Data!A998</f>
        <v>Nov 14 2020</v>
      </c>
      <c r="E33">
        <f>[3]Data!A999</f>
        <v>2510</v>
      </c>
      <c r="F33">
        <f>[3]Data!S1028</f>
        <v>10.868262677150001</v>
      </c>
      <c r="G33">
        <f>[3]Data!T1028</f>
        <v>8.6463514344500023</v>
      </c>
      <c r="H33">
        <f>[3]Data!U1028</f>
        <v>3.8933835642579999</v>
      </c>
      <c r="I33">
        <f>[3]Data!V1028</f>
        <v>7.2286658924861547</v>
      </c>
      <c r="J33">
        <f>[3]Data!W1028</f>
        <v>1.2650166400000017E-6</v>
      </c>
      <c r="K33">
        <f>[3]Data!G1028</f>
        <v>0.41062427605831686</v>
      </c>
      <c r="L33">
        <f>[3]Data!H1028</f>
        <v>5.1623322769255954E-5</v>
      </c>
      <c r="M33">
        <f>[3]Data!J1028</f>
        <v>66.005667946700896</v>
      </c>
      <c r="N33">
        <f>[3]Data!K1028</f>
        <v>0.13401729483342334</v>
      </c>
      <c r="O33">
        <f>((K33/(AVERAGE(K31,K35))-1))*1000</f>
        <v>-1.2709673264610366E-2</v>
      </c>
      <c r="P33">
        <f>2*SQRT((((L33/2)/5)^2)+((((L35/2)/5)^2)+(((L31/2)/5)^2))/4)*1000</f>
        <v>1.1252950130209527E-2</v>
      </c>
    </row>
    <row r="34" spans="1:19" x14ac:dyDescent="0.25">
      <c r="A34">
        <f t="shared" si="2"/>
        <v>1032</v>
      </c>
      <c r="B34" t="str">
        <f>[3]Data!A1034</f>
        <v>C4_10_12</v>
      </c>
      <c r="C34" s="9">
        <f>[3]Data!A1031</f>
        <v>31</v>
      </c>
      <c r="D34" t="str">
        <f>[3]Data!A1032</f>
        <v>Nov 14 2020</v>
      </c>
      <c r="E34">
        <f>[3]Data!A1033</f>
        <v>2511</v>
      </c>
      <c r="F34">
        <f>[3]Data!S1062</f>
        <v>10.867100391149997</v>
      </c>
      <c r="G34">
        <f>[3]Data!T1062</f>
        <v>8.7888274008499963</v>
      </c>
      <c r="H34">
        <f>[3]Data!U1062</f>
        <v>2.0041042482579998</v>
      </c>
      <c r="I34">
        <f>[3]Data!V1062</f>
        <v>2.5024996292834305</v>
      </c>
      <c r="J34">
        <f>[3]Data!W1062</f>
        <v>1.22527002872E-3</v>
      </c>
      <c r="K34">
        <f>[3]Data!G1062</f>
        <v>0.41108764680131393</v>
      </c>
      <c r="L34">
        <f>[3]Data!H1062</f>
        <v>5.1392946061701112E-5</v>
      </c>
      <c r="M34">
        <f>[3]Data!J1062</f>
        <v>67.208606660254361</v>
      </c>
      <c r="N34">
        <f>[3]Data!K1062</f>
        <v>0.13341922284805752</v>
      </c>
      <c r="O34">
        <f>((K34/(AVERAGE(K33,K35))-1))*1000</f>
        <v>1.1193414176224881</v>
      </c>
      <c r="P34">
        <f>2*SQRT((((L34/2)/5)^2)+((((L35/2)/5)^2)+(((L33/2)/5)^2))/4)*1000</f>
        <v>1.1877559184002367E-2</v>
      </c>
    </row>
    <row r="35" spans="1:19" x14ac:dyDescent="0.25">
      <c r="A35">
        <f t="shared" si="2"/>
        <v>1066</v>
      </c>
      <c r="B35" t="str">
        <f>[3]Data!A1068</f>
        <v>SRM-Muenster-250ppb</v>
      </c>
      <c r="C35" s="9">
        <f>[3]Data!A1065</f>
        <v>32</v>
      </c>
      <c r="D35" t="str">
        <f>[3]Data!A1066</f>
        <v>Nov 14 2020</v>
      </c>
      <c r="E35">
        <f>[3]Data!A1067</f>
        <v>2512</v>
      </c>
      <c r="F35">
        <f>[3]Data!S1096</f>
        <v>11.393670759150002</v>
      </c>
      <c r="G35">
        <f>[3]Data!T1096</f>
        <v>9.0648278740500015</v>
      </c>
      <c r="H35">
        <f>[3]Data!U1096</f>
        <v>4.0820911742579993</v>
      </c>
      <c r="I35">
        <f>[3]Data!V1096</f>
        <v>7.5798005270707272</v>
      </c>
      <c r="J35">
        <f>[3]Data!W1096</f>
        <v>-6.1887123200000038E-6</v>
      </c>
      <c r="K35">
        <f>[3]Data!G1096</f>
        <v>0.41063175165801602</v>
      </c>
      <c r="L35">
        <f>[3]Data!H1096</f>
        <v>2.9626578331043202E-5</v>
      </c>
      <c r="M35">
        <f>[3]Data!J1096</f>
        <v>66.025075059517192</v>
      </c>
      <c r="N35">
        <f>[3]Data!K1096</f>
        <v>7.6912404512291449E-2</v>
      </c>
      <c r="O35">
        <f>((K35/(AVERAGE(K33,K37))-1))*1000</f>
        <v>-8.7512241726539486E-3</v>
      </c>
      <c r="P35">
        <f>2*SQRT((((L35/2)/5)^2)+((((L37/2)/5)^2)+(((L33/2)/5)^2))/4)*1000</f>
        <v>9.4759616922932381E-3</v>
      </c>
      <c r="Q35" t="s">
        <v>19</v>
      </c>
    </row>
    <row r="36" spans="1:19" x14ac:dyDescent="0.25">
      <c r="A36">
        <f t="shared" si="2"/>
        <v>1100</v>
      </c>
      <c r="B36" t="str">
        <f>[3]Data!A1102</f>
        <v>C4_14_17</v>
      </c>
      <c r="C36" s="9">
        <f>[3]Data!A1099</f>
        <v>33</v>
      </c>
      <c r="D36" t="str">
        <f>[3]Data!A1100</f>
        <v>Nov 14 2020</v>
      </c>
      <c r="E36">
        <f>[3]Data!A1101</f>
        <v>2513</v>
      </c>
      <c r="F36">
        <f>[3]Data!S1130</f>
        <v>10.053471482349998</v>
      </c>
      <c r="G36">
        <f>[3]Data!T1130</f>
        <v>8.1372924572500001</v>
      </c>
      <c r="H36">
        <f>[3]Data!U1130</f>
        <v>1.7706691518580002</v>
      </c>
      <c r="I36">
        <f>[3]Data!V1130</f>
        <v>2.1067927925014196</v>
      </c>
      <c r="J36">
        <f>[3]Data!W1130</f>
        <v>7.1284687208000017E-4</v>
      </c>
      <c r="K36">
        <f>[3]Data!G1130</f>
        <v>0.41109033848443227</v>
      </c>
      <c r="L36">
        <f>[3]Data!H1130</f>
        <v>6.4161208253977293E-5</v>
      </c>
      <c r="M36">
        <f>[3]Data!J1130</f>
        <v>67.215594433817429</v>
      </c>
      <c r="N36">
        <f>[3]Data!K1130</f>
        <v>0.16656641033891709</v>
      </c>
      <c r="O36">
        <f>((K36/(AVERAGE(K35,K37))-1))*1000</f>
        <v>1.0989101701885939</v>
      </c>
      <c r="P36">
        <f>2*SQRT((((L36/2)/5)^2)+((((L37/2)/5)^2)+(((L35/2)/5)^2))/4)*1000</f>
        <v>1.4194314951158006E-2</v>
      </c>
    </row>
    <row r="37" spans="1:19" x14ac:dyDescent="0.25">
      <c r="A37">
        <f t="shared" si="2"/>
        <v>1134</v>
      </c>
      <c r="B37" t="str">
        <f>[3]Data!A1136</f>
        <v>SRM-Muenster-250ppb</v>
      </c>
      <c r="C37" s="9">
        <f>[3]Data!A1133</f>
        <v>34</v>
      </c>
      <c r="D37" t="str">
        <f>[3]Data!A1134</f>
        <v>Nov 14 2020</v>
      </c>
      <c r="E37">
        <f>[3]Data!A1135</f>
        <v>2514</v>
      </c>
      <c r="F37">
        <f>[3]Data!S1164</f>
        <v>11.608785219150001</v>
      </c>
      <c r="G37">
        <f>[3]Data!T1164</f>
        <v>9.2355936180500002</v>
      </c>
      <c r="H37">
        <f>[3]Data!U1164</f>
        <v>4.158725671857999</v>
      </c>
      <c r="I37">
        <f>[3]Data!V1164</f>
        <v>7.7211061125682754</v>
      </c>
      <c r="J37">
        <f>[3]Data!W1164</f>
        <v>-1.2408058399999998E-6</v>
      </c>
      <c r="K37">
        <f>[3]Data!G1164</f>
        <v>0.41064641438163368</v>
      </c>
      <c r="L37">
        <f>[3]Data!H1164</f>
        <v>5.2947908091069659E-5</v>
      </c>
      <c r="M37">
        <f>[3]Data!J1164</f>
        <v>66.063140384426745</v>
      </c>
      <c r="N37">
        <f>[3]Data!K1164</f>
        <v>0.13745599912605819</v>
      </c>
      <c r="O37">
        <f>((K37/(AVERAGE(K35,K39))-1))*1000</f>
        <v>4.2932386272953593E-2</v>
      </c>
      <c r="P37">
        <f>2*SQRT((((L37/2)/5)^2)+((((L39/2)/5)^2)+(((L35/2)/5)^2))/4)*1000</f>
        <v>1.1688428261422091E-2</v>
      </c>
    </row>
    <row r="38" spans="1:19" x14ac:dyDescent="0.25">
      <c r="A38">
        <f t="shared" si="2"/>
        <v>1168</v>
      </c>
      <c r="B38" t="str">
        <f>[3]Data!A1170</f>
        <v>C4_17_20</v>
      </c>
      <c r="C38" s="9">
        <f>[3]Data!A1167</f>
        <v>35</v>
      </c>
      <c r="D38" t="str">
        <f>[3]Data!A1168</f>
        <v>Nov 14 2020</v>
      </c>
      <c r="E38">
        <f>[3]Data!A1169</f>
        <v>2515</v>
      </c>
      <c r="F38">
        <f>[3]Data!S1198</f>
        <v>10.755561811149999</v>
      </c>
      <c r="G38">
        <f>[3]Data!T1198</f>
        <v>8.7147959008499996</v>
      </c>
      <c r="H38">
        <f>[3]Data!U1198</f>
        <v>1.7808646710579998</v>
      </c>
      <c r="I38">
        <f>[3]Data!V1198</f>
        <v>1.9705764175354417</v>
      </c>
      <c r="J38">
        <f>[3]Data!W1198</f>
        <v>1.2874305728000001E-3</v>
      </c>
      <c r="K38">
        <f>[3]Data!G1198</f>
        <v>0.41103597080219723</v>
      </c>
      <c r="L38">
        <f>[3]Data!H1198</f>
        <v>8.0905400684775559E-5</v>
      </c>
      <c r="M38">
        <f>[3]Data!J1198</f>
        <v>67.074452614410063</v>
      </c>
      <c r="N38">
        <f>[3]Data!K1198</f>
        <v>0.21003535525313471</v>
      </c>
      <c r="O38">
        <f>((K38/(AVERAGE(K37,K39))-1))*1000</f>
        <v>0.97374370235447927</v>
      </c>
      <c r="P38">
        <f>2*SQRT((((L38/2)/5)^2)+((((L39/2)/5)^2)+(((L37/2)/5)^2))/4)*1000</f>
        <v>1.7480415871720806E-2</v>
      </c>
    </row>
    <row r="39" spans="1:19" x14ac:dyDescent="0.25">
      <c r="A39">
        <f t="shared" si="2"/>
        <v>1202</v>
      </c>
      <c r="B39" t="str">
        <f>[3]Data!A1204</f>
        <v>SRM-Muenster-250ppb</v>
      </c>
      <c r="C39" s="9">
        <f>[3]Data!A1201</f>
        <v>36</v>
      </c>
      <c r="D39" t="str">
        <f>[3]Data!A1202</f>
        <v>Nov 14 2020</v>
      </c>
      <c r="E39">
        <f>[3]Data!A1203</f>
        <v>2516</v>
      </c>
      <c r="F39">
        <f>[3]Data!S1232</f>
        <v>11.57690336315</v>
      </c>
      <c r="G39">
        <f>[3]Data!T1232</f>
        <v>9.2106700640499994</v>
      </c>
      <c r="H39">
        <f>[3]Data!U1232</f>
        <v>4.1476106266579986</v>
      </c>
      <c r="I39">
        <f>[3]Data!V1232</f>
        <v>7.7014996107107221</v>
      </c>
      <c r="J39">
        <f>[3]Data!W1232</f>
        <v>-2.2012767200000066E-6</v>
      </c>
      <c r="K39">
        <f>[3]Data!G1232</f>
        <v>0.41062581855801711</v>
      </c>
      <c r="L39">
        <f>[3]Data!H1232</f>
        <v>3.9626727012891013E-5</v>
      </c>
      <c r="M39">
        <f>[3]Data!J1232</f>
        <v>66.009672370012439</v>
      </c>
      <c r="N39">
        <f>[3]Data!K1232</f>
        <v>0.10287340048036174</v>
      </c>
      <c r="O39">
        <f>((K39/(AVERAGE(K37,K41))-1))*1000</f>
        <v>-4.5827913811691268E-2</v>
      </c>
      <c r="P39">
        <f>2*SQRT((((L39/2)/5)^2)+((((L41/2)/5)^2)+(((L37/2)/5)^2))/4)*1000</f>
        <v>1.0327306314510889E-2</v>
      </c>
    </row>
    <row r="40" spans="1:19" x14ac:dyDescent="0.25">
      <c r="A40">
        <f t="shared" si="2"/>
        <v>1236</v>
      </c>
      <c r="B40" t="str">
        <f>[3]Data!A1238</f>
        <v>C4_NiAAS</v>
      </c>
      <c r="C40" s="9">
        <f>[3]Data!A1235</f>
        <v>37</v>
      </c>
      <c r="D40" t="str">
        <f>[3]Data!A1236</f>
        <v>Nov 14 2020</v>
      </c>
      <c r="E40">
        <f>[3]Data!A1237</f>
        <v>2517</v>
      </c>
      <c r="F40">
        <f>[3]Data!S1266</f>
        <v>7.1061134571499993</v>
      </c>
      <c r="G40">
        <f>[3]Data!T1266</f>
        <v>5.6544471520499995</v>
      </c>
      <c r="H40">
        <f>[3]Data!U1266</f>
        <v>2.5272033410580002</v>
      </c>
      <c r="I40">
        <f>[3]Data!V1266</f>
        <v>4.6818212628805824</v>
      </c>
      <c r="J40">
        <f>[3]Data!W1266</f>
        <v>1.9616596570399994E-4</v>
      </c>
      <c r="K40">
        <f>[3]Data!G1266</f>
        <v>0.41044605211435026</v>
      </c>
      <c r="L40">
        <f>[3]Data!H1266</f>
        <v>5.4706025614244444E-5</v>
      </c>
      <c r="M40">
        <f>[3]Data!J1266</f>
        <v>65.542987716842191</v>
      </c>
      <c r="N40">
        <f>[3]Data!K1266</f>
        <v>0.14202017945803466</v>
      </c>
      <c r="O40">
        <f>((K40/(AVERAGE(K39,K41))-1))*1000</f>
        <v>-0.45852842965676821</v>
      </c>
      <c r="P40">
        <f>2*SQRT((((L40/2)/5)^2)+((((L41/2)/5)^2)+(((L39/2)/5)^2))/4)*1000</f>
        <v>1.2297157831351196E-2</v>
      </c>
      <c r="S40" t="s">
        <v>20</v>
      </c>
    </row>
    <row r="41" spans="1:19" x14ac:dyDescent="0.25">
      <c r="A41">
        <f t="shared" si="2"/>
        <v>1270</v>
      </c>
      <c r="B41" t="str">
        <f>[3]Data!A1272</f>
        <v>SRM-Muenster-250ppb</v>
      </c>
      <c r="C41" s="9">
        <f>[3]Data!A1269</f>
        <v>38</v>
      </c>
      <c r="D41" t="str">
        <f>[3]Data!A1270</f>
        <v>Nov 14 2020</v>
      </c>
      <c r="E41">
        <f>[3]Data!A1271</f>
        <v>2518</v>
      </c>
      <c r="F41">
        <f>[3]Data!S1300</f>
        <v>11.464632291150002</v>
      </c>
      <c r="G41">
        <f>[3]Data!T1300</f>
        <v>9.1210304796499972</v>
      </c>
      <c r="H41">
        <f>[3]Data!U1300</f>
        <v>4.1070305806579999</v>
      </c>
      <c r="I41">
        <f>[3]Data!V1300</f>
        <v>7.6252838834861949</v>
      </c>
      <c r="J41">
        <f>[3]Data!W1300</f>
        <v>4.7707184064800012E-5</v>
      </c>
      <c r="K41">
        <f>[3]Data!G1300</f>
        <v>0.4106428607085138</v>
      </c>
      <c r="L41">
        <f>[3]Data!H1300</f>
        <v>3.9758453505343272E-5</v>
      </c>
      <c r="M41">
        <f>[3]Data!J1300</f>
        <v>66.053914832240167</v>
      </c>
      <c r="N41">
        <f>[3]Data!K1300</f>
        <v>0.10321537048985174</v>
      </c>
      <c r="O41">
        <f>((K41/(AVERAGE(K39,K43))-1))*1000</f>
        <v>1.9270615236433031E-2</v>
      </c>
      <c r="P41">
        <f>2*SQRT((((L41/2)/5)^2)+((((L43/2)/5)^2)+(((L39/2)/5)^2))/4)*1000</f>
        <v>9.8076878609307961E-3</v>
      </c>
    </row>
    <row r="42" spans="1:19" x14ac:dyDescent="0.25">
      <c r="A42">
        <f t="shared" si="2"/>
        <v>1304</v>
      </c>
      <c r="B42" t="str">
        <f>[3]Data!A1306</f>
        <v>C4_NiAAS</v>
      </c>
      <c r="C42" s="9">
        <f>[3]Data!A1303</f>
        <v>39</v>
      </c>
      <c r="D42" t="str">
        <f>[3]Data!A1304</f>
        <v>Nov 14 2020</v>
      </c>
      <c r="E42">
        <f>[3]Data!A1305</f>
        <v>2519</v>
      </c>
      <c r="F42">
        <f>[3]Data!S1334</f>
        <v>7.0679054675500002</v>
      </c>
      <c r="G42">
        <f>[3]Data!T1334</f>
        <v>5.6238416000500004</v>
      </c>
      <c r="H42">
        <f>[3]Data!U1334</f>
        <v>2.5134010210580002</v>
      </c>
      <c r="I42">
        <f>[3]Data!V1334</f>
        <v>4.655827999034261</v>
      </c>
      <c r="J42">
        <f>[3]Data!W1334</f>
        <v>1.8784663080399999E-4</v>
      </c>
      <c r="K42">
        <f>[3]Data!G1334</f>
        <v>0.41045132864943484</v>
      </c>
      <c r="L42">
        <f>[3]Data!H1334</f>
        <v>4.9395589553790997E-5</v>
      </c>
      <c r="M42">
        <f>[3]Data!J1334</f>
        <v>65.556685923780236</v>
      </c>
      <c r="N42">
        <f>[3]Data!K1334</f>
        <v>0.12823396351857455</v>
      </c>
      <c r="O42">
        <f>((K42/(AVERAGE(K41,K43))-1))*1000</f>
        <v>-0.46789967683680267</v>
      </c>
      <c r="P42">
        <f>2*SQRT((((L42/2)/5)^2)+((((L43/2)/5)^2)+(((L41/2)/5)^2))/4)*1000</f>
        <v>1.1430787294866204E-2</v>
      </c>
    </row>
    <row r="43" spans="1:19" x14ac:dyDescent="0.25">
      <c r="A43">
        <f t="shared" si="2"/>
        <v>1338</v>
      </c>
      <c r="B43" t="str">
        <f>[3]Data!A1340</f>
        <v>SRM-Muenster-250ppb</v>
      </c>
      <c r="C43" s="9">
        <f>[3]Data!A1337</f>
        <v>40</v>
      </c>
      <c r="D43" t="str">
        <f>[3]Data!A1338</f>
        <v>Nov 14 2020</v>
      </c>
      <c r="E43">
        <f>[3]Data!A1339</f>
        <v>2520</v>
      </c>
      <c r="F43">
        <f>[3]Data!S1368</f>
        <v>11.361574755149997</v>
      </c>
      <c r="G43">
        <f>[3]Data!T1368</f>
        <v>9.0386478608499985</v>
      </c>
      <c r="H43">
        <f>[3]Data!U1368</f>
        <v>4.0699916342579998</v>
      </c>
      <c r="I43">
        <f>[3]Data!V1368</f>
        <v>7.5559427260811924</v>
      </c>
      <c r="J43">
        <f>[3]Data!W1368</f>
        <v>-1.6885129920000006E-5</v>
      </c>
      <c r="K43">
        <f>[3]Data!G1368</f>
        <v>0.41064407648285794</v>
      </c>
      <c r="L43">
        <f>[3]Data!H1368</f>
        <v>4.1543448622431127E-5</v>
      </c>
      <c r="M43">
        <f>[3]Data!J1368</f>
        <v>66.057071056597991</v>
      </c>
      <c r="N43">
        <f>[3]Data!K1368</f>
        <v>0.10784932669515211</v>
      </c>
      <c r="O43">
        <f>((K43/(AVERAGE(K41,K45))-1))*1000</f>
        <v>3.4756683864101134E-2</v>
      </c>
      <c r="P43">
        <f>2*SQRT((((L43/2)/5)^2)+((((L45/2)/5)^2)+(((L41/2)/5)^2))/4)*1000</f>
        <v>1.0183823939675329E-2</v>
      </c>
    </row>
    <row r="44" spans="1:19" x14ac:dyDescent="0.25">
      <c r="A44">
        <f t="shared" si="2"/>
        <v>1372</v>
      </c>
      <c r="B44" t="str">
        <f>[3]Data!A1374</f>
        <v>C4_2_4</v>
      </c>
      <c r="C44" s="9">
        <f>[3]Data!A1371</f>
        <v>41</v>
      </c>
      <c r="D44" t="str">
        <f>[3]Data!A1372</f>
        <v>Nov 14 2020</v>
      </c>
      <c r="E44">
        <f>[3]Data!A1373</f>
        <v>2521</v>
      </c>
      <c r="F44">
        <f>[3]Data!S1402</f>
        <v>10.540096323150001</v>
      </c>
      <c r="G44">
        <f>[3]Data!T1402</f>
        <v>8.5314579500499992</v>
      </c>
      <c r="H44">
        <f>[3]Data!U1402</f>
        <v>1.8584072878580002</v>
      </c>
      <c r="I44">
        <f>[3]Data!V1402</f>
        <v>2.2140437426219104</v>
      </c>
      <c r="J44">
        <f>[3]Data!W1402</f>
        <v>6.5820470788000008E-4</v>
      </c>
      <c r="K44">
        <f>[3]Data!G1402</f>
        <v>0.41104460655767489</v>
      </c>
      <c r="L44">
        <f>[3]Data!H1402</f>
        <v>8.890618150019178E-5</v>
      </c>
      <c r="M44">
        <f>[3]Data!J1402</f>
        <v>67.096871562394824</v>
      </c>
      <c r="N44">
        <f>[3]Data!K1402</f>
        <v>0.23080587028235369</v>
      </c>
      <c r="O44">
        <f>((K44/(AVERAGE(K43,K45))-1))*1000</f>
        <v>1.0086791080103907</v>
      </c>
      <c r="P44">
        <f>2*SQRT((((L44/2)/5)^2)+((((L45/2)/5)^2)+(((L43/2)/5)^2))/4)*1000</f>
        <v>1.8769644227779155E-2</v>
      </c>
    </row>
    <row r="45" spans="1:19" x14ac:dyDescent="0.25">
      <c r="A45">
        <f t="shared" si="2"/>
        <v>1406</v>
      </c>
      <c r="B45" t="str">
        <f>[3]Data!A1408</f>
        <v>SRM-Muenster-250ppb</v>
      </c>
      <c r="C45" s="9">
        <f>[3]Data!A1405</f>
        <v>42</v>
      </c>
      <c r="D45" t="str">
        <f>[3]Data!A1406</f>
        <v>Nov 14 2020</v>
      </c>
      <c r="E45">
        <f>[3]Data!A1407</f>
        <v>2522</v>
      </c>
      <c r="F45">
        <f>[3]Data!S1436</f>
        <v>11.355477819150003</v>
      </c>
      <c r="G45">
        <f>[3]Data!T1436</f>
        <v>9.0346820636500009</v>
      </c>
      <c r="H45">
        <f>[3]Data!U1436</f>
        <v>4.0685821502579991</v>
      </c>
      <c r="I45">
        <f>[3]Data!V1436</f>
        <v>7.5553157728870186</v>
      </c>
      <c r="J45">
        <f>[3]Data!W1436</f>
        <v>-1.0469047200000003E-5</v>
      </c>
      <c r="K45">
        <f>[3]Data!G1436</f>
        <v>0.41061674799661196</v>
      </c>
      <c r="L45">
        <f>[3]Data!H1436</f>
        <v>4.3438000466361175E-5</v>
      </c>
      <c r="M45">
        <f>[3]Data!J1436</f>
        <v>65.986124639317509</v>
      </c>
      <c r="N45">
        <f>[3]Data!K1436</f>
        <v>0.11276769884603657</v>
      </c>
      <c r="O45">
        <f>((K45/(AVERAGE(K43,K47))-1))*1000</f>
        <v>-7.1733494362402617E-2</v>
      </c>
      <c r="P45">
        <f>2*SQRT((((L45/2)/5)^2)+((((L47/2)/5)^2)+(((L43/2)/5)^2))/4)*1000</f>
        <v>1.0196829963379287E-2</v>
      </c>
    </row>
    <row r="46" spans="1:19" x14ac:dyDescent="0.25">
      <c r="A46">
        <f t="shared" si="2"/>
        <v>1440</v>
      </c>
      <c r="B46" t="str">
        <f>[3]Data!A1442</f>
        <v>C4_6_8</v>
      </c>
      <c r="C46" s="9">
        <f>[3]Data!A1439</f>
        <v>43</v>
      </c>
      <c r="D46" t="str">
        <f>[3]Data!A1440</f>
        <v>Nov 14 2020</v>
      </c>
      <c r="E46">
        <f>[3]Data!A1441</f>
        <v>2523</v>
      </c>
      <c r="F46">
        <f>[3]Data!S1470</f>
        <v>10.350445707150001</v>
      </c>
      <c r="G46">
        <f>[3]Data!T1470</f>
        <v>8.3712040820499993</v>
      </c>
      <c r="H46">
        <f>[3]Data!U1470</f>
        <v>1.917868161858</v>
      </c>
      <c r="I46">
        <f>[3]Data!V1470</f>
        <v>2.4062113192365873</v>
      </c>
      <c r="J46">
        <f>[3]Data!W1470</f>
        <v>6.5011233110000002E-3</v>
      </c>
      <c r="K46">
        <f>[3]Data!G1470</f>
        <v>0.41107542902502636</v>
      </c>
      <c r="L46">
        <f>[3]Data!H1470</f>
        <v>6.2534322463061971E-5</v>
      </c>
      <c r="M46">
        <f>[3]Data!J1470</f>
        <v>67.176888567751107</v>
      </c>
      <c r="N46">
        <f>[3]Data!K1470</f>
        <v>0.16234291558878905</v>
      </c>
      <c r="O46">
        <f>((K46/(AVERAGE(K45,K47))-1))*1000</f>
        <v>1.0785511138335924</v>
      </c>
      <c r="P46">
        <f>2*SQRT((((L46/2)/5)^2)+((((L47/2)/5)^2)+(((L45/2)/5)^2))/4)*1000</f>
        <v>1.3657694643267024E-2</v>
      </c>
    </row>
    <row r="47" spans="1:19" x14ac:dyDescent="0.25">
      <c r="A47">
        <f t="shared" si="2"/>
        <v>1474</v>
      </c>
      <c r="B47" t="str">
        <f>[3]Data!A1476</f>
        <v>SRM-Muenster-250ppb</v>
      </c>
      <c r="C47" s="9">
        <f>[3]Data!A1473</f>
        <v>44</v>
      </c>
      <c r="D47" t="str">
        <f>[3]Data!A1474</f>
        <v>Nov 14 2020</v>
      </c>
      <c r="E47">
        <f>[3]Data!A1475</f>
        <v>2524</v>
      </c>
      <c r="F47">
        <f>[3]Data!S1504</f>
        <v>11.446417291149999</v>
      </c>
      <c r="G47">
        <f>[3]Data!T1504</f>
        <v>9.1068967552499984</v>
      </c>
      <c r="H47">
        <f>[3]Data!U1504</f>
        <v>4.1009817294579998</v>
      </c>
      <c r="I47">
        <f>[3]Data!V1504</f>
        <v>7.6146861065823899</v>
      </c>
      <c r="J47">
        <f>[3]Data!W1504</f>
        <v>-1.1782869640000005E-5</v>
      </c>
      <c r="K47">
        <f>[3]Data!G1504</f>
        <v>0.41064833368484061</v>
      </c>
      <c r="L47">
        <f>[3]Data!H1504</f>
        <v>3.3529635678008987E-5</v>
      </c>
      <c r="M47">
        <f>[3]Data!J1504</f>
        <v>66.068123012625804</v>
      </c>
      <c r="N47">
        <f>[3]Data!K1504</f>
        <v>8.7044979464071345E-2</v>
      </c>
      <c r="O47">
        <f>((K47/(AVERAGE(K45,K49))-1))*1000</f>
        <v>4.7901179030640506E-2</v>
      </c>
      <c r="P47">
        <f>2*SQRT((((L47/2)/5)^2)+((((L49/2)/5)^2)+(((L45/2)/5)^2))/4)*1000</f>
        <v>9.1947644588887163E-3</v>
      </c>
    </row>
    <row r="48" spans="1:19" x14ac:dyDescent="0.25">
      <c r="A48">
        <f t="shared" si="2"/>
        <v>1508</v>
      </c>
      <c r="B48" t="str">
        <f>[3]Data!A1510</f>
        <v>C4_10_12</v>
      </c>
      <c r="C48" s="9">
        <f>[3]Data!A1507</f>
        <v>45</v>
      </c>
      <c r="D48" t="str">
        <f>[3]Data!A1508</f>
        <v>Nov 14 2020</v>
      </c>
      <c r="E48">
        <f>[3]Data!A1509</f>
        <v>2525</v>
      </c>
      <c r="F48">
        <f>[3]Data!S1538</f>
        <v>10.89169225915</v>
      </c>
      <c r="G48">
        <f>[3]Data!T1538</f>
        <v>8.8096634272500012</v>
      </c>
      <c r="H48">
        <f>[3]Data!U1538</f>
        <v>2.0091063034579997</v>
      </c>
      <c r="I48">
        <f>[3]Data!V1538</f>
        <v>2.5093282862593305</v>
      </c>
      <c r="J48">
        <f>[3]Data!W1538</f>
        <v>1.2199414435199998E-3</v>
      </c>
      <c r="K48">
        <f>[3]Data!G1538</f>
        <v>0.41109170584309829</v>
      </c>
      <c r="L48">
        <f>[3]Data!H1538</f>
        <v>5.5206055996919131E-5</v>
      </c>
      <c r="M48">
        <f>[3]Data!J1538</f>
        <v>67.21914418032074</v>
      </c>
      <c r="N48">
        <f>[3]Data!K1538</f>
        <v>0.14331828883236963</v>
      </c>
      <c r="O48">
        <f>((K48/(AVERAGE(K47,K49))-1))*1000</f>
        <v>1.0891390441223336</v>
      </c>
      <c r="P48">
        <f>2*SQRT((((L48/2)/5)^2)+((((L49/2)/5)^2)+(((L47/2)/5)^2))/4)*1000</f>
        <v>1.2403884282662652E-2</v>
      </c>
    </row>
    <row r="49" spans="1:16" x14ac:dyDescent="0.25">
      <c r="A49">
        <f t="shared" si="2"/>
        <v>1542</v>
      </c>
      <c r="B49" t="str">
        <f>[3]Data!A1544</f>
        <v>SRM-Muenster-250ppb</v>
      </c>
      <c r="C49" s="9">
        <f>[3]Data!A1541</f>
        <v>46</v>
      </c>
      <c r="D49" t="str">
        <f>[3]Data!A1542</f>
        <v>Nov 14 2020</v>
      </c>
      <c r="E49">
        <f>[3]Data!A1543</f>
        <v>2526</v>
      </c>
      <c r="F49">
        <f>[3]Data!S1572</f>
        <v>11.471647499150002</v>
      </c>
      <c r="G49">
        <f>[3]Data!T1572</f>
        <v>9.1275354032499987</v>
      </c>
      <c r="H49">
        <f>[3]Data!U1572</f>
        <v>4.1104826178579996</v>
      </c>
      <c r="I49">
        <f>[3]Data!V1572</f>
        <v>7.6334290031144159</v>
      </c>
      <c r="J49">
        <f>[3]Data!W1572</f>
        <v>4.6646539999999936E-6</v>
      </c>
      <c r="K49">
        <f>[3]Data!G1572</f>
        <v>0.41064058017876215</v>
      </c>
      <c r="L49">
        <f>[3]Data!H1572</f>
        <v>4.5503445870930076E-5</v>
      </c>
      <c r="M49">
        <f>[3]Data!J1572</f>
        <v>66.047994437897145</v>
      </c>
      <c r="N49">
        <f>[3]Data!K1572</f>
        <v>0.11812972110453036</v>
      </c>
      <c r="O49">
        <f>((K49/(AVERAGE(K47,K51))-1))*1000</f>
        <v>-2.5445623397235551E-3</v>
      </c>
      <c r="P49">
        <f>2*SQRT((((L49/2)/5)^2)+((((L51/2)/5)^2)+(((L47/2)/5)^2))/4)*1000</f>
        <v>1.0391688621799075E-2</v>
      </c>
    </row>
    <row r="50" spans="1:16" x14ac:dyDescent="0.25">
      <c r="A50">
        <f t="shared" si="2"/>
        <v>1576</v>
      </c>
      <c r="B50" t="str">
        <f>[3]Data!A1578</f>
        <v>C4_14_17</v>
      </c>
      <c r="C50" s="9">
        <f>[3]Data!A1575</f>
        <v>47</v>
      </c>
      <c r="D50" t="str">
        <f>[3]Data!A1576</f>
        <v>Nov 14 2020</v>
      </c>
      <c r="E50">
        <f>[3]Data!A1577</f>
        <v>2527</v>
      </c>
      <c r="F50">
        <f>[3]Data!S1606</f>
        <v>9.9309089547500022</v>
      </c>
      <c r="G50">
        <f>[3]Data!T1606</f>
        <v>8.039626192850001</v>
      </c>
      <c r="H50">
        <f>[3]Data!U1606</f>
        <v>1.7497828186579998</v>
      </c>
      <c r="I50">
        <f>[3]Data!V1606</f>
        <v>2.0828767717375856</v>
      </c>
      <c r="J50">
        <f>[3]Data!W1606</f>
        <v>7.1208699856000011E-4</v>
      </c>
      <c r="K50">
        <f>[3]Data!G1606</f>
        <v>0.41107050226301473</v>
      </c>
      <c r="L50">
        <f>[3]Data!H1606</f>
        <v>6.7635967084987976E-5</v>
      </c>
      <c r="M50">
        <f>[3]Data!J1606</f>
        <v>67.164098393045535</v>
      </c>
      <c r="N50">
        <f>[3]Data!K1606</f>
        <v>0.17558709621786456</v>
      </c>
      <c r="O50">
        <f>((K50/(AVERAGE(K49,K51))-1))*1000</f>
        <v>1.0538581409977876</v>
      </c>
      <c r="P50">
        <f>2*SQRT((((L50/2)/5)^2)+((((L51/2)/5)^2)+(((L49/2)/5)^2))/4)*1000</f>
        <v>1.4751707761558708E-2</v>
      </c>
    </row>
    <row r="51" spans="1:16" x14ac:dyDescent="0.25">
      <c r="A51">
        <f t="shared" si="2"/>
        <v>1610</v>
      </c>
      <c r="B51" t="str">
        <f>[3]Data!A1612</f>
        <v>SRM-Muenster-250ppb</v>
      </c>
      <c r="C51" s="9">
        <f>[3]Data!A1609</f>
        <v>48</v>
      </c>
      <c r="D51" t="str">
        <f>[3]Data!A1610</f>
        <v>Nov 14 2020</v>
      </c>
      <c r="E51">
        <f>[3]Data!A1611</f>
        <v>2528</v>
      </c>
      <c r="F51">
        <f>[3]Data!S1640</f>
        <v>11.101671043149999</v>
      </c>
      <c r="G51">
        <f>[3]Data!T1640</f>
        <v>8.8339918968499997</v>
      </c>
      <c r="H51">
        <f>[3]Data!U1640</f>
        <v>3.978767807858</v>
      </c>
      <c r="I51">
        <f>[3]Data!V1640</f>
        <v>7.3904163463040184</v>
      </c>
      <c r="J51">
        <f>[3]Data!W1640</f>
        <v>-1.0575397320000005E-5</v>
      </c>
      <c r="K51">
        <f>[3]Data!G1640</f>
        <v>0.41063491647911232</v>
      </c>
      <c r="L51">
        <f>[3]Data!H1640</f>
        <v>3.7312577343680877E-5</v>
      </c>
      <c r="M51">
        <f>[3]Data!J1640</f>
        <v>66.033291128131182</v>
      </c>
      <c r="N51">
        <f>[3]Data!K1640</f>
        <v>9.6865726780407016E-2</v>
      </c>
      <c r="O51">
        <f>((K51/(AVERAGE(K49,K53))-1))*1000</f>
        <v>-5.427306961625078E-3</v>
      </c>
      <c r="P51">
        <f>2*SQRT((((L51/2)/5)^2)+((((L53/2)/5)^2)+(((L49/2)/5)^2))/4)*1000</f>
        <v>9.4382066442540036E-3</v>
      </c>
    </row>
    <row r="52" spans="1:16" x14ac:dyDescent="0.25">
      <c r="A52">
        <f t="shared" si="2"/>
        <v>1644</v>
      </c>
      <c r="B52" t="str">
        <f>[3]Data!A1646</f>
        <v>C4_17_20</v>
      </c>
      <c r="C52" s="9">
        <f>[3]Data!A1643</f>
        <v>49</v>
      </c>
      <c r="D52" t="str">
        <f>[3]Data!A1644</f>
        <v>Nov 14 2020</v>
      </c>
      <c r="E52">
        <f>[3]Data!A1645</f>
        <v>2529</v>
      </c>
      <c r="F52">
        <f>[3]Data!S1674</f>
        <v>10.35500754315</v>
      </c>
      <c r="G52">
        <f>[3]Data!T1674</f>
        <v>8.3913533132500007</v>
      </c>
      <c r="H52">
        <f>[3]Data!U1674</f>
        <v>1.7149328922579996</v>
      </c>
      <c r="I52">
        <f>[3]Data!V1674</f>
        <v>1.8980240953048459</v>
      </c>
      <c r="J52">
        <f>[3]Data!W1674</f>
        <v>1.21211069836E-3</v>
      </c>
      <c r="K52">
        <f>[3]Data!G1674</f>
        <v>0.41104227105931473</v>
      </c>
      <c r="L52">
        <f>[3]Data!H1674</f>
        <v>7.8840374443648557E-5</v>
      </c>
      <c r="M52">
        <f>[3]Data!J1674</f>
        <v>67.090808466190609</v>
      </c>
      <c r="N52">
        <f>[3]Data!K1674</f>
        <v>0.2046744211685057</v>
      </c>
      <c r="O52">
        <f>((K52/(AVERAGE(K51,K53))-1))*1000</f>
        <v>0.99348194487003383</v>
      </c>
      <c r="P52">
        <f>2*SQRT((((L52/2)/5)^2)+((((L53/2)/5)^2)+(((L51/2)/5)^2))/4)*1000</f>
        <v>1.6590341818482741E-2</v>
      </c>
    </row>
    <row r="53" spans="1:16" x14ac:dyDescent="0.25">
      <c r="A53">
        <f t="shared" si="2"/>
        <v>1678</v>
      </c>
      <c r="B53" t="str">
        <f>[3]Data!A1680</f>
        <v>SRM-Muenster-250ppb</v>
      </c>
      <c r="C53" s="9">
        <f>[3]Data!A1677</f>
        <v>50</v>
      </c>
      <c r="D53" t="str">
        <f>[3]Data!A1678</f>
        <v>Nov 14 2020</v>
      </c>
      <c r="E53">
        <f>[3]Data!A1679</f>
        <v>2530</v>
      </c>
      <c r="F53">
        <f>[3]Data!S1708</f>
        <v>11.443271219150001</v>
      </c>
      <c r="G53">
        <f>[3]Data!T1708</f>
        <v>9.1048233356499999</v>
      </c>
      <c r="H53">
        <f>[3]Data!U1708</f>
        <v>4.1002163174580009</v>
      </c>
      <c r="I53">
        <f>[3]Data!V1708</f>
        <v>7.6142510489996198</v>
      </c>
      <c r="J53">
        <f>[3]Data!W1708</f>
        <v>-3.7164200800000077E-6</v>
      </c>
      <c r="K53">
        <f>[3]Data!G1708</f>
        <v>0.4106337100871354</v>
      </c>
      <c r="L53">
        <f>[3]Data!H1708</f>
        <v>3.5615967875697378E-5</v>
      </c>
      <c r="M53">
        <f>[3]Data!J1708</f>
        <v>66.030159260971303</v>
      </c>
      <c r="N53">
        <f>[3]Data!K1708</f>
        <v>9.2461225111514236E-2</v>
      </c>
      <c r="O53">
        <f>((K53/(AVERAGE(K51,K55))-1))*1000</f>
        <v>-3.55279185072499E-2</v>
      </c>
      <c r="P53">
        <f>2*SQRT((((L53/2)/5)^2)+((((L55/2)/5)^2)+(((L51/2)/5)^2))/4)*1000</f>
        <v>8.9872057843518698E-3</v>
      </c>
    </row>
    <row r="54" spans="1:16" x14ac:dyDescent="0.25">
      <c r="A54">
        <f t="shared" si="2"/>
        <v>1712</v>
      </c>
      <c r="B54" t="str">
        <f>[3]Data!A1714</f>
        <v>C4_NiAAS</v>
      </c>
      <c r="C54" s="9">
        <f>[3]Data!A1711</f>
        <v>51</v>
      </c>
      <c r="D54" t="str">
        <f>[3]Data!A1712</f>
        <v>Nov 14 2020</v>
      </c>
      <c r="E54">
        <f>[3]Data!A1713</f>
        <v>2531</v>
      </c>
      <c r="F54">
        <f>[3]Data!S1742</f>
        <v>7.1999988539499986</v>
      </c>
      <c r="G54">
        <f>[3]Data!T1742</f>
        <v>5.7295079376500011</v>
      </c>
      <c r="H54">
        <f>[3]Data!U1742</f>
        <v>2.5608637378580004</v>
      </c>
      <c r="I54">
        <f>[3]Data!V1742</f>
        <v>4.7445996515789437</v>
      </c>
      <c r="J54">
        <f>[3]Data!W1742</f>
        <v>1.9827969936399997E-4</v>
      </c>
      <c r="K54">
        <f>[3]Data!G1742</f>
        <v>0.41046171766027983</v>
      </c>
      <c r="L54">
        <f>[3]Data!H1742</f>
        <v>5.5254287595804346E-5</v>
      </c>
      <c r="M54">
        <f>[3]Data!J1742</f>
        <v>65.583656429643511</v>
      </c>
      <c r="N54">
        <f>[3]Data!K1742</f>
        <v>0.143443501005073</v>
      </c>
      <c r="O54">
        <f>((K54/(AVERAGE(K53,K55))-1))*1000</f>
        <v>-0.45289115666058422</v>
      </c>
      <c r="P54">
        <f>2*SQRT((((L54/2)/5)^2)+((((L55/2)/5)^2)+(((L53/2)/5)^2))/4)*1000</f>
        <v>1.2284710839377502E-2</v>
      </c>
    </row>
    <row r="55" spans="1:16" x14ac:dyDescent="0.25">
      <c r="A55">
        <f t="shared" si="2"/>
        <v>1746</v>
      </c>
      <c r="B55" t="str">
        <f>[3]Data!A1748</f>
        <v>SRM-Muenster-250ppb</v>
      </c>
      <c r="C55" s="9">
        <f>[3]Data!A1745</f>
        <v>52</v>
      </c>
      <c r="D55" t="str">
        <f>[3]Data!A1746</f>
        <v>Nov 14 2020</v>
      </c>
      <c r="E55">
        <f>[3]Data!A1747</f>
        <v>2532</v>
      </c>
      <c r="F55">
        <f>[3]Data!S1776</f>
        <v>11.629960719149999</v>
      </c>
      <c r="G55">
        <f>[3]Data!T1776</f>
        <v>9.2531216588500005</v>
      </c>
      <c r="H55">
        <f>[3]Data!U1776</f>
        <v>4.1668667670579991</v>
      </c>
      <c r="I55">
        <f>[3]Data!V1776</f>
        <v>7.7371321383923419</v>
      </c>
      <c r="J55">
        <f>[3]Data!W1776</f>
        <v>-6.0598849600000066E-6</v>
      </c>
      <c r="K55">
        <f>[3]Data!G1776</f>
        <v>0.41066168265380271</v>
      </c>
      <c r="L55">
        <f>[3]Data!H1776</f>
        <v>4.0134395250330761E-5</v>
      </c>
      <c r="M55">
        <f>[3]Data!J1776</f>
        <v>66.102777750313294</v>
      </c>
      <c r="N55">
        <f>[3]Data!K1776</f>
        <v>0.10419133819157896</v>
      </c>
      <c r="O55">
        <f>((K55/(AVERAGE(K53,K57))-1))*1000</f>
        <v>6.7095640825964864E-2</v>
      </c>
      <c r="P55">
        <f>2*SQRT((((L55/2)/5)^2)+((((L57/2)/5)^2)+(((L53/2)/5)^2))/4)*1000</f>
        <v>9.716633142942915E-3</v>
      </c>
    </row>
    <row r="56" spans="1:16" x14ac:dyDescent="0.25">
      <c r="A56">
        <f t="shared" si="2"/>
        <v>1780</v>
      </c>
      <c r="B56" t="str">
        <f>[3]Data!A1782</f>
        <v>C4_NiAAS</v>
      </c>
      <c r="C56" s="9">
        <f>[3]Data!A1779</f>
        <v>53</v>
      </c>
      <c r="D56" t="str">
        <f>[3]Data!A1780</f>
        <v>Nov 14 2020</v>
      </c>
      <c r="E56">
        <f>[3]Data!A1781</f>
        <v>2533</v>
      </c>
      <c r="F56">
        <f>[3]Data!S1810</f>
        <v>7.1313726927499985</v>
      </c>
      <c r="G56">
        <f>[3]Data!T1810</f>
        <v>5.6750304212499989</v>
      </c>
      <c r="H56">
        <f>[3]Data!U1810</f>
        <v>2.5366271302580001</v>
      </c>
      <c r="I56">
        <f>[3]Data!V1810</f>
        <v>4.700063941041166</v>
      </c>
      <c r="J56">
        <f>[3]Data!W1810</f>
        <v>2.1274219965599999E-4</v>
      </c>
      <c r="K56">
        <f>[3]Data!G1810</f>
        <v>0.41045109259031326</v>
      </c>
      <c r="L56">
        <f>[3]Data!H1810</f>
        <v>4.512251576327703E-5</v>
      </c>
      <c r="M56">
        <f>[3]Data!J1810</f>
        <v>65.556073099901568</v>
      </c>
      <c r="N56">
        <f>[3]Data!K1810</f>
        <v>0.11714080330903968</v>
      </c>
      <c r="O56">
        <f>((K56/(AVERAGE(K55,K57))-1))*1000</f>
        <v>-0.47978933404158042</v>
      </c>
      <c r="P56">
        <f>2*SQRT((((L56/2)/5)^2)+((((L57/2)/5)^2)+(((L55/2)/5)^2))/4)*1000</f>
        <v>1.0716648480112792E-2</v>
      </c>
    </row>
    <row r="57" spans="1:16" x14ac:dyDescent="0.25">
      <c r="A57">
        <f t="shared" si="2"/>
        <v>1814</v>
      </c>
      <c r="B57" t="str">
        <f>[3]Data!A1816</f>
        <v>SRM-Muenster-250ppb</v>
      </c>
      <c r="C57" s="9">
        <f>[3]Data!A1813</f>
        <v>54</v>
      </c>
      <c r="D57" t="str">
        <f>[3]Data!A1814</f>
        <v>Nov 14 2020</v>
      </c>
      <c r="E57">
        <f>[3]Data!A1815</f>
        <v>2534</v>
      </c>
      <c r="F57">
        <f>[3]Data!S1844</f>
        <v>11.426458343149998</v>
      </c>
      <c r="G57">
        <f>[3]Data!T1844</f>
        <v>9.0913351888499996</v>
      </c>
      <c r="H57">
        <f>[3]Data!U1844</f>
        <v>4.0942529286580012</v>
      </c>
      <c r="I57">
        <f>[3]Data!V1844</f>
        <v>7.603097113888766</v>
      </c>
      <c r="J57">
        <f>[3]Data!W1844</f>
        <v>1.1699485999999986E-6</v>
      </c>
      <c r="K57">
        <f>[3]Data!G1844</f>
        <v>0.41063455170015539</v>
      </c>
      <c r="L57">
        <f>[3]Data!H1844</f>
        <v>4.1589903429701232E-5</v>
      </c>
      <c r="M57">
        <f>[3]Data!J1844</f>
        <v>66.032344139708187</v>
      </c>
      <c r="N57">
        <f>[3]Data!K1844</f>
        <v>0.10796992620847579</v>
      </c>
      <c r="O57">
        <f>((K57/(AVERAGE(K55,K59))-1))*1000</f>
        <v>-4.9767726776783761E-2</v>
      </c>
      <c r="P57">
        <f>2*SQRT((((L57/2)/5)^2)+((((L59/2)/5)^2)+(((L55/2)/5)^2))/4)*1000</f>
        <v>1.036256434884859E-2</v>
      </c>
    </row>
    <row r="58" spans="1:16" x14ac:dyDescent="0.25">
      <c r="A58">
        <f t="shared" si="2"/>
        <v>1848</v>
      </c>
      <c r="B58" t="str">
        <f>[3]Data!A1850</f>
        <v>C4_NiAAS</v>
      </c>
      <c r="C58" s="9">
        <f>[3]Data!A1847</f>
        <v>55</v>
      </c>
      <c r="D58" t="str">
        <f>[3]Data!A1848</f>
        <v>Nov 14 2020</v>
      </c>
      <c r="E58">
        <f>[3]Data!A1849</f>
        <v>2535</v>
      </c>
      <c r="F58">
        <f>[3]Data!S1878</f>
        <v>7.1096310099500011</v>
      </c>
      <c r="G58">
        <f>[3]Data!T1878</f>
        <v>5.6574606084500001</v>
      </c>
      <c r="H58">
        <f>[3]Data!U1878</f>
        <v>2.528622684658</v>
      </c>
      <c r="I58">
        <f>[3]Data!V1878</f>
        <v>4.6847015773655736</v>
      </c>
      <c r="J58">
        <f>[3]Data!W1878</f>
        <v>1.99882692772E-4</v>
      </c>
      <c r="K58">
        <f>[3]Data!G1878</f>
        <v>0.41045462575393776</v>
      </c>
      <c r="L58">
        <f>[3]Data!H1878</f>
        <v>4.7505747150486804E-5</v>
      </c>
      <c r="M58">
        <f>[3]Data!J1878</f>
        <v>65.565245408186925</v>
      </c>
      <c r="N58">
        <f>[3]Data!K1878</f>
        <v>0.12332781736285277</v>
      </c>
      <c r="O58">
        <f>((K58/(AVERAGE(K57,K59))-1))*1000</f>
        <v>-0.45489281879274035</v>
      </c>
      <c r="P58">
        <f>2*SQRT((((L58/2)/5)^2)+((((L59/2)/5)^2)+(((L57/2)/5)^2))/4)*1000</f>
        <v>1.138662731177293E-2</v>
      </c>
    </row>
    <row r="59" spans="1:16" x14ac:dyDescent="0.25">
      <c r="A59">
        <f t="shared" si="2"/>
        <v>1882</v>
      </c>
      <c r="B59" t="str">
        <f>[3]Data!A1884</f>
        <v>SRM-Muenster-250ppb</v>
      </c>
      <c r="C59" s="9">
        <f>[3]Data!A1881</f>
        <v>56</v>
      </c>
      <c r="D59" t="str">
        <f>[3]Data!A1882</f>
        <v>Nov 14 2020</v>
      </c>
      <c r="E59">
        <f>[3]Data!A1883</f>
        <v>2536</v>
      </c>
      <c r="F59">
        <f>[3]Data!S1912</f>
        <v>11.690018343149999</v>
      </c>
      <c r="G59">
        <f>[3]Data!T1912</f>
        <v>9.3009652524500002</v>
      </c>
      <c r="H59">
        <f>[3]Data!U1912</f>
        <v>4.1885627798580005</v>
      </c>
      <c r="I59">
        <f>[3]Data!V1912</f>
        <v>7.7778195960886389</v>
      </c>
      <c r="J59">
        <f>[3]Data!W1912</f>
        <v>-3.6942478400000047E-6</v>
      </c>
      <c r="K59">
        <f>[3]Data!G1912</f>
        <v>0.41064829547709869</v>
      </c>
      <c r="L59">
        <f>[3]Data!H1912</f>
        <v>4.6996000224758589E-5</v>
      </c>
      <c r="M59">
        <f>[3]Data!J1912</f>
        <v>66.068023822997063</v>
      </c>
      <c r="N59">
        <f>[3]Data!K1912</f>
        <v>0.12200448324999895</v>
      </c>
      <c r="O59">
        <f>((K59/(AVERAGE(K57,K61))-1))*1000</f>
        <v>-3.7452431933537866E-5</v>
      </c>
      <c r="P59">
        <f>2*SQRT((((L59/2)/5)^2)+((((L61/2)/5)^2)+(((L57/2)/5)^2))/4)*1000</f>
        <v>1.0793389319698777E-2</v>
      </c>
    </row>
    <row r="60" spans="1:16" x14ac:dyDescent="0.25">
      <c r="A60">
        <f t="shared" si="2"/>
        <v>1916</v>
      </c>
      <c r="B60" t="str">
        <f>[3]Data!A1918</f>
        <v>NiAAS_1_250ppb</v>
      </c>
      <c r="C60" s="9">
        <f>[3]Data!A1915</f>
        <v>57</v>
      </c>
      <c r="D60" t="str">
        <f>[3]Data!A1916</f>
        <v>Nov 14 2020</v>
      </c>
      <c r="E60">
        <f>[3]Data!A1917</f>
        <v>2537</v>
      </c>
      <c r="F60">
        <f>[3]Data!S1946</f>
        <v>12.318557111149998</v>
      </c>
      <c r="G60">
        <f>[3]Data!T1946</f>
        <v>9.7280653736499989</v>
      </c>
      <c r="H60">
        <f>[3]Data!U1946</f>
        <v>5.3689689782579997</v>
      </c>
      <c r="I60">
        <f>[3]Data!V1946</f>
        <v>10.586821095608167</v>
      </c>
      <c r="J60">
        <f>[3]Data!W1946</f>
        <v>1.0257418995400001E-2</v>
      </c>
      <c r="K60">
        <f>[3]Data!G1946</f>
        <v>0.41048229551131771</v>
      </c>
      <c r="L60">
        <f>[3]Data!H1946</f>
        <v>3.6648280783006748E-5</v>
      </c>
      <c r="M60">
        <f>[3]Data!J1946</f>
        <v>65.637077786147685</v>
      </c>
      <c r="N60">
        <f>[3]Data!K1946</f>
        <v>9.5141172388066311E-2</v>
      </c>
      <c r="O60">
        <f>((K60/(AVERAGE(K59,K61))-1))*1000</f>
        <v>-0.42100341428719101</v>
      </c>
      <c r="P60">
        <f>2*SQRT((((L60/2)/5)^2)+((((L61/2)/5)^2)+(((L59/2)/5)^2))/4)*1000</f>
        <v>9.3094140843507263E-3</v>
      </c>
    </row>
    <row r="61" spans="1:16" x14ac:dyDescent="0.25">
      <c r="A61">
        <f t="shared" si="2"/>
        <v>1950</v>
      </c>
      <c r="B61" t="str">
        <f>[3]Data!A1952</f>
        <v>SRM-Muenster-250ppb</v>
      </c>
      <c r="C61" s="9">
        <f>[3]Data!A1949</f>
        <v>58</v>
      </c>
      <c r="D61" t="str">
        <f>[3]Data!A1950</f>
        <v>Nov 14 2020</v>
      </c>
      <c r="E61">
        <f>[3]Data!A1951</f>
        <v>2538</v>
      </c>
      <c r="F61">
        <f>[3]Data!S1980</f>
        <v>11.739556651149998</v>
      </c>
      <c r="G61">
        <f>[3]Data!T1980</f>
        <v>9.3409961908499994</v>
      </c>
      <c r="H61">
        <f>[3]Data!U1980</f>
        <v>4.2068593086580002</v>
      </c>
      <c r="I61">
        <f>[3]Data!V1980</f>
        <v>7.8125998621198924</v>
      </c>
      <c r="J61">
        <f>[3]Data!W1980</f>
        <v>-7.313989960000004E-6</v>
      </c>
      <c r="K61">
        <f>[3]Data!G1980</f>
        <v>0.41066207001359778</v>
      </c>
      <c r="L61">
        <f>[3]Data!H1980</f>
        <v>3.2947064889984501E-5</v>
      </c>
      <c r="M61">
        <f>[3]Data!J1980</f>
        <v>66.103783359969299</v>
      </c>
      <c r="N61">
        <f>[3]Data!K1980</f>
        <v>8.5532590162649039E-2</v>
      </c>
    </row>
    <row r="63" spans="1:16" x14ac:dyDescent="0.25">
      <c r="B63" t="s">
        <v>21</v>
      </c>
      <c r="C63" s="9" t="s">
        <v>21</v>
      </c>
      <c r="D63" t="s">
        <v>21</v>
      </c>
      <c r="E63" t="s">
        <v>21</v>
      </c>
      <c r="F63" t="s">
        <v>20</v>
      </c>
      <c r="G63" t="s">
        <v>22</v>
      </c>
      <c r="H63" t="s">
        <v>23</v>
      </c>
      <c r="I63" t="s">
        <v>24</v>
      </c>
      <c r="J63" t="s">
        <v>25</v>
      </c>
      <c r="K63" t="s">
        <v>26</v>
      </c>
      <c r="L63" t="s">
        <v>27</v>
      </c>
      <c r="M63" t="s">
        <v>28</v>
      </c>
      <c r="N63" t="s">
        <v>29</v>
      </c>
    </row>
    <row r="64" spans="1:16" x14ac:dyDescent="0.25">
      <c r="B64" t="str">
        <f>CONCATENATE("=Data!",$B$63,$A64+2)</f>
        <v>=Data!a2</v>
      </c>
      <c r="C64" s="9" t="str">
        <f>CONCATENATE("=Data!",$C$63,$A64-1)</f>
        <v>=Data!a-1</v>
      </c>
      <c r="D64" t="str">
        <f>CONCATENATE("=Data!",$D$63,$A64)</f>
        <v>=Data!a</v>
      </c>
      <c r="E64" t="str">
        <f>CONCATENATE("=Data!",$D$63,$A64+1)</f>
        <v>=Data!a1</v>
      </c>
      <c r="F64" t="str">
        <f>CONCATENATE("=Data!",$F$63,$A64+30)</f>
        <v>=Data!s30</v>
      </c>
      <c r="G64" t="str">
        <f>CONCATENATE("=Data!",$G$63,$A64+30)</f>
        <v>=Data!t30</v>
      </c>
      <c r="H64" t="str">
        <f>CONCATENATE("=Data!",$H$63,$A64+30)</f>
        <v>=Data!u30</v>
      </c>
      <c r="I64" t="str">
        <f>CONCATENATE("=Data!",$I$63,$A64+30)</f>
        <v>=Data!v30</v>
      </c>
      <c r="J64" t="str">
        <f>CONCATENATE("=Data!",$J$63,$A64+30)</f>
        <v>=Data!w30</v>
      </c>
      <c r="K64" t="str">
        <f>CONCATENATE("=Data!",$K$63,$A64+30)</f>
        <v>=Data!g30</v>
      </c>
      <c r="L64" t="str">
        <f>CONCATENATE("=Data!",$L$63,$A64+30)</f>
        <v>=Data!h30</v>
      </c>
      <c r="M64" t="str">
        <f>CONCATENATE("=Data!",$M$63,$A64+30)</f>
        <v>=Data!j30</v>
      </c>
      <c r="N64" t="str">
        <f>CONCATENATE("=Data!",$N$63,$A64+30)</f>
        <v>=Data!k30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All_Nov_2020_C4_data</vt:lpstr>
      <vt:lpstr>Reduced Data_Nov_3</vt:lpstr>
      <vt:lpstr>Reduced Data_Nov4</vt:lpstr>
      <vt:lpstr>Reduced Data_Nov14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2021-01-04T22:52:01Z</dcterms:created>
  <dcterms:modified xsi:type="dcterms:W3CDTF">2021-01-04T23:16:19Z</dcterms:modified>
</cp:coreProperties>
</file>