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ba\Documents\NAU\Research\Prospectus\New_laptop_prospectus\Excel_sheets_for_Graphs\methods\"/>
    </mc:Choice>
  </mc:AlternateContent>
  <xr:revisionPtr revIDLastSave="0" documentId="13_ncr:1_{FFBC4E09-8B78-4A86-B356-6E7A3A8D8A90}" xr6:coauthVersionLast="46" xr6:coauthVersionMax="46" xr10:uidLastSave="{00000000-0000-0000-0000-000000000000}"/>
  <bookViews>
    <workbookView xWindow="-120" yWindow="-120" windowWidth="29040" windowHeight="15840" xr2:uid="{CCB5ACB4-F0E3-41F3-A3BC-2BD8B2F9668B}"/>
  </bookViews>
  <sheets>
    <sheet name="All_spk" sheetId="4" r:id="rId1"/>
    <sheet name="Reduced_Data_Mar_20_2020" sheetId="7" r:id="rId2"/>
    <sheet name="Reduced Data_Jun16_2020" sheetId="1" r:id="rId3"/>
    <sheet name="Reduced Data_Jun17_2020" sheetId="2" r:id="rId4"/>
    <sheet name="Reduced Data_Jun18_2020" sheetId="3" r:id="rId5"/>
    <sheet name="Reduced Data_Jun19_2020" sheetId="5" r:id="rId6"/>
    <sheet name="Reduced Data_Jul_31_2020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7" l="1"/>
  <c r="M42" i="7"/>
  <c r="L42" i="7"/>
  <c r="K42" i="7"/>
  <c r="J42" i="7"/>
  <c r="I42" i="7"/>
  <c r="H42" i="7"/>
  <c r="G42" i="7"/>
  <c r="F42" i="7"/>
  <c r="E42" i="7"/>
  <c r="D42" i="7"/>
  <c r="C42" i="7"/>
  <c r="B42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N38" i="7"/>
  <c r="M38" i="7"/>
  <c r="L38" i="7"/>
  <c r="K38" i="7"/>
  <c r="O38" i="7" s="1"/>
  <c r="P38" i="7" s="1"/>
  <c r="J38" i="7"/>
  <c r="I38" i="7"/>
  <c r="H38" i="7"/>
  <c r="G38" i="7"/>
  <c r="F38" i="7"/>
  <c r="E38" i="7"/>
  <c r="D38" i="7"/>
  <c r="C38" i="7"/>
  <c r="B38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N36" i="7"/>
  <c r="M36" i="7"/>
  <c r="L36" i="7"/>
  <c r="K36" i="7"/>
  <c r="O36" i="7" s="1"/>
  <c r="P36" i="7" s="1"/>
  <c r="J36" i="7"/>
  <c r="I36" i="7"/>
  <c r="H36" i="7"/>
  <c r="G36" i="7"/>
  <c r="F36" i="7"/>
  <c r="E36" i="7"/>
  <c r="D36" i="7"/>
  <c r="C36" i="7"/>
  <c r="B36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N34" i="7"/>
  <c r="M34" i="7"/>
  <c r="L34" i="7"/>
  <c r="K34" i="7"/>
  <c r="O34" i="7" s="1"/>
  <c r="P34" i="7" s="1"/>
  <c r="J34" i="7"/>
  <c r="I34" i="7"/>
  <c r="H34" i="7"/>
  <c r="G34" i="7"/>
  <c r="F34" i="7"/>
  <c r="E34" i="7"/>
  <c r="D34" i="7"/>
  <c r="C34" i="7"/>
  <c r="B34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N32" i="7"/>
  <c r="M32" i="7"/>
  <c r="L32" i="7"/>
  <c r="K32" i="7"/>
  <c r="O32" i="7" s="1"/>
  <c r="P32" i="7" s="1"/>
  <c r="J32" i="7"/>
  <c r="I32" i="7"/>
  <c r="H32" i="7"/>
  <c r="G32" i="7"/>
  <c r="F32" i="7"/>
  <c r="E32" i="7"/>
  <c r="D32" i="7"/>
  <c r="C32" i="7"/>
  <c r="B32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N29" i="7"/>
  <c r="M29" i="7"/>
  <c r="L29" i="7"/>
  <c r="K29" i="7"/>
  <c r="O29" i="7" s="1"/>
  <c r="P29" i="7" s="1"/>
  <c r="J29" i="7"/>
  <c r="I29" i="7"/>
  <c r="H29" i="7"/>
  <c r="G29" i="7"/>
  <c r="F29" i="7"/>
  <c r="E29" i="7"/>
  <c r="D29" i="7"/>
  <c r="C29" i="7"/>
  <c r="B29" i="7"/>
  <c r="N28" i="7"/>
  <c r="M28" i="7"/>
  <c r="L28" i="7"/>
  <c r="K28" i="7"/>
  <c r="O28" i="7" s="1"/>
  <c r="P28" i="7" s="1"/>
  <c r="J28" i="7"/>
  <c r="I28" i="7"/>
  <c r="H28" i="7"/>
  <c r="G28" i="7"/>
  <c r="F28" i="7"/>
  <c r="E28" i="7"/>
  <c r="D28" i="7"/>
  <c r="C28" i="7"/>
  <c r="B28" i="7"/>
  <c r="N27" i="7"/>
  <c r="M27" i="7"/>
  <c r="L27" i="7"/>
  <c r="K27" i="7"/>
  <c r="O27" i="7" s="1"/>
  <c r="P27" i="7" s="1"/>
  <c r="J27" i="7"/>
  <c r="I27" i="7"/>
  <c r="H27" i="7"/>
  <c r="G27" i="7"/>
  <c r="F27" i="7"/>
  <c r="E27" i="7"/>
  <c r="D27" i="7"/>
  <c r="C27" i="7"/>
  <c r="B27" i="7"/>
  <c r="N26" i="7"/>
  <c r="M26" i="7"/>
  <c r="L26" i="7"/>
  <c r="K26" i="7"/>
  <c r="O26" i="7" s="1"/>
  <c r="P26" i="7" s="1"/>
  <c r="J26" i="7"/>
  <c r="I26" i="7"/>
  <c r="H26" i="7"/>
  <c r="G26" i="7"/>
  <c r="F26" i="7"/>
  <c r="E26" i="7"/>
  <c r="D26" i="7"/>
  <c r="C26" i="7"/>
  <c r="B26" i="7"/>
  <c r="N25" i="7"/>
  <c r="M25" i="7"/>
  <c r="L25" i="7"/>
  <c r="K25" i="7"/>
  <c r="O25" i="7" s="1"/>
  <c r="P25" i="7" s="1"/>
  <c r="J25" i="7"/>
  <c r="I25" i="7"/>
  <c r="H25" i="7"/>
  <c r="G25" i="7"/>
  <c r="F25" i="7"/>
  <c r="E25" i="7"/>
  <c r="D25" i="7"/>
  <c r="C25" i="7"/>
  <c r="B25" i="7"/>
  <c r="N24" i="7"/>
  <c r="M24" i="7"/>
  <c r="L24" i="7"/>
  <c r="K24" i="7"/>
  <c r="O24" i="7" s="1"/>
  <c r="P24" i="7" s="1"/>
  <c r="J24" i="7"/>
  <c r="I24" i="7"/>
  <c r="H24" i="7"/>
  <c r="G24" i="7"/>
  <c r="F24" i="7"/>
  <c r="E24" i="7"/>
  <c r="D24" i="7"/>
  <c r="C24" i="7"/>
  <c r="B24" i="7"/>
  <c r="N23" i="7"/>
  <c r="M23" i="7"/>
  <c r="L23" i="7"/>
  <c r="K23" i="7"/>
  <c r="O23" i="7" s="1"/>
  <c r="P23" i="7" s="1"/>
  <c r="J23" i="7"/>
  <c r="I23" i="7"/>
  <c r="H23" i="7"/>
  <c r="G23" i="7"/>
  <c r="F23" i="7"/>
  <c r="E23" i="7"/>
  <c r="D23" i="7"/>
  <c r="C23" i="7"/>
  <c r="B23" i="7"/>
  <c r="N22" i="7"/>
  <c r="M22" i="7"/>
  <c r="L22" i="7"/>
  <c r="K22" i="7"/>
  <c r="O22" i="7" s="1"/>
  <c r="P22" i="7" s="1"/>
  <c r="J22" i="7"/>
  <c r="I22" i="7"/>
  <c r="H22" i="7"/>
  <c r="G22" i="7"/>
  <c r="F22" i="7"/>
  <c r="E22" i="7"/>
  <c r="D22" i="7"/>
  <c r="C22" i="7"/>
  <c r="B22" i="7"/>
  <c r="N21" i="7"/>
  <c r="M21" i="7"/>
  <c r="L21" i="7"/>
  <c r="K21" i="7"/>
  <c r="O21" i="7" s="1"/>
  <c r="P21" i="7" s="1"/>
  <c r="J21" i="7"/>
  <c r="I21" i="7"/>
  <c r="H21" i="7"/>
  <c r="G21" i="7"/>
  <c r="F21" i="7"/>
  <c r="E21" i="7"/>
  <c r="D21" i="7"/>
  <c r="C21" i="7"/>
  <c r="B21" i="7"/>
  <c r="N20" i="7"/>
  <c r="M20" i="7"/>
  <c r="L20" i="7"/>
  <c r="K20" i="7"/>
  <c r="O20" i="7" s="1"/>
  <c r="P20" i="7" s="1"/>
  <c r="J20" i="7"/>
  <c r="I20" i="7"/>
  <c r="H20" i="7"/>
  <c r="G20" i="7"/>
  <c r="F20" i="7"/>
  <c r="E20" i="7"/>
  <c r="D20" i="7"/>
  <c r="C20" i="7"/>
  <c r="B20" i="7"/>
  <c r="N19" i="7"/>
  <c r="M19" i="7"/>
  <c r="L19" i="7"/>
  <c r="K19" i="7"/>
  <c r="O19" i="7" s="1"/>
  <c r="P19" i="7" s="1"/>
  <c r="J19" i="7"/>
  <c r="I19" i="7"/>
  <c r="H19" i="7"/>
  <c r="G19" i="7"/>
  <c r="F19" i="7"/>
  <c r="E19" i="7"/>
  <c r="D19" i="7"/>
  <c r="C19" i="7"/>
  <c r="B19" i="7"/>
  <c r="N18" i="7"/>
  <c r="M18" i="7"/>
  <c r="L18" i="7"/>
  <c r="K18" i="7"/>
  <c r="O18" i="7" s="1"/>
  <c r="P18" i="7" s="1"/>
  <c r="J18" i="7"/>
  <c r="I18" i="7"/>
  <c r="H18" i="7"/>
  <c r="G18" i="7"/>
  <c r="F18" i="7"/>
  <c r="E18" i="7"/>
  <c r="D18" i="7"/>
  <c r="C18" i="7"/>
  <c r="B18" i="7"/>
  <c r="N17" i="7"/>
  <c r="M17" i="7"/>
  <c r="L17" i="7"/>
  <c r="K17" i="7"/>
  <c r="O17" i="7" s="1"/>
  <c r="P17" i="7" s="1"/>
  <c r="J17" i="7"/>
  <c r="I17" i="7"/>
  <c r="H17" i="7"/>
  <c r="G17" i="7"/>
  <c r="F17" i="7"/>
  <c r="E17" i="7"/>
  <c r="D17" i="7"/>
  <c r="C17" i="7"/>
  <c r="B17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N10" i="7"/>
  <c r="M10" i="7"/>
  <c r="L10" i="7"/>
  <c r="K10" i="7"/>
  <c r="O10" i="7" s="1"/>
  <c r="P10" i="7" s="1"/>
  <c r="J10" i="7"/>
  <c r="I10" i="7"/>
  <c r="H10" i="7"/>
  <c r="G10" i="7"/>
  <c r="F10" i="7"/>
  <c r="E10" i="7"/>
  <c r="D10" i="7"/>
  <c r="C10" i="7"/>
  <c r="B10" i="7"/>
  <c r="N9" i="7"/>
  <c r="M9" i="7"/>
  <c r="L9" i="7"/>
  <c r="K9" i="7"/>
  <c r="O9" i="7" s="1"/>
  <c r="P9" i="7" s="1"/>
  <c r="J9" i="7"/>
  <c r="I9" i="7"/>
  <c r="H9" i="7"/>
  <c r="G9" i="7"/>
  <c r="F9" i="7"/>
  <c r="E9" i="7"/>
  <c r="D9" i="7"/>
  <c r="C9" i="7"/>
  <c r="B9" i="7"/>
  <c r="N8" i="7"/>
  <c r="M8" i="7"/>
  <c r="L8" i="7"/>
  <c r="K8" i="7"/>
  <c r="O8" i="7" s="1"/>
  <c r="P8" i="7" s="1"/>
  <c r="J8" i="7"/>
  <c r="I8" i="7"/>
  <c r="H8" i="7"/>
  <c r="G8" i="7"/>
  <c r="F8" i="7"/>
  <c r="E8" i="7"/>
  <c r="D8" i="7"/>
  <c r="C8" i="7"/>
  <c r="B8" i="7"/>
  <c r="N7" i="7"/>
  <c r="M7" i="7"/>
  <c r="L7" i="7"/>
  <c r="K7" i="7"/>
  <c r="O7" i="7" s="1"/>
  <c r="P7" i="7" s="1"/>
  <c r="J7" i="7"/>
  <c r="I7" i="7"/>
  <c r="H7" i="7"/>
  <c r="G7" i="7"/>
  <c r="F7" i="7"/>
  <c r="E7" i="7"/>
  <c r="D7" i="7"/>
  <c r="C7" i="7"/>
  <c r="B7" i="7"/>
  <c r="N6" i="7"/>
  <c r="M6" i="7"/>
  <c r="L6" i="7"/>
  <c r="K6" i="7"/>
  <c r="O6" i="7" s="1"/>
  <c r="P6" i="7" s="1"/>
  <c r="J6" i="7"/>
  <c r="I6" i="7"/>
  <c r="H6" i="7"/>
  <c r="G6" i="7"/>
  <c r="F6" i="7"/>
  <c r="E6" i="7"/>
  <c r="D6" i="7"/>
  <c r="C6" i="7"/>
  <c r="B6" i="7"/>
  <c r="N5" i="7"/>
  <c r="M5" i="7"/>
  <c r="L5" i="7"/>
  <c r="K5" i="7"/>
  <c r="O5" i="7" s="1"/>
  <c r="P5" i="7" s="1"/>
  <c r="J5" i="7"/>
  <c r="I5" i="7"/>
  <c r="H5" i="7"/>
  <c r="G5" i="7"/>
  <c r="F5" i="7"/>
  <c r="E5" i="7"/>
  <c r="D5" i="7"/>
  <c r="C5" i="7"/>
  <c r="B5" i="7"/>
  <c r="N4" i="7"/>
  <c r="M4" i="7"/>
  <c r="L4" i="7"/>
  <c r="K4" i="7"/>
  <c r="O4" i="7" s="1"/>
  <c r="P4" i="7" s="1"/>
  <c r="J4" i="7"/>
  <c r="I4" i="7"/>
  <c r="H4" i="7"/>
  <c r="G4" i="7"/>
  <c r="F4" i="7"/>
  <c r="E4" i="7"/>
  <c r="D4" i="7"/>
  <c r="C4" i="7"/>
  <c r="B4" i="7"/>
  <c r="A4" i="7"/>
  <c r="A5" i="7" s="1"/>
  <c r="A6" i="7" s="1"/>
  <c r="A7" i="7" s="1"/>
  <c r="A8" i="7" s="1"/>
  <c r="A9" i="7" s="1"/>
  <c r="A10" i="7" s="1"/>
  <c r="A11" i="7" s="1"/>
  <c r="A13" i="7" s="1"/>
  <c r="A14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N3" i="7"/>
  <c r="M3" i="7"/>
  <c r="L3" i="7"/>
  <c r="K3" i="7"/>
  <c r="J3" i="7"/>
  <c r="I3" i="7"/>
  <c r="H3" i="7"/>
  <c r="G3" i="7"/>
  <c r="F3" i="7"/>
  <c r="E3" i="7"/>
  <c r="D3" i="7"/>
  <c r="C3" i="7"/>
  <c r="B3" i="7"/>
  <c r="W11" i="4" l="1"/>
  <c r="W10" i="4"/>
  <c r="Z10" i="4" s="1"/>
  <c r="Z11" i="4" s="1"/>
  <c r="Q108" i="4" l="1"/>
  <c r="Q109" i="4"/>
  <c r="R38" i="4"/>
  <c r="R118" i="4"/>
  <c r="R128" i="4"/>
  <c r="Q118" i="4"/>
  <c r="Q128" i="4"/>
  <c r="Q38" i="4"/>
  <c r="R35" i="4"/>
  <c r="Q35" i="4"/>
  <c r="R32" i="4"/>
  <c r="Q32" i="4"/>
  <c r="R29" i="4"/>
  <c r="Q29" i="4"/>
  <c r="R26" i="4"/>
  <c r="Q26" i="4"/>
  <c r="R22" i="4"/>
  <c r="Q22" i="4"/>
  <c r="R18" i="4"/>
  <c r="Q18" i="4"/>
  <c r="R14" i="4"/>
  <c r="R11" i="4"/>
  <c r="Q14" i="4"/>
  <c r="R8" i="4"/>
  <c r="Q8" i="4"/>
  <c r="R5" i="4"/>
  <c r="Q5" i="4"/>
  <c r="Q11" i="4"/>
  <c r="L41" i="6"/>
  <c r="K41" i="6"/>
  <c r="J41" i="6"/>
  <c r="I41" i="6"/>
  <c r="H41" i="6"/>
  <c r="G41" i="6"/>
  <c r="F41" i="6"/>
  <c r="E41" i="6"/>
  <c r="D41" i="6"/>
  <c r="C41" i="6"/>
  <c r="B41" i="6"/>
  <c r="L38" i="6"/>
  <c r="K38" i="6"/>
  <c r="J38" i="6"/>
  <c r="I38" i="6"/>
  <c r="H38" i="6"/>
  <c r="G38" i="6"/>
  <c r="F38" i="6"/>
  <c r="E38" i="6"/>
  <c r="D38" i="6"/>
  <c r="C38" i="6"/>
  <c r="B38" i="6"/>
  <c r="L37" i="6"/>
  <c r="K37" i="6"/>
  <c r="J37" i="6"/>
  <c r="I37" i="6"/>
  <c r="H37" i="6"/>
  <c r="G37" i="6"/>
  <c r="F37" i="6"/>
  <c r="E37" i="6"/>
  <c r="D37" i="6"/>
  <c r="C37" i="6"/>
  <c r="B37" i="6"/>
  <c r="L36" i="6"/>
  <c r="K36" i="6"/>
  <c r="J36" i="6"/>
  <c r="I36" i="6"/>
  <c r="H36" i="6"/>
  <c r="G36" i="6"/>
  <c r="F36" i="6"/>
  <c r="E36" i="6"/>
  <c r="D36" i="6"/>
  <c r="C36" i="6"/>
  <c r="B36" i="6"/>
  <c r="L35" i="6"/>
  <c r="K35" i="6"/>
  <c r="J35" i="6"/>
  <c r="I35" i="6"/>
  <c r="H35" i="6"/>
  <c r="G35" i="6"/>
  <c r="F35" i="6"/>
  <c r="E35" i="6"/>
  <c r="D35" i="6"/>
  <c r="C35" i="6"/>
  <c r="B35" i="6"/>
  <c r="L34" i="6"/>
  <c r="K34" i="6"/>
  <c r="J34" i="6"/>
  <c r="I34" i="6"/>
  <c r="H34" i="6"/>
  <c r="G34" i="6"/>
  <c r="F34" i="6"/>
  <c r="E34" i="6"/>
  <c r="D34" i="6"/>
  <c r="C34" i="6"/>
  <c r="B34" i="6"/>
  <c r="M33" i="6"/>
  <c r="L33" i="6"/>
  <c r="K33" i="6"/>
  <c r="J33" i="6"/>
  <c r="I33" i="6"/>
  <c r="H33" i="6"/>
  <c r="G33" i="6"/>
  <c r="F33" i="6"/>
  <c r="N33" i="6" s="1"/>
  <c r="E33" i="6"/>
  <c r="D33" i="6"/>
  <c r="C33" i="6"/>
  <c r="B33" i="6"/>
  <c r="L32" i="6"/>
  <c r="K32" i="6"/>
  <c r="O32" i="6" s="1"/>
  <c r="P32" i="6" s="1"/>
  <c r="J32" i="6"/>
  <c r="I32" i="6"/>
  <c r="H32" i="6"/>
  <c r="G32" i="6"/>
  <c r="F32" i="6"/>
  <c r="E32" i="6"/>
  <c r="D32" i="6"/>
  <c r="C32" i="6"/>
  <c r="B32" i="6"/>
  <c r="L31" i="6"/>
  <c r="K31" i="6"/>
  <c r="J31" i="6"/>
  <c r="M31" i="6" s="1"/>
  <c r="I31" i="6"/>
  <c r="H31" i="6"/>
  <c r="G31" i="6"/>
  <c r="F31" i="6"/>
  <c r="N31" i="6" s="1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M27" i="6" s="1"/>
  <c r="I27" i="6"/>
  <c r="H27" i="6"/>
  <c r="G27" i="6"/>
  <c r="F27" i="6"/>
  <c r="N27" i="6" s="1"/>
  <c r="E27" i="6"/>
  <c r="D27" i="6"/>
  <c r="C27" i="6"/>
  <c r="B27" i="6"/>
  <c r="L26" i="6"/>
  <c r="K26" i="6"/>
  <c r="O26" i="6" s="1"/>
  <c r="P26" i="6" s="1"/>
  <c r="J26" i="6"/>
  <c r="M26" i="6" s="1"/>
  <c r="I26" i="6"/>
  <c r="H26" i="6"/>
  <c r="G26" i="6"/>
  <c r="F26" i="6"/>
  <c r="E26" i="6"/>
  <c r="D26" i="6"/>
  <c r="C26" i="6"/>
  <c r="B26" i="6"/>
  <c r="L25" i="6"/>
  <c r="K25" i="6"/>
  <c r="J25" i="6"/>
  <c r="M25" i="6" s="1"/>
  <c r="I25" i="6"/>
  <c r="H25" i="6"/>
  <c r="G25" i="6"/>
  <c r="F25" i="6"/>
  <c r="N25" i="6" s="1"/>
  <c r="E25" i="6"/>
  <c r="D25" i="6"/>
  <c r="C25" i="6"/>
  <c r="B25" i="6"/>
  <c r="L24" i="6"/>
  <c r="K24" i="6"/>
  <c r="O24" i="6" s="1"/>
  <c r="P24" i="6" s="1"/>
  <c r="J24" i="6"/>
  <c r="I24" i="6"/>
  <c r="H24" i="6"/>
  <c r="G24" i="6"/>
  <c r="F24" i="6"/>
  <c r="E24" i="6"/>
  <c r="D24" i="6"/>
  <c r="C24" i="6"/>
  <c r="B24" i="6"/>
  <c r="L23" i="6"/>
  <c r="K23" i="6"/>
  <c r="J23" i="6"/>
  <c r="M23" i="6" s="1"/>
  <c r="I23" i="6"/>
  <c r="H23" i="6"/>
  <c r="G23" i="6"/>
  <c r="F23" i="6"/>
  <c r="N23" i="6" s="1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M21" i="6" s="1"/>
  <c r="I21" i="6"/>
  <c r="H21" i="6"/>
  <c r="G21" i="6"/>
  <c r="F21" i="6"/>
  <c r="E21" i="6"/>
  <c r="D21" i="6"/>
  <c r="C21" i="6"/>
  <c r="B21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M17" i="6" s="1"/>
  <c r="I17" i="6"/>
  <c r="H17" i="6"/>
  <c r="G17" i="6"/>
  <c r="F17" i="6"/>
  <c r="N17" i="6" s="1"/>
  <c r="E17" i="6"/>
  <c r="D17" i="6"/>
  <c r="C17" i="6"/>
  <c r="B17" i="6"/>
  <c r="L16" i="6"/>
  <c r="K16" i="6"/>
  <c r="J16" i="6"/>
  <c r="M16" i="6" s="1"/>
  <c r="I16" i="6"/>
  <c r="H16" i="6"/>
  <c r="G16" i="6"/>
  <c r="F16" i="6"/>
  <c r="N16" i="6" s="1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M12" i="6" s="1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O9" i="6" s="1"/>
  <c r="P9" i="6" s="1"/>
  <c r="J9" i="6"/>
  <c r="I9" i="6"/>
  <c r="H9" i="6"/>
  <c r="G9" i="6"/>
  <c r="F9" i="6"/>
  <c r="E9" i="6"/>
  <c r="D9" i="6"/>
  <c r="C9" i="6"/>
  <c r="B9" i="6"/>
  <c r="L8" i="6"/>
  <c r="K8" i="6"/>
  <c r="J8" i="6"/>
  <c r="M8" i="6" s="1"/>
  <c r="I8" i="6"/>
  <c r="H8" i="6"/>
  <c r="G8" i="6"/>
  <c r="F8" i="6"/>
  <c r="N8" i="6" s="1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4" i="6"/>
  <c r="K4" i="6"/>
  <c r="J4" i="6"/>
  <c r="M4" i="6" s="1"/>
  <c r="I4" i="6"/>
  <c r="H4" i="6"/>
  <c r="G4" i="6"/>
  <c r="F4" i="6"/>
  <c r="E4" i="6"/>
  <c r="D4" i="6"/>
  <c r="C4" i="6"/>
  <c r="B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L3" i="6"/>
  <c r="K3" i="6"/>
  <c r="J3" i="6"/>
  <c r="M3" i="6" s="1"/>
  <c r="I3" i="6"/>
  <c r="H3" i="6"/>
  <c r="G3" i="6"/>
  <c r="F3" i="6"/>
  <c r="N3" i="6" s="1"/>
  <c r="E3" i="6"/>
  <c r="D3" i="6"/>
  <c r="C3" i="6"/>
  <c r="B3" i="6"/>
  <c r="O28" i="6" l="1"/>
  <c r="P28" i="6" s="1"/>
  <c r="N5" i="6"/>
  <c r="N13" i="6"/>
  <c r="N22" i="6"/>
  <c r="N30" i="6"/>
  <c r="M29" i="6"/>
  <c r="O17" i="6"/>
  <c r="P17" i="6" s="1"/>
  <c r="M24" i="6"/>
  <c r="N28" i="6"/>
  <c r="M32" i="6"/>
  <c r="N9" i="6"/>
  <c r="M13" i="6"/>
  <c r="M22" i="6"/>
  <c r="N26" i="6"/>
  <c r="M30" i="6"/>
  <c r="O5" i="6"/>
  <c r="P5" i="6" s="1"/>
  <c r="N12" i="6"/>
  <c r="O13" i="6"/>
  <c r="P13" i="6" s="1"/>
  <c r="N21" i="6"/>
  <c r="O22" i="6"/>
  <c r="P22" i="6" s="1"/>
  <c r="N29" i="6"/>
  <c r="O30" i="6"/>
  <c r="P30" i="6" s="1"/>
  <c r="N4" i="6"/>
  <c r="O8" i="6"/>
  <c r="P8" i="6" s="1"/>
  <c r="O16" i="6"/>
  <c r="P16" i="6" s="1"/>
  <c r="N24" i="6"/>
  <c r="M28" i="6"/>
  <c r="N32" i="6"/>
  <c r="O4" i="6"/>
  <c r="P4" i="6" s="1"/>
  <c r="M5" i="6"/>
  <c r="O10" i="6"/>
  <c r="P10" i="6" s="1"/>
  <c r="O18" i="6"/>
  <c r="P18" i="6" s="1"/>
  <c r="N7" i="6"/>
  <c r="M11" i="6"/>
  <c r="N15" i="6"/>
  <c r="M19" i="6"/>
  <c r="M6" i="6"/>
  <c r="N10" i="6"/>
  <c r="O11" i="6"/>
  <c r="P11" i="6" s="1"/>
  <c r="M14" i="6"/>
  <c r="N18" i="6"/>
  <c r="O6" i="6"/>
  <c r="P6" i="6" s="1"/>
  <c r="M9" i="6"/>
  <c r="O14" i="6"/>
  <c r="P14" i="6" s="1"/>
  <c r="O23" i="6"/>
  <c r="P23" i="6" s="1"/>
  <c r="O25" i="6"/>
  <c r="P25" i="6" s="1"/>
  <c r="O27" i="6"/>
  <c r="P27" i="6" s="1"/>
  <c r="O29" i="6"/>
  <c r="P29" i="6" s="1"/>
  <c r="O31" i="6"/>
  <c r="P31" i="6" s="1"/>
  <c r="M7" i="6"/>
  <c r="N11" i="6"/>
  <c r="O12" i="6"/>
  <c r="P12" i="6" s="1"/>
  <c r="M15" i="6"/>
  <c r="N19" i="6"/>
  <c r="N6" i="6"/>
  <c r="O7" i="6"/>
  <c r="P7" i="6" s="1"/>
  <c r="M10" i="6"/>
  <c r="N14" i="6"/>
  <c r="O15" i="6"/>
  <c r="P15" i="6" s="1"/>
  <c r="M18" i="6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O29" i="5" s="1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O24" i="5" s="1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O20" i="5" s="1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O16" i="5" s="1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5" i="5" s="1"/>
  <c r="A6" i="5" s="1"/>
  <c r="A7" i="5" s="1"/>
  <c r="A8" i="5" s="1"/>
  <c r="A9" i="5" s="1"/>
  <c r="A10" i="5" s="1"/>
  <c r="A11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N3" i="5"/>
  <c r="M3" i="5"/>
  <c r="L3" i="5"/>
  <c r="K3" i="5"/>
  <c r="J3" i="5"/>
  <c r="I3" i="5"/>
  <c r="H3" i="5"/>
  <c r="G3" i="5"/>
  <c r="F3" i="5"/>
  <c r="E3" i="5"/>
  <c r="D3" i="5"/>
  <c r="C3" i="5"/>
  <c r="B3" i="5"/>
  <c r="O17" i="5" l="1"/>
  <c r="P17" i="5" s="1"/>
  <c r="O25" i="5"/>
  <c r="A26" i="5"/>
  <c r="A27" i="5" s="1"/>
  <c r="A28" i="5" s="1"/>
  <c r="A29" i="5" s="1"/>
  <c r="A30" i="5" s="1"/>
  <c r="A31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P16" i="5"/>
  <c r="O7" i="5"/>
  <c r="P7" i="5" s="1"/>
  <c r="O4" i="5"/>
  <c r="P4" i="5" s="1"/>
  <c r="O21" i="5"/>
  <c r="P21" i="5" s="1"/>
  <c r="P24" i="5"/>
  <c r="O8" i="5"/>
  <c r="P8" i="5" s="1"/>
  <c r="P25" i="5"/>
  <c r="O30" i="5"/>
  <c r="P30" i="5" s="1"/>
  <c r="O9" i="5"/>
  <c r="P9" i="5" s="1"/>
  <c r="O18" i="5"/>
  <c r="P18" i="5" s="1"/>
  <c r="O22" i="5"/>
  <c r="P22" i="5" s="1"/>
  <c r="P20" i="5"/>
  <c r="P29" i="5"/>
  <c r="O5" i="5"/>
  <c r="P5" i="5" s="1"/>
  <c r="O14" i="5"/>
  <c r="P14" i="5" s="1"/>
  <c r="O6" i="5"/>
  <c r="P6" i="5" s="1"/>
  <c r="O10" i="5"/>
  <c r="P10" i="5" s="1"/>
  <c r="O15" i="5"/>
  <c r="P15" i="5" s="1"/>
  <c r="O19" i="5"/>
  <c r="P19" i="5" s="1"/>
  <c r="O23" i="5"/>
  <c r="P23" i="5" s="1"/>
  <c r="O28" i="5"/>
  <c r="P28" i="5" s="1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N27" i="3"/>
  <c r="M27" i="3"/>
  <c r="L27" i="3"/>
  <c r="K27" i="3"/>
  <c r="O27" i="3" s="1"/>
  <c r="J27" i="3"/>
  <c r="I27" i="3"/>
  <c r="H27" i="3"/>
  <c r="G27" i="3"/>
  <c r="F27" i="3"/>
  <c r="E27" i="3"/>
  <c r="D27" i="3"/>
  <c r="C27" i="3"/>
  <c r="B27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N18" i="3"/>
  <c r="M18" i="3"/>
  <c r="L18" i="3"/>
  <c r="K18" i="3"/>
  <c r="O18" i="3" s="1"/>
  <c r="J18" i="3"/>
  <c r="I18" i="3"/>
  <c r="H18" i="3"/>
  <c r="G18" i="3"/>
  <c r="F18" i="3"/>
  <c r="E18" i="3"/>
  <c r="D18" i="3"/>
  <c r="C18" i="3"/>
  <c r="B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N12" i="3"/>
  <c r="M12" i="3"/>
  <c r="L12" i="3"/>
  <c r="K12" i="3"/>
  <c r="O12" i="3" s="1"/>
  <c r="J12" i="3"/>
  <c r="I12" i="3"/>
  <c r="H12" i="3"/>
  <c r="G12" i="3"/>
  <c r="F12" i="3"/>
  <c r="E12" i="3"/>
  <c r="D12" i="3"/>
  <c r="C12" i="3"/>
  <c r="B12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N10" i="3"/>
  <c r="M10" i="3"/>
  <c r="L10" i="3"/>
  <c r="K10" i="3"/>
  <c r="O10" i="3" s="1"/>
  <c r="J10" i="3"/>
  <c r="I10" i="3"/>
  <c r="H10" i="3"/>
  <c r="G10" i="3"/>
  <c r="F10" i="3"/>
  <c r="E10" i="3"/>
  <c r="D10" i="3"/>
  <c r="C10" i="3"/>
  <c r="B10" i="3"/>
  <c r="N9" i="3"/>
  <c r="M9" i="3"/>
  <c r="L9" i="3"/>
  <c r="K9" i="3"/>
  <c r="J9" i="3"/>
  <c r="I9" i="3"/>
  <c r="H9" i="3"/>
  <c r="G9" i="3"/>
  <c r="F9" i="3"/>
  <c r="E9" i="3"/>
  <c r="D9" i="3"/>
  <c r="C9" i="3"/>
  <c r="B9" i="3"/>
  <c r="N7" i="3"/>
  <c r="M7" i="3"/>
  <c r="L7" i="3"/>
  <c r="K7" i="3"/>
  <c r="J7" i="3"/>
  <c r="I7" i="3"/>
  <c r="H7" i="3"/>
  <c r="G7" i="3"/>
  <c r="F7" i="3"/>
  <c r="E7" i="3"/>
  <c r="D7" i="3"/>
  <c r="C7" i="3"/>
  <c r="B7" i="3"/>
  <c r="N6" i="3"/>
  <c r="M6" i="3"/>
  <c r="L6" i="3"/>
  <c r="K6" i="3"/>
  <c r="J6" i="3"/>
  <c r="I6" i="3"/>
  <c r="H6" i="3"/>
  <c r="G6" i="3"/>
  <c r="F6" i="3"/>
  <c r="E6" i="3"/>
  <c r="D6" i="3"/>
  <c r="C6" i="3"/>
  <c r="B6" i="3"/>
  <c r="N5" i="3"/>
  <c r="M5" i="3"/>
  <c r="L5" i="3"/>
  <c r="K5" i="3"/>
  <c r="J5" i="3"/>
  <c r="I5" i="3"/>
  <c r="H5" i="3"/>
  <c r="G5" i="3"/>
  <c r="F5" i="3"/>
  <c r="E5" i="3"/>
  <c r="D5" i="3"/>
  <c r="C5" i="3"/>
  <c r="B5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5" i="3" s="1"/>
  <c r="A6" i="3" s="1"/>
  <c r="A7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N3" i="3"/>
  <c r="M3" i="3"/>
  <c r="L3" i="3"/>
  <c r="K3" i="3"/>
  <c r="J3" i="3"/>
  <c r="I3" i="3"/>
  <c r="H3" i="3"/>
  <c r="G3" i="3"/>
  <c r="F3" i="3"/>
  <c r="E3" i="3"/>
  <c r="D3" i="3"/>
  <c r="C3" i="3"/>
  <c r="B3" i="3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O11" i="2" s="1"/>
  <c r="J11" i="2"/>
  <c r="I11" i="2"/>
  <c r="H11" i="2"/>
  <c r="G11" i="2"/>
  <c r="F11" i="2"/>
  <c r="E11" i="2"/>
  <c r="D11" i="2"/>
  <c r="C11" i="2"/>
  <c r="B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7" i="2"/>
  <c r="M7" i="2"/>
  <c r="L7" i="2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J6" i="2"/>
  <c r="I6" i="2"/>
  <c r="H6" i="2"/>
  <c r="G6" i="2"/>
  <c r="F6" i="2"/>
  <c r="E6" i="2"/>
  <c r="D6" i="2"/>
  <c r="C6" i="2"/>
  <c r="B6" i="2"/>
  <c r="N5" i="2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5" i="2" s="1"/>
  <c r="A6" i="2" s="1"/>
  <c r="A7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N3" i="2"/>
  <c r="M3" i="2"/>
  <c r="L3" i="2"/>
  <c r="K3" i="2"/>
  <c r="J3" i="2"/>
  <c r="I3" i="2"/>
  <c r="H3" i="2"/>
  <c r="G3" i="2"/>
  <c r="F3" i="2"/>
  <c r="E3" i="2"/>
  <c r="D3" i="2"/>
  <c r="C3" i="2"/>
  <c r="B3" i="2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O5" i="1" s="1"/>
  <c r="P5" i="1" s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O10" i="1" s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O14" i="1" s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O17" i="1" s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O24" i="1" s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O32" i="1" s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P27" i="3" l="1"/>
  <c r="O35" i="3"/>
  <c r="P35" i="3" s="1"/>
  <c r="P24" i="1"/>
  <c r="O6" i="1"/>
  <c r="P32" i="1"/>
  <c r="O20" i="1"/>
  <c r="O7" i="1"/>
  <c r="O6" i="2"/>
  <c r="P6" i="2" s="1"/>
  <c r="O15" i="2"/>
  <c r="P15" i="2" s="1"/>
  <c r="O5" i="3"/>
  <c r="P5" i="3" s="1"/>
  <c r="O14" i="3"/>
  <c r="O23" i="3"/>
  <c r="P23" i="3" s="1"/>
  <c r="O31" i="3"/>
  <c r="P31" i="3" s="1"/>
  <c r="O39" i="3"/>
  <c r="P39" i="3" s="1"/>
  <c r="O36" i="1"/>
  <c r="P36" i="1" s="1"/>
  <c r="O28" i="1"/>
  <c r="P28" i="1" s="1"/>
  <c r="O16" i="3"/>
  <c r="P16" i="3" s="1"/>
  <c r="O4" i="1"/>
  <c r="P4" i="1" s="1"/>
  <c r="P11" i="2"/>
  <c r="P10" i="3"/>
  <c r="P14" i="3"/>
  <c r="P18" i="3"/>
  <c r="O34" i="1"/>
  <c r="P34" i="1" s="1"/>
  <c r="O30" i="1"/>
  <c r="P30" i="1" s="1"/>
  <c r="O26" i="1"/>
  <c r="P26" i="1" s="1"/>
  <c r="O16" i="1"/>
  <c r="P16" i="1" s="1"/>
  <c r="O12" i="1"/>
  <c r="P12" i="1" s="1"/>
  <c r="O8" i="1"/>
  <c r="P8" i="1" s="1"/>
  <c r="O12" i="2"/>
  <c r="P12" i="2" s="1"/>
  <c r="O16" i="2"/>
  <c r="P16" i="2" s="1"/>
  <c r="O6" i="3"/>
  <c r="P6" i="3" s="1"/>
  <c r="O11" i="3"/>
  <c r="P11" i="3" s="1"/>
  <c r="O15" i="3"/>
  <c r="P15" i="3" s="1"/>
  <c r="O24" i="3"/>
  <c r="P24" i="3" s="1"/>
  <c r="O28" i="3"/>
  <c r="P28" i="3" s="1"/>
  <c r="O32" i="3"/>
  <c r="P32" i="3" s="1"/>
  <c r="O36" i="3"/>
  <c r="P36" i="3" s="1"/>
  <c r="O40" i="3"/>
  <c r="P40" i="3" s="1"/>
  <c r="O4" i="2"/>
  <c r="P4" i="2" s="1"/>
  <c r="O13" i="2"/>
  <c r="P13" i="2" s="1"/>
  <c r="P12" i="3"/>
  <c r="O25" i="3"/>
  <c r="P25" i="3" s="1"/>
  <c r="O29" i="3"/>
  <c r="P29" i="3" s="1"/>
  <c r="O33" i="3"/>
  <c r="P33" i="3" s="1"/>
  <c r="O37" i="3"/>
  <c r="P37" i="3" s="1"/>
  <c r="P6" i="1"/>
  <c r="P20" i="1"/>
  <c r="P17" i="1"/>
  <c r="P14" i="1"/>
  <c r="P10" i="1"/>
  <c r="P7" i="1"/>
  <c r="O5" i="2"/>
  <c r="P5" i="2" s="1"/>
  <c r="O10" i="2"/>
  <c r="P10" i="2" s="1"/>
  <c r="O14" i="2"/>
  <c r="P14" i="2" s="1"/>
  <c r="O4" i="3"/>
  <c r="P4" i="3" s="1"/>
  <c r="O13" i="3"/>
  <c r="P13" i="3" s="1"/>
  <c r="O17" i="3"/>
  <c r="P17" i="3" s="1"/>
  <c r="O22" i="3"/>
  <c r="P22" i="3" s="1"/>
  <c r="O26" i="3"/>
  <c r="P26" i="3" s="1"/>
  <c r="O30" i="3"/>
  <c r="P30" i="3" s="1"/>
  <c r="O34" i="3"/>
  <c r="P34" i="3" s="1"/>
  <c r="O38" i="3"/>
  <c r="P38" i="3" s="1"/>
  <c r="O19" i="1"/>
  <c r="P19" i="1" s="1"/>
  <c r="O18" i="1"/>
  <c r="P18" i="1" s="1"/>
  <c r="O15" i="1"/>
  <c r="P15" i="1" s="1"/>
  <c r="O13" i="1"/>
  <c r="P13" i="1" s="1"/>
  <c r="O9" i="1"/>
  <c r="P9" i="1" s="1"/>
  <c r="O11" i="1"/>
  <c r="P11" i="1" s="1"/>
</calcChain>
</file>

<file path=xl/sharedStrings.xml><?xml version="1.0" encoding="utf-8"?>
<sst xmlns="http://schemas.openxmlformats.org/spreadsheetml/2006/main" count="597" uniqueCount="77">
  <si>
    <t>k</t>
  </si>
  <si>
    <t>j</t>
  </si>
  <si>
    <t>h</t>
  </si>
  <si>
    <t>g</t>
  </si>
  <si>
    <t>w</t>
  </si>
  <si>
    <t>v</t>
  </si>
  <si>
    <t>u</t>
  </si>
  <si>
    <t>t</t>
  </si>
  <si>
    <t>s</t>
  </si>
  <si>
    <t>a</t>
  </si>
  <si>
    <t>SRM-Muenster-250ppb</t>
  </si>
  <si>
    <t>SRMProblemChild2-250ppb</t>
  </si>
  <si>
    <t>SRMProblemChild1-250ppb</t>
  </si>
  <si>
    <t>NiAAS-DS-250ppb</t>
  </si>
  <si>
    <t>*this is Ni AAS #1</t>
  </si>
  <si>
    <t>uncertainty</t>
  </si>
  <si>
    <t>Brkt δ60Ni ‰</t>
  </si>
  <si>
    <t>2 stdev</t>
  </si>
  <si>
    <r>
      <t>δ</t>
    </r>
    <r>
      <rPr>
        <b/>
        <vertAlign val="superscript"/>
        <sz val="11"/>
        <color theme="1"/>
        <rFont val="Calibri"/>
        <family val="2"/>
      </rPr>
      <t>60</t>
    </r>
    <r>
      <rPr>
        <b/>
        <sz val="11"/>
        <color theme="1"/>
        <rFont val="Calibri"/>
        <family val="2"/>
      </rPr>
      <t>Ni ‰</t>
    </r>
  </si>
  <si>
    <r>
      <rPr>
        <b/>
        <vertAlign val="superscript"/>
        <sz val="11"/>
        <color theme="1"/>
        <rFont val="Calibri"/>
        <family val="2"/>
        <scheme val="minor"/>
      </rPr>
      <t>60</t>
    </r>
    <r>
      <rPr>
        <b/>
        <sz val="11"/>
        <color theme="1"/>
        <rFont val="Calibri"/>
        <family val="2"/>
        <scheme val="minor"/>
      </rPr>
      <t>Ni/</t>
    </r>
    <r>
      <rPr>
        <b/>
        <vertAlign val="superscript"/>
        <sz val="11"/>
        <color theme="1"/>
        <rFont val="Calibri"/>
        <family val="2"/>
        <scheme val="minor"/>
      </rPr>
      <t>58</t>
    </r>
    <r>
      <rPr>
        <b/>
        <sz val="11"/>
        <color theme="1"/>
        <rFont val="Calibri"/>
        <family val="2"/>
        <scheme val="minor"/>
      </rPr>
      <t>Ni</t>
    </r>
  </si>
  <si>
    <r>
      <rPr>
        <b/>
        <vertAlign val="superscript"/>
        <sz val="11"/>
        <color theme="1"/>
        <rFont val="Calibri"/>
        <family val="2"/>
        <scheme val="minor"/>
      </rPr>
      <t>57</t>
    </r>
    <r>
      <rPr>
        <b/>
        <sz val="11"/>
        <color theme="1"/>
        <rFont val="Calibri"/>
        <family val="2"/>
        <scheme val="minor"/>
      </rPr>
      <t xml:space="preserve">Fe </t>
    </r>
  </si>
  <si>
    <r>
      <rPr>
        <b/>
        <vertAlign val="superscript"/>
        <sz val="11"/>
        <color theme="1"/>
        <rFont val="Calibri"/>
        <family val="2"/>
        <scheme val="minor"/>
      </rPr>
      <t>58</t>
    </r>
    <r>
      <rPr>
        <b/>
        <sz val="11"/>
        <color theme="1"/>
        <rFont val="Calibri"/>
        <family val="2"/>
        <scheme val="minor"/>
      </rPr>
      <t xml:space="preserve">Ni </t>
    </r>
  </si>
  <si>
    <r>
      <rPr>
        <b/>
        <vertAlign val="superscript"/>
        <sz val="11"/>
        <color theme="1"/>
        <rFont val="Calibri"/>
        <family val="2"/>
        <scheme val="minor"/>
      </rPr>
      <t>60</t>
    </r>
    <r>
      <rPr>
        <b/>
        <sz val="11"/>
        <color theme="1"/>
        <rFont val="Calibri"/>
        <family val="2"/>
        <scheme val="minor"/>
      </rPr>
      <t xml:space="preserve">Ni </t>
    </r>
  </si>
  <si>
    <r>
      <rPr>
        <b/>
        <vertAlign val="superscript"/>
        <sz val="11"/>
        <color theme="1"/>
        <rFont val="Calibri"/>
        <family val="2"/>
        <scheme val="minor"/>
      </rPr>
      <t>61</t>
    </r>
    <r>
      <rPr>
        <b/>
        <sz val="11"/>
        <color theme="1"/>
        <rFont val="Calibri"/>
        <family val="2"/>
        <scheme val="minor"/>
      </rPr>
      <t xml:space="preserve">Ni </t>
    </r>
  </si>
  <si>
    <r>
      <rPr>
        <b/>
        <vertAlign val="superscript"/>
        <sz val="11"/>
        <color theme="1"/>
        <rFont val="Calibri"/>
        <family val="2"/>
        <scheme val="minor"/>
      </rPr>
      <t>62</t>
    </r>
    <r>
      <rPr>
        <b/>
        <sz val="11"/>
        <color theme="1"/>
        <rFont val="Calibri"/>
        <family val="2"/>
        <scheme val="minor"/>
      </rPr>
      <t xml:space="preserve">Ni </t>
    </r>
  </si>
  <si>
    <t>Run #</t>
  </si>
  <si>
    <t>Date</t>
  </si>
  <si>
    <t>Sample #</t>
  </si>
  <si>
    <t>Sample Name</t>
  </si>
  <si>
    <t>Row #</t>
  </si>
  <si>
    <t>Smpl-Std</t>
  </si>
  <si>
    <t>DS Corrected Ratios</t>
  </si>
  <si>
    <t>Blank Corrected Intensities</t>
  </si>
  <si>
    <t>*plasma turned off like right after this run</t>
  </si>
  <si>
    <t>Standard</t>
  </si>
  <si>
    <t>NiDS</t>
  </si>
  <si>
    <t>Sample</t>
  </si>
  <si>
    <t>Muenster_Fespk_0_05</t>
  </si>
  <si>
    <t>Muenster_Fespk_0_1</t>
  </si>
  <si>
    <t>Muenster_Fespk_1_0</t>
  </si>
  <si>
    <t>*I accidently switched the locations of fe  0.1 and 1.0, I corrected the names in the data reduction and switched them back after realizing after Fespk_1_0 ran.</t>
  </si>
  <si>
    <t>*the Fe cleaned out really well, I don't see any in the background as the srtandard is running</t>
  </si>
  <si>
    <t>Muenster_Tispk_0_05</t>
  </si>
  <si>
    <t>Muenster_Tispk__0_1</t>
  </si>
  <si>
    <t>Muenster_Tispk_1_0</t>
  </si>
  <si>
    <t>Jun 16 2020</t>
  </si>
  <si>
    <t>Jun 17 2020</t>
  </si>
  <si>
    <t>Jun 18 2020</t>
  </si>
  <si>
    <t>Notes</t>
  </si>
  <si>
    <t>instrument has HV strips so I had to shut it down and restart it, re tune things, and then started the run below</t>
  </si>
  <si>
    <t>I'm realizing I probably should have let the instrument warm up more</t>
  </si>
  <si>
    <t>Jun 19 2020</t>
  </si>
  <si>
    <t>*I am missing 1207 so I am not going to include 1208-1212 until I figure out why it isn't here</t>
  </si>
  <si>
    <t>Average</t>
  </si>
  <si>
    <t>2*STDEV</t>
  </si>
  <si>
    <r>
      <rPr>
        <b/>
        <vertAlign val="superscript"/>
        <sz val="11"/>
        <color theme="1"/>
        <rFont val="Calibri"/>
        <family val="2"/>
        <scheme val="minor"/>
      </rPr>
      <t>57</t>
    </r>
    <r>
      <rPr>
        <b/>
        <sz val="11"/>
        <color theme="1"/>
        <rFont val="Calibri"/>
        <family val="2"/>
        <scheme val="minor"/>
      </rPr>
      <t>Fe/</t>
    </r>
    <r>
      <rPr>
        <b/>
        <vertAlign val="superscript"/>
        <sz val="11"/>
        <color theme="1"/>
        <rFont val="Calibri"/>
        <family val="2"/>
        <scheme val="minor"/>
      </rPr>
      <t>58</t>
    </r>
    <r>
      <rPr>
        <b/>
        <sz val="11"/>
        <color theme="1"/>
        <rFont val="Calibri"/>
        <family val="2"/>
        <scheme val="minor"/>
      </rPr>
      <t>Ni</t>
    </r>
  </si>
  <si>
    <r>
      <rPr>
        <b/>
        <vertAlign val="superscript"/>
        <sz val="11"/>
        <color theme="1"/>
        <rFont val="Calibri"/>
        <family val="2"/>
        <scheme val="minor"/>
      </rPr>
      <t>62Ni</t>
    </r>
    <r>
      <rPr>
        <b/>
        <sz val="11"/>
        <color theme="1"/>
        <rFont val="Calibri"/>
        <family val="2"/>
        <scheme val="minor"/>
      </rPr>
      <t>/</t>
    </r>
    <r>
      <rPr>
        <b/>
        <vertAlign val="superscript"/>
        <sz val="11"/>
        <color theme="1"/>
        <rFont val="Calibri"/>
        <family val="2"/>
        <scheme val="minor"/>
      </rPr>
      <t>58</t>
    </r>
    <r>
      <rPr>
        <b/>
        <sz val="11"/>
        <color theme="1"/>
        <rFont val="Calibri"/>
        <family val="2"/>
        <scheme val="minor"/>
      </rPr>
      <t>Ni</t>
    </r>
  </si>
  <si>
    <t>Muenster_Znspk_0_05</t>
  </si>
  <si>
    <t>Muenster_Znspk__0_1</t>
  </si>
  <si>
    <t>Muenster_Znspk_0_5</t>
  </si>
  <si>
    <t>Muenster_Znspk_1_0</t>
  </si>
  <si>
    <t>Muenster_Fespk_0_5</t>
  </si>
  <si>
    <t>*the sensitivity was very variable it seemed</t>
  </si>
  <si>
    <t>Jul 31 2020</t>
  </si>
  <si>
    <t>Ca_Doping_1_Muenster</t>
  </si>
  <si>
    <t>Mar 20 2020</t>
  </si>
  <si>
    <t>Ca/Ni ~ 1</t>
  </si>
  <si>
    <t>Ca_Doping_0_1_Muenster</t>
  </si>
  <si>
    <t>Ca/Ni ~ 0.1</t>
  </si>
  <si>
    <t>Ca_Doping_00_1_Muenster</t>
  </si>
  <si>
    <t>Ca/Ni ~ 0.01</t>
  </si>
  <si>
    <t>*this sample got minorly (not sure how much though) contaminated with Problemchild #2 so I'm  not sure if we want to keep these.</t>
  </si>
  <si>
    <t>upper deviation</t>
  </si>
  <si>
    <t>lower deviation</t>
  </si>
  <si>
    <t>The instrumental fractionation is super weird jumping between the standard and all of the samples. I am going to retune and check how that tune compares to a sample and the standard. Then I'll make a new run</t>
  </si>
  <si>
    <t>skipped 1067 because it was just analzying an empty vial of muenster</t>
  </si>
  <si>
    <t>Ran out of SRM 986 muenster, made more and restarted run #2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</si>
</sst>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E5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NumberFormat="1" applyFill="1"/>
    <xf numFmtId="164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NumberFormat="1" applyFill="1"/>
    <xf numFmtId="164" fontId="0" fillId="8" borderId="0" xfId="0" applyNumberForma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6" borderId="0" xfId="0" applyFill="1" applyAlignment="1">
      <alignment horizontal="right"/>
    </xf>
    <xf numFmtId="0" fontId="1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5" fontId="0" fillId="8" borderId="0" xfId="0" applyNumberFormat="1" applyFill="1"/>
    <xf numFmtId="165" fontId="0" fillId="9" borderId="0" xfId="0" applyNumberFormat="1" applyFill="1"/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Ni</a:t>
            </a:r>
            <a:r>
              <a:rPr lang="en-US" sz="1600" baseline="0"/>
              <a:t> SRM 986 Spiked with Intereferring Elements</a:t>
            </a:r>
            <a:endParaRPr lang="en-US" sz="1600"/>
          </a:p>
        </c:rich>
      </c:tx>
      <c:layout>
        <c:manualLayout>
          <c:xMode val="edge"/>
          <c:yMode val="edge"/>
          <c:x val="0.20766839499031411"/>
          <c:y val="2.6355239159379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6144864460036"/>
          <c:y val="0.11274489254814174"/>
          <c:w val="0.81729597745447979"/>
          <c:h val="0.74402749240991173"/>
        </c:manualLayout>
      </c:layout>
      <c:scatterChart>
        <c:scatterStyle val="lineMarker"/>
        <c:varyColors val="0"/>
        <c:ser>
          <c:idx val="0"/>
          <c:order val="0"/>
          <c:tx>
            <c:v>Fe Spiked SRM 986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All_spk!$R$5:$R$14</c:f>
                <c:numCache>
                  <c:formatCode>General</c:formatCode>
                  <c:ptCount val="10"/>
                  <c:pt idx="0">
                    <c:v>5.7208650558722533E-2</c:v>
                  </c:pt>
                  <c:pt idx="3">
                    <c:v>1.0452438137403196E-2</c:v>
                  </c:pt>
                  <c:pt idx="6">
                    <c:v>4.2284068969281902E-3</c:v>
                  </c:pt>
                  <c:pt idx="9">
                    <c:v>0.18475060068029928</c:v>
                  </c:pt>
                </c:numCache>
              </c:numRef>
            </c:plus>
            <c:minus>
              <c:numRef>
                <c:f>All_spk!$R$5:$R$14</c:f>
                <c:numCache>
                  <c:formatCode>General</c:formatCode>
                  <c:ptCount val="10"/>
                  <c:pt idx="0">
                    <c:v>5.7208650558722533E-2</c:v>
                  </c:pt>
                  <c:pt idx="3">
                    <c:v>1.0452438137403196E-2</c:v>
                  </c:pt>
                  <c:pt idx="6">
                    <c:v>4.2284068969281902E-3</c:v>
                  </c:pt>
                  <c:pt idx="9">
                    <c:v>0.18475060068029928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All_spk!$S$5:$S$14</c:f>
              <c:numCache>
                <c:formatCode>General</c:formatCode>
                <c:ptCount val="10"/>
                <c:pt idx="0">
                  <c:v>0.05</c:v>
                </c:pt>
                <c:pt idx="3">
                  <c:v>0.1</c:v>
                </c:pt>
                <c:pt idx="6">
                  <c:v>0.5</c:v>
                </c:pt>
                <c:pt idx="9">
                  <c:v>1</c:v>
                </c:pt>
              </c:numCache>
            </c:numRef>
          </c:xVal>
          <c:yVal>
            <c:numRef>
              <c:f>All_spk!$Q$5:$Q$14</c:f>
              <c:numCache>
                <c:formatCode>General</c:formatCode>
                <c:ptCount val="10"/>
                <c:pt idx="0">
                  <c:v>-7.7797755032582572E-3</c:v>
                </c:pt>
                <c:pt idx="3">
                  <c:v>-5.6663961337244384E-2</c:v>
                </c:pt>
                <c:pt idx="6">
                  <c:v>-0.31336416065336214</c:v>
                </c:pt>
                <c:pt idx="9">
                  <c:v>-0.45252401126999464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C-49E7-A734-AF1DA5189DB8}"/>
            </c:ext>
          </c:extLst>
        </c:ser>
        <c:ser>
          <c:idx val="1"/>
          <c:order val="1"/>
          <c:tx>
            <c:v>Ti Spiked SRM 986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All_spk!$R$17:$R$25</c:f>
                <c:numCache>
                  <c:formatCode>General</c:formatCode>
                  <c:ptCount val="9"/>
                  <c:pt idx="1">
                    <c:v>1.3377496531114067E-2</c:v>
                  </c:pt>
                  <c:pt idx="5">
                    <c:v>3.9964010900398889E-2</c:v>
                  </c:pt>
                </c:numCache>
              </c:numRef>
            </c:plus>
            <c:minus>
              <c:numRef>
                <c:f>All_spk!$R$17:$R$25</c:f>
                <c:numCache>
                  <c:formatCode>General</c:formatCode>
                  <c:ptCount val="9"/>
                  <c:pt idx="1">
                    <c:v>1.3377496531114067E-2</c:v>
                  </c:pt>
                  <c:pt idx="5">
                    <c:v>3.9964010900398889E-2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All_spk!$S$17:$S$26</c:f>
              <c:numCache>
                <c:formatCode>General</c:formatCode>
                <c:ptCount val="10"/>
                <c:pt idx="1">
                  <c:v>0.1</c:v>
                </c:pt>
                <c:pt idx="5">
                  <c:v>0.05</c:v>
                </c:pt>
                <c:pt idx="9">
                  <c:v>1</c:v>
                </c:pt>
              </c:numCache>
            </c:numRef>
          </c:xVal>
          <c:yVal>
            <c:numRef>
              <c:f>All_spk!$Q$17:$Q$26</c:f>
              <c:numCache>
                <c:formatCode>General</c:formatCode>
                <c:ptCount val="10"/>
                <c:pt idx="1">
                  <c:v>-2.5288080520565377E-2</c:v>
                </c:pt>
                <c:pt idx="5">
                  <c:v>-1.9335952065158146E-2</c:v>
                </c:pt>
                <c:pt idx="9">
                  <c:v>-4.7803383872298731E-2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C-49E7-A734-AF1DA5189DB8}"/>
            </c:ext>
          </c:extLst>
        </c:ser>
        <c:ser>
          <c:idx val="5"/>
          <c:order val="2"/>
          <c:tx>
            <c:v>Zn Spiked SRM 986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All_spk!$R$29:$R$38</c:f>
                <c:numCache>
                  <c:formatCode>General</c:formatCode>
                  <c:ptCount val="10"/>
                  <c:pt idx="0">
                    <c:v>7.8093889667369049E-4</c:v>
                  </c:pt>
                  <c:pt idx="3">
                    <c:v>5.0396586347635906E-2</c:v>
                  </c:pt>
                  <c:pt idx="6">
                    <c:v>2.5834985611719288E-3</c:v>
                  </c:pt>
                  <c:pt idx="9">
                    <c:v>7.532296135379779E-2</c:v>
                  </c:pt>
                </c:numCache>
              </c:numRef>
            </c:plus>
            <c:minus>
              <c:numRef>
                <c:f>All_spk!$R$29:$R$38</c:f>
                <c:numCache>
                  <c:formatCode>General</c:formatCode>
                  <c:ptCount val="10"/>
                  <c:pt idx="0">
                    <c:v>7.8093889667369049E-4</c:v>
                  </c:pt>
                  <c:pt idx="3">
                    <c:v>5.0396586347635906E-2</c:v>
                  </c:pt>
                  <c:pt idx="6">
                    <c:v>2.5834985611719288E-3</c:v>
                  </c:pt>
                  <c:pt idx="9">
                    <c:v>7.532296135379779E-2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All_spk!$S$29:$S$38</c:f>
              <c:numCache>
                <c:formatCode>General</c:formatCode>
                <c:ptCount val="10"/>
                <c:pt idx="0">
                  <c:v>0.1</c:v>
                </c:pt>
                <c:pt idx="3">
                  <c:v>0.05</c:v>
                </c:pt>
                <c:pt idx="6">
                  <c:v>0.5</c:v>
                </c:pt>
                <c:pt idx="9">
                  <c:v>1</c:v>
                </c:pt>
              </c:numCache>
            </c:numRef>
          </c:xVal>
          <c:yVal>
            <c:numRef>
              <c:f>All_spk!$Q$29:$Q$38</c:f>
              <c:numCache>
                <c:formatCode>General</c:formatCode>
                <c:ptCount val="10"/>
                <c:pt idx="0">
                  <c:v>2.1172506742273001E-3</c:v>
                </c:pt>
                <c:pt idx="3">
                  <c:v>2.4273446238010088E-3</c:v>
                </c:pt>
                <c:pt idx="6">
                  <c:v>9.0811899413623109E-3</c:v>
                </c:pt>
                <c:pt idx="9">
                  <c:v>-2.2439367136972699E-2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7-4EDE-8CA4-4BDE66A78EBC}"/>
            </c:ext>
          </c:extLst>
        </c:ser>
        <c:ser>
          <c:idx val="2"/>
          <c:order val="3"/>
          <c:tx>
            <c:v>Ca Spiked SRM 986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All_spk!$S$39:$S$41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All_spk!$O$39:$O$41</c:f>
              <c:numCache>
                <c:formatCode>General</c:formatCode>
                <c:ptCount val="3"/>
                <c:pt idx="0">
                  <c:v>3.9303770704490759E-2</c:v>
                </c:pt>
                <c:pt idx="1">
                  <c:v>-4.4547125540583821E-3</c:v>
                </c:pt>
                <c:pt idx="2">
                  <c:v>3.5692323418379246E-2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5-4B80-8457-42E9A562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71200"/>
        <c:axId val="651772512"/>
      </c:scatterChart>
      <c:valAx>
        <c:axId val="651771200"/>
        <c:scaling>
          <c:logBase val="10"/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[Element]/[Ni]</a:t>
                </a:r>
              </a:p>
            </c:rich>
          </c:tx>
          <c:layout>
            <c:manualLayout>
              <c:xMode val="edge"/>
              <c:yMode val="edge"/>
              <c:x val="0.38696187804208154"/>
              <c:y val="0.92865022406091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2512"/>
        <c:crosses val="autoZero"/>
        <c:crossBetween val="midCat"/>
      </c:valAx>
      <c:valAx>
        <c:axId val="651772512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Smpl-Std Brkt </a:t>
                </a:r>
                <a:r>
                  <a:rPr lang="el-GR" sz="1800"/>
                  <a:t>δ60</a:t>
                </a:r>
                <a:r>
                  <a:rPr lang="en-US" sz="1800"/>
                  <a:t>Ni (‰)</a:t>
                </a:r>
              </a:p>
            </c:rich>
          </c:tx>
          <c:layout>
            <c:manualLayout>
              <c:xMode val="edge"/>
              <c:yMode val="edge"/>
              <c:x val="6.795808830707413E-3"/>
              <c:y val="0.3743005356122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120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9430327089560778"/>
          <c:y val="0.59307364462029533"/>
          <c:w val="0.35193928258419471"/>
          <c:h val="0.2288143523151061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[3]Data!$F$12:$F$4937</c:f>
              <c:numCache>
                <c:formatCode>General</c:formatCode>
                <c:ptCount val="4926"/>
                <c:pt idx="0">
                  <c:v>-0.25342589616775513</c:v>
                </c:pt>
                <c:pt idx="1">
                  <c:v>-0.25089967250823975</c:v>
                </c:pt>
                <c:pt idx="2">
                  <c:v>-0.24890086054801941</c:v>
                </c:pt>
                <c:pt idx="3">
                  <c:v>-0.25058901309967041</c:v>
                </c:pt>
                <c:pt idx="4">
                  <c:v>-0.24866655468940735</c:v>
                </c:pt>
                <c:pt idx="5">
                  <c:v>-0.25063338875770569</c:v>
                </c:pt>
                <c:pt idx="6">
                  <c:v>-0.24951682984828949</c:v>
                </c:pt>
                <c:pt idx="7">
                  <c:v>-0.24917955696582794</c:v>
                </c:pt>
                <c:pt idx="8">
                  <c:v>-0.24989315867424011</c:v>
                </c:pt>
                <c:pt idx="9">
                  <c:v>-0.25251516699790955</c:v>
                </c:pt>
                <c:pt idx="10">
                  <c:v>-0.24763880670070648</c:v>
                </c:pt>
                <c:pt idx="11">
                  <c:v>-0.25057125091552734</c:v>
                </c:pt>
                <c:pt idx="12">
                  <c:v>-0.24854762852191925</c:v>
                </c:pt>
                <c:pt idx="13">
                  <c:v>-0.24914227426052094</c:v>
                </c:pt>
                <c:pt idx="14">
                  <c:v>-0.24765300750732422</c:v>
                </c:pt>
                <c:pt idx="15">
                  <c:v>-0.24793700873851776</c:v>
                </c:pt>
                <c:pt idx="16">
                  <c:v>-0.24496755003929138</c:v>
                </c:pt>
                <c:pt idx="17">
                  <c:v>-0.24903222918510437</c:v>
                </c:pt>
                <c:pt idx="18">
                  <c:v>-0.24607862532138824</c:v>
                </c:pt>
                <c:pt idx="19">
                  <c:v>-0.24442978203296661</c:v>
                </c:pt>
                <c:pt idx="20">
                  <c:v>-0.24715955555438995</c:v>
                </c:pt>
                <c:pt idx="21">
                  <c:v>-0.24569879472255707</c:v>
                </c:pt>
                <c:pt idx="22">
                  <c:v>-0.24658447504043579</c:v>
                </c:pt>
                <c:pt idx="23">
                  <c:v>-0.24914760887622833</c:v>
                </c:pt>
                <c:pt idx="24">
                  <c:v>-0.24413692951202393</c:v>
                </c:pt>
                <c:pt idx="33">
                  <c:v>0</c:v>
                </c:pt>
                <c:pt idx="34">
                  <c:v>-0.24513261020183563</c:v>
                </c:pt>
                <c:pt idx="35">
                  <c:v>-0.24656318128108978</c:v>
                </c:pt>
                <c:pt idx="36">
                  <c:v>-0.24793168902397156</c:v>
                </c:pt>
                <c:pt idx="37">
                  <c:v>-0.24384763836860657</c:v>
                </c:pt>
                <c:pt idx="38">
                  <c:v>-0.24189545214176178</c:v>
                </c:pt>
                <c:pt idx="39">
                  <c:v>-0.24576446413993835</c:v>
                </c:pt>
                <c:pt idx="40">
                  <c:v>-0.24342347681522369</c:v>
                </c:pt>
                <c:pt idx="41">
                  <c:v>-0.24688622355461121</c:v>
                </c:pt>
                <c:pt idx="42">
                  <c:v>-0.24680101871490479</c:v>
                </c:pt>
                <c:pt idx="43">
                  <c:v>-0.24731221795082092</c:v>
                </c:pt>
                <c:pt idx="44">
                  <c:v>-0.24510954320430756</c:v>
                </c:pt>
                <c:pt idx="45">
                  <c:v>-0.24469955265522003</c:v>
                </c:pt>
                <c:pt idx="46">
                  <c:v>-0.24747195839881897</c:v>
                </c:pt>
                <c:pt idx="47">
                  <c:v>-0.24932865798473358</c:v>
                </c:pt>
                <c:pt idx="48">
                  <c:v>-0.24769029021263123</c:v>
                </c:pt>
                <c:pt idx="49">
                  <c:v>-0.25577655434608459</c:v>
                </c:pt>
                <c:pt idx="50">
                  <c:v>-0.25342589616775513</c:v>
                </c:pt>
                <c:pt idx="51">
                  <c:v>-0.2549704909324646</c:v>
                </c:pt>
                <c:pt idx="52">
                  <c:v>-0.25213345885276794</c:v>
                </c:pt>
                <c:pt idx="53">
                  <c:v>-0.25128668546676636</c:v>
                </c:pt>
                <c:pt idx="54">
                  <c:v>-0.25289863348007202</c:v>
                </c:pt>
                <c:pt idx="55">
                  <c:v>-0.25039908289909363</c:v>
                </c:pt>
                <c:pt idx="56">
                  <c:v>-0.24752698838710785</c:v>
                </c:pt>
                <c:pt idx="57">
                  <c:v>-0.24751278758049011</c:v>
                </c:pt>
                <c:pt idx="58">
                  <c:v>-0.24798315763473511</c:v>
                </c:pt>
                <c:pt idx="67">
                  <c:v>0</c:v>
                </c:pt>
                <c:pt idx="68">
                  <c:v>-0.24934285879135132</c:v>
                </c:pt>
                <c:pt idx="69">
                  <c:v>-0.24430021643638611</c:v>
                </c:pt>
                <c:pt idx="70">
                  <c:v>-0.24921861290931702</c:v>
                </c:pt>
                <c:pt idx="71">
                  <c:v>-0.24956829845905304</c:v>
                </c:pt>
                <c:pt idx="72">
                  <c:v>-0.2474808394908905</c:v>
                </c:pt>
                <c:pt idx="73">
                  <c:v>-0.24903222918510437</c:v>
                </c:pt>
                <c:pt idx="74">
                  <c:v>-0.24541303515434265</c:v>
                </c:pt>
                <c:pt idx="75">
                  <c:v>-0.24396300315856934</c:v>
                </c:pt>
                <c:pt idx="76">
                  <c:v>-0.24615494906902313</c:v>
                </c:pt>
                <c:pt idx="77">
                  <c:v>-0.24854052066802979</c:v>
                </c:pt>
                <c:pt idx="78">
                  <c:v>-0.24677439033985138</c:v>
                </c:pt>
                <c:pt idx="79">
                  <c:v>-0.25309568643569946</c:v>
                </c:pt>
                <c:pt idx="80">
                  <c:v>-0.24424874782562256</c:v>
                </c:pt>
                <c:pt idx="81">
                  <c:v>-0.24840916693210602</c:v>
                </c:pt>
                <c:pt idx="82">
                  <c:v>-0.24959492683410645</c:v>
                </c:pt>
                <c:pt idx="83">
                  <c:v>-0.24758200347423553</c:v>
                </c:pt>
                <c:pt idx="84">
                  <c:v>-0.24792458117008209</c:v>
                </c:pt>
                <c:pt idx="85">
                  <c:v>-0.24878548085689545</c:v>
                </c:pt>
                <c:pt idx="86">
                  <c:v>-0.2468489408493042</c:v>
                </c:pt>
                <c:pt idx="87">
                  <c:v>-0.24678504467010498</c:v>
                </c:pt>
                <c:pt idx="88">
                  <c:v>-0.24620819091796875</c:v>
                </c:pt>
                <c:pt idx="89">
                  <c:v>-0.2432442307472229</c:v>
                </c:pt>
                <c:pt idx="90">
                  <c:v>-0.25019848346710205</c:v>
                </c:pt>
                <c:pt idx="91">
                  <c:v>-0.2478269636631012</c:v>
                </c:pt>
                <c:pt idx="92">
                  <c:v>-0.24643182754516602</c:v>
                </c:pt>
                <c:pt idx="101">
                  <c:v>0</c:v>
                </c:pt>
                <c:pt idx="102">
                  <c:v>-0.24717375636100769</c:v>
                </c:pt>
                <c:pt idx="103">
                  <c:v>-0.24657027423381805</c:v>
                </c:pt>
                <c:pt idx="104">
                  <c:v>-0.24798138439655304</c:v>
                </c:pt>
                <c:pt idx="105">
                  <c:v>-0.2498505562543869</c:v>
                </c:pt>
                <c:pt idx="106">
                  <c:v>-0.24543611705303192</c:v>
                </c:pt>
                <c:pt idx="107">
                  <c:v>-0.24930736422538757</c:v>
                </c:pt>
                <c:pt idx="108">
                  <c:v>-0.24600939452648163</c:v>
                </c:pt>
                <c:pt idx="109">
                  <c:v>-0.24883873760700226</c:v>
                </c:pt>
                <c:pt idx="110">
                  <c:v>-0.24836835265159607</c:v>
                </c:pt>
                <c:pt idx="111">
                  <c:v>-0.24794411659240723</c:v>
                </c:pt>
                <c:pt idx="112">
                  <c:v>-0.24932333827018738</c:v>
                </c:pt>
                <c:pt idx="113">
                  <c:v>-0.2478376179933548</c:v>
                </c:pt>
                <c:pt idx="114">
                  <c:v>-0.24764235317707062</c:v>
                </c:pt>
                <c:pt idx="115">
                  <c:v>-0.24720215797424316</c:v>
                </c:pt>
                <c:pt idx="116">
                  <c:v>-0.24594017863273621</c:v>
                </c:pt>
                <c:pt idx="117">
                  <c:v>-0.24846597015857697</c:v>
                </c:pt>
                <c:pt idx="118">
                  <c:v>-0.24744533002376556</c:v>
                </c:pt>
                <c:pt idx="119">
                  <c:v>-0.25028723478317261</c:v>
                </c:pt>
                <c:pt idx="120">
                  <c:v>-0.24923281371593475</c:v>
                </c:pt>
                <c:pt idx="121">
                  <c:v>-0.24747727811336517</c:v>
                </c:pt>
                <c:pt idx="122">
                  <c:v>-0.24895057082176208</c:v>
                </c:pt>
                <c:pt idx="123">
                  <c:v>-0.24906949698925018</c:v>
                </c:pt>
                <c:pt idx="124">
                  <c:v>-0.24938902258872986</c:v>
                </c:pt>
                <c:pt idx="125">
                  <c:v>-0.25125116109848022</c:v>
                </c:pt>
                <c:pt idx="126">
                  <c:v>-0.24939611554145813</c:v>
                </c:pt>
                <c:pt idx="135">
                  <c:v>0</c:v>
                </c:pt>
                <c:pt idx="136">
                  <c:v>-0.24753585457801819</c:v>
                </c:pt>
                <c:pt idx="137">
                  <c:v>-0.24600052833557129</c:v>
                </c:pt>
                <c:pt idx="138">
                  <c:v>-0.24557100236415863</c:v>
                </c:pt>
                <c:pt idx="139">
                  <c:v>-0.24643005430698395</c:v>
                </c:pt>
                <c:pt idx="140">
                  <c:v>-0.24512550234794617</c:v>
                </c:pt>
                <c:pt idx="141">
                  <c:v>-0.24737256765365601</c:v>
                </c:pt>
                <c:pt idx="142">
                  <c:v>-0.2454485297203064</c:v>
                </c:pt>
                <c:pt idx="143">
                  <c:v>-0.24863283336162567</c:v>
                </c:pt>
                <c:pt idx="144">
                  <c:v>-0.24706904590129852</c:v>
                </c:pt>
                <c:pt idx="145">
                  <c:v>-0.24528346955776215</c:v>
                </c:pt>
                <c:pt idx="146">
                  <c:v>-0.2469944953918457</c:v>
                </c:pt>
                <c:pt idx="147">
                  <c:v>-0.24744178354740143</c:v>
                </c:pt>
                <c:pt idx="148">
                  <c:v>-0.24209421873092651</c:v>
                </c:pt>
                <c:pt idx="149">
                  <c:v>-0.24447059631347656</c:v>
                </c:pt>
                <c:pt idx="150">
                  <c:v>-0.24375712871551514</c:v>
                </c:pt>
                <c:pt idx="151">
                  <c:v>-0.24677616357803345</c:v>
                </c:pt>
                <c:pt idx="152">
                  <c:v>-0.24787311255931854</c:v>
                </c:pt>
                <c:pt idx="153">
                  <c:v>-0.24647797644138336</c:v>
                </c:pt>
                <c:pt idx="154">
                  <c:v>-0.2487499862909317</c:v>
                </c:pt>
                <c:pt idx="155">
                  <c:v>-0.25072216987609863</c:v>
                </c:pt>
                <c:pt idx="156">
                  <c:v>-0.25013989210128784</c:v>
                </c:pt>
                <c:pt idx="157">
                  <c:v>-0.25051268935203552</c:v>
                </c:pt>
                <c:pt idx="158">
                  <c:v>-0.24699981510639191</c:v>
                </c:pt>
                <c:pt idx="159">
                  <c:v>-0.24651525914669037</c:v>
                </c:pt>
                <c:pt idx="160">
                  <c:v>-0.24832397699356079</c:v>
                </c:pt>
                <c:pt idx="169">
                  <c:v>0</c:v>
                </c:pt>
                <c:pt idx="170">
                  <c:v>-0.2693248987197876</c:v>
                </c:pt>
                <c:pt idx="171">
                  <c:v>-0.27018466591835022</c:v>
                </c:pt>
                <c:pt idx="172">
                  <c:v>-0.27074599266052246</c:v>
                </c:pt>
                <c:pt idx="173">
                  <c:v>-0.2716413140296936</c:v>
                </c:pt>
                <c:pt idx="174">
                  <c:v>-0.2680850625038147</c:v>
                </c:pt>
                <c:pt idx="175">
                  <c:v>-0.27085968852043152</c:v>
                </c:pt>
                <c:pt idx="176">
                  <c:v>-0.27128070592880249</c:v>
                </c:pt>
                <c:pt idx="177">
                  <c:v>-0.27035519480705261</c:v>
                </c:pt>
                <c:pt idx="178">
                  <c:v>-0.27419418096542358</c:v>
                </c:pt>
                <c:pt idx="179">
                  <c:v>-0.27312824130058289</c:v>
                </c:pt>
                <c:pt idx="180">
                  <c:v>-0.27338051795959473</c:v>
                </c:pt>
                <c:pt idx="181">
                  <c:v>-0.26973345875740051</c:v>
                </c:pt>
                <c:pt idx="182">
                  <c:v>-0.27300387620925903</c:v>
                </c:pt>
                <c:pt idx="183">
                  <c:v>-0.2705630362033844</c:v>
                </c:pt>
                <c:pt idx="184">
                  <c:v>-0.27451220154762268</c:v>
                </c:pt>
                <c:pt idx="185">
                  <c:v>-0.27220445871353149</c:v>
                </c:pt>
                <c:pt idx="186">
                  <c:v>-0.26958426833152771</c:v>
                </c:pt>
                <c:pt idx="187">
                  <c:v>-0.27254375815391541</c:v>
                </c:pt>
                <c:pt idx="188">
                  <c:v>-0.27240875363349915</c:v>
                </c:pt>
                <c:pt idx="189">
                  <c:v>-0.27377846837043762</c:v>
                </c:pt>
                <c:pt idx="190">
                  <c:v>-0.27152940630912781</c:v>
                </c:pt>
                <c:pt idx="191">
                  <c:v>-0.27047419548034668</c:v>
                </c:pt>
                <c:pt idx="192">
                  <c:v>-0.27519086003303528</c:v>
                </c:pt>
                <c:pt idx="193">
                  <c:v>-0.27278715372085571</c:v>
                </c:pt>
                <c:pt idx="194">
                  <c:v>-0.27185982465744019</c:v>
                </c:pt>
                <c:pt idx="203">
                  <c:v>0</c:v>
                </c:pt>
                <c:pt idx="204">
                  <c:v>-0.27200904488563538</c:v>
                </c:pt>
                <c:pt idx="205">
                  <c:v>-0.27152583003044128</c:v>
                </c:pt>
                <c:pt idx="206">
                  <c:v>-0.26783108711242676</c:v>
                </c:pt>
                <c:pt idx="207">
                  <c:v>-0.2712593674659729</c:v>
                </c:pt>
                <c:pt idx="208">
                  <c:v>-0.27342668175697327</c:v>
                </c:pt>
                <c:pt idx="209">
                  <c:v>-0.27618226408958435</c:v>
                </c:pt>
                <c:pt idx="210">
                  <c:v>-0.27054703235626221</c:v>
                </c:pt>
                <c:pt idx="211">
                  <c:v>-0.27360790967941284</c:v>
                </c:pt>
                <c:pt idx="212">
                  <c:v>-0.27376425266265869</c:v>
                </c:pt>
                <c:pt idx="213">
                  <c:v>-0.27331477403640747</c:v>
                </c:pt>
                <c:pt idx="214">
                  <c:v>-0.27278003096580505</c:v>
                </c:pt>
                <c:pt idx="215">
                  <c:v>-0.27104443311691284</c:v>
                </c:pt>
                <c:pt idx="216">
                  <c:v>-0.27325081825256348</c:v>
                </c:pt>
                <c:pt idx="217">
                  <c:v>-0.27279070019721985</c:v>
                </c:pt>
                <c:pt idx="218">
                  <c:v>-0.27300921082496643</c:v>
                </c:pt>
                <c:pt idx="219">
                  <c:v>-0.27243718504905701</c:v>
                </c:pt>
                <c:pt idx="220">
                  <c:v>-0.27206233143806458</c:v>
                </c:pt>
                <c:pt idx="221">
                  <c:v>-0.27584823966026306</c:v>
                </c:pt>
                <c:pt idx="222">
                  <c:v>-0.27340716123580933</c:v>
                </c:pt>
                <c:pt idx="223">
                  <c:v>-0.27090588212013245</c:v>
                </c:pt>
                <c:pt idx="224">
                  <c:v>-0.27194154262542725</c:v>
                </c:pt>
                <c:pt idx="225">
                  <c:v>-0.27093961834907532</c:v>
                </c:pt>
                <c:pt idx="226">
                  <c:v>-0.27430078387260437</c:v>
                </c:pt>
                <c:pt idx="227">
                  <c:v>-0.27395257353782654</c:v>
                </c:pt>
                <c:pt idx="228">
                  <c:v>-0.2726876437664032</c:v>
                </c:pt>
                <c:pt idx="237">
                  <c:v>0</c:v>
                </c:pt>
                <c:pt idx="238">
                  <c:v>-0.27526727318763733</c:v>
                </c:pt>
                <c:pt idx="239">
                  <c:v>-0.27103909850120544</c:v>
                </c:pt>
                <c:pt idx="240">
                  <c:v>-0.27235013246536255</c:v>
                </c:pt>
                <c:pt idx="241">
                  <c:v>-0.27687695622444153</c:v>
                </c:pt>
                <c:pt idx="242">
                  <c:v>-0.27325260639190674</c:v>
                </c:pt>
                <c:pt idx="243">
                  <c:v>-0.27105152606964111</c:v>
                </c:pt>
                <c:pt idx="244">
                  <c:v>-0.2733076810836792</c:v>
                </c:pt>
                <c:pt idx="245">
                  <c:v>-0.27575051784515381</c:v>
                </c:pt>
                <c:pt idx="246">
                  <c:v>-0.27300921082496643</c:v>
                </c:pt>
                <c:pt idx="247">
                  <c:v>-0.2736683189868927</c:v>
                </c:pt>
                <c:pt idx="248">
                  <c:v>-0.27195397019386292</c:v>
                </c:pt>
                <c:pt idx="249">
                  <c:v>-0.27645587921142578</c:v>
                </c:pt>
                <c:pt idx="250">
                  <c:v>-0.27432742714881897</c:v>
                </c:pt>
                <c:pt idx="251">
                  <c:v>-0.27439138293266296</c:v>
                </c:pt>
                <c:pt idx="252">
                  <c:v>-0.27281379699707031</c:v>
                </c:pt>
                <c:pt idx="253">
                  <c:v>-0.27156314253807068</c:v>
                </c:pt>
                <c:pt idx="254">
                  <c:v>-0.27615916728973389</c:v>
                </c:pt>
                <c:pt idx="255">
                  <c:v>-0.27594241499900818</c:v>
                </c:pt>
                <c:pt idx="256">
                  <c:v>-0.27382820844650269</c:v>
                </c:pt>
                <c:pt idx="257">
                  <c:v>-0.27635994553565979</c:v>
                </c:pt>
                <c:pt idx="258">
                  <c:v>-0.27444112300872803</c:v>
                </c:pt>
                <c:pt idx="259">
                  <c:v>-0.27225419878959656</c:v>
                </c:pt>
                <c:pt idx="260">
                  <c:v>-0.27575230598449707</c:v>
                </c:pt>
                <c:pt idx="261">
                  <c:v>-0.27407336235046387</c:v>
                </c:pt>
                <c:pt idx="262">
                  <c:v>-0.27467209100723267</c:v>
                </c:pt>
                <c:pt idx="271">
                  <c:v>0</c:v>
                </c:pt>
                <c:pt idx="272">
                  <c:v>-0.27281200885772705</c:v>
                </c:pt>
                <c:pt idx="273">
                  <c:v>-0.27649140357971191</c:v>
                </c:pt>
                <c:pt idx="274">
                  <c:v>-0.27285641431808472</c:v>
                </c:pt>
                <c:pt idx="275">
                  <c:v>-0.27419418096542358</c:v>
                </c:pt>
                <c:pt idx="276">
                  <c:v>-0.27370205521583557</c:v>
                </c:pt>
                <c:pt idx="277">
                  <c:v>-0.2778879702091217</c:v>
                </c:pt>
                <c:pt idx="278">
                  <c:v>-0.27317798137664795</c:v>
                </c:pt>
                <c:pt idx="279">
                  <c:v>-0.27662822604179382</c:v>
                </c:pt>
                <c:pt idx="280">
                  <c:v>-0.27641147375106812</c:v>
                </c:pt>
                <c:pt idx="281">
                  <c:v>-0.2787443995475769</c:v>
                </c:pt>
                <c:pt idx="282">
                  <c:v>-0.27683433890342712</c:v>
                </c:pt>
                <c:pt idx="283">
                  <c:v>-0.27877107262611389</c:v>
                </c:pt>
                <c:pt idx="284">
                  <c:v>-0.27780801057815552</c:v>
                </c:pt>
                <c:pt idx="285">
                  <c:v>-0.27755749225616455</c:v>
                </c:pt>
                <c:pt idx="286">
                  <c:v>-0.27648431062698364</c:v>
                </c:pt>
                <c:pt idx="287">
                  <c:v>-0.27636170387268066</c:v>
                </c:pt>
                <c:pt idx="288">
                  <c:v>-0.27478224039077759</c:v>
                </c:pt>
                <c:pt idx="289">
                  <c:v>-0.27571499347686768</c:v>
                </c:pt>
                <c:pt idx="290">
                  <c:v>-0.27683255076408386</c:v>
                </c:pt>
                <c:pt idx="291">
                  <c:v>-0.27311402559280396</c:v>
                </c:pt>
                <c:pt idx="292">
                  <c:v>-0.27760010957717896</c:v>
                </c:pt>
                <c:pt idx="293">
                  <c:v>-0.27627110481262207</c:v>
                </c:pt>
                <c:pt idx="294">
                  <c:v>-0.27588909864425659</c:v>
                </c:pt>
                <c:pt idx="295">
                  <c:v>-0.27560660243034363</c:v>
                </c:pt>
                <c:pt idx="296">
                  <c:v>-0.27642923593521118</c:v>
                </c:pt>
                <c:pt idx="305">
                  <c:v>0</c:v>
                </c:pt>
                <c:pt idx="306">
                  <c:v>-0.276836097240448</c:v>
                </c:pt>
                <c:pt idx="307">
                  <c:v>-0.27212095260620117</c:v>
                </c:pt>
                <c:pt idx="308">
                  <c:v>-0.27224886417388916</c:v>
                </c:pt>
                <c:pt idx="309">
                  <c:v>-0.27500253915786743</c:v>
                </c:pt>
                <c:pt idx="310">
                  <c:v>-0.27703508734703064</c:v>
                </c:pt>
                <c:pt idx="311">
                  <c:v>-0.27564036846160889</c:v>
                </c:pt>
                <c:pt idx="312">
                  <c:v>-0.27546447515487671</c:v>
                </c:pt>
                <c:pt idx="313">
                  <c:v>-0.27395966649055481</c:v>
                </c:pt>
                <c:pt idx="314">
                  <c:v>-0.27761256694793701</c:v>
                </c:pt>
                <c:pt idx="315">
                  <c:v>-0.27461346983909607</c:v>
                </c:pt>
                <c:pt idx="316">
                  <c:v>-0.27545738220214844</c:v>
                </c:pt>
                <c:pt idx="317">
                  <c:v>-0.27617159485816956</c:v>
                </c:pt>
                <c:pt idx="318">
                  <c:v>-0.27370738983154297</c:v>
                </c:pt>
                <c:pt idx="319">
                  <c:v>-0.27352973818778992</c:v>
                </c:pt>
                <c:pt idx="320">
                  <c:v>-0.27250823378562927</c:v>
                </c:pt>
                <c:pt idx="321">
                  <c:v>-0.27290439605712891</c:v>
                </c:pt>
                <c:pt idx="322">
                  <c:v>-0.27600458264350891</c:v>
                </c:pt>
                <c:pt idx="323">
                  <c:v>-0.27317443490028381</c:v>
                </c:pt>
                <c:pt idx="324">
                  <c:v>-0.27612718939781189</c:v>
                </c:pt>
                <c:pt idx="325">
                  <c:v>-0.27587488293647766</c:v>
                </c:pt>
                <c:pt idx="326">
                  <c:v>-0.27693736553192139</c:v>
                </c:pt>
                <c:pt idx="327">
                  <c:v>-0.27427589893341064</c:v>
                </c:pt>
                <c:pt idx="328">
                  <c:v>-0.27357947826385498</c:v>
                </c:pt>
                <c:pt idx="329">
                  <c:v>-0.27777069807052612</c:v>
                </c:pt>
                <c:pt idx="330">
                  <c:v>-0.27464187145233154</c:v>
                </c:pt>
                <c:pt idx="339">
                  <c:v>0</c:v>
                </c:pt>
                <c:pt idx="340">
                  <c:v>-0.28190207481384277</c:v>
                </c:pt>
                <c:pt idx="341">
                  <c:v>-0.28234991431236267</c:v>
                </c:pt>
                <c:pt idx="342">
                  <c:v>-0.28452160954475403</c:v>
                </c:pt>
                <c:pt idx="343">
                  <c:v>-0.28398311138153076</c:v>
                </c:pt>
                <c:pt idx="344">
                  <c:v>-0.28067061305046082</c:v>
                </c:pt>
                <c:pt idx="345">
                  <c:v>-0.28156799077987671</c:v>
                </c:pt>
                <c:pt idx="346">
                  <c:v>-0.28356900811195374</c:v>
                </c:pt>
                <c:pt idx="347">
                  <c:v>-0.28370764851570129</c:v>
                </c:pt>
                <c:pt idx="348">
                  <c:v>-0.28501567244529724</c:v>
                </c:pt>
                <c:pt idx="349">
                  <c:v>-0.28412705659866333</c:v>
                </c:pt>
                <c:pt idx="350">
                  <c:v>-0.28104731440544128</c:v>
                </c:pt>
                <c:pt idx="351">
                  <c:v>-0.2848183810710907</c:v>
                </c:pt>
                <c:pt idx="352">
                  <c:v>-0.28769943118095398</c:v>
                </c:pt>
                <c:pt idx="353">
                  <c:v>-0.28131565451622009</c:v>
                </c:pt>
                <c:pt idx="354">
                  <c:v>-0.28001669049263</c:v>
                </c:pt>
                <c:pt idx="355">
                  <c:v>-0.28699025511741638</c:v>
                </c:pt>
                <c:pt idx="356">
                  <c:v>-0.28209754824638367</c:v>
                </c:pt>
                <c:pt idx="357">
                  <c:v>-0.28401863574981689</c:v>
                </c:pt>
                <c:pt idx="358">
                  <c:v>-0.28251340985298157</c:v>
                </c:pt>
                <c:pt idx="359">
                  <c:v>-0.2828119695186615</c:v>
                </c:pt>
                <c:pt idx="360">
                  <c:v>-0.28083941340446472</c:v>
                </c:pt>
                <c:pt idx="361">
                  <c:v>-0.28092649579048157</c:v>
                </c:pt>
                <c:pt idx="362">
                  <c:v>-0.27912464737892151</c:v>
                </c:pt>
                <c:pt idx="363">
                  <c:v>-0.28170838952064514</c:v>
                </c:pt>
                <c:pt idx="364">
                  <c:v>-0.27995803952217102</c:v>
                </c:pt>
                <c:pt idx="373">
                  <c:v>0</c:v>
                </c:pt>
                <c:pt idx="374">
                  <c:v>-0.27546980977058411</c:v>
                </c:pt>
                <c:pt idx="375">
                  <c:v>-0.27558884024620056</c:v>
                </c:pt>
                <c:pt idx="376">
                  <c:v>-0.27472895383834839</c:v>
                </c:pt>
                <c:pt idx="377">
                  <c:v>-0.27694094181060791</c:v>
                </c:pt>
                <c:pt idx="378">
                  <c:v>-0.27716836333274841</c:v>
                </c:pt>
                <c:pt idx="379">
                  <c:v>-0.27424392104148865</c:v>
                </c:pt>
                <c:pt idx="380">
                  <c:v>-0.27841567993164063</c:v>
                </c:pt>
                <c:pt idx="381">
                  <c:v>-0.27674192190170288</c:v>
                </c:pt>
                <c:pt idx="382">
                  <c:v>-0.27303230762481689</c:v>
                </c:pt>
                <c:pt idx="383">
                  <c:v>-0.27904647588729858</c:v>
                </c:pt>
                <c:pt idx="384">
                  <c:v>-0.27822557091712952</c:v>
                </c:pt>
                <c:pt idx="385">
                  <c:v>-0.27682366967201233</c:v>
                </c:pt>
                <c:pt idx="386">
                  <c:v>-0.28238189220428467</c:v>
                </c:pt>
                <c:pt idx="387">
                  <c:v>-0.27944982051849365</c:v>
                </c:pt>
                <c:pt idx="388">
                  <c:v>-0.2798745334148407</c:v>
                </c:pt>
                <c:pt idx="389">
                  <c:v>-0.28077012300491333</c:v>
                </c:pt>
                <c:pt idx="390">
                  <c:v>-0.28196960687637329</c:v>
                </c:pt>
                <c:pt idx="391">
                  <c:v>-0.28125700354576111</c:v>
                </c:pt>
                <c:pt idx="392">
                  <c:v>-0.27763032913208008</c:v>
                </c:pt>
                <c:pt idx="393">
                  <c:v>-0.28217041492462158</c:v>
                </c:pt>
                <c:pt idx="394">
                  <c:v>-0.28319936990737915</c:v>
                </c:pt>
                <c:pt idx="395">
                  <c:v>-0.28289371728897095</c:v>
                </c:pt>
                <c:pt idx="396">
                  <c:v>-0.28063151240348816</c:v>
                </c:pt>
                <c:pt idx="397">
                  <c:v>-0.28208333253860474</c:v>
                </c:pt>
                <c:pt idx="398">
                  <c:v>-0.27885812520980835</c:v>
                </c:pt>
                <c:pt idx="407">
                  <c:v>0</c:v>
                </c:pt>
                <c:pt idx="408">
                  <c:v>-0.27895230054855347</c:v>
                </c:pt>
                <c:pt idx="409">
                  <c:v>-0.2778879702091217</c:v>
                </c:pt>
                <c:pt idx="410">
                  <c:v>-0.28109174966812134</c:v>
                </c:pt>
                <c:pt idx="411">
                  <c:v>-0.28126946091651917</c:v>
                </c:pt>
                <c:pt idx="412">
                  <c:v>-0.27887767553329468</c:v>
                </c:pt>
                <c:pt idx="413">
                  <c:v>-0.27805143594741821</c:v>
                </c:pt>
                <c:pt idx="414">
                  <c:v>-0.28181856870651245</c:v>
                </c:pt>
                <c:pt idx="415">
                  <c:v>-0.28166219592094421</c:v>
                </c:pt>
                <c:pt idx="416">
                  <c:v>-0.28197848796844482</c:v>
                </c:pt>
                <c:pt idx="417">
                  <c:v>-0.28198561072349548</c:v>
                </c:pt>
                <c:pt idx="418">
                  <c:v>-0.28280484676361084</c:v>
                </c:pt>
                <c:pt idx="419">
                  <c:v>-0.28212243318557739</c:v>
                </c:pt>
                <c:pt idx="420">
                  <c:v>-0.28095492720603943</c:v>
                </c:pt>
                <c:pt idx="421">
                  <c:v>-0.28308919072151184</c:v>
                </c:pt>
                <c:pt idx="422">
                  <c:v>-0.28364899754524231</c:v>
                </c:pt>
                <c:pt idx="423">
                  <c:v>-0.28460690379142761</c:v>
                </c:pt>
                <c:pt idx="424">
                  <c:v>-0.28169417381286621</c:v>
                </c:pt>
                <c:pt idx="425">
                  <c:v>-0.27907311916351318</c:v>
                </c:pt>
                <c:pt idx="426">
                  <c:v>-0.28134053945541382</c:v>
                </c:pt>
                <c:pt idx="427">
                  <c:v>-0.28336641192436218</c:v>
                </c:pt>
                <c:pt idx="428">
                  <c:v>-0.28037917613983154</c:v>
                </c:pt>
                <c:pt idx="429">
                  <c:v>-0.27884212136268616</c:v>
                </c:pt>
                <c:pt idx="430">
                  <c:v>-0.27862358093261719</c:v>
                </c:pt>
                <c:pt idx="431">
                  <c:v>-0.27911755442619324</c:v>
                </c:pt>
                <c:pt idx="432">
                  <c:v>-0.2807878851890564</c:v>
                </c:pt>
                <c:pt idx="441">
                  <c:v>0</c:v>
                </c:pt>
                <c:pt idx="442">
                  <c:v>-0.28150579333305359</c:v>
                </c:pt>
                <c:pt idx="443">
                  <c:v>-0.28040939569473267</c:v>
                </c:pt>
                <c:pt idx="444">
                  <c:v>-0.28463000059127808</c:v>
                </c:pt>
                <c:pt idx="445">
                  <c:v>-0.28472420573234558</c:v>
                </c:pt>
                <c:pt idx="446">
                  <c:v>-0.28361344337463379</c:v>
                </c:pt>
                <c:pt idx="447">
                  <c:v>-0.28263425827026367</c:v>
                </c:pt>
                <c:pt idx="448">
                  <c:v>-0.2819589376449585</c:v>
                </c:pt>
                <c:pt idx="449">
                  <c:v>-0.28185588121414185</c:v>
                </c:pt>
                <c:pt idx="450">
                  <c:v>-0.28320291638374329</c:v>
                </c:pt>
                <c:pt idx="451">
                  <c:v>-0.2834446132183075</c:v>
                </c:pt>
                <c:pt idx="452">
                  <c:v>-0.28199094533920288</c:v>
                </c:pt>
                <c:pt idx="453">
                  <c:v>-0.2800593376159668</c:v>
                </c:pt>
                <c:pt idx="454">
                  <c:v>-0.27941074967384338</c:v>
                </c:pt>
                <c:pt idx="455">
                  <c:v>-0.28330779075622559</c:v>
                </c:pt>
                <c:pt idx="456">
                  <c:v>-0.28490191698074341</c:v>
                </c:pt>
                <c:pt idx="457">
                  <c:v>-0.28293991088867188</c:v>
                </c:pt>
                <c:pt idx="458">
                  <c:v>-0.28278708457946777</c:v>
                </c:pt>
                <c:pt idx="459">
                  <c:v>-0.28322958946228027</c:v>
                </c:pt>
                <c:pt idx="460">
                  <c:v>-0.28349792957305908</c:v>
                </c:pt>
                <c:pt idx="461">
                  <c:v>-0.28330779075622559</c:v>
                </c:pt>
                <c:pt idx="462">
                  <c:v>-0.28551864624023438</c:v>
                </c:pt>
                <c:pt idx="463">
                  <c:v>-0.28397953510284424</c:v>
                </c:pt>
                <c:pt idx="464">
                  <c:v>-0.28523072600364685</c:v>
                </c:pt>
                <c:pt idx="465">
                  <c:v>-0.2872302234172821</c:v>
                </c:pt>
                <c:pt idx="466">
                  <c:v>-0.28169950842857361</c:v>
                </c:pt>
                <c:pt idx="475">
                  <c:v>0</c:v>
                </c:pt>
                <c:pt idx="476">
                  <c:v>-0.28710579872131348</c:v>
                </c:pt>
                <c:pt idx="477">
                  <c:v>-0.28014105558395386</c:v>
                </c:pt>
                <c:pt idx="478">
                  <c:v>-0.28409862518310547</c:v>
                </c:pt>
                <c:pt idx="479">
                  <c:v>-0.28322070837020874</c:v>
                </c:pt>
                <c:pt idx="480">
                  <c:v>-0.28587055206298828</c:v>
                </c:pt>
                <c:pt idx="481">
                  <c:v>-0.28075945377349854</c:v>
                </c:pt>
                <c:pt idx="482">
                  <c:v>-0.28493747115135193</c:v>
                </c:pt>
                <c:pt idx="483">
                  <c:v>-0.28722843527793884</c:v>
                </c:pt>
                <c:pt idx="484">
                  <c:v>-0.28699913620948792</c:v>
                </c:pt>
                <c:pt idx="485">
                  <c:v>-0.28187188506126404</c:v>
                </c:pt>
                <c:pt idx="486">
                  <c:v>-0.28349083662033081</c:v>
                </c:pt>
                <c:pt idx="487">
                  <c:v>-0.28387290239334106</c:v>
                </c:pt>
                <c:pt idx="488">
                  <c:v>-0.28759279847145081</c:v>
                </c:pt>
                <c:pt idx="489">
                  <c:v>-0.28939336538314819</c:v>
                </c:pt>
                <c:pt idx="490">
                  <c:v>-0.28738483786582947</c:v>
                </c:pt>
                <c:pt idx="491">
                  <c:v>-0.28670766949653625</c:v>
                </c:pt>
                <c:pt idx="492">
                  <c:v>-0.28657436370849609</c:v>
                </c:pt>
                <c:pt idx="493">
                  <c:v>-0.28972220420837402</c:v>
                </c:pt>
                <c:pt idx="494">
                  <c:v>-0.28654769062995911</c:v>
                </c:pt>
                <c:pt idx="495">
                  <c:v>-0.28636464476585388</c:v>
                </c:pt>
                <c:pt idx="496">
                  <c:v>-0.28543686866760254</c:v>
                </c:pt>
                <c:pt idx="497">
                  <c:v>-0.28637707233428955</c:v>
                </c:pt>
                <c:pt idx="498">
                  <c:v>-0.28509032726287842</c:v>
                </c:pt>
                <c:pt idx="499">
                  <c:v>-0.28830909729003906</c:v>
                </c:pt>
                <c:pt idx="500">
                  <c:v>-0.28325977921485901</c:v>
                </c:pt>
                <c:pt idx="509">
                  <c:v>0</c:v>
                </c:pt>
                <c:pt idx="510">
                  <c:v>-0.28392800688743591</c:v>
                </c:pt>
                <c:pt idx="511">
                  <c:v>-0.28526982665061951</c:v>
                </c:pt>
                <c:pt idx="512">
                  <c:v>-0.28496590256690979</c:v>
                </c:pt>
                <c:pt idx="513">
                  <c:v>-0.28459978103637695</c:v>
                </c:pt>
                <c:pt idx="514">
                  <c:v>-0.28524315357208252</c:v>
                </c:pt>
                <c:pt idx="515">
                  <c:v>-0.28326335549354553</c:v>
                </c:pt>
                <c:pt idx="516">
                  <c:v>-0.28269645571708679</c:v>
                </c:pt>
                <c:pt idx="517">
                  <c:v>-0.28712889552116394</c:v>
                </c:pt>
                <c:pt idx="518">
                  <c:v>-0.28704890608787537</c:v>
                </c:pt>
                <c:pt idx="519">
                  <c:v>-0.28728708624839783</c:v>
                </c:pt>
                <c:pt idx="520">
                  <c:v>-0.28762656450271606</c:v>
                </c:pt>
                <c:pt idx="521">
                  <c:v>-0.28919607400894165</c:v>
                </c:pt>
                <c:pt idx="522">
                  <c:v>-0.29114070534706116</c:v>
                </c:pt>
                <c:pt idx="523">
                  <c:v>-0.29055231809616089</c:v>
                </c:pt>
                <c:pt idx="524">
                  <c:v>-0.28486815094947815</c:v>
                </c:pt>
                <c:pt idx="525">
                  <c:v>-0.28950712084770203</c:v>
                </c:pt>
                <c:pt idx="526">
                  <c:v>-0.28847616910934448</c:v>
                </c:pt>
                <c:pt idx="527">
                  <c:v>-0.28722664713859558</c:v>
                </c:pt>
                <c:pt idx="528">
                  <c:v>-0.28714844584465027</c:v>
                </c:pt>
                <c:pt idx="529">
                  <c:v>-0.28873035311698914</c:v>
                </c:pt>
                <c:pt idx="530">
                  <c:v>-0.28645172715187073</c:v>
                </c:pt>
                <c:pt idx="531">
                  <c:v>-0.28795716166496277</c:v>
                </c:pt>
                <c:pt idx="532">
                  <c:v>-0.28913918137550354</c:v>
                </c:pt>
                <c:pt idx="533">
                  <c:v>-0.28595051169395447</c:v>
                </c:pt>
                <c:pt idx="534">
                  <c:v>-0.28740084171295166</c:v>
                </c:pt>
                <c:pt idx="543">
                  <c:v>0</c:v>
                </c:pt>
                <c:pt idx="544">
                  <c:v>-0.28912675380706787</c:v>
                </c:pt>
                <c:pt idx="545">
                  <c:v>-0.28668278455734253</c:v>
                </c:pt>
                <c:pt idx="546">
                  <c:v>-0.29079940915107727</c:v>
                </c:pt>
                <c:pt idx="547">
                  <c:v>-0.29001551866531372</c:v>
                </c:pt>
                <c:pt idx="548">
                  <c:v>-0.28911074995994568</c:v>
                </c:pt>
                <c:pt idx="549">
                  <c:v>-0.28911250829696655</c:v>
                </c:pt>
                <c:pt idx="550">
                  <c:v>-0.2909913957118988</c:v>
                </c:pt>
                <c:pt idx="551">
                  <c:v>-0.29066610336303711</c:v>
                </c:pt>
                <c:pt idx="552">
                  <c:v>-0.29035857319831848</c:v>
                </c:pt>
                <c:pt idx="553">
                  <c:v>-0.28956222534179688</c:v>
                </c:pt>
                <c:pt idx="554">
                  <c:v>-0.29005283117294312</c:v>
                </c:pt>
                <c:pt idx="555">
                  <c:v>-0.29013636708259583</c:v>
                </c:pt>
                <c:pt idx="556">
                  <c:v>-0.29088297486305237</c:v>
                </c:pt>
                <c:pt idx="557">
                  <c:v>-0.29026791453361511</c:v>
                </c:pt>
                <c:pt idx="558">
                  <c:v>-0.28879433870315552</c:v>
                </c:pt>
                <c:pt idx="559">
                  <c:v>-0.29050612449645996</c:v>
                </c:pt>
                <c:pt idx="560">
                  <c:v>-0.2910962700843811</c:v>
                </c:pt>
                <c:pt idx="561">
                  <c:v>-0.28971865773200989</c:v>
                </c:pt>
                <c:pt idx="562">
                  <c:v>-0.29474061727523804</c:v>
                </c:pt>
                <c:pt idx="563">
                  <c:v>-0.29388904571533203</c:v>
                </c:pt>
                <c:pt idx="564">
                  <c:v>-0.29669630527496338</c:v>
                </c:pt>
                <c:pt idx="565">
                  <c:v>-0.29221621155738831</c:v>
                </c:pt>
                <c:pt idx="566">
                  <c:v>-0.28753060102462769</c:v>
                </c:pt>
                <c:pt idx="567">
                  <c:v>-0.2910696268081665</c:v>
                </c:pt>
                <c:pt idx="568">
                  <c:v>-0.28778296709060669</c:v>
                </c:pt>
                <c:pt idx="577">
                  <c:v>0</c:v>
                </c:pt>
                <c:pt idx="578">
                  <c:v>-0.28163552284240723</c:v>
                </c:pt>
                <c:pt idx="579">
                  <c:v>-0.28580832481384277</c:v>
                </c:pt>
                <c:pt idx="580">
                  <c:v>-0.28184875845909119</c:v>
                </c:pt>
                <c:pt idx="581">
                  <c:v>-0.2826751172542572</c:v>
                </c:pt>
                <c:pt idx="582">
                  <c:v>-0.28171372413635254</c:v>
                </c:pt>
                <c:pt idx="583">
                  <c:v>-0.28270000219345093</c:v>
                </c:pt>
                <c:pt idx="584">
                  <c:v>-0.28391912579536438</c:v>
                </c:pt>
                <c:pt idx="585">
                  <c:v>-0.28355658054351807</c:v>
                </c:pt>
                <c:pt idx="586">
                  <c:v>-0.28651747107505798</c:v>
                </c:pt>
                <c:pt idx="587">
                  <c:v>-0.2828652560710907</c:v>
                </c:pt>
                <c:pt idx="588">
                  <c:v>-0.28335931897163391</c:v>
                </c:pt>
                <c:pt idx="589">
                  <c:v>-0.28529825806617737</c:v>
                </c:pt>
                <c:pt idx="590">
                  <c:v>-0.28713956475257874</c:v>
                </c:pt>
                <c:pt idx="591">
                  <c:v>-0.28267690539360046</c:v>
                </c:pt>
                <c:pt idx="592">
                  <c:v>-0.28499078750610352</c:v>
                </c:pt>
                <c:pt idx="593">
                  <c:v>-0.28695470094680786</c:v>
                </c:pt>
                <c:pt idx="594">
                  <c:v>-0.28247606754302979</c:v>
                </c:pt>
                <c:pt idx="595">
                  <c:v>-0.2849445641040802</c:v>
                </c:pt>
                <c:pt idx="596">
                  <c:v>-0.28389778733253479</c:v>
                </c:pt>
                <c:pt idx="597">
                  <c:v>-0.28267332911491394</c:v>
                </c:pt>
                <c:pt idx="598">
                  <c:v>-0.28491613268852234</c:v>
                </c:pt>
                <c:pt idx="599">
                  <c:v>-0.28265911340713501</c:v>
                </c:pt>
                <c:pt idx="600">
                  <c:v>-0.28236234188079834</c:v>
                </c:pt>
                <c:pt idx="601">
                  <c:v>-0.28619933128356934</c:v>
                </c:pt>
                <c:pt idx="602">
                  <c:v>-0.28365433216094971</c:v>
                </c:pt>
                <c:pt idx="611">
                  <c:v>0</c:v>
                </c:pt>
                <c:pt idx="612">
                  <c:v>-0.2920544445514679</c:v>
                </c:pt>
                <c:pt idx="613">
                  <c:v>-0.29209175705909729</c:v>
                </c:pt>
                <c:pt idx="614">
                  <c:v>-0.29087406396865845</c:v>
                </c:pt>
                <c:pt idx="615">
                  <c:v>-0.289162278175354</c:v>
                </c:pt>
                <c:pt idx="616">
                  <c:v>-0.2905985414981842</c:v>
                </c:pt>
                <c:pt idx="617">
                  <c:v>-0.2907087504863739</c:v>
                </c:pt>
                <c:pt idx="618">
                  <c:v>-0.29155135154724121</c:v>
                </c:pt>
                <c:pt idx="619">
                  <c:v>-0.29135757684707642</c:v>
                </c:pt>
                <c:pt idx="620">
                  <c:v>-0.29179844260215759</c:v>
                </c:pt>
                <c:pt idx="621">
                  <c:v>-0.29164734482765198</c:v>
                </c:pt>
                <c:pt idx="622">
                  <c:v>-0.28915339708328247</c:v>
                </c:pt>
                <c:pt idx="623">
                  <c:v>-0.29053455591201782</c:v>
                </c:pt>
                <c:pt idx="624">
                  <c:v>-0.28980398178100586</c:v>
                </c:pt>
                <c:pt idx="625">
                  <c:v>-0.29086518287658691</c:v>
                </c:pt>
                <c:pt idx="626">
                  <c:v>-0.29068031907081604</c:v>
                </c:pt>
                <c:pt idx="627">
                  <c:v>-0.29258772730827332</c:v>
                </c:pt>
                <c:pt idx="628">
                  <c:v>-0.28924405574798584</c:v>
                </c:pt>
                <c:pt idx="629">
                  <c:v>-0.29190689325332642</c:v>
                </c:pt>
                <c:pt idx="630">
                  <c:v>-0.2916722297668457</c:v>
                </c:pt>
                <c:pt idx="631">
                  <c:v>-0.29178601503372192</c:v>
                </c:pt>
                <c:pt idx="632">
                  <c:v>-0.29000839591026306</c:v>
                </c:pt>
                <c:pt idx="633">
                  <c:v>-0.29245796799659729</c:v>
                </c:pt>
                <c:pt idx="634">
                  <c:v>-0.29317793250083923</c:v>
                </c:pt>
                <c:pt idx="635">
                  <c:v>-0.29273885488510132</c:v>
                </c:pt>
                <c:pt idx="636">
                  <c:v>-0.29182687401771545</c:v>
                </c:pt>
                <c:pt idx="645">
                  <c:v>0</c:v>
                </c:pt>
                <c:pt idx="646">
                  <c:v>-0.28581899404525757</c:v>
                </c:pt>
                <c:pt idx="647">
                  <c:v>-0.28613358736038208</c:v>
                </c:pt>
                <c:pt idx="648">
                  <c:v>-0.28240856528282166</c:v>
                </c:pt>
                <c:pt idx="649">
                  <c:v>-0.28510630130767822</c:v>
                </c:pt>
                <c:pt idx="650">
                  <c:v>-0.28654593229293823</c:v>
                </c:pt>
                <c:pt idx="651">
                  <c:v>-0.28414839506149292</c:v>
                </c:pt>
                <c:pt idx="652">
                  <c:v>-0.28667923808097839</c:v>
                </c:pt>
                <c:pt idx="653">
                  <c:v>-0.28724798560142517</c:v>
                </c:pt>
                <c:pt idx="654">
                  <c:v>-0.28567326068878174</c:v>
                </c:pt>
                <c:pt idx="655">
                  <c:v>-0.28535336256027222</c:v>
                </c:pt>
                <c:pt idx="656">
                  <c:v>-0.2839813232421875</c:v>
                </c:pt>
                <c:pt idx="657">
                  <c:v>-0.28590607643127441</c:v>
                </c:pt>
                <c:pt idx="658">
                  <c:v>-0.28522184491157532</c:v>
                </c:pt>
                <c:pt idx="659">
                  <c:v>-0.28612470626831055</c:v>
                </c:pt>
                <c:pt idx="660">
                  <c:v>-0.28682851791381836</c:v>
                </c:pt>
                <c:pt idx="661">
                  <c:v>-0.28476864099502563</c:v>
                </c:pt>
                <c:pt idx="662">
                  <c:v>-0.28500854969024658</c:v>
                </c:pt>
                <c:pt idx="663">
                  <c:v>-0.28656014800071716</c:v>
                </c:pt>
                <c:pt idx="664">
                  <c:v>-0.28507432341575623</c:v>
                </c:pt>
                <c:pt idx="665">
                  <c:v>-0.28289014101028442</c:v>
                </c:pt>
                <c:pt idx="666">
                  <c:v>-0.28350147604942322</c:v>
                </c:pt>
                <c:pt idx="667">
                  <c:v>-0.28908053040504456</c:v>
                </c:pt>
                <c:pt idx="668">
                  <c:v>-0.28923338651657104</c:v>
                </c:pt>
                <c:pt idx="669">
                  <c:v>-0.28730309009552002</c:v>
                </c:pt>
                <c:pt idx="670">
                  <c:v>-0.28609803318977356</c:v>
                </c:pt>
                <c:pt idx="679">
                  <c:v>0</c:v>
                </c:pt>
                <c:pt idx="680">
                  <c:v>-0.29343393445014954</c:v>
                </c:pt>
                <c:pt idx="681">
                  <c:v>-0.29212909936904907</c:v>
                </c:pt>
                <c:pt idx="682">
                  <c:v>-0.29316726326942444</c:v>
                </c:pt>
                <c:pt idx="683">
                  <c:v>-0.29348194599151611</c:v>
                </c:pt>
                <c:pt idx="684">
                  <c:v>-0.29718169569969177</c:v>
                </c:pt>
                <c:pt idx="685">
                  <c:v>-0.29695945978164673</c:v>
                </c:pt>
                <c:pt idx="686">
                  <c:v>-0.29661986231803894</c:v>
                </c:pt>
                <c:pt idx="687">
                  <c:v>-0.29376459121704102</c:v>
                </c:pt>
                <c:pt idx="688">
                  <c:v>-0.29414328932762146</c:v>
                </c:pt>
                <c:pt idx="689">
                  <c:v>-0.29671764373779297</c:v>
                </c:pt>
                <c:pt idx="690">
                  <c:v>-0.29641717672348022</c:v>
                </c:pt>
                <c:pt idx="691">
                  <c:v>-0.29594245553016663</c:v>
                </c:pt>
                <c:pt idx="692">
                  <c:v>-0.29541799426078796</c:v>
                </c:pt>
                <c:pt idx="693">
                  <c:v>-0.29587668180465698</c:v>
                </c:pt>
                <c:pt idx="694">
                  <c:v>-0.2962411642074585</c:v>
                </c:pt>
                <c:pt idx="695">
                  <c:v>-0.29626250267028809</c:v>
                </c:pt>
                <c:pt idx="696">
                  <c:v>-0.29459306597709656</c:v>
                </c:pt>
                <c:pt idx="697">
                  <c:v>-0.29506242275238037</c:v>
                </c:pt>
                <c:pt idx="698">
                  <c:v>-0.29341438412666321</c:v>
                </c:pt>
                <c:pt idx="699">
                  <c:v>-0.29537886381149292</c:v>
                </c:pt>
                <c:pt idx="700">
                  <c:v>-0.29474595189094543</c:v>
                </c:pt>
                <c:pt idx="701">
                  <c:v>-0.29561001062393188</c:v>
                </c:pt>
                <c:pt idx="702">
                  <c:v>-0.29583758115768433</c:v>
                </c:pt>
                <c:pt idx="703">
                  <c:v>-0.29536464810371399</c:v>
                </c:pt>
                <c:pt idx="704">
                  <c:v>-0.29758352041244507</c:v>
                </c:pt>
                <c:pt idx="713">
                  <c:v>0</c:v>
                </c:pt>
                <c:pt idx="714">
                  <c:v>-0.28328999876976013</c:v>
                </c:pt>
                <c:pt idx="715">
                  <c:v>-0.28287950158119202</c:v>
                </c:pt>
                <c:pt idx="716">
                  <c:v>-0.28334155678749084</c:v>
                </c:pt>
                <c:pt idx="717">
                  <c:v>-0.28343573212623596</c:v>
                </c:pt>
                <c:pt idx="718">
                  <c:v>-0.28416794538497925</c:v>
                </c:pt>
                <c:pt idx="719">
                  <c:v>-0.28413060307502747</c:v>
                </c:pt>
                <c:pt idx="720">
                  <c:v>-0.28071147203445435</c:v>
                </c:pt>
                <c:pt idx="721">
                  <c:v>-0.28118416666984558</c:v>
                </c:pt>
                <c:pt idx="722">
                  <c:v>-0.28142938017845154</c:v>
                </c:pt>
                <c:pt idx="723">
                  <c:v>-0.28117349743843079</c:v>
                </c:pt>
                <c:pt idx="724">
                  <c:v>-0.28365787863731384</c:v>
                </c:pt>
                <c:pt idx="725">
                  <c:v>-0.28211888670921326</c:v>
                </c:pt>
                <c:pt idx="726">
                  <c:v>-0.28351393342018127</c:v>
                </c:pt>
                <c:pt idx="727">
                  <c:v>-0.284955233335495</c:v>
                </c:pt>
                <c:pt idx="728">
                  <c:v>-0.28561994433403015</c:v>
                </c:pt>
                <c:pt idx="729">
                  <c:v>-0.28160354495048523</c:v>
                </c:pt>
                <c:pt idx="730">
                  <c:v>-0.2859540581703186</c:v>
                </c:pt>
                <c:pt idx="731">
                  <c:v>-0.28439897298812866</c:v>
                </c:pt>
                <c:pt idx="732">
                  <c:v>-0.28550443053245544</c:v>
                </c:pt>
                <c:pt idx="733">
                  <c:v>-0.28333798050880432</c:v>
                </c:pt>
                <c:pt idx="734">
                  <c:v>-0.28347483277320862</c:v>
                </c:pt>
                <c:pt idx="735">
                  <c:v>-0.28372719883918762</c:v>
                </c:pt>
                <c:pt idx="736">
                  <c:v>-0.28373783826828003</c:v>
                </c:pt>
                <c:pt idx="737">
                  <c:v>-0.28495168685913086</c:v>
                </c:pt>
                <c:pt idx="738">
                  <c:v>-0.28188610076904297</c:v>
                </c:pt>
                <c:pt idx="747">
                  <c:v>0</c:v>
                </c:pt>
                <c:pt idx="748">
                  <c:v>-0.29813292622566223</c:v>
                </c:pt>
                <c:pt idx="749">
                  <c:v>-0.30102595686912537</c:v>
                </c:pt>
                <c:pt idx="750">
                  <c:v>-0.30038401484489441</c:v>
                </c:pt>
                <c:pt idx="751">
                  <c:v>-0.30099570751190186</c:v>
                </c:pt>
                <c:pt idx="752">
                  <c:v>-0.30091568827629089</c:v>
                </c:pt>
                <c:pt idx="753">
                  <c:v>-0.30023109912872314</c:v>
                </c:pt>
                <c:pt idx="754">
                  <c:v>-0.30000704526901245</c:v>
                </c:pt>
                <c:pt idx="755">
                  <c:v>-0.30058851838111877</c:v>
                </c:pt>
                <c:pt idx="756">
                  <c:v>-0.29829117655754089</c:v>
                </c:pt>
                <c:pt idx="757">
                  <c:v>-0.30082324147224426</c:v>
                </c:pt>
                <c:pt idx="758">
                  <c:v>-0.30177104473114014</c:v>
                </c:pt>
                <c:pt idx="759">
                  <c:v>-0.29976877570152283</c:v>
                </c:pt>
                <c:pt idx="760">
                  <c:v>-0.2999519407749176</c:v>
                </c:pt>
                <c:pt idx="761">
                  <c:v>-0.29815071821212769</c:v>
                </c:pt>
                <c:pt idx="762">
                  <c:v>-0.30044803023338318</c:v>
                </c:pt>
                <c:pt idx="763">
                  <c:v>-0.30099216103553772</c:v>
                </c:pt>
                <c:pt idx="764">
                  <c:v>-0.30062231421470642</c:v>
                </c:pt>
                <c:pt idx="765">
                  <c:v>-0.30012795329093933</c:v>
                </c:pt>
                <c:pt idx="766">
                  <c:v>-0.30056717991828918</c:v>
                </c:pt>
                <c:pt idx="767">
                  <c:v>-0.29893839359283447</c:v>
                </c:pt>
                <c:pt idx="768">
                  <c:v>-0.29771509766578674</c:v>
                </c:pt>
                <c:pt idx="769">
                  <c:v>-0.3007378876209259</c:v>
                </c:pt>
                <c:pt idx="770">
                  <c:v>-0.30126067996025085</c:v>
                </c:pt>
                <c:pt idx="771">
                  <c:v>-0.30240589380264282</c:v>
                </c:pt>
                <c:pt idx="772">
                  <c:v>-0.30080011487007141</c:v>
                </c:pt>
                <c:pt idx="781">
                  <c:v>0</c:v>
                </c:pt>
                <c:pt idx="782">
                  <c:v>-0.30342665314674377</c:v>
                </c:pt>
                <c:pt idx="783">
                  <c:v>-0.30494716763496399</c:v>
                </c:pt>
                <c:pt idx="784">
                  <c:v>-0.30725213885307312</c:v>
                </c:pt>
                <c:pt idx="785">
                  <c:v>-0.30576351284980774</c:v>
                </c:pt>
                <c:pt idx="786">
                  <c:v>-0.30637174844741821</c:v>
                </c:pt>
                <c:pt idx="787">
                  <c:v>-0.30737307667732239</c:v>
                </c:pt>
                <c:pt idx="788">
                  <c:v>-0.30704939365386963</c:v>
                </c:pt>
                <c:pt idx="789">
                  <c:v>-0.30470886826515198</c:v>
                </c:pt>
                <c:pt idx="790">
                  <c:v>-0.30658519268035889</c:v>
                </c:pt>
                <c:pt idx="791">
                  <c:v>-0.30856478214263916</c:v>
                </c:pt>
                <c:pt idx="792">
                  <c:v>-0.30706539750099182</c:v>
                </c:pt>
                <c:pt idx="793">
                  <c:v>-0.30650869011878967</c:v>
                </c:pt>
                <c:pt idx="794">
                  <c:v>-0.30662074685096741</c:v>
                </c:pt>
                <c:pt idx="795">
                  <c:v>-0.30471599102020264</c:v>
                </c:pt>
                <c:pt idx="796">
                  <c:v>-0.30833175778388977</c:v>
                </c:pt>
                <c:pt idx="797">
                  <c:v>-0.30670434236526489</c:v>
                </c:pt>
                <c:pt idx="798">
                  <c:v>-0.30742645263671875</c:v>
                </c:pt>
                <c:pt idx="799">
                  <c:v>-0.31583687663078308</c:v>
                </c:pt>
                <c:pt idx="800">
                  <c:v>-0.30784443020820618</c:v>
                </c:pt>
                <c:pt idx="801">
                  <c:v>-0.30800628662109375</c:v>
                </c:pt>
                <c:pt idx="802">
                  <c:v>-0.30919265747070313</c:v>
                </c:pt>
                <c:pt idx="803">
                  <c:v>-0.30899342894554138</c:v>
                </c:pt>
                <c:pt idx="804">
                  <c:v>-0.3091161847114563</c:v>
                </c:pt>
                <c:pt idx="805">
                  <c:v>-0.30804184079170227</c:v>
                </c:pt>
                <c:pt idx="806">
                  <c:v>-0.30821794271469116</c:v>
                </c:pt>
                <c:pt idx="815">
                  <c:v>0</c:v>
                </c:pt>
                <c:pt idx="816">
                  <c:v>-0.30246990919113159</c:v>
                </c:pt>
                <c:pt idx="817">
                  <c:v>-0.30708318948745728</c:v>
                </c:pt>
                <c:pt idx="818">
                  <c:v>-0.30477467179298401</c:v>
                </c:pt>
                <c:pt idx="819">
                  <c:v>-0.30527085065841675</c:v>
                </c:pt>
                <c:pt idx="820">
                  <c:v>-0.30485826730728149</c:v>
                </c:pt>
                <c:pt idx="821">
                  <c:v>-0.30590754747390747</c:v>
                </c:pt>
                <c:pt idx="822">
                  <c:v>-0.30494540929794312</c:v>
                </c:pt>
                <c:pt idx="823">
                  <c:v>-0.3051641583442688</c:v>
                </c:pt>
                <c:pt idx="824">
                  <c:v>-0.30784976482391357</c:v>
                </c:pt>
                <c:pt idx="825">
                  <c:v>-0.3047960102558136</c:v>
                </c:pt>
                <c:pt idx="826">
                  <c:v>-0.30259793996810913</c:v>
                </c:pt>
                <c:pt idx="827">
                  <c:v>-0.30410954356193542</c:v>
                </c:pt>
                <c:pt idx="828">
                  <c:v>-0.30346575379371643</c:v>
                </c:pt>
                <c:pt idx="829">
                  <c:v>-0.30491340160369873</c:v>
                </c:pt>
                <c:pt idx="830">
                  <c:v>-0.30281844735145569</c:v>
                </c:pt>
                <c:pt idx="831">
                  <c:v>-0.30556786060333252</c:v>
                </c:pt>
                <c:pt idx="832">
                  <c:v>-0.30446523427963257</c:v>
                </c:pt>
                <c:pt idx="833">
                  <c:v>-0.30353513360023499</c:v>
                </c:pt>
                <c:pt idx="834">
                  <c:v>-0.30283090472221375</c:v>
                </c:pt>
                <c:pt idx="835">
                  <c:v>-0.30232051014900208</c:v>
                </c:pt>
                <c:pt idx="836">
                  <c:v>-0.30556610226631165</c:v>
                </c:pt>
                <c:pt idx="837">
                  <c:v>-0.30061519145965576</c:v>
                </c:pt>
                <c:pt idx="838">
                  <c:v>-0.30323636531829834</c:v>
                </c:pt>
                <c:pt idx="839">
                  <c:v>-0.30248233675956726</c:v>
                </c:pt>
                <c:pt idx="840">
                  <c:v>-0.30809700489044189</c:v>
                </c:pt>
                <c:pt idx="849">
                  <c:v>0</c:v>
                </c:pt>
                <c:pt idx="850">
                  <c:v>-0.30683773756027222</c:v>
                </c:pt>
                <c:pt idx="851">
                  <c:v>-0.3076825737953186</c:v>
                </c:pt>
                <c:pt idx="852">
                  <c:v>-0.30478000640869141</c:v>
                </c:pt>
                <c:pt idx="853">
                  <c:v>-0.30659762024879456</c:v>
                </c:pt>
                <c:pt idx="854">
                  <c:v>-0.30704227089881897</c:v>
                </c:pt>
                <c:pt idx="855">
                  <c:v>-0.31039330363273621</c:v>
                </c:pt>
                <c:pt idx="856">
                  <c:v>-0.30174079537391663</c:v>
                </c:pt>
                <c:pt idx="857">
                  <c:v>-0.30598226189613342</c:v>
                </c:pt>
                <c:pt idx="858">
                  <c:v>-0.30483868718147278</c:v>
                </c:pt>
                <c:pt idx="859">
                  <c:v>-0.30694267153739929</c:v>
                </c:pt>
                <c:pt idx="860">
                  <c:v>-0.30582574009895325</c:v>
                </c:pt>
                <c:pt idx="861">
                  <c:v>-0.30244144797325134</c:v>
                </c:pt>
                <c:pt idx="862">
                  <c:v>-0.30738732218742371</c:v>
                </c:pt>
                <c:pt idx="863">
                  <c:v>-0.30669012665748596</c:v>
                </c:pt>
                <c:pt idx="864">
                  <c:v>-0.30757585167884827</c:v>
                </c:pt>
                <c:pt idx="865">
                  <c:v>-0.30582574009895325</c:v>
                </c:pt>
                <c:pt idx="866">
                  <c:v>-0.30662074685096741</c:v>
                </c:pt>
                <c:pt idx="867">
                  <c:v>-0.30564433336257935</c:v>
                </c:pt>
                <c:pt idx="868">
                  <c:v>-0.30571547150611877</c:v>
                </c:pt>
                <c:pt idx="869">
                  <c:v>-0.30302119255065918</c:v>
                </c:pt>
                <c:pt idx="870">
                  <c:v>-0.30749225616455078</c:v>
                </c:pt>
                <c:pt idx="871">
                  <c:v>-0.30557498335838318</c:v>
                </c:pt>
                <c:pt idx="872">
                  <c:v>-0.30677193403244019</c:v>
                </c:pt>
                <c:pt idx="873">
                  <c:v>-0.30698001384735107</c:v>
                </c:pt>
                <c:pt idx="874">
                  <c:v>-0.30722546577453613</c:v>
                </c:pt>
                <c:pt idx="883">
                  <c:v>0</c:v>
                </c:pt>
                <c:pt idx="884">
                  <c:v>-0.30308875441551208</c:v>
                </c:pt>
                <c:pt idx="885">
                  <c:v>-0.30658873915672302</c:v>
                </c:pt>
                <c:pt idx="886">
                  <c:v>-0.30653715133666992</c:v>
                </c:pt>
                <c:pt idx="887">
                  <c:v>-0.30714899301528931</c:v>
                </c:pt>
                <c:pt idx="888">
                  <c:v>-0.30542916059494019</c:v>
                </c:pt>
                <c:pt idx="889">
                  <c:v>-0.30275264382362366</c:v>
                </c:pt>
                <c:pt idx="890">
                  <c:v>-0.30772882699966431</c:v>
                </c:pt>
                <c:pt idx="891">
                  <c:v>-0.30628994107246399</c:v>
                </c:pt>
                <c:pt idx="892">
                  <c:v>-0.30575284361839294</c:v>
                </c:pt>
                <c:pt idx="893">
                  <c:v>-0.30428382754325867</c:v>
                </c:pt>
                <c:pt idx="894">
                  <c:v>-0.30783376097679138</c:v>
                </c:pt>
                <c:pt idx="895">
                  <c:v>-0.30295005440711975</c:v>
                </c:pt>
                <c:pt idx="896">
                  <c:v>-0.30706006288528442</c:v>
                </c:pt>
                <c:pt idx="897">
                  <c:v>-0.30591824650764465</c:v>
                </c:pt>
                <c:pt idx="898">
                  <c:v>-0.30540069937705994</c:v>
                </c:pt>
                <c:pt idx="899">
                  <c:v>-0.30199155211448669</c:v>
                </c:pt>
                <c:pt idx="900">
                  <c:v>-0.30864658951759338</c:v>
                </c:pt>
                <c:pt idx="901">
                  <c:v>-0.30708140134811401</c:v>
                </c:pt>
                <c:pt idx="902">
                  <c:v>-0.30724504590034485</c:v>
                </c:pt>
                <c:pt idx="903">
                  <c:v>-0.30688399076461792</c:v>
                </c:pt>
                <c:pt idx="904">
                  <c:v>-0.30608898401260376</c:v>
                </c:pt>
                <c:pt idx="905">
                  <c:v>-0.30267974734306335</c:v>
                </c:pt>
                <c:pt idx="906">
                  <c:v>-0.30406686663627625</c:v>
                </c:pt>
                <c:pt idx="907">
                  <c:v>-0.30664032697677612</c:v>
                </c:pt>
                <c:pt idx="908">
                  <c:v>-0.30679681897163391</c:v>
                </c:pt>
                <c:pt idx="917">
                  <c:v>0</c:v>
                </c:pt>
                <c:pt idx="918">
                  <c:v>-0.30593958497047424</c:v>
                </c:pt>
                <c:pt idx="919">
                  <c:v>-0.30784618854522705</c:v>
                </c:pt>
                <c:pt idx="920">
                  <c:v>-0.3076985776424408</c:v>
                </c:pt>
                <c:pt idx="921">
                  <c:v>-0.3083246648311615</c:v>
                </c:pt>
                <c:pt idx="922">
                  <c:v>-0.30809700489044189</c:v>
                </c:pt>
                <c:pt idx="923">
                  <c:v>-0.3080400824546814</c:v>
                </c:pt>
                <c:pt idx="924">
                  <c:v>-0.30712586641311646</c:v>
                </c:pt>
                <c:pt idx="925">
                  <c:v>-0.30651405453681946</c:v>
                </c:pt>
                <c:pt idx="926">
                  <c:v>-0.30808988213539124</c:v>
                </c:pt>
                <c:pt idx="927">
                  <c:v>-0.30757763981819153</c:v>
                </c:pt>
                <c:pt idx="928">
                  <c:v>-0.30862703919410706</c:v>
                </c:pt>
                <c:pt idx="929">
                  <c:v>-0.30580085515975952</c:v>
                </c:pt>
                <c:pt idx="930">
                  <c:v>-0.30630418658256531</c:v>
                </c:pt>
                <c:pt idx="931">
                  <c:v>-0.30603384971618652</c:v>
                </c:pt>
                <c:pt idx="932">
                  <c:v>-0.30665808916091919</c:v>
                </c:pt>
                <c:pt idx="933">
                  <c:v>-0.30696046352386475</c:v>
                </c:pt>
                <c:pt idx="934">
                  <c:v>-0.30882444977760315</c:v>
                </c:pt>
                <c:pt idx="935">
                  <c:v>-0.30558744072914124</c:v>
                </c:pt>
                <c:pt idx="936">
                  <c:v>-0.30834954977035522</c:v>
                </c:pt>
                <c:pt idx="937">
                  <c:v>-0.30968713760375977</c:v>
                </c:pt>
                <c:pt idx="938">
                  <c:v>-0.30979031324386597</c:v>
                </c:pt>
                <c:pt idx="939">
                  <c:v>-0.30624905228614807</c:v>
                </c:pt>
                <c:pt idx="940">
                  <c:v>-0.30544516444206238</c:v>
                </c:pt>
                <c:pt idx="941">
                  <c:v>-0.30810233950614929</c:v>
                </c:pt>
                <c:pt idx="942">
                  <c:v>-0.30955728888511658</c:v>
                </c:pt>
                <c:pt idx="951">
                  <c:v>0</c:v>
                </c:pt>
                <c:pt idx="952">
                  <c:v>-0.30724504590034485</c:v>
                </c:pt>
                <c:pt idx="953">
                  <c:v>-0.31074196100234985</c:v>
                </c:pt>
                <c:pt idx="954">
                  <c:v>-0.30561944842338562</c:v>
                </c:pt>
                <c:pt idx="955">
                  <c:v>-0.30968713760375977</c:v>
                </c:pt>
                <c:pt idx="956">
                  <c:v>-0.30692312121391296</c:v>
                </c:pt>
                <c:pt idx="957">
                  <c:v>-0.3050396740436554</c:v>
                </c:pt>
                <c:pt idx="958">
                  <c:v>-0.30749404430389404</c:v>
                </c:pt>
                <c:pt idx="959">
                  <c:v>-0.30709919333457947</c:v>
                </c:pt>
                <c:pt idx="960">
                  <c:v>-0.30469819903373718</c:v>
                </c:pt>
                <c:pt idx="961">
                  <c:v>-0.30756872892379761</c:v>
                </c:pt>
                <c:pt idx="962">
                  <c:v>-0.30912506580352783</c:v>
                </c:pt>
                <c:pt idx="963">
                  <c:v>-0.31086114048957825</c:v>
                </c:pt>
                <c:pt idx="964">
                  <c:v>-0.30679860711097717</c:v>
                </c:pt>
                <c:pt idx="965">
                  <c:v>-0.30831041932106018</c:v>
                </c:pt>
                <c:pt idx="966">
                  <c:v>-0.30634328722953796</c:v>
                </c:pt>
                <c:pt idx="967">
                  <c:v>-0.30865016579627991</c:v>
                </c:pt>
                <c:pt idx="968">
                  <c:v>-0.30805963277816772</c:v>
                </c:pt>
                <c:pt idx="969">
                  <c:v>-0.30834779143333435</c:v>
                </c:pt>
                <c:pt idx="970">
                  <c:v>-0.30842071771621704</c:v>
                </c:pt>
                <c:pt idx="971">
                  <c:v>-0.30738732218742371</c:v>
                </c:pt>
                <c:pt idx="972">
                  <c:v>-0.30765232443809509</c:v>
                </c:pt>
                <c:pt idx="973">
                  <c:v>-0.30742466449737549</c:v>
                </c:pt>
                <c:pt idx="974">
                  <c:v>-0.30453991889953613</c:v>
                </c:pt>
                <c:pt idx="975">
                  <c:v>-0.30893653631210327</c:v>
                </c:pt>
                <c:pt idx="976">
                  <c:v>-0.30784797668457031</c:v>
                </c:pt>
                <c:pt idx="985">
                  <c:v>0</c:v>
                </c:pt>
                <c:pt idx="986">
                  <c:v>-0.32186156511306763</c:v>
                </c:pt>
                <c:pt idx="987">
                  <c:v>-0.32229220867156982</c:v>
                </c:pt>
                <c:pt idx="988">
                  <c:v>-0.32299688458442688</c:v>
                </c:pt>
                <c:pt idx="989">
                  <c:v>-0.32187223434448242</c:v>
                </c:pt>
                <c:pt idx="990">
                  <c:v>-0.32319974899291992</c:v>
                </c:pt>
                <c:pt idx="991">
                  <c:v>-0.32157507538795471</c:v>
                </c:pt>
                <c:pt idx="992">
                  <c:v>-0.32271572947502136</c:v>
                </c:pt>
                <c:pt idx="993">
                  <c:v>-0.32382971048355103</c:v>
                </c:pt>
                <c:pt idx="994">
                  <c:v>-0.32200747728347778</c:v>
                </c:pt>
                <c:pt idx="995">
                  <c:v>-0.32401657104492188</c:v>
                </c:pt>
                <c:pt idx="996">
                  <c:v>-0.32400768995285034</c:v>
                </c:pt>
                <c:pt idx="997">
                  <c:v>-0.32563784718513489</c:v>
                </c:pt>
                <c:pt idx="998">
                  <c:v>-0.32262140512466431</c:v>
                </c:pt>
                <c:pt idx="999">
                  <c:v>-0.32385462522506714</c:v>
                </c:pt>
                <c:pt idx="1000">
                  <c:v>-0.323518306016922</c:v>
                </c:pt>
                <c:pt idx="1001">
                  <c:v>-0.32311967015266418</c:v>
                </c:pt>
                <c:pt idx="1002">
                  <c:v>-0.32537087798118591</c:v>
                </c:pt>
                <c:pt idx="1003">
                  <c:v>-0.32298976182937622</c:v>
                </c:pt>
                <c:pt idx="1004">
                  <c:v>-0.32618066668510437</c:v>
                </c:pt>
                <c:pt idx="1005">
                  <c:v>-0.32519114017486572</c:v>
                </c:pt>
                <c:pt idx="1006">
                  <c:v>-0.32366600632667542</c:v>
                </c:pt>
                <c:pt idx="1007">
                  <c:v>-0.32247370481491089</c:v>
                </c:pt>
                <c:pt idx="1008">
                  <c:v>-0.32608455419540405</c:v>
                </c:pt>
                <c:pt idx="1009">
                  <c:v>-0.32535487413406372</c:v>
                </c:pt>
                <c:pt idx="1010">
                  <c:v>-0.3230680525302887</c:v>
                </c:pt>
                <c:pt idx="1019">
                  <c:v>0</c:v>
                </c:pt>
                <c:pt idx="1020">
                  <c:v>-0.30957508087158203</c:v>
                </c:pt>
                <c:pt idx="1021">
                  <c:v>-0.31339249014854431</c:v>
                </c:pt>
                <c:pt idx="1022">
                  <c:v>-0.31222552061080933</c:v>
                </c:pt>
                <c:pt idx="1023">
                  <c:v>-0.31110838055610657</c:v>
                </c:pt>
                <c:pt idx="1024">
                  <c:v>-0.3132074773311615</c:v>
                </c:pt>
                <c:pt idx="1025">
                  <c:v>-0.31258663535118103</c:v>
                </c:pt>
                <c:pt idx="1026">
                  <c:v>-0.31078997254371643</c:v>
                </c:pt>
                <c:pt idx="1027">
                  <c:v>-0.31320568919181824</c:v>
                </c:pt>
                <c:pt idx="1028">
                  <c:v>-0.31427308917045593</c:v>
                </c:pt>
                <c:pt idx="1029">
                  <c:v>-0.31380876898765564</c:v>
                </c:pt>
                <c:pt idx="1030">
                  <c:v>-0.31334978342056274</c:v>
                </c:pt>
                <c:pt idx="1031">
                  <c:v>-0.30910193920135498</c:v>
                </c:pt>
                <c:pt idx="1032">
                  <c:v>-0.3116491436958313</c:v>
                </c:pt>
                <c:pt idx="1033">
                  <c:v>-0.31128981709480286</c:v>
                </c:pt>
                <c:pt idx="1034">
                  <c:v>-0.31317543983459473</c:v>
                </c:pt>
                <c:pt idx="1035">
                  <c:v>-0.31352058053016663</c:v>
                </c:pt>
                <c:pt idx="1036">
                  <c:v>-0.3158511221408844</c:v>
                </c:pt>
                <c:pt idx="1037">
                  <c:v>-0.31202271580696106</c:v>
                </c:pt>
                <c:pt idx="1038">
                  <c:v>-0.31053027510643005</c:v>
                </c:pt>
                <c:pt idx="1039">
                  <c:v>-0.31545969843864441</c:v>
                </c:pt>
                <c:pt idx="1040">
                  <c:v>-0.31549707055091858</c:v>
                </c:pt>
                <c:pt idx="1041">
                  <c:v>-0.31197467446327209</c:v>
                </c:pt>
                <c:pt idx="1042">
                  <c:v>-0.31472140550613403</c:v>
                </c:pt>
                <c:pt idx="1043">
                  <c:v>-0.31343874335289001</c:v>
                </c:pt>
                <c:pt idx="1044">
                  <c:v>-0.31224864721298218</c:v>
                </c:pt>
                <c:pt idx="1053">
                  <c:v>0</c:v>
                </c:pt>
                <c:pt idx="1054">
                  <c:v>-0.31680652499198914</c:v>
                </c:pt>
                <c:pt idx="1055">
                  <c:v>-0.31094652414321899</c:v>
                </c:pt>
                <c:pt idx="1056">
                  <c:v>-0.31253325939178467</c:v>
                </c:pt>
                <c:pt idx="1057">
                  <c:v>-0.31515905261039734</c:v>
                </c:pt>
                <c:pt idx="1058">
                  <c:v>-0.3145168125629425</c:v>
                </c:pt>
                <c:pt idx="1059">
                  <c:v>-0.31564116477966309</c:v>
                </c:pt>
                <c:pt idx="1060">
                  <c:v>-0.31511101126670837</c:v>
                </c:pt>
                <c:pt idx="1061">
                  <c:v>-0.31827971339225769</c:v>
                </c:pt>
                <c:pt idx="1062">
                  <c:v>-0.31705558300018311</c:v>
                </c:pt>
                <c:pt idx="1063">
                  <c:v>-0.31407204270362854</c:v>
                </c:pt>
                <c:pt idx="1064">
                  <c:v>-0.31630480289459229</c:v>
                </c:pt>
                <c:pt idx="1065">
                  <c:v>-0.31507900357246399</c:v>
                </c:pt>
                <c:pt idx="1066">
                  <c:v>-0.31284457445144653</c:v>
                </c:pt>
                <c:pt idx="1067">
                  <c:v>-0.31534585356712341</c:v>
                </c:pt>
                <c:pt idx="1068">
                  <c:v>-0.31425350904464722</c:v>
                </c:pt>
                <c:pt idx="1069">
                  <c:v>-0.31141257286071777</c:v>
                </c:pt>
                <c:pt idx="1070">
                  <c:v>-0.31667664647102356</c:v>
                </c:pt>
                <c:pt idx="1071">
                  <c:v>-0.31507009267807007</c:v>
                </c:pt>
                <c:pt idx="1072">
                  <c:v>-0.31803950667381287</c:v>
                </c:pt>
                <c:pt idx="1073">
                  <c:v>-0.31624609231948853</c:v>
                </c:pt>
                <c:pt idx="1074">
                  <c:v>-0.31439226865768433</c:v>
                </c:pt>
                <c:pt idx="1075">
                  <c:v>-0.3156554102897644</c:v>
                </c:pt>
                <c:pt idx="1076">
                  <c:v>-0.31314876675605774</c:v>
                </c:pt>
                <c:pt idx="1077">
                  <c:v>-0.31562161445617676</c:v>
                </c:pt>
                <c:pt idx="1078">
                  <c:v>-0.3152640163898468</c:v>
                </c:pt>
                <c:pt idx="1087">
                  <c:v>0</c:v>
                </c:pt>
                <c:pt idx="1088">
                  <c:v>-0.31119734048843384</c:v>
                </c:pt>
                <c:pt idx="1089">
                  <c:v>-0.31221127510070801</c:v>
                </c:pt>
                <c:pt idx="1090">
                  <c:v>-0.31425175070762634</c:v>
                </c:pt>
                <c:pt idx="1091">
                  <c:v>-0.31404715776443481</c:v>
                </c:pt>
                <c:pt idx="1092">
                  <c:v>-0.31340315937995911</c:v>
                </c:pt>
                <c:pt idx="1093">
                  <c:v>-0.31457018852233887</c:v>
                </c:pt>
                <c:pt idx="1094">
                  <c:v>-0.31428021192550659</c:v>
                </c:pt>
                <c:pt idx="1095">
                  <c:v>-0.31727978587150574</c:v>
                </c:pt>
                <c:pt idx="1096">
                  <c:v>-0.31510746479034424</c:v>
                </c:pt>
                <c:pt idx="1097">
                  <c:v>-0.31577104330062866</c:v>
                </c:pt>
                <c:pt idx="1098">
                  <c:v>-0.31238028407096863</c:v>
                </c:pt>
                <c:pt idx="1099">
                  <c:v>-0.31290504336357117</c:v>
                </c:pt>
                <c:pt idx="1100">
                  <c:v>-0.31376785039901733</c:v>
                </c:pt>
                <c:pt idx="1101">
                  <c:v>-0.31557890772819519</c:v>
                </c:pt>
                <c:pt idx="1102">
                  <c:v>-0.31454348564147949</c:v>
                </c:pt>
                <c:pt idx="1103">
                  <c:v>-0.31337469816207886</c:v>
                </c:pt>
                <c:pt idx="1104">
                  <c:v>-0.31438517570495605</c:v>
                </c:pt>
                <c:pt idx="1105">
                  <c:v>-0.31415033340454102</c:v>
                </c:pt>
                <c:pt idx="1106">
                  <c:v>-0.31515905261039734</c:v>
                </c:pt>
                <c:pt idx="1107">
                  <c:v>-0.31493845582008362</c:v>
                </c:pt>
                <c:pt idx="1108">
                  <c:v>-0.31546860933303833</c:v>
                </c:pt>
                <c:pt idx="1109">
                  <c:v>-0.310832679271698</c:v>
                </c:pt>
                <c:pt idx="1110">
                  <c:v>-0.31362730264663696</c:v>
                </c:pt>
                <c:pt idx="1111">
                  <c:v>-0.31414321064949036</c:v>
                </c:pt>
                <c:pt idx="1112">
                  <c:v>-0.31544190645217896</c:v>
                </c:pt>
                <c:pt idx="1121">
                  <c:v>0</c:v>
                </c:pt>
                <c:pt idx="1122">
                  <c:v>-0.308267742395401</c:v>
                </c:pt>
                <c:pt idx="1123">
                  <c:v>-0.30729660391807556</c:v>
                </c:pt>
                <c:pt idx="1124">
                  <c:v>-0.30711698532104492</c:v>
                </c:pt>
                <c:pt idx="1125">
                  <c:v>-0.30838692188262939</c:v>
                </c:pt>
                <c:pt idx="1126">
                  <c:v>-0.30937409400939941</c:v>
                </c:pt>
                <c:pt idx="1127">
                  <c:v>-0.30813255906105042</c:v>
                </c:pt>
                <c:pt idx="1128">
                  <c:v>-0.30795648694038391</c:v>
                </c:pt>
                <c:pt idx="1129">
                  <c:v>-0.30727171897888184</c:v>
                </c:pt>
                <c:pt idx="1130">
                  <c:v>-0.30998954176902771</c:v>
                </c:pt>
                <c:pt idx="1131">
                  <c:v>-0.30742645263671875</c:v>
                </c:pt>
                <c:pt idx="1132">
                  <c:v>-0.30760964751243591</c:v>
                </c:pt>
                <c:pt idx="1133">
                  <c:v>-0.30758830904960632</c:v>
                </c:pt>
                <c:pt idx="1134">
                  <c:v>-0.30630418658256531</c:v>
                </c:pt>
                <c:pt idx="1135">
                  <c:v>-0.31037375330924988</c:v>
                </c:pt>
                <c:pt idx="1136">
                  <c:v>-0.31092873215675354</c:v>
                </c:pt>
                <c:pt idx="1137">
                  <c:v>-0.30835846066474915</c:v>
                </c:pt>
                <c:pt idx="1138">
                  <c:v>-0.31139299273490906</c:v>
                </c:pt>
                <c:pt idx="1139">
                  <c:v>-0.30649092793464661</c:v>
                </c:pt>
                <c:pt idx="1140">
                  <c:v>-0.30790489912033081</c:v>
                </c:pt>
                <c:pt idx="1141">
                  <c:v>-0.30775192379951477</c:v>
                </c:pt>
                <c:pt idx="1142">
                  <c:v>-0.30812010169029236</c:v>
                </c:pt>
                <c:pt idx="1143">
                  <c:v>-0.30693021416664124</c:v>
                </c:pt>
                <c:pt idx="1144">
                  <c:v>-0.30750647187232971</c:v>
                </c:pt>
                <c:pt idx="1145">
                  <c:v>-0.30952703952789307</c:v>
                </c:pt>
                <c:pt idx="1146">
                  <c:v>-0.30976006388664246</c:v>
                </c:pt>
                <c:pt idx="1155">
                  <c:v>0</c:v>
                </c:pt>
                <c:pt idx="1156">
                  <c:v>-0.3140275776386261</c:v>
                </c:pt>
                <c:pt idx="1157">
                  <c:v>-0.31279832124710083</c:v>
                </c:pt>
                <c:pt idx="1158">
                  <c:v>-0.31423750519752502</c:v>
                </c:pt>
                <c:pt idx="1159">
                  <c:v>-0.31206542253494263</c:v>
                </c:pt>
                <c:pt idx="1160">
                  <c:v>-0.31431755423545837</c:v>
                </c:pt>
                <c:pt idx="1161">
                  <c:v>-0.3148619532585144</c:v>
                </c:pt>
                <c:pt idx="1162">
                  <c:v>-0.31495445966720581</c:v>
                </c:pt>
                <c:pt idx="1163">
                  <c:v>-0.31618025898933411</c:v>
                </c:pt>
                <c:pt idx="1164">
                  <c:v>-0.31751817464828491</c:v>
                </c:pt>
                <c:pt idx="1165">
                  <c:v>-0.31474807858467102</c:v>
                </c:pt>
                <c:pt idx="1166">
                  <c:v>-0.31674423813819885</c:v>
                </c:pt>
                <c:pt idx="1167">
                  <c:v>-0.3137696385383606</c:v>
                </c:pt>
                <c:pt idx="1168">
                  <c:v>-0.31582975387573242</c:v>
                </c:pt>
                <c:pt idx="1169">
                  <c:v>-0.3140791654586792</c:v>
                </c:pt>
                <c:pt idx="1170">
                  <c:v>-0.31402936577796936</c:v>
                </c:pt>
                <c:pt idx="1171">
                  <c:v>-0.31511455774307251</c:v>
                </c:pt>
                <c:pt idx="1172">
                  <c:v>-0.31578174233436584</c:v>
                </c:pt>
                <c:pt idx="1173">
                  <c:v>-0.31594717502593994</c:v>
                </c:pt>
                <c:pt idx="1174">
                  <c:v>-0.31369847059249878</c:v>
                </c:pt>
                <c:pt idx="1175">
                  <c:v>-0.31662860512733459</c:v>
                </c:pt>
                <c:pt idx="1176">
                  <c:v>-0.31311318278312683</c:v>
                </c:pt>
                <c:pt idx="1177">
                  <c:v>-0.31619271636009216</c:v>
                </c:pt>
                <c:pt idx="1178">
                  <c:v>-0.31419304013252258</c:v>
                </c:pt>
                <c:pt idx="1179">
                  <c:v>-0.31632792949676514</c:v>
                </c:pt>
                <c:pt idx="1180">
                  <c:v>-0.31283390522003174</c:v>
                </c:pt>
                <c:pt idx="1189">
                  <c:v>0</c:v>
                </c:pt>
                <c:pt idx="1190">
                  <c:v>-0.30794581770896912</c:v>
                </c:pt>
                <c:pt idx="1191">
                  <c:v>-0.30789422988891602</c:v>
                </c:pt>
                <c:pt idx="1192">
                  <c:v>-0.30750826001167297</c:v>
                </c:pt>
                <c:pt idx="1193">
                  <c:v>-0.3081699013710022</c:v>
                </c:pt>
                <c:pt idx="1194">
                  <c:v>-0.30627039074897766</c:v>
                </c:pt>
                <c:pt idx="1195">
                  <c:v>-0.30783730745315552</c:v>
                </c:pt>
                <c:pt idx="1196">
                  <c:v>-0.30691066384315491</c:v>
                </c:pt>
                <c:pt idx="1197">
                  <c:v>-0.30954483151435852</c:v>
                </c:pt>
                <c:pt idx="1198">
                  <c:v>-0.30811476707458496</c:v>
                </c:pt>
                <c:pt idx="1199">
                  <c:v>-0.31172031164169312</c:v>
                </c:pt>
                <c:pt idx="1200">
                  <c:v>-0.30634686350822449</c:v>
                </c:pt>
                <c:pt idx="1201">
                  <c:v>-0.30925312638282776</c:v>
                </c:pt>
                <c:pt idx="1202">
                  <c:v>-0.30710452795028687</c:v>
                </c:pt>
                <c:pt idx="1203">
                  <c:v>-0.30910727381706238</c:v>
                </c:pt>
                <c:pt idx="1204">
                  <c:v>-0.30752784013748169</c:v>
                </c:pt>
                <c:pt idx="1205">
                  <c:v>-0.30718812346458435</c:v>
                </c:pt>
                <c:pt idx="1206">
                  <c:v>-0.3086661696434021</c:v>
                </c:pt>
                <c:pt idx="1207">
                  <c:v>-0.30778396129608154</c:v>
                </c:pt>
                <c:pt idx="1208">
                  <c:v>-0.30730372667312622</c:v>
                </c:pt>
                <c:pt idx="1209">
                  <c:v>-0.30754739046096802</c:v>
                </c:pt>
                <c:pt idx="1210">
                  <c:v>-0.31009626388549805</c:v>
                </c:pt>
                <c:pt idx="1211">
                  <c:v>-0.30802050232887268</c:v>
                </c:pt>
                <c:pt idx="1212">
                  <c:v>-0.30755984783172607</c:v>
                </c:pt>
                <c:pt idx="1213">
                  <c:v>-0.30855587124824524</c:v>
                </c:pt>
                <c:pt idx="1214">
                  <c:v>-0.30852743983268738</c:v>
                </c:pt>
                <c:pt idx="1223">
                  <c:v>0</c:v>
                </c:pt>
                <c:pt idx="1224">
                  <c:v>-0.31343162059783936</c:v>
                </c:pt>
                <c:pt idx="1225">
                  <c:v>-0.31428375840187073</c:v>
                </c:pt>
                <c:pt idx="1226">
                  <c:v>-0.31459864974021912</c:v>
                </c:pt>
                <c:pt idx="1227">
                  <c:v>-0.3177655041217804</c:v>
                </c:pt>
                <c:pt idx="1228">
                  <c:v>-0.31664994359016418</c:v>
                </c:pt>
                <c:pt idx="1229">
                  <c:v>-0.31710720062255859</c:v>
                </c:pt>
                <c:pt idx="1230">
                  <c:v>-0.31485661864280701</c:v>
                </c:pt>
                <c:pt idx="1231">
                  <c:v>-0.31401336193084717</c:v>
                </c:pt>
                <c:pt idx="1232">
                  <c:v>-0.31463778018951416</c:v>
                </c:pt>
                <c:pt idx="1233">
                  <c:v>-0.31617313623428345</c:v>
                </c:pt>
                <c:pt idx="1234">
                  <c:v>-0.31500604748725891</c:v>
                </c:pt>
                <c:pt idx="1235">
                  <c:v>-0.31743279099464417</c:v>
                </c:pt>
                <c:pt idx="1236">
                  <c:v>-0.31461822986602783</c:v>
                </c:pt>
                <c:pt idx="1237">
                  <c:v>-0.31246742606163025</c:v>
                </c:pt>
                <c:pt idx="1238">
                  <c:v>-0.3137643039226532</c:v>
                </c:pt>
                <c:pt idx="1239">
                  <c:v>-0.3150220513343811</c:v>
                </c:pt>
                <c:pt idx="1240">
                  <c:v>-0.31631901860237122</c:v>
                </c:pt>
                <c:pt idx="1241">
                  <c:v>-0.31634926795959473</c:v>
                </c:pt>
                <c:pt idx="1242">
                  <c:v>-0.31768187880516052</c:v>
                </c:pt>
                <c:pt idx="1243">
                  <c:v>-0.31742033362388611</c:v>
                </c:pt>
                <c:pt idx="1244">
                  <c:v>-0.31791138648986816</c:v>
                </c:pt>
                <c:pt idx="1245">
                  <c:v>-0.31734558939933777</c:v>
                </c:pt>
                <c:pt idx="1246">
                  <c:v>-0.31273248791694641</c:v>
                </c:pt>
                <c:pt idx="1247">
                  <c:v>-0.31600233912467957</c:v>
                </c:pt>
                <c:pt idx="1248">
                  <c:v>-0.31564474105834961</c:v>
                </c:pt>
                <c:pt idx="1257">
                  <c:v>0</c:v>
                </c:pt>
                <c:pt idx="1291">
                  <c:v>0</c:v>
                </c:pt>
                <c:pt idx="1325">
                  <c:v>0</c:v>
                </c:pt>
                <c:pt idx="1359">
                  <c:v>0</c:v>
                </c:pt>
                <c:pt idx="1393">
                  <c:v>0</c:v>
                </c:pt>
                <c:pt idx="1427">
                  <c:v>0</c:v>
                </c:pt>
                <c:pt idx="1461">
                  <c:v>0</c:v>
                </c:pt>
                <c:pt idx="1495">
                  <c:v>0</c:v>
                </c:pt>
                <c:pt idx="1529">
                  <c:v>0</c:v>
                </c:pt>
                <c:pt idx="1563">
                  <c:v>0</c:v>
                </c:pt>
                <c:pt idx="1597">
                  <c:v>0</c:v>
                </c:pt>
                <c:pt idx="1631">
                  <c:v>0</c:v>
                </c:pt>
                <c:pt idx="1665">
                  <c:v>0</c:v>
                </c:pt>
                <c:pt idx="1699">
                  <c:v>0</c:v>
                </c:pt>
                <c:pt idx="1733">
                  <c:v>0</c:v>
                </c:pt>
                <c:pt idx="1767">
                  <c:v>0</c:v>
                </c:pt>
                <c:pt idx="1801">
                  <c:v>0</c:v>
                </c:pt>
                <c:pt idx="1835">
                  <c:v>0</c:v>
                </c:pt>
                <c:pt idx="1869">
                  <c:v>0</c:v>
                </c:pt>
                <c:pt idx="1903">
                  <c:v>0</c:v>
                </c:pt>
                <c:pt idx="1937">
                  <c:v>0</c:v>
                </c:pt>
                <c:pt idx="1971">
                  <c:v>0</c:v>
                </c:pt>
                <c:pt idx="2005">
                  <c:v>0</c:v>
                </c:pt>
                <c:pt idx="2039">
                  <c:v>0</c:v>
                </c:pt>
                <c:pt idx="2073">
                  <c:v>0</c:v>
                </c:pt>
                <c:pt idx="2107">
                  <c:v>0</c:v>
                </c:pt>
                <c:pt idx="2141">
                  <c:v>0</c:v>
                </c:pt>
                <c:pt idx="2175">
                  <c:v>0</c:v>
                </c:pt>
                <c:pt idx="2209">
                  <c:v>0</c:v>
                </c:pt>
                <c:pt idx="2243">
                  <c:v>0</c:v>
                </c:pt>
                <c:pt idx="2277">
                  <c:v>0</c:v>
                </c:pt>
                <c:pt idx="2311">
                  <c:v>0</c:v>
                </c:pt>
                <c:pt idx="2345">
                  <c:v>0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43D-8748-65DC2E02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Data_Jun19_2020'!$O$1:$O$2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C37-4EB0-9CC9-ED321EDB4A6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C37-4EB0-9CC9-ED321EDB4A6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C37-4EB0-9CC9-ED321EDB4A6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C37-4EB0-9CC9-ED321EDB4A66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C37-4EB0-9CC9-ED321EDB4A6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C37-4EB0-9CC9-ED321EDB4A6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C37-4EB0-9CC9-ED321EDB4A6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C37-4EB0-9CC9-ED321EDB4A66}"/>
              </c:ext>
            </c:extLst>
          </c:dPt>
          <c:yVal>
            <c:numRef>
              <c:f>'Reduced Data_Jun19_2020'!$O$3:$O$43</c:f>
              <c:numCache>
                <c:formatCode>General</c:formatCode>
                <c:ptCount val="41"/>
                <c:pt idx="1">
                  <c:v>1.6392898034345293E-2</c:v>
                </c:pt>
                <c:pt idx="2">
                  <c:v>2.7301820400005283E-3</c:v>
                </c:pt>
                <c:pt idx="3">
                  <c:v>7.5184313863552177E-4</c:v>
                </c:pt>
                <c:pt idx="4">
                  <c:v>-1.5260116499327125E-2</c:v>
                </c:pt>
                <c:pt idx="5">
                  <c:v>2.7668252082779787E-2</c:v>
                </c:pt>
                <c:pt idx="6">
                  <c:v>1.3509838782121975E-2</c:v>
                </c:pt>
                <c:pt idx="7">
                  <c:v>2.1273592407888842E-2</c:v>
                </c:pt>
                <c:pt idx="11">
                  <c:v>3.8686202719961926E-2</c:v>
                </c:pt>
                <c:pt idx="12">
                  <c:v>8.8577734023154164E-3</c:v>
                </c:pt>
                <c:pt idx="13">
                  <c:v>-3.1244597565427412E-2</c:v>
                </c:pt>
                <c:pt idx="14">
                  <c:v>1.382712088182636E-2</c:v>
                </c:pt>
                <c:pt idx="15">
                  <c:v>-3.2710530716850705E-2</c:v>
                </c:pt>
                <c:pt idx="16">
                  <c:v>-8.0499840033887438E-3</c:v>
                </c:pt>
                <c:pt idx="17">
                  <c:v>-5.7499678592143333E-2</c:v>
                </c:pt>
                <c:pt idx="18">
                  <c:v>-1.2205444143154054E-3</c:v>
                </c:pt>
                <c:pt idx="19">
                  <c:v>5.2622018366088597E-2</c:v>
                </c:pt>
                <c:pt idx="20">
                  <c:v>3.8180743109350601E-3</c:v>
                </c:pt>
                <c:pt idx="21">
                  <c:v>-4.9821711720077211E-2</c:v>
                </c:pt>
                <c:pt idx="22">
                  <c:v>-2.9366496653970842E-2</c:v>
                </c:pt>
                <c:pt idx="25">
                  <c:v>2.1504171670017058E-3</c:v>
                </c:pt>
                <c:pt idx="26">
                  <c:v>1.7712790571167147E-2</c:v>
                </c:pt>
                <c:pt idx="27">
                  <c:v>-2.478776639169844E-3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37-4EB0-9CC9-ED321EDB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[4]Data!$F$12:$F$4937</c:f>
              <c:numCache>
                <c:formatCode>General</c:formatCode>
                <c:ptCount val="4926"/>
                <c:pt idx="0">
                  <c:v>-0.34944915771484375</c:v>
                </c:pt>
                <c:pt idx="1">
                  <c:v>-0.34943667054176331</c:v>
                </c:pt>
                <c:pt idx="2">
                  <c:v>-0.35077255964279175</c:v>
                </c:pt>
                <c:pt idx="3">
                  <c:v>-0.34682208299636841</c:v>
                </c:pt>
                <c:pt idx="4">
                  <c:v>-0.34875985980033875</c:v>
                </c:pt>
                <c:pt idx="5">
                  <c:v>-0.34852474927902222</c:v>
                </c:pt>
                <c:pt idx="6">
                  <c:v>-0.34701442718505859</c:v>
                </c:pt>
                <c:pt idx="7">
                  <c:v>-0.34703937172889709</c:v>
                </c:pt>
                <c:pt idx="8">
                  <c:v>-0.346893310546875</c:v>
                </c:pt>
                <c:pt idx="9">
                  <c:v>-0.3490893542766571</c:v>
                </c:pt>
                <c:pt idx="10">
                  <c:v>-0.34981250762939453</c:v>
                </c:pt>
                <c:pt idx="11">
                  <c:v>-0.34672591090202332</c:v>
                </c:pt>
                <c:pt idx="12">
                  <c:v>-0.34931734204292297</c:v>
                </c:pt>
                <c:pt idx="13">
                  <c:v>-0.34740090370178223</c:v>
                </c:pt>
                <c:pt idx="14">
                  <c:v>-0.34943133592605591</c:v>
                </c:pt>
                <c:pt idx="15">
                  <c:v>-0.34736350178718567</c:v>
                </c:pt>
                <c:pt idx="16">
                  <c:v>-0.34706252813339233</c:v>
                </c:pt>
                <c:pt idx="17">
                  <c:v>-0.34480607509613037</c:v>
                </c:pt>
                <c:pt idx="18">
                  <c:v>-0.34916061162948608</c:v>
                </c:pt>
                <c:pt idx="19">
                  <c:v>-0.34934049844741821</c:v>
                </c:pt>
                <c:pt idx="20">
                  <c:v>-0.34680783748626709</c:v>
                </c:pt>
                <c:pt idx="21">
                  <c:v>-0.34713196754455566</c:v>
                </c:pt>
                <c:pt idx="22">
                  <c:v>-0.3492158055305481</c:v>
                </c:pt>
                <c:pt idx="23">
                  <c:v>-0.34771257638931274</c:v>
                </c:pt>
                <c:pt idx="24">
                  <c:v>-0.34782302379608154</c:v>
                </c:pt>
                <c:pt idx="33">
                  <c:v>0</c:v>
                </c:pt>
                <c:pt idx="34">
                  <c:v>-0.34854969382286072</c:v>
                </c:pt>
                <c:pt idx="35">
                  <c:v>-0.34975370764732361</c:v>
                </c:pt>
                <c:pt idx="36">
                  <c:v>-0.349527508020401</c:v>
                </c:pt>
                <c:pt idx="37">
                  <c:v>-0.34914636611938477</c:v>
                </c:pt>
                <c:pt idx="38">
                  <c:v>-0.34811332821846008</c:v>
                </c:pt>
                <c:pt idx="39">
                  <c:v>-0.35054811835289001</c:v>
                </c:pt>
                <c:pt idx="40">
                  <c:v>-0.35083311796188354</c:v>
                </c:pt>
                <c:pt idx="41">
                  <c:v>-0.34688085317611694</c:v>
                </c:pt>
                <c:pt idx="42">
                  <c:v>-0.34834307432174683</c:v>
                </c:pt>
                <c:pt idx="43">
                  <c:v>-0.35187157988548279</c:v>
                </c:pt>
                <c:pt idx="44">
                  <c:v>-0.35079571604728699</c:v>
                </c:pt>
                <c:pt idx="45">
                  <c:v>-0.3492051362991333</c:v>
                </c:pt>
                <c:pt idx="46">
                  <c:v>-0.35092753171920776</c:v>
                </c:pt>
                <c:pt idx="47">
                  <c:v>-0.35195353627204895</c:v>
                </c:pt>
                <c:pt idx="48">
                  <c:v>-0.35012954473495483</c:v>
                </c:pt>
                <c:pt idx="49">
                  <c:v>-0.34997102618217468</c:v>
                </c:pt>
                <c:pt idx="50">
                  <c:v>-0.34881684184074402</c:v>
                </c:pt>
                <c:pt idx="51">
                  <c:v>-0.349527508020401</c:v>
                </c:pt>
                <c:pt idx="52">
                  <c:v>-0.35089367628097534</c:v>
                </c:pt>
                <c:pt idx="53">
                  <c:v>-0.35202476382255554</c:v>
                </c:pt>
                <c:pt idx="54">
                  <c:v>-0.35229730606079102</c:v>
                </c:pt>
                <c:pt idx="55">
                  <c:v>-0.35122141242027283</c:v>
                </c:pt>
                <c:pt idx="56">
                  <c:v>-0.34976974129676819</c:v>
                </c:pt>
                <c:pt idx="57">
                  <c:v>-0.34944024682044983</c:v>
                </c:pt>
                <c:pt idx="58">
                  <c:v>-0.35187694430351257</c:v>
                </c:pt>
                <c:pt idx="67">
                  <c:v>0</c:v>
                </c:pt>
                <c:pt idx="68">
                  <c:v>-0.3514939546585083</c:v>
                </c:pt>
                <c:pt idx="69">
                  <c:v>-0.348480224609375</c:v>
                </c:pt>
                <c:pt idx="70">
                  <c:v>-0.35279074311256409</c:v>
                </c:pt>
                <c:pt idx="71">
                  <c:v>-0.35179319977760315</c:v>
                </c:pt>
                <c:pt idx="72">
                  <c:v>-0.35172730684280396</c:v>
                </c:pt>
                <c:pt idx="73">
                  <c:v>-0.35142093896865845</c:v>
                </c:pt>
                <c:pt idx="74">
                  <c:v>-0.35021147131919861</c:v>
                </c:pt>
                <c:pt idx="75">
                  <c:v>-0.35263931751251221</c:v>
                </c:pt>
                <c:pt idx="76">
                  <c:v>-0.35057127475738525</c:v>
                </c:pt>
                <c:pt idx="77">
                  <c:v>-0.35149216651916504</c:v>
                </c:pt>
                <c:pt idx="78">
                  <c:v>-0.35137462615966797</c:v>
                </c:pt>
                <c:pt idx="79">
                  <c:v>-0.35120004415512085</c:v>
                </c:pt>
                <c:pt idx="80">
                  <c:v>-0.35363689064979553</c:v>
                </c:pt>
                <c:pt idx="81">
                  <c:v>-0.35054099559783936</c:v>
                </c:pt>
                <c:pt idx="82">
                  <c:v>-0.35020256042480469</c:v>
                </c:pt>
                <c:pt idx="83">
                  <c:v>-0.35319867730140686</c:v>
                </c:pt>
                <c:pt idx="84">
                  <c:v>-0.3500208854675293</c:v>
                </c:pt>
                <c:pt idx="85">
                  <c:v>-0.35315057635307312</c:v>
                </c:pt>
                <c:pt idx="86">
                  <c:v>-0.35075294971466064</c:v>
                </c:pt>
                <c:pt idx="87">
                  <c:v>-0.35054457187652588</c:v>
                </c:pt>
                <c:pt idx="88">
                  <c:v>-0.35011884570121765</c:v>
                </c:pt>
                <c:pt idx="89">
                  <c:v>-0.34775888919830322</c:v>
                </c:pt>
                <c:pt idx="90">
                  <c:v>-0.34737774729728699</c:v>
                </c:pt>
                <c:pt idx="91">
                  <c:v>-0.34948298335075378</c:v>
                </c:pt>
                <c:pt idx="92">
                  <c:v>-0.35009747743606567</c:v>
                </c:pt>
                <c:pt idx="101">
                  <c:v>0</c:v>
                </c:pt>
                <c:pt idx="102">
                  <c:v>-0.34950080513954163</c:v>
                </c:pt>
                <c:pt idx="103">
                  <c:v>-0.35191968083381653</c:v>
                </c:pt>
                <c:pt idx="104">
                  <c:v>-0.35029163956642151</c:v>
                </c:pt>
                <c:pt idx="105">
                  <c:v>-0.34799578785896301</c:v>
                </c:pt>
                <c:pt idx="106">
                  <c:v>-0.35159727931022644</c:v>
                </c:pt>
                <c:pt idx="107">
                  <c:v>-0.35170415043830872</c:v>
                </c:pt>
                <c:pt idx="108">
                  <c:v>-0.35287269949913025</c:v>
                </c:pt>
                <c:pt idx="109">
                  <c:v>-0.35119470953941345</c:v>
                </c:pt>
                <c:pt idx="110">
                  <c:v>-0.3532218337059021</c:v>
                </c:pt>
                <c:pt idx="111">
                  <c:v>-0.35258054733276367</c:v>
                </c:pt>
                <c:pt idx="112">
                  <c:v>-0.35102549195289612</c:v>
                </c:pt>
                <c:pt idx="113">
                  <c:v>-0.35240954160690308</c:v>
                </c:pt>
                <c:pt idx="114">
                  <c:v>-0.34985703229904175</c:v>
                </c:pt>
                <c:pt idx="115">
                  <c:v>-0.35215482115745544</c:v>
                </c:pt>
                <c:pt idx="116">
                  <c:v>-0.35012421011924744</c:v>
                </c:pt>
                <c:pt idx="117">
                  <c:v>-0.35134789347648621</c:v>
                </c:pt>
                <c:pt idx="118">
                  <c:v>-0.35357096791267395</c:v>
                </c:pt>
                <c:pt idx="119">
                  <c:v>-0.35220292210578918</c:v>
                </c:pt>
                <c:pt idx="120">
                  <c:v>-0.35118758678436279</c:v>
                </c:pt>
                <c:pt idx="121">
                  <c:v>-0.35090792179107666</c:v>
                </c:pt>
                <c:pt idx="122">
                  <c:v>-0.35147437453269958</c:v>
                </c:pt>
                <c:pt idx="123">
                  <c:v>-0.34840542078018188</c:v>
                </c:pt>
                <c:pt idx="124">
                  <c:v>-0.35263398289680481</c:v>
                </c:pt>
                <c:pt idx="125">
                  <c:v>-0.3525841236114502</c:v>
                </c:pt>
                <c:pt idx="126">
                  <c:v>-0.35028094053268433</c:v>
                </c:pt>
                <c:pt idx="135">
                  <c:v>0</c:v>
                </c:pt>
                <c:pt idx="136">
                  <c:v>-0.348248690366745</c:v>
                </c:pt>
                <c:pt idx="137">
                  <c:v>-0.34821662306785583</c:v>
                </c:pt>
                <c:pt idx="138">
                  <c:v>-0.34699305891990662</c:v>
                </c:pt>
                <c:pt idx="139">
                  <c:v>-0.34874024987220764</c:v>
                </c:pt>
                <c:pt idx="140">
                  <c:v>-0.34731185436248779</c:v>
                </c:pt>
                <c:pt idx="141">
                  <c:v>-0.34672591090202332</c:v>
                </c:pt>
                <c:pt idx="142">
                  <c:v>-0.34980893135070801</c:v>
                </c:pt>
                <c:pt idx="143">
                  <c:v>-0.34982141852378845</c:v>
                </c:pt>
                <c:pt idx="144">
                  <c:v>-0.34870821237564087</c:v>
                </c:pt>
                <c:pt idx="145">
                  <c:v>-0.34767341613769531</c:v>
                </c:pt>
                <c:pt idx="146">
                  <c:v>-0.34889876842498779</c:v>
                </c:pt>
                <c:pt idx="147">
                  <c:v>-0.34997457265853882</c:v>
                </c:pt>
                <c:pt idx="148">
                  <c:v>-0.34684702754020691</c:v>
                </c:pt>
                <c:pt idx="149">
                  <c:v>-0.34932625293731689</c:v>
                </c:pt>
                <c:pt idx="150">
                  <c:v>-0.34877052903175354</c:v>
                </c:pt>
                <c:pt idx="151">
                  <c:v>-0.34997457265853882</c:v>
                </c:pt>
                <c:pt idx="152">
                  <c:v>-0.35278362035751343</c:v>
                </c:pt>
                <c:pt idx="153">
                  <c:v>-0.34811866283416748</c:v>
                </c:pt>
                <c:pt idx="154">
                  <c:v>-0.3469788134098053</c:v>
                </c:pt>
                <c:pt idx="155">
                  <c:v>-0.34746858477592468</c:v>
                </c:pt>
                <c:pt idx="156">
                  <c:v>-0.34921938180923462</c:v>
                </c:pt>
                <c:pt idx="157">
                  <c:v>-0.35001376271247864</c:v>
                </c:pt>
                <c:pt idx="158">
                  <c:v>-0.34899851679801941</c:v>
                </c:pt>
                <c:pt idx="159">
                  <c:v>-0.35125526785850525</c:v>
                </c:pt>
                <c:pt idx="160">
                  <c:v>-0.35058018565177917</c:v>
                </c:pt>
                <c:pt idx="169">
                  <c:v>0</c:v>
                </c:pt>
                <c:pt idx="170">
                  <c:v>-0.34423264861106873</c:v>
                </c:pt>
                <c:pt idx="171">
                  <c:v>-0.34336540102958679</c:v>
                </c:pt>
                <c:pt idx="172">
                  <c:v>-0.34362006187438965</c:v>
                </c:pt>
                <c:pt idx="173">
                  <c:v>-0.34786397218704224</c:v>
                </c:pt>
                <c:pt idx="174">
                  <c:v>-0.34753626585006714</c:v>
                </c:pt>
                <c:pt idx="175">
                  <c:v>-0.34720143675804138</c:v>
                </c:pt>
                <c:pt idx="176">
                  <c:v>-0.34243586659431458</c:v>
                </c:pt>
                <c:pt idx="177">
                  <c:v>-0.34342238306999207</c:v>
                </c:pt>
                <c:pt idx="178">
                  <c:v>-0.34245902299880981</c:v>
                </c:pt>
                <c:pt idx="179">
                  <c:v>-0.343976229429245</c:v>
                </c:pt>
                <c:pt idx="180">
                  <c:v>-0.34514978528022766</c:v>
                </c:pt>
                <c:pt idx="181">
                  <c:v>-0.34605449438095093</c:v>
                </c:pt>
                <c:pt idx="182">
                  <c:v>-0.34474554657936096</c:v>
                </c:pt>
                <c:pt idx="183">
                  <c:v>-0.34220081567764282</c:v>
                </c:pt>
                <c:pt idx="184">
                  <c:v>-0.3408760130405426</c:v>
                </c:pt>
                <c:pt idx="185">
                  <c:v>-0.34570720791816711</c:v>
                </c:pt>
                <c:pt idx="186">
                  <c:v>-0.34488445520401001</c:v>
                </c:pt>
                <c:pt idx="187">
                  <c:v>-0.34316954016685486</c:v>
                </c:pt>
                <c:pt idx="188">
                  <c:v>-0.34563419222831726</c:v>
                </c:pt>
                <c:pt idx="189">
                  <c:v>-0.34539198875427246</c:v>
                </c:pt>
                <c:pt idx="190">
                  <c:v>-0.34522280097007751</c:v>
                </c:pt>
                <c:pt idx="191">
                  <c:v>-0.34475621581077576</c:v>
                </c:pt>
                <c:pt idx="192">
                  <c:v>-0.34536170959472656</c:v>
                </c:pt>
                <c:pt idx="193">
                  <c:v>-0.34163099527359009</c:v>
                </c:pt>
                <c:pt idx="194">
                  <c:v>-0.34315529465675354</c:v>
                </c:pt>
                <c:pt idx="203">
                  <c:v>0</c:v>
                </c:pt>
                <c:pt idx="204">
                  <c:v>-0.35017940402030945</c:v>
                </c:pt>
                <c:pt idx="205">
                  <c:v>-0.35620042681694031</c:v>
                </c:pt>
                <c:pt idx="206">
                  <c:v>-0.3560258150100708</c:v>
                </c:pt>
                <c:pt idx="207">
                  <c:v>-0.35314345359802246</c:v>
                </c:pt>
                <c:pt idx="208">
                  <c:v>-0.35394862294197083</c:v>
                </c:pt>
                <c:pt idx="209">
                  <c:v>-0.35369032621383667</c:v>
                </c:pt>
                <c:pt idx="210">
                  <c:v>-0.35701280832290649</c:v>
                </c:pt>
                <c:pt idx="211">
                  <c:v>-0.35450801253318787</c:v>
                </c:pt>
                <c:pt idx="212">
                  <c:v>-0.35373130440711975</c:v>
                </c:pt>
                <c:pt idx="213">
                  <c:v>-0.35401812195777893</c:v>
                </c:pt>
                <c:pt idx="214">
                  <c:v>-0.35318085551261902</c:v>
                </c:pt>
                <c:pt idx="215">
                  <c:v>-0.3515438437461853</c:v>
                </c:pt>
                <c:pt idx="216">
                  <c:v>-0.35481083393096924</c:v>
                </c:pt>
                <c:pt idx="217">
                  <c:v>-0.35261616110801697</c:v>
                </c:pt>
                <c:pt idx="218">
                  <c:v>-0.3515438437461853</c:v>
                </c:pt>
                <c:pt idx="219">
                  <c:v>-0.35197669267654419</c:v>
                </c:pt>
                <c:pt idx="220">
                  <c:v>-0.3514333963394165</c:v>
                </c:pt>
                <c:pt idx="221">
                  <c:v>-0.35038959980010986</c:v>
                </c:pt>
                <c:pt idx="222">
                  <c:v>-0.35265180468559265</c:v>
                </c:pt>
                <c:pt idx="223">
                  <c:v>-0.35437262058258057</c:v>
                </c:pt>
                <c:pt idx="224">
                  <c:v>-0.34898605942726135</c:v>
                </c:pt>
                <c:pt idx="225">
                  <c:v>-0.35284951329231262</c:v>
                </c:pt>
                <c:pt idx="226">
                  <c:v>-0.35292434692382813</c:v>
                </c:pt>
                <c:pt idx="227">
                  <c:v>-0.35396465659141541</c:v>
                </c:pt>
                <c:pt idx="228">
                  <c:v>-0.35044124722480774</c:v>
                </c:pt>
                <c:pt idx="237">
                  <c:v>0</c:v>
                </c:pt>
                <c:pt idx="238">
                  <c:v>-0.34628424048423767</c:v>
                </c:pt>
                <c:pt idx="239">
                  <c:v>-0.34351500868797302</c:v>
                </c:pt>
                <c:pt idx="240">
                  <c:v>-0.34750956296920776</c:v>
                </c:pt>
                <c:pt idx="241">
                  <c:v>-0.34661728143692017</c:v>
                </c:pt>
                <c:pt idx="242">
                  <c:v>-0.34481143951416016</c:v>
                </c:pt>
                <c:pt idx="243">
                  <c:v>-0.34765559434890747</c:v>
                </c:pt>
                <c:pt idx="244">
                  <c:v>-0.34458169341087341</c:v>
                </c:pt>
                <c:pt idx="245">
                  <c:v>-0.34548103809356689</c:v>
                </c:pt>
                <c:pt idx="246">
                  <c:v>-0.3456876277923584</c:v>
                </c:pt>
                <c:pt idx="247">
                  <c:v>-0.34521567821502686</c:v>
                </c:pt>
                <c:pt idx="248">
                  <c:v>-0.34404924511909485</c:v>
                </c:pt>
                <c:pt idx="249">
                  <c:v>-0.34353280067443848</c:v>
                </c:pt>
                <c:pt idx="250">
                  <c:v>-0.34418991208076477</c:v>
                </c:pt>
                <c:pt idx="251">
                  <c:v>-0.34365925192832947</c:v>
                </c:pt>
                <c:pt idx="252">
                  <c:v>-0.3457481861114502</c:v>
                </c:pt>
                <c:pt idx="253">
                  <c:v>-0.34442853927612305</c:v>
                </c:pt>
                <c:pt idx="254">
                  <c:v>-0.3449503481388092</c:v>
                </c:pt>
                <c:pt idx="255">
                  <c:v>-0.34677755832672119</c:v>
                </c:pt>
                <c:pt idx="256">
                  <c:v>-0.34722813963890076</c:v>
                </c:pt>
                <c:pt idx="257">
                  <c:v>-0.34083861112594604</c:v>
                </c:pt>
                <c:pt idx="258">
                  <c:v>-0.34688442945480347</c:v>
                </c:pt>
                <c:pt idx="259">
                  <c:v>-0.34541159868240356</c:v>
                </c:pt>
                <c:pt idx="260">
                  <c:v>-0.34520679712295532</c:v>
                </c:pt>
                <c:pt idx="261">
                  <c:v>-0.34382840991020203</c:v>
                </c:pt>
                <c:pt idx="262">
                  <c:v>-0.34354883432388306</c:v>
                </c:pt>
                <c:pt idx="271">
                  <c:v>0</c:v>
                </c:pt>
                <c:pt idx="272">
                  <c:v>-0.35482510924339294</c:v>
                </c:pt>
                <c:pt idx="273">
                  <c:v>-0.35557687282562256</c:v>
                </c:pt>
                <c:pt idx="274">
                  <c:v>-0.35602226853370667</c:v>
                </c:pt>
                <c:pt idx="275">
                  <c:v>-0.35568735003471375</c:v>
                </c:pt>
                <c:pt idx="276">
                  <c:v>-0.35384353995323181</c:v>
                </c:pt>
                <c:pt idx="277">
                  <c:v>-0.35302942991256714</c:v>
                </c:pt>
                <c:pt idx="278">
                  <c:v>-0.35576215386390686</c:v>
                </c:pt>
                <c:pt idx="279">
                  <c:v>-0.35454720258712769</c:v>
                </c:pt>
                <c:pt idx="280">
                  <c:v>-0.3569825291633606</c:v>
                </c:pt>
                <c:pt idx="281">
                  <c:v>-0.3557051420211792</c:v>
                </c:pt>
                <c:pt idx="282">
                  <c:v>-0.35716068744659424</c:v>
                </c:pt>
                <c:pt idx="283">
                  <c:v>-0.35474136471748352</c:v>
                </c:pt>
                <c:pt idx="284">
                  <c:v>-0.35392370820045471</c:v>
                </c:pt>
                <c:pt idx="285">
                  <c:v>-0.35346943140029907</c:v>
                </c:pt>
                <c:pt idx="286">
                  <c:v>-0.3530864417552948</c:v>
                </c:pt>
                <c:pt idx="287">
                  <c:v>-0.35220292210578918</c:v>
                </c:pt>
                <c:pt idx="288">
                  <c:v>-0.35294392704963684</c:v>
                </c:pt>
                <c:pt idx="289">
                  <c:v>-0.35317906737327576</c:v>
                </c:pt>
                <c:pt idx="290">
                  <c:v>-0.35211917757987976</c:v>
                </c:pt>
                <c:pt idx="291">
                  <c:v>-0.35538449883460999</c:v>
                </c:pt>
                <c:pt idx="292">
                  <c:v>-0.35276225209236145</c:v>
                </c:pt>
                <c:pt idx="293">
                  <c:v>-0.35293146967887878</c:v>
                </c:pt>
                <c:pt idx="294">
                  <c:v>-0.35326635837554932</c:v>
                </c:pt>
                <c:pt idx="295">
                  <c:v>-0.35506558418273926</c:v>
                </c:pt>
                <c:pt idx="296">
                  <c:v>-0.35290119051933289</c:v>
                </c:pt>
                <c:pt idx="305">
                  <c:v>0</c:v>
                </c:pt>
                <c:pt idx="306">
                  <c:v>-0.34648013114929199</c:v>
                </c:pt>
                <c:pt idx="307">
                  <c:v>-0.34688976407051086</c:v>
                </c:pt>
                <c:pt idx="308">
                  <c:v>-0.34759682416915894</c:v>
                </c:pt>
                <c:pt idx="309">
                  <c:v>-0.34751132130622864</c:v>
                </c:pt>
                <c:pt idx="310">
                  <c:v>-0.34802961349487305</c:v>
                </c:pt>
                <c:pt idx="311">
                  <c:v>-0.3471800684928894</c:v>
                </c:pt>
                <c:pt idx="312">
                  <c:v>-0.34898248314857483</c:v>
                </c:pt>
                <c:pt idx="313">
                  <c:v>-0.34803494811058044</c:v>
                </c:pt>
                <c:pt idx="314">
                  <c:v>-0.34672236442565918</c:v>
                </c:pt>
                <c:pt idx="315">
                  <c:v>-0.34874561429023743</c:v>
                </c:pt>
                <c:pt idx="316">
                  <c:v>-0.34853187203407288</c:v>
                </c:pt>
                <c:pt idx="317">
                  <c:v>-0.34719786047935486</c:v>
                </c:pt>
                <c:pt idx="318">
                  <c:v>-0.35030767321586609</c:v>
                </c:pt>
                <c:pt idx="319">
                  <c:v>-0.34933871030807495</c:v>
                </c:pt>
                <c:pt idx="320">
                  <c:v>-0.34822374582290649</c:v>
                </c:pt>
                <c:pt idx="321">
                  <c:v>-0.34846776723861694</c:v>
                </c:pt>
                <c:pt idx="322">
                  <c:v>-0.34791207313537598</c:v>
                </c:pt>
                <c:pt idx="323">
                  <c:v>-0.34846419095993042</c:v>
                </c:pt>
                <c:pt idx="324">
                  <c:v>-0.34749886393547058</c:v>
                </c:pt>
                <c:pt idx="325">
                  <c:v>-0.34875449538230896</c:v>
                </c:pt>
                <c:pt idx="326">
                  <c:v>-0.34887740015983582</c:v>
                </c:pt>
                <c:pt idx="327">
                  <c:v>-0.34607231616973877</c:v>
                </c:pt>
                <c:pt idx="328">
                  <c:v>-0.34765204787254333</c:v>
                </c:pt>
                <c:pt idx="329">
                  <c:v>-0.35088834166526794</c:v>
                </c:pt>
                <c:pt idx="330">
                  <c:v>-0.34680783748626709</c:v>
                </c:pt>
                <c:pt idx="339">
                  <c:v>0</c:v>
                </c:pt>
                <c:pt idx="340">
                  <c:v>-0.356291264295578</c:v>
                </c:pt>
                <c:pt idx="341">
                  <c:v>-0.35629662871360779</c:v>
                </c:pt>
                <c:pt idx="342">
                  <c:v>-0.35336077213287354</c:v>
                </c:pt>
                <c:pt idx="343">
                  <c:v>-0.35747602581977844</c:v>
                </c:pt>
                <c:pt idx="344">
                  <c:v>-0.35508877038955688</c:v>
                </c:pt>
                <c:pt idx="345">
                  <c:v>-0.35535243153572083</c:v>
                </c:pt>
                <c:pt idx="346">
                  <c:v>-0.35255381464958191</c:v>
                </c:pt>
                <c:pt idx="347">
                  <c:v>-0.35514399409294128</c:v>
                </c:pt>
                <c:pt idx="348">
                  <c:v>-0.35439756512641907</c:v>
                </c:pt>
                <c:pt idx="349">
                  <c:v>-0.3550228476524353</c:v>
                </c:pt>
                <c:pt idx="350">
                  <c:v>-0.35520988702774048</c:v>
                </c:pt>
                <c:pt idx="351">
                  <c:v>-0.35574790835380554</c:v>
                </c:pt>
                <c:pt idx="352">
                  <c:v>-0.35737091302871704</c:v>
                </c:pt>
                <c:pt idx="353">
                  <c:v>-0.35625919699668884</c:v>
                </c:pt>
                <c:pt idx="354">
                  <c:v>-0.35617902874946594</c:v>
                </c:pt>
                <c:pt idx="355">
                  <c:v>-0.35243448615074158</c:v>
                </c:pt>
                <c:pt idx="356">
                  <c:v>-0.35653713345527649</c:v>
                </c:pt>
                <c:pt idx="357">
                  <c:v>-0.35843634605407715</c:v>
                </c:pt>
                <c:pt idx="358">
                  <c:v>-0.35641065239906311</c:v>
                </c:pt>
                <c:pt idx="359">
                  <c:v>-0.35684001445770264</c:v>
                </c:pt>
                <c:pt idx="360">
                  <c:v>-0.35556799173355103</c:v>
                </c:pt>
                <c:pt idx="361">
                  <c:v>-0.35648190975189209</c:v>
                </c:pt>
                <c:pt idx="362">
                  <c:v>-0.35691660642623901</c:v>
                </c:pt>
                <c:pt idx="363">
                  <c:v>-0.35812455415725708</c:v>
                </c:pt>
                <c:pt idx="364">
                  <c:v>-0.35857886075973511</c:v>
                </c:pt>
                <c:pt idx="373">
                  <c:v>0</c:v>
                </c:pt>
                <c:pt idx="374">
                  <c:v>-0.34656918048858643</c:v>
                </c:pt>
                <c:pt idx="375">
                  <c:v>-0.35002624988555908</c:v>
                </c:pt>
                <c:pt idx="376">
                  <c:v>-0.34872066974639893</c:v>
                </c:pt>
                <c:pt idx="377">
                  <c:v>-0.35036110877990723</c:v>
                </c:pt>
                <c:pt idx="378">
                  <c:v>-0.3495025634765625</c:v>
                </c:pt>
                <c:pt idx="379">
                  <c:v>-0.34888988733291626</c:v>
                </c:pt>
                <c:pt idx="380">
                  <c:v>-0.34841609001159668</c:v>
                </c:pt>
                <c:pt idx="381">
                  <c:v>-0.34936186671257019</c:v>
                </c:pt>
                <c:pt idx="382">
                  <c:v>-0.35102549195289612</c:v>
                </c:pt>
                <c:pt idx="383">
                  <c:v>-0.34843748807907104</c:v>
                </c:pt>
                <c:pt idx="384">
                  <c:v>-0.34866723418235779</c:v>
                </c:pt>
                <c:pt idx="385">
                  <c:v>-0.34929776191711426</c:v>
                </c:pt>
                <c:pt idx="386">
                  <c:v>-0.34848201274871826</c:v>
                </c:pt>
                <c:pt idx="387">
                  <c:v>-0.34764313697814941</c:v>
                </c:pt>
                <c:pt idx="388">
                  <c:v>-0.3481275737285614</c:v>
                </c:pt>
                <c:pt idx="389">
                  <c:v>-0.34724417328834534</c:v>
                </c:pt>
                <c:pt idx="390">
                  <c:v>-0.34896469116210938</c:v>
                </c:pt>
                <c:pt idx="391">
                  <c:v>-0.34827360510826111</c:v>
                </c:pt>
                <c:pt idx="392">
                  <c:v>-0.34741160273551941</c:v>
                </c:pt>
                <c:pt idx="393">
                  <c:v>-0.34953463077545166</c:v>
                </c:pt>
                <c:pt idx="394">
                  <c:v>-0.35108962655067444</c:v>
                </c:pt>
                <c:pt idx="395">
                  <c:v>-0.34898069500923157</c:v>
                </c:pt>
                <c:pt idx="396">
                  <c:v>-0.34750419855117798</c:v>
                </c:pt>
                <c:pt idx="397">
                  <c:v>-0.34701263904571533</c:v>
                </c:pt>
                <c:pt idx="398">
                  <c:v>-0.34777671098709106</c:v>
                </c:pt>
                <c:pt idx="407">
                  <c:v>0</c:v>
                </c:pt>
                <c:pt idx="408">
                  <c:v>-0.33998748660087585</c:v>
                </c:pt>
                <c:pt idx="409">
                  <c:v>-0.33867168426513672</c:v>
                </c:pt>
                <c:pt idx="410">
                  <c:v>-0.34052166342735291</c:v>
                </c:pt>
                <c:pt idx="411">
                  <c:v>-0.34362185001373291</c:v>
                </c:pt>
                <c:pt idx="412">
                  <c:v>-0.34120899438858032</c:v>
                </c:pt>
                <c:pt idx="413">
                  <c:v>-0.3384900689125061</c:v>
                </c:pt>
                <c:pt idx="414">
                  <c:v>-0.34133541584014893</c:v>
                </c:pt>
                <c:pt idx="415">
                  <c:v>-0.34008008241653442</c:v>
                </c:pt>
                <c:pt idx="416">
                  <c:v>-0.33974888920783997</c:v>
                </c:pt>
                <c:pt idx="417">
                  <c:v>-0.34047538042068481</c:v>
                </c:pt>
                <c:pt idx="418">
                  <c:v>-0.34055548906326294</c:v>
                </c:pt>
                <c:pt idx="419">
                  <c:v>-0.34245011210441589</c:v>
                </c:pt>
                <c:pt idx="420">
                  <c:v>-0.33900642395019531</c:v>
                </c:pt>
                <c:pt idx="421">
                  <c:v>-0.34254804253578186</c:v>
                </c:pt>
                <c:pt idx="422">
                  <c:v>-0.33809301257133484</c:v>
                </c:pt>
                <c:pt idx="423">
                  <c:v>-0.3402029275894165</c:v>
                </c:pt>
                <c:pt idx="424">
                  <c:v>-0.33983969688415527</c:v>
                </c:pt>
                <c:pt idx="425">
                  <c:v>-0.34199067950248718</c:v>
                </c:pt>
                <c:pt idx="426">
                  <c:v>-0.34057506918907166</c:v>
                </c:pt>
                <c:pt idx="427">
                  <c:v>-0.33849185705184937</c:v>
                </c:pt>
                <c:pt idx="428">
                  <c:v>-0.341716468334198</c:v>
                </c:pt>
                <c:pt idx="429">
                  <c:v>-0.34060180187225342</c:v>
                </c:pt>
                <c:pt idx="430">
                  <c:v>-0.34100064635276794</c:v>
                </c:pt>
                <c:pt idx="431">
                  <c:v>-0.33946400880813599</c:v>
                </c:pt>
                <c:pt idx="432">
                  <c:v>-0.34038811922073364</c:v>
                </c:pt>
                <c:pt idx="441">
                  <c:v>0</c:v>
                </c:pt>
                <c:pt idx="442">
                  <c:v>-0.34948477149009705</c:v>
                </c:pt>
                <c:pt idx="443">
                  <c:v>-0.34771794080734253</c:v>
                </c:pt>
                <c:pt idx="444">
                  <c:v>-0.35052496194839478</c:v>
                </c:pt>
                <c:pt idx="445">
                  <c:v>-0.3456573486328125</c:v>
                </c:pt>
                <c:pt idx="446">
                  <c:v>-0.3488025963306427</c:v>
                </c:pt>
                <c:pt idx="447">
                  <c:v>-0.34625038504600525</c:v>
                </c:pt>
                <c:pt idx="448">
                  <c:v>-0.34953999519348145</c:v>
                </c:pt>
                <c:pt idx="449">
                  <c:v>-0.34901812672615051</c:v>
                </c:pt>
                <c:pt idx="450">
                  <c:v>-0.34756121039390564</c:v>
                </c:pt>
                <c:pt idx="451">
                  <c:v>-0.34593337774276733</c:v>
                </c:pt>
                <c:pt idx="452">
                  <c:v>-0.3476894199848175</c:v>
                </c:pt>
                <c:pt idx="453">
                  <c:v>-0.34957560896873474</c:v>
                </c:pt>
                <c:pt idx="454">
                  <c:v>-0.34965220093727112</c:v>
                </c:pt>
                <c:pt idx="455">
                  <c:v>-0.34677577018737793</c:v>
                </c:pt>
                <c:pt idx="456">
                  <c:v>-0.34722992777824402</c:v>
                </c:pt>
                <c:pt idx="457">
                  <c:v>-0.34802427887916565</c:v>
                </c:pt>
                <c:pt idx="458">
                  <c:v>-0.3456573486328125</c:v>
                </c:pt>
                <c:pt idx="459">
                  <c:v>-0.34708923101425171</c:v>
                </c:pt>
                <c:pt idx="460">
                  <c:v>-0.34649083018302917</c:v>
                </c:pt>
                <c:pt idx="461">
                  <c:v>-0.34888273477554321</c:v>
                </c:pt>
                <c:pt idx="462">
                  <c:v>-0.34731006622314453</c:v>
                </c:pt>
                <c:pt idx="463">
                  <c:v>-0.34805810451507568</c:v>
                </c:pt>
                <c:pt idx="464">
                  <c:v>-0.34864941239356995</c:v>
                </c:pt>
                <c:pt idx="465">
                  <c:v>-0.3498445451259613</c:v>
                </c:pt>
                <c:pt idx="466">
                  <c:v>-0.34771615266799927</c:v>
                </c:pt>
                <c:pt idx="475">
                  <c:v>0</c:v>
                </c:pt>
                <c:pt idx="476">
                  <c:v>-0.3386877179145813</c:v>
                </c:pt>
                <c:pt idx="477">
                  <c:v>-0.33602243661880493</c:v>
                </c:pt>
                <c:pt idx="478">
                  <c:v>-0.34013882279396057</c:v>
                </c:pt>
                <c:pt idx="479">
                  <c:v>-0.33901530504226685</c:v>
                </c:pt>
                <c:pt idx="480">
                  <c:v>-0.33517858386039734</c:v>
                </c:pt>
                <c:pt idx="481">
                  <c:v>-0.33420655131340027</c:v>
                </c:pt>
                <c:pt idx="482">
                  <c:v>-0.33708888292312622</c:v>
                </c:pt>
                <c:pt idx="483">
                  <c:v>-0.33820876479148865</c:v>
                </c:pt>
                <c:pt idx="484">
                  <c:v>-0.33763012290000916</c:v>
                </c:pt>
                <c:pt idx="485">
                  <c:v>-0.33789360523223877</c:v>
                </c:pt>
                <c:pt idx="486">
                  <c:v>-0.33870372176170349</c:v>
                </c:pt>
                <c:pt idx="487">
                  <c:v>-0.33738976716995239</c:v>
                </c:pt>
                <c:pt idx="488">
                  <c:v>-0.33786514401435852</c:v>
                </c:pt>
                <c:pt idx="489">
                  <c:v>-0.33700698614120483</c:v>
                </c:pt>
                <c:pt idx="490">
                  <c:v>-0.33665266633033752</c:v>
                </c:pt>
                <c:pt idx="491">
                  <c:v>-0.33977916836738586</c:v>
                </c:pt>
                <c:pt idx="492">
                  <c:v>-0.3381001353263855</c:v>
                </c:pt>
                <c:pt idx="493">
                  <c:v>-0.33522665500640869</c:v>
                </c:pt>
                <c:pt idx="494">
                  <c:v>-0.3363393247127533</c:v>
                </c:pt>
                <c:pt idx="495">
                  <c:v>-0.33625388145446777</c:v>
                </c:pt>
                <c:pt idx="496">
                  <c:v>-0.33667048811912537</c:v>
                </c:pt>
                <c:pt idx="497">
                  <c:v>-0.33662420511245728</c:v>
                </c:pt>
                <c:pt idx="498">
                  <c:v>-0.33598682284355164</c:v>
                </c:pt>
                <c:pt idx="499">
                  <c:v>-0.33973821997642517</c:v>
                </c:pt>
                <c:pt idx="500">
                  <c:v>-0.33569663763046265</c:v>
                </c:pt>
                <c:pt idx="509">
                  <c:v>0</c:v>
                </c:pt>
                <c:pt idx="510">
                  <c:v>-0.34578734636306763</c:v>
                </c:pt>
                <c:pt idx="511">
                  <c:v>-0.34619519114494324</c:v>
                </c:pt>
                <c:pt idx="512">
                  <c:v>-0.3474525511264801</c:v>
                </c:pt>
                <c:pt idx="513">
                  <c:v>-0.34714445471763611</c:v>
                </c:pt>
                <c:pt idx="514">
                  <c:v>-0.34681141376495361</c:v>
                </c:pt>
                <c:pt idx="515">
                  <c:v>-0.346403568983078</c:v>
                </c:pt>
                <c:pt idx="516">
                  <c:v>-0.34576418995857239</c:v>
                </c:pt>
                <c:pt idx="517">
                  <c:v>-0.3453795313835144</c:v>
                </c:pt>
                <c:pt idx="518">
                  <c:v>-0.3464391827583313</c:v>
                </c:pt>
                <c:pt idx="519">
                  <c:v>-0.34494322538375854</c:v>
                </c:pt>
                <c:pt idx="520">
                  <c:v>-0.34522458910942078</c:v>
                </c:pt>
                <c:pt idx="521">
                  <c:v>-0.34739378094673157</c:v>
                </c:pt>
                <c:pt idx="522">
                  <c:v>-0.34545433521270752</c:v>
                </c:pt>
                <c:pt idx="523">
                  <c:v>-0.34821483492851257</c:v>
                </c:pt>
                <c:pt idx="524">
                  <c:v>-0.3466867208480835</c:v>
                </c:pt>
                <c:pt idx="525">
                  <c:v>-0.34683454036712646</c:v>
                </c:pt>
                <c:pt idx="526">
                  <c:v>-0.34676510095596313</c:v>
                </c:pt>
                <c:pt idx="527">
                  <c:v>-0.34969139099121094</c:v>
                </c:pt>
                <c:pt idx="528">
                  <c:v>-0.34731364250183105</c:v>
                </c:pt>
                <c:pt idx="529">
                  <c:v>-0.3459244966506958</c:v>
                </c:pt>
                <c:pt idx="530">
                  <c:v>-0.34585681557655334</c:v>
                </c:pt>
                <c:pt idx="531">
                  <c:v>-0.34673303365707397</c:v>
                </c:pt>
                <c:pt idx="532">
                  <c:v>-0.34763243794441223</c:v>
                </c:pt>
                <c:pt idx="533">
                  <c:v>-0.34983387589454651</c:v>
                </c:pt>
                <c:pt idx="534">
                  <c:v>-0.34935832023620605</c:v>
                </c:pt>
                <c:pt idx="543">
                  <c:v>0</c:v>
                </c:pt>
                <c:pt idx="544">
                  <c:v>-0.32977592945098877</c:v>
                </c:pt>
                <c:pt idx="545">
                  <c:v>-0.32742828130722046</c:v>
                </c:pt>
                <c:pt idx="546">
                  <c:v>-0.32499894499778748</c:v>
                </c:pt>
                <c:pt idx="547">
                  <c:v>-0.32722181081771851</c:v>
                </c:pt>
                <c:pt idx="548">
                  <c:v>-0.32599377632141113</c:v>
                </c:pt>
                <c:pt idx="549">
                  <c:v>-0.32405751943588257</c:v>
                </c:pt>
                <c:pt idx="550">
                  <c:v>-0.32646539807319641</c:v>
                </c:pt>
                <c:pt idx="551">
                  <c:v>-0.32481029629707336</c:v>
                </c:pt>
                <c:pt idx="552">
                  <c:v>-0.32493841648101807</c:v>
                </c:pt>
                <c:pt idx="553">
                  <c:v>-0.32530146837234497</c:v>
                </c:pt>
                <c:pt idx="554">
                  <c:v>-0.32375496625900269</c:v>
                </c:pt>
                <c:pt idx="555">
                  <c:v>-0.32581403851509094</c:v>
                </c:pt>
                <c:pt idx="556">
                  <c:v>-0.32753685116767883</c:v>
                </c:pt>
                <c:pt idx="557">
                  <c:v>-0.32634082436561584</c:v>
                </c:pt>
                <c:pt idx="558">
                  <c:v>-0.32574817538261414</c:v>
                </c:pt>
                <c:pt idx="559">
                  <c:v>-0.32433333992958069</c:v>
                </c:pt>
                <c:pt idx="560">
                  <c:v>-0.32403260469436646</c:v>
                </c:pt>
                <c:pt idx="561">
                  <c:v>-0.32243454456329346</c:v>
                </c:pt>
                <c:pt idx="562">
                  <c:v>-0.32362329959869385</c:v>
                </c:pt>
                <c:pt idx="563">
                  <c:v>-0.32476401329040527</c:v>
                </c:pt>
                <c:pt idx="564">
                  <c:v>-0.32351118326187134</c:v>
                </c:pt>
                <c:pt idx="565">
                  <c:v>-0.32511639595031738</c:v>
                </c:pt>
                <c:pt idx="566">
                  <c:v>-0.3243635892868042</c:v>
                </c:pt>
                <c:pt idx="567">
                  <c:v>-0.32614150643348694</c:v>
                </c:pt>
                <c:pt idx="568">
                  <c:v>-0.32413047552108765</c:v>
                </c:pt>
                <c:pt idx="577">
                  <c:v>0</c:v>
                </c:pt>
                <c:pt idx="578">
                  <c:v>-0.34250351786613464</c:v>
                </c:pt>
                <c:pt idx="579">
                  <c:v>-0.34109857678413391</c:v>
                </c:pt>
                <c:pt idx="580">
                  <c:v>-0.34336185455322266</c:v>
                </c:pt>
                <c:pt idx="581">
                  <c:v>-0.34324964880943298</c:v>
                </c:pt>
                <c:pt idx="582">
                  <c:v>-0.34251242876052856</c:v>
                </c:pt>
                <c:pt idx="583">
                  <c:v>-0.34047713875770569</c:v>
                </c:pt>
                <c:pt idx="584">
                  <c:v>-0.34289351105690002</c:v>
                </c:pt>
                <c:pt idx="585">
                  <c:v>-0.3391844630241394</c:v>
                </c:pt>
                <c:pt idx="586">
                  <c:v>-0.34388363361358643</c:v>
                </c:pt>
                <c:pt idx="587">
                  <c:v>-0.34374651312828064</c:v>
                </c:pt>
                <c:pt idx="588">
                  <c:v>-0.34176987409591675</c:v>
                </c:pt>
                <c:pt idx="589">
                  <c:v>-0.34270474314689636</c:v>
                </c:pt>
                <c:pt idx="590">
                  <c:v>-0.34457102417945862</c:v>
                </c:pt>
                <c:pt idx="591">
                  <c:v>-0.34528869390487671</c:v>
                </c:pt>
                <c:pt idx="592">
                  <c:v>-0.34347403049468994</c:v>
                </c:pt>
                <c:pt idx="593">
                  <c:v>-0.34348294138908386</c:v>
                </c:pt>
                <c:pt idx="594">
                  <c:v>-0.342733234167099</c:v>
                </c:pt>
                <c:pt idx="595">
                  <c:v>-0.34590667486190796</c:v>
                </c:pt>
                <c:pt idx="596">
                  <c:v>-0.34434127807617188</c:v>
                </c:pt>
                <c:pt idx="597">
                  <c:v>-0.34433773159980774</c:v>
                </c:pt>
                <c:pt idx="598">
                  <c:v>-0.3451978862285614</c:v>
                </c:pt>
                <c:pt idx="599">
                  <c:v>-0.34558612108230591</c:v>
                </c:pt>
                <c:pt idx="600">
                  <c:v>-0.34311076998710632</c:v>
                </c:pt>
                <c:pt idx="601">
                  <c:v>-0.34453541040420532</c:v>
                </c:pt>
                <c:pt idx="602">
                  <c:v>-0.34295228123664856</c:v>
                </c:pt>
                <c:pt idx="611">
                  <c:v>0</c:v>
                </c:pt>
                <c:pt idx="612">
                  <c:v>-0.34169510006904602</c:v>
                </c:pt>
                <c:pt idx="613">
                  <c:v>-0.34000173211097717</c:v>
                </c:pt>
                <c:pt idx="614">
                  <c:v>-0.34235218167304993</c:v>
                </c:pt>
                <c:pt idx="615">
                  <c:v>-0.34018334746360779</c:v>
                </c:pt>
                <c:pt idx="616">
                  <c:v>-0.3404005765914917</c:v>
                </c:pt>
                <c:pt idx="617">
                  <c:v>-0.34000706672668457</c:v>
                </c:pt>
                <c:pt idx="618">
                  <c:v>-0.34017443656921387</c:v>
                </c:pt>
                <c:pt idx="619">
                  <c:v>-0.34160962700843811</c:v>
                </c:pt>
                <c:pt idx="620">
                  <c:v>-0.34177878499031067</c:v>
                </c:pt>
                <c:pt idx="621">
                  <c:v>-0.34099352359771729</c:v>
                </c:pt>
                <c:pt idx="622">
                  <c:v>-0.3399696946144104</c:v>
                </c:pt>
                <c:pt idx="623">
                  <c:v>-0.34447842836380005</c:v>
                </c:pt>
                <c:pt idx="624">
                  <c:v>-0.34313926100730896</c:v>
                </c:pt>
                <c:pt idx="625">
                  <c:v>-0.3399803638458252</c:v>
                </c:pt>
                <c:pt idx="626">
                  <c:v>-0.34352746605873108</c:v>
                </c:pt>
                <c:pt idx="627">
                  <c:v>-0.33974888920783997</c:v>
                </c:pt>
                <c:pt idx="628">
                  <c:v>-0.34503403306007385</c:v>
                </c:pt>
                <c:pt idx="629">
                  <c:v>-0.34234505891799927</c:v>
                </c:pt>
                <c:pt idx="630">
                  <c:v>-0.33911681175231934</c:v>
                </c:pt>
                <c:pt idx="631">
                  <c:v>-0.34319090843200684</c:v>
                </c:pt>
                <c:pt idx="632">
                  <c:v>-0.34300568699836731</c:v>
                </c:pt>
                <c:pt idx="633">
                  <c:v>-0.33923965692520142</c:v>
                </c:pt>
                <c:pt idx="634">
                  <c:v>-0.34175208210945129</c:v>
                </c:pt>
                <c:pt idx="635">
                  <c:v>-0.34436976909637451</c:v>
                </c:pt>
                <c:pt idx="636">
                  <c:v>-0.34271723031997681</c:v>
                </c:pt>
                <c:pt idx="645">
                  <c:v>0</c:v>
                </c:pt>
                <c:pt idx="646">
                  <c:v>-0.34768053889274597</c:v>
                </c:pt>
                <c:pt idx="647">
                  <c:v>-0.34747391939163208</c:v>
                </c:pt>
                <c:pt idx="648">
                  <c:v>-0.34642314910888672</c:v>
                </c:pt>
                <c:pt idx="649">
                  <c:v>-0.34623438119888306</c:v>
                </c:pt>
                <c:pt idx="650">
                  <c:v>-0.34789246320724487</c:v>
                </c:pt>
                <c:pt idx="651">
                  <c:v>-0.34683811664581299</c:v>
                </c:pt>
                <c:pt idx="652">
                  <c:v>-0.35074228048324585</c:v>
                </c:pt>
                <c:pt idx="653">
                  <c:v>-0.34681853652000427</c:v>
                </c:pt>
                <c:pt idx="654">
                  <c:v>-0.34688442945480347</c:v>
                </c:pt>
                <c:pt idx="655">
                  <c:v>-0.34604915976524353</c:v>
                </c:pt>
                <c:pt idx="656">
                  <c:v>-0.34532609581947327</c:v>
                </c:pt>
                <c:pt idx="657">
                  <c:v>-0.34706607460975647</c:v>
                </c:pt>
                <c:pt idx="658">
                  <c:v>-0.34500554203987122</c:v>
                </c:pt>
                <c:pt idx="659">
                  <c:v>-0.34840008616447449</c:v>
                </c:pt>
                <c:pt idx="660">
                  <c:v>-0.34795480966567993</c:v>
                </c:pt>
                <c:pt idx="661">
                  <c:v>-0.34666892886161804</c:v>
                </c:pt>
                <c:pt idx="662">
                  <c:v>-0.34546679258346558</c:v>
                </c:pt>
                <c:pt idx="663">
                  <c:v>-0.34473484754562378</c:v>
                </c:pt>
                <c:pt idx="664">
                  <c:v>-0.34696456789970398</c:v>
                </c:pt>
                <c:pt idx="665">
                  <c:v>-0.34749174118041992</c:v>
                </c:pt>
                <c:pt idx="666">
                  <c:v>-0.34619340300559998</c:v>
                </c:pt>
                <c:pt idx="667">
                  <c:v>-0.34651574492454529</c:v>
                </c:pt>
                <c:pt idx="668">
                  <c:v>-0.34738665819168091</c:v>
                </c:pt>
                <c:pt idx="669">
                  <c:v>-0.34604379534721375</c:v>
                </c:pt>
                <c:pt idx="670">
                  <c:v>-0.34537419676780701</c:v>
                </c:pt>
                <c:pt idx="679">
                  <c:v>0</c:v>
                </c:pt>
                <c:pt idx="680">
                  <c:v>-0.32620733976364136</c:v>
                </c:pt>
                <c:pt idx="681">
                  <c:v>-0.32499182224273682</c:v>
                </c:pt>
                <c:pt idx="682">
                  <c:v>-0.32584074139595032</c:v>
                </c:pt>
                <c:pt idx="683">
                  <c:v>-0.32679823040962219</c:v>
                </c:pt>
                <c:pt idx="684">
                  <c:v>-0.32842499017715454</c:v>
                </c:pt>
                <c:pt idx="685">
                  <c:v>-0.32984891533851624</c:v>
                </c:pt>
                <c:pt idx="686">
                  <c:v>-0.32879164814949036</c:v>
                </c:pt>
                <c:pt idx="687">
                  <c:v>-0.32863500714302063</c:v>
                </c:pt>
                <c:pt idx="688">
                  <c:v>-0.32884502410888672</c:v>
                </c:pt>
                <c:pt idx="689">
                  <c:v>-0.32730013132095337</c:v>
                </c:pt>
                <c:pt idx="690">
                  <c:v>-0.3290194571018219</c:v>
                </c:pt>
                <c:pt idx="691">
                  <c:v>-0.32654905319213867</c:v>
                </c:pt>
                <c:pt idx="692">
                  <c:v>-0.32869374752044678</c:v>
                </c:pt>
                <c:pt idx="693">
                  <c:v>-0.32981866598129272</c:v>
                </c:pt>
                <c:pt idx="694">
                  <c:v>-0.3278251588344574</c:v>
                </c:pt>
                <c:pt idx="695">
                  <c:v>-0.32803341746330261</c:v>
                </c:pt>
                <c:pt idx="696">
                  <c:v>-0.32820248603820801</c:v>
                </c:pt>
                <c:pt idx="697">
                  <c:v>-0.32615575194358826</c:v>
                </c:pt>
                <c:pt idx="698">
                  <c:v>-0.32732859253883362</c:v>
                </c:pt>
                <c:pt idx="699">
                  <c:v>-0.32852286100387573</c:v>
                </c:pt>
                <c:pt idx="700">
                  <c:v>-0.32729300856590271</c:v>
                </c:pt>
                <c:pt idx="701">
                  <c:v>-0.32877382636070251</c:v>
                </c:pt>
                <c:pt idx="702">
                  <c:v>-0.32680177688598633</c:v>
                </c:pt>
                <c:pt idx="703">
                  <c:v>-0.33059829473495483</c:v>
                </c:pt>
                <c:pt idx="704">
                  <c:v>-0.32949826121330261</c:v>
                </c:pt>
                <c:pt idx="713">
                  <c:v>0</c:v>
                </c:pt>
                <c:pt idx="714">
                  <c:v>-0.34639820456504822</c:v>
                </c:pt>
                <c:pt idx="715">
                  <c:v>-0.34421485662460327</c:v>
                </c:pt>
                <c:pt idx="716">
                  <c:v>-0.34660658240318298</c:v>
                </c:pt>
                <c:pt idx="717">
                  <c:v>-0.34404212236404419</c:v>
                </c:pt>
                <c:pt idx="718">
                  <c:v>-0.34422019124031067</c:v>
                </c:pt>
                <c:pt idx="719">
                  <c:v>-0.34529048204421997</c:v>
                </c:pt>
                <c:pt idx="720">
                  <c:v>-0.34243586659431458</c:v>
                </c:pt>
                <c:pt idx="721">
                  <c:v>-0.34388363361358643</c:v>
                </c:pt>
                <c:pt idx="722">
                  <c:v>-0.34531542658805847</c:v>
                </c:pt>
                <c:pt idx="723">
                  <c:v>-0.34574282169342041</c:v>
                </c:pt>
                <c:pt idx="724">
                  <c:v>-0.34466183185577393</c:v>
                </c:pt>
                <c:pt idx="725">
                  <c:v>-0.34523704648017883</c:v>
                </c:pt>
                <c:pt idx="726">
                  <c:v>-0.34385156631469727</c:v>
                </c:pt>
                <c:pt idx="727">
                  <c:v>-0.3449307382106781</c:v>
                </c:pt>
                <c:pt idx="728">
                  <c:v>-0.3436930775642395</c:v>
                </c:pt>
                <c:pt idx="729">
                  <c:v>-0.34587106108665466</c:v>
                </c:pt>
                <c:pt idx="730">
                  <c:v>-0.34447485208511353</c:v>
                </c:pt>
                <c:pt idx="731">
                  <c:v>-0.34573036432266235</c:v>
                </c:pt>
                <c:pt idx="732">
                  <c:v>-0.34440362453460693</c:v>
                </c:pt>
                <c:pt idx="733">
                  <c:v>-0.34345802664756775</c:v>
                </c:pt>
                <c:pt idx="734">
                  <c:v>-0.34562352299690247</c:v>
                </c:pt>
                <c:pt idx="735">
                  <c:v>-0.34490761160850525</c:v>
                </c:pt>
                <c:pt idx="736">
                  <c:v>-0.34489157795906067</c:v>
                </c:pt>
                <c:pt idx="737">
                  <c:v>-0.34786397218704224</c:v>
                </c:pt>
                <c:pt idx="738">
                  <c:v>-0.34653002023696899</c:v>
                </c:pt>
                <c:pt idx="747">
                  <c:v>0</c:v>
                </c:pt>
                <c:pt idx="748">
                  <c:v>-0.35364580154418945</c:v>
                </c:pt>
                <c:pt idx="749">
                  <c:v>-0.35310247540473938</c:v>
                </c:pt>
                <c:pt idx="750">
                  <c:v>-0.35285308957099915</c:v>
                </c:pt>
                <c:pt idx="751">
                  <c:v>-0.35449019074440002</c:v>
                </c:pt>
                <c:pt idx="752">
                  <c:v>-0.34947586059570313</c:v>
                </c:pt>
                <c:pt idx="753">
                  <c:v>-0.35111278295516968</c:v>
                </c:pt>
                <c:pt idx="754">
                  <c:v>-0.35113948583602905</c:v>
                </c:pt>
                <c:pt idx="755">
                  <c:v>-0.3524433970451355</c:v>
                </c:pt>
                <c:pt idx="756">
                  <c:v>-0.35282281041145325</c:v>
                </c:pt>
                <c:pt idx="757">
                  <c:v>-0.3503824770450592</c:v>
                </c:pt>
                <c:pt idx="758">
                  <c:v>-0.35134077072143555</c:v>
                </c:pt>
                <c:pt idx="759">
                  <c:v>-0.34919801354408264</c:v>
                </c:pt>
                <c:pt idx="760">
                  <c:v>-0.35311317443847656</c:v>
                </c:pt>
                <c:pt idx="761">
                  <c:v>-0.35381680727005005</c:v>
                </c:pt>
                <c:pt idx="762">
                  <c:v>-0.35088834166526794</c:v>
                </c:pt>
                <c:pt idx="763">
                  <c:v>-0.35218331217765808</c:v>
                </c:pt>
                <c:pt idx="764">
                  <c:v>-0.35326281189918518</c:v>
                </c:pt>
                <c:pt idx="765">
                  <c:v>-0.35281747579574585</c:v>
                </c:pt>
                <c:pt idx="766">
                  <c:v>-0.35088834166526794</c:v>
                </c:pt>
                <c:pt idx="767">
                  <c:v>-0.34965753555297852</c:v>
                </c:pt>
                <c:pt idx="768">
                  <c:v>-0.35234007239341736</c:v>
                </c:pt>
                <c:pt idx="769">
                  <c:v>-0.35108605027198792</c:v>
                </c:pt>
                <c:pt idx="770">
                  <c:v>-0.34895399212837219</c:v>
                </c:pt>
                <c:pt idx="771">
                  <c:v>-0.35010460019111633</c:v>
                </c:pt>
                <c:pt idx="772">
                  <c:v>-0.35357454419136047</c:v>
                </c:pt>
                <c:pt idx="781">
                  <c:v>0</c:v>
                </c:pt>
                <c:pt idx="782">
                  <c:v>-0.35167387127876282</c:v>
                </c:pt>
                <c:pt idx="783">
                  <c:v>-0.35158836841583252</c:v>
                </c:pt>
                <c:pt idx="784">
                  <c:v>-0.35106289386749268</c:v>
                </c:pt>
                <c:pt idx="785">
                  <c:v>-0.35131761431694031</c:v>
                </c:pt>
                <c:pt idx="786">
                  <c:v>-0.35405373573303223</c:v>
                </c:pt>
                <c:pt idx="787">
                  <c:v>-0.3542959988117218</c:v>
                </c:pt>
                <c:pt idx="788">
                  <c:v>-0.35121965408325195</c:v>
                </c:pt>
                <c:pt idx="789">
                  <c:v>-0.35159191489219666</c:v>
                </c:pt>
                <c:pt idx="790">
                  <c:v>-0.35259836912155151</c:v>
                </c:pt>
                <c:pt idx="791">
                  <c:v>-0.35206753015518188</c:v>
                </c:pt>
                <c:pt idx="792">
                  <c:v>-0.3521975576877594</c:v>
                </c:pt>
                <c:pt idx="793">
                  <c:v>-0.3546166718006134</c:v>
                </c:pt>
                <c:pt idx="794">
                  <c:v>-0.35411787033081055</c:v>
                </c:pt>
                <c:pt idx="795">
                  <c:v>-0.35432630777359009</c:v>
                </c:pt>
                <c:pt idx="796">
                  <c:v>-0.3523080050945282</c:v>
                </c:pt>
                <c:pt idx="797">
                  <c:v>-0.35366004705429077</c:v>
                </c:pt>
                <c:pt idx="798">
                  <c:v>-0.3534730076789856</c:v>
                </c:pt>
                <c:pt idx="799">
                  <c:v>-0.35388985276222229</c:v>
                </c:pt>
                <c:pt idx="800">
                  <c:v>-0.35283705592155457</c:v>
                </c:pt>
                <c:pt idx="801">
                  <c:v>-0.35414993762969971</c:v>
                </c:pt>
                <c:pt idx="802">
                  <c:v>-0.35282281041145325</c:v>
                </c:pt>
                <c:pt idx="803">
                  <c:v>-0.3542407751083374</c:v>
                </c:pt>
                <c:pt idx="804">
                  <c:v>-0.35360127687454224</c:v>
                </c:pt>
                <c:pt idx="805">
                  <c:v>-0.35356208682060242</c:v>
                </c:pt>
                <c:pt idx="806">
                  <c:v>-0.35357454419136047</c:v>
                </c:pt>
                <c:pt idx="815">
                  <c:v>0</c:v>
                </c:pt>
                <c:pt idx="816">
                  <c:v>-0.35461488366127014</c:v>
                </c:pt>
                <c:pt idx="817">
                  <c:v>-0.35481619834899902</c:v>
                </c:pt>
                <c:pt idx="818">
                  <c:v>-0.3550477921962738</c:v>
                </c:pt>
                <c:pt idx="819">
                  <c:v>-0.35427641868591309</c:v>
                </c:pt>
                <c:pt idx="820">
                  <c:v>-0.35187870264053345</c:v>
                </c:pt>
                <c:pt idx="821">
                  <c:v>-0.35411074757575989</c:v>
                </c:pt>
                <c:pt idx="822">
                  <c:v>-0.3548429012298584</c:v>
                </c:pt>
                <c:pt idx="823">
                  <c:v>-0.35525265336036682</c:v>
                </c:pt>
                <c:pt idx="824">
                  <c:v>-0.35456499457359314</c:v>
                </c:pt>
                <c:pt idx="825">
                  <c:v>-0.35430669784545898</c:v>
                </c:pt>
                <c:pt idx="826">
                  <c:v>-0.35296532511711121</c:v>
                </c:pt>
                <c:pt idx="827">
                  <c:v>-0.35498186945915222</c:v>
                </c:pt>
                <c:pt idx="828">
                  <c:v>-0.35411074757575989</c:v>
                </c:pt>
                <c:pt idx="829">
                  <c:v>-0.35579779744148254</c:v>
                </c:pt>
                <c:pt idx="830">
                  <c:v>-0.35475385189056396</c:v>
                </c:pt>
                <c:pt idx="831">
                  <c:v>-0.35455074906349182</c:v>
                </c:pt>
                <c:pt idx="832">
                  <c:v>-0.35413745045661926</c:v>
                </c:pt>
                <c:pt idx="833">
                  <c:v>-0.35826531052589417</c:v>
                </c:pt>
                <c:pt idx="834">
                  <c:v>-0.35515111684799194</c:v>
                </c:pt>
                <c:pt idx="835">
                  <c:v>-0.35802298784255981</c:v>
                </c:pt>
                <c:pt idx="836">
                  <c:v>-0.35757401585578918</c:v>
                </c:pt>
                <c:pt idx="837">
                  <c:v>-0.35540050268173218</c:v>
                </c:pt>
                <c:pt idx="838">
                  <c:v>-0.35609710216522217</c:v>
                </c:pt>
                <c:pt idx="839">
                  <c:v>-0.35447594523429871</c:v>
                </c:pt>
                <c:pt idx="840">
                  <c:v>-0.35659056901931763</c:v>
                </c:pt>
                <c:pt idx="849">
                  <c:v>0</c:v>
                </c:pt>
                <c:pt idx="850">
                  <c:v>-0.35727471113204956</c:v>
                </c:pt>
                <c:pt idx="851">
                  <c:v>-0.35653179883956909</c:v>
                </c:pt>
                <c:pt idx="852">
                  <c:v>-0.35798913240432739</c:v>
                </c:pt>
                <c:pt idx="853">
                  <c:v>-0.35580134391784668</c:v>
                </c:pt>
                <c:pt idx="854">
                  <c:v>-0.35592606663703918</c:v>
                </c:pt>
                <c:pt idx="855">
                  <c:v>-0.35552522540092468</c:v>
                </c:pt>
                <c:pt idx="856">
                  <c:v>-0.3532271683216095</c:v>
                </c:pt>
                <c:pt idx="857">
                  <c:v>-0.35528293251991272</c:v>
                </c:pt>
                <c:pt idx="858">
                  <c:v>-0.35512259602546692</c:v>
                </c:pt>
                <c:pt idx="859">
                  <c:v>-0.35315057635307312</c:v>
                </c:pt>
                <c:pt idx="860">
                  <c:v>-0.35327348113059998</c:v>
                </c:pt>
                <c:pt idx="861">
                  <c:v>-0.35471466183662415</c:v>
                </c:pt>
                <c:pt idx="862">
                  <c:v>-0.35276401042938232</c:v>
                </c:pt>
                <c:pt idx="863">
                  <c:v>-0.3548625111579895</c:v>
                </c:pt>
                <c:pt idx="864">
                  <c:v>-0.35580313205718994</c:v>
                </c:pt>
                <c:pt idx="865">
                  <c:v>-0.35407334566116333</c:v>
                </c:pt>
                <c:pt idx="866">
                  <c:v>-0.35315591096878052</c:v>
                </c:pt>
                <c:pt idx="867">
                  <c:v>-0.35564279556274414</c:v>
                </c:pt>
                <c:pt idx="868">
                  <c:v>-0.35598307847976685</c:v>
                </c:pt>
                <c:pt idx="869">
                  <c:v>-0.355263352394104</c:v>
                </c:pt>
                <c:pt idx="870">
                  <c:v>-0.35598129034042358</c:v>
                </c:pt>
                <c:pt idx="871">
                  <c:v>-0.35592961311340332</c:v>
                </c:pt>
                <c:pt idx="872">
                  <c:v>-0.3544866144657135</c:v>
                </c:pt>
                <c:pt idx="873">
                  <c:v>-0.35134789347648621</c:v>
                </c:pt>
                <c:pt idx="874">
                  <c:v>-0.35642844438552856</c:v>
                </c:pt>
                <c:pt idx="883">
                  <c:v>0</c:v>
                </c:pt>
                <c:pt idx="884">
                  <c:v>-0.35446345806121826</c:v>
                </c:pt>
                <c:pt idx="885">
                  <c:v>-0.35447058081626892</c:v>
                </c:pt>
                <c:pt idx="886">
                  <c:v>-0.3545667827129364</c:v>
                </c:pt>
                <c:pt idx="887">
                  <c:v>-0.35290831327438354</c:v>
                </c:pt>
                <c:pt idx="888">
                  <c:v>-0.35317552089691162</c:v>
                </c:pt>
                <c:pt idx="889">
                  <c:v>-0.35375446081161499</c:v>
                </c:pt>
                <c:pt idx="890">
                  <c:v>-0.35428887605667114</c:v>
                </c:pt>
                <c:pt idx="891">
                  <c:v>-0.35423722863197327</c:v>
                </c:pt>
                <c:pt idx="892">
                  <c:v>-0.35379010438919067</c:v>
                </c:pt>
                <c:pt idx="893">
                  <c:v>-0.35266783833503723</c:v>
                </c:pt>
                <c:pt idx="894">
                  <c:v>-0.3550531268119812</c:v>
                </c:pt>
                <c:pt idx="895">
                  <c:v>-0.35159370303153992</c:v>
                </c:pt>
                <c:pt idx="896">
                  <c:v>-0.35479304194450378</c:v>
                </c:pt>
                <c:pt idx="897">
                  <c:v>-0.35203725099563599</c:v>
                </c:pt>
                <c:pt idx="898">
                  <c:v>-0.3515135645866394</c:v>
                </c:pt>
                <c:pt idx="899">
                  <c:v>-0.35113948583602905</c:v>
                </c:pt>
                <c:pt idx="900">
                  <c:v>-0.35468792915344238</c:v>
                </c:pt>
                <c:pt idx="901">
                  <c:v>-0.35398781299591064</c:v>
                </c:pt>
                <c:pt idx="902">
                  <c:v>-0.35333940386772156</c:v>
                </c:pt>
                <c:pt idx="903">
                  <c:v>-0.35207465291023254</c:v>
                </c:pt>
                <c:pt idx="904">
                  <c:v>-0.35217085480690002</c:v>
                </c:pt>
                <c:pt idx="905">
                  <c:v>-0.35379898548126221</c:v>
                </c:pt>
                <c:pt idx="906">
                  <c:v>-0.35310781002044678</c:v>
                </c:pt>
                <c:pt idx="907">
                  <c:v>-0.35085269808769226</c:v>
                </c:pt>
                <c:pt idx="908">
                  <c:v>-0.35068526864051819</c:v>
                </c:pt>
                <c:pt idx="917">
                  <c:v>0</c:v>
                </c:pt>
                <c:pt idx="951">
                  <c:v>0</c:v>
                </c:pt>
                <c:pt idx="985">
                  <c:v>0</c:v>
                </c:pt>
                <c:pt idx="1019">
                  <c:v>0</c:v>
                </c:pt>
                <c:pt idx="1053">
                  <c:v>0</c:v>
                </c:pt>
                <c:pt idx="1087">
                  <c:v>0</c:v>
                </c:pt>
                <c:pt idx="1121">
                  <c:v>0</c:v>
                </c:pt>
                <c:pt idx="1155">
                  <c:v>0</c:v>
                </c:pt>
                <c:pt idx="1189">
                  <c:v>0</c:v>
                </c:pt>
                <c:pt idx="1223">
                  <c:v>0</c:v>
                </c:pt>
                <c:pt idx="1257">
                  <c:v>0</c:v>
                </c:pt>
                <c:pt idx="1291">
                  <c:v>0</c:v>
                </c:pt>
                <c:pt idx="1325">
                  <c:v>0</c:v>
                </c:pt>
                <c:pt idx="1359">
                  <c:v>0</c:v>
                </c:pt>
                <c:pt idx="1393">
                  <c:v>0</c:v>
                </c:pt>
                <c:pt idx="1427">
                  <c:v>0</c:v>
                </c:pt>
                <c:pt idx="1461">
                  <c:v>0</c:v>
                </c:pt>
                <c:pt idx="1495">
                  <c:v>0</c:v>
                </c:pt>
                <c:pt idx="1529">
                  <c:v>0</c:v>
                </c:pt>
                <c:pt idx="1563">
                  <c:v>0</c:v>
                </c:pt>
                <c:pt idx="1597">
                  <c:v>0</c:v>
                </c:pt>
                <c:pt idx="1631">
                  <c:v>0</c:v>
                </c:pt>
                <c:pt idx="1665">
                  <c:v>0</c:v>
                </c:pt>
                <c:pt idx="1699">
                  <c:v>0</c:v>
                </c:pt>
                <c:pt idx="1733">
                  <c:v>0</c:v>
                </c:pt>
                <c:pt idx="1767">
                  <c:v>0</c:v>
                </c:pt>
                <c:pt idx="1801">
                  <c:v>0</c:v>
                </c:pt>
                <c:pt idx="1835">
                  <c:v>0</c:v>
                </c:pt>
                <c:pt idx="1869">
                  <c:v>0</c:v>
                </c:pt>
                <c:pt idx="1903">
                  <c:v>0</c:v>
                </c:pt>
                <c:pt idx="1937">
                  <c:v>0</c:v>
                </c:pt>
                <c:pt idx="1971">
                  <c:v>0</c:v>
                </c:pt>
                <c:pt idx="2005">
                  <c:v>0</c:v>
                </c:pt>
                <c:pt idx="2039">
                  <c:v>0</c:v>
                </c:pt>
                <c:pt idx="2073">
                  <c:v>0</c:v>
                </c:pt>
                <c:pt idx="2107">
                  <c:v>0</c:v>
                </c:pt>
                <c:pt idx="2141">
                  <c:v>0</c:v>
                </c:pt>
                <c:pt idx="2175">
                  <c:v>0</c:v>
                </c:pt>
                <c:pt idx="2209">
                  <c:v>0</c:v>
                </c:pt>
                <c:pt idx="2243">
                  <c:v>0</c:v>
                </c:pt>
                <c:pt idx="2277">
                  <c:v>0</c:v>
                </c:pt>
                <c:pt idx="2311">
                  <c:v>0</c:v>
                </c:pt>
                <c:pt idx="2345">
                  <c:v>0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D-4058-BD6B-5F6DCD98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3000000000000000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Data_Jul_31_2020'!$O$1:$O$2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A1-4EEB-9C19-37A0CD63949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A1-4EEB-9C19-37A0CD63949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A1-4EEB-9C19-37A0CD63949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D0B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A1-4EEB-9C19-37A0CD63949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A1-4EEB-9C19-37A0CD63949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A1-4EEB-9C19-37A0CD63949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D0B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AA1-4EEB-9C19-37A0CD63949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A1-4EEB-9C19-37A0CD63949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AA1-4EEB-9C19-37A0CD63949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D0B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AA1-4EEB-9C19-37A0CD63949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AA1-4EEB-9C19-37A0CD639499}"/>
              </c:ext>
            </c:extLst>
          </c:dPt>
          <c:yVal>
            <c:numRef>
              <c:f>'Reduced Data_Jul_31_2020'!$O$3:$O$41</c:f>
              <c:numCache>
                <c:formatCode>General</c:formatCode>
                <c:ptCount val="39"/>
                <c:pt idx="1">
                  <c:v>1.5412643088463795E-2</c:v>
                </c:pt>
                <c:pt idx="2">
                  <c:v>-1.9534807706667046E-2</c:v>
                </c:pt>
                <c:pt idx="3">
                  <c:v>3.0932555156626407E-2</c:v>
                </c:pt>
                <c:pt idx="4">
                  <c:v>-2.0718046075618446E-2</c:v>
                </c:pt>
                <c:pt idx="5">
                  <c:v>4.512041648307985E-3</c:v>
                </c:pt>
                <c:pt idx="6">
                  <c:v>1.7329425763268347E-2</c:v>
                </c:pt>
                <c:pt idx="7">
                  <c:v>2.0245228601334375E-2</c:v>
                </c:pt>
                <c:pt idx="8">
                  <c:v>-2.8486427438689788E-2</c:v>
                </c:pt>
                <c:pt idx="9">
                  <c:v>2.3933542689924536E-3</c:v>
                </c:pt>
                <c:pt idx="10">
                  <c:v>3.6463150271837108E-2</c:v>
                </c:pt>
                <c:pt idx="11">
                  <c:v>9.9945946172574907E-3</c:v>
                </c:pt>
                <c:pt idx="12">
                  <c:v>-2.6706238077656153E-2</c:v>
                </c:pt>
                <c:pt idx="13">
                  <c:v>4.191321239188639E-3</c:v>
                </c:pt>
                <c:pt idx="14">
                  <c:v>-5.5656292031747157E-3</c:v>
                </c:pt>
                <c:pt idx="15">
                  <c:v>-0.3118691930581452</c:v>
                </c:pt>
                <c:pt idx="19">
                  <c:v>1.8268115275832386E-2</c:v>
                </c:pt>
                <c:pt idx="20">
                  <c:v>-9.4937323781296712E-3</c:v>
                </c:pt>
                <c:pt idx="21">
                  <c:v>-1.5390539353732358E-2</c:v>
                </c:pt>
                <c:pt idx="22">
                  <c:v>-8.8142092032894581E-3</c:v>
                </c:pt>
                <c:pt idx="23">
                  <c:v>1.8411470794621465E-3</c:v>
                </c:pt>
                <c:pt idx="24">
                  <c:v>-7.9045262241228542E-3</c:v>
                </c:pt>
                <c:pt idx="25">
                  <c:v>8.1677852654671312E-3</c:v>
                </c:pt>
                <c:pt idx="26">
                  <c:v>2.8997621757120839E-2</c:v>
                </c:pt>
                <c:pt idx="27">
                  <c:v>-4.9070055513134037E-2</c:v>
                </c:pt>
                <c:pt idx="28">
                  <c:v>-1.2932926450326399E-2</c:v>
                </c:pt>
                <c:pt idx="29">
                  <c:v>-0.31485912824857909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A1-4EEB-9C19-37A0CD63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[5]Data!$F$12:$F$4937</c:f>
              <c:numCache>
                <c:formatCode>General</c:formatCode>
                <c:ptCount val="4926"/>
                <c:pt idx="0">
                  <c:v>-0.39117854833602905</c:v>
                </c:pt>
                <c:pt idx="1">
                  <c:v>-0.39128023386001587</c:v>
                </c:pt>
                <c:pt idx="2">
                  <c:v>-0.39241287112236023</c:v>
                </c:pt>
                <c:pt idx="3">
                  <c:v>-0.39162981510162354</c:v>
                </c:pt>
                <c:pt idx="4">
                  <c:v>-0.39245033264160156</c:v>
                </c:pt>
                <c:pt idx="5">
                  <c:v>-0.3937542736530304</c:v>
                </c:pt>
                <c:pt idx="6">
                  <c:v>-0.39428228139877319</c:v>
                </c:pt>
                <c:pt idx="7">
                  <c:v>-0.39555597305297852</c:v>
                </c:pt>
                <c:pt idx="8">
                  <c:v>-0.39632663130760193</c:v>
                </c:pt>
                <c:pt idx="9">
                  <c:v>-0.39339214563369751</c:v>
                </c:pt>
                <c:pt idx="10">
                  <c:v>-0.39367577433586121</c:v>
                </c:pt>
                <c:pt idx="11">
                  <c:v>-0.39198654890060425</c:v>
                </c:pt>
                <c:pt idx="12">
                  <c:v>-0.39334577322006226</c:v>
                </c:pt>
                <c:pt idx="13">
                  <c:v>-0.39141577482223511</c:v>
                </c:pt>
                <c:pt idx="14">
                  <c:v>-0.39263048768043518</c:v>
                </c:pt>
                <c:pt idx="15">
                  <c:v>-0.39244318008422852</c:v>
                </c:pt>
                <c:pt idx="16">
                  <c:v>-0.39229869842529297</c:v>
                </c:pt>
                <c:pt idx="17">
                  <c:v>-0.39101266860961914</c:v>
                </c:pt>
                <c:pt idx="18">
                  <c:v>-0.39009055495262146</c:v>
                </c:pt>
                <c:pt idx="19">
                  <c:v>-0.39035987854003906</c:v>
                </c:pt>
                <c:pt idx="20">
                  <c:v>-0.39509749412536621</c:v>
                </c:pt>
                <c:pt idx="21">
                  <c:v>-0.39027425646781921</c:v>
                </c:pt>
                <c:pt idx="22">
                  <c:v>-0.39354735612869263</c:v>
                </c:pt>
                <c:pt idx="23">
                  <c:v>-0.38889378309249878</c:v>
                </c:pt>
                <c:pt idx="24">
                  <c:v>-0.39181175827980042</c:v>
                </c:pt>
                <c:pt idx="33">
                  <c:v>0</c:v>
                </c:pt>
                <c:pt idx="34">
                  <c:v>-0.39394158124923706</c:v>
                </c:pt>
                <c:pt idx="35">
                  <c:v>-0.39255023002624512</c:v>
                </c:pt>
                <c:pt idx="36">
                  <c:v>-0.39357587695121765</c:v>
                </c:pt>
                <c:pt idx="37">
                  <c:v>-0.39443925023078918</c:v>
                </c:pt>
                <c:pt idx="38">
                  <c:v>-0.39674228429794312</c:v>
                </c:pt>
                <c:pt idx="39">
                  <c:v>-0.39200261235237122</c:v>
                </c:pt>
                <c:pt idx="40">
                  <c:v>-0.39298546314239502</c:v>
                </c:pt>
                <c:pt idx="41">
                  <c:v>-0.39081469178199768</c:v>
                </c:pt>
                <c:pt idx="42">
                  <c:v>-0.39401647448539734</c:v>
                </c:pt>
                <c:pt idx="43">
                  <c:v>-0.39322447776794434</c:v>
                </c:pt>
                <c:pt idx="44">
                  <c:v>-0.39522594213485718</c:v>
                </c:pt>
                <c:pt idx="45">
                  <c:v>-0.3928249180316925</c:v>
                </c:pt>
                <c:pt idx="46">
                  <c:v>-0.39353841543197632</c:v>
                </c:pt>
                <c:pt idx="47">
                  <c:v>-0.3929283618927002</c:v>
                </c:pt>
                <c:pt idx="48">
                  <c:v>-0.39306750893592834</c:v>
                </c:pt>
                <c:pt idx="49">
                  <c:v>-0.39950940012931824</c:v>
                </c:pt>
                <c:pt idx="50">
                  <c:v>-0.39524558186531067</c:v>
                </c:pt>
                <c:pt idx="51">
                  <c:v>-0.39707589149475098</c:v>
                </c:pt>
                <c:pt idx="52">
                  <c:v>-0.39744162559509277</c:v>
                </c:pt>
                <c:pt idx="53">
                  <c:v>-0.39585387706756592</c:v>
                </c:pt>
                <c:pt idx="54">
                  <c:v>-0.39651930332183838</c:v>
                </c:pt>
                <c:pt idx="55">
                  <c:v>-0.39867264032363892</c:v>
                </c:pt>
                <c:pt idx="56">
                  <c:v>-0.39627489447593689</c:v>
                </c:pt>
                <c:pt idx="57">
                  <c:v>-0.39664775133132935</c:v>
                </c:pt>
                <c:pt idx="58">
                  <c:v>-0.39283561706542969</c:v>
                </c:pt>
                <c:pt idx="67">
                  <c:v>0</c:v>
                </c:pt>
                <c:pt idx="68">
                  <c:v>-0.39706698060035706</c:v>
                </c:pt>
                <c:pt idx="69">
                  <c:v>-0.39871546626091003</c:v>
                </c:pt>
                <c:pt idx="70">
                  <c:v>-0.39787515997886658</c:v>
                </c:pt>
                <c:pt idx="71">
                  <c:v>-0.39425015449523926</c:v>
                </c:pt>
                <c:pt idx="72">
                  <c:v>-0.39319238066673279</c:v>
                </c:pt>
                <c:pt idx="73">
                  <c:v>-0.39453381299972534</c:v>
                </c:pt>
                <c:pt idx="74">
                  <c:v>-0.39605903625488281</c:v>
                </c:pt>
                <c:pt idx="75">
                  <c:v>-0.39309069514274597</c:v>
                </c:pt>
                <c:pt idx="76">
                  <c:v>-0.3965228796005249</c:v>
                </c:pt>
                <c:pt idx="77">
                  <c:v>-0.39503151178359985</c:v>
                </c:pt>
                <c:pt idx="78">
                  <c:v>-0.39132124185562134</c:v>
                </c:pt>
                <c:pt idx="79">
                  <c:v>-0.3942965567111969</c:v>
                </c:pt>
                <c:pt idx="80">
                  <c:v>-0.39417168498039246</c:v>
                </c:pt>
                <c:pt idx="81">
                  <c:v>-0.39476928114891052</c:v>
                </c:pt>
                <c:pt idx="82">
                  <c:v>-0.393524169921875</c:v>
                </c:pt>
                <c:pt idx="83">
                  <c:v>-0.39299437403678894</c:v>
                </c:pt>
                <c:pt idx="84">
                  <c:v>-0.39515817165374756</c:v>
                </c:pt>
                <c:pt idx="85">
                  <c:v>-0.39539363980293274</c:v>
                </c:pt>
                <c:pt idx="86">
                  <c:v>-0.39501187205314636</c:v>
                </c:pt>
                <c:pt idx="87">
                  <c:v>-0.39256447553634644</c:v>
                </c:pt>
                <c:pt idx="88">
                  <c:v>-0.39346349239349365</c:v>
                </c:pt>
                <c:pt idx="89">
                  <c:v>-0.39130520820617676</c:v>
                </c:pt>
                <c:pt idx="90">
                  <c:v>-0.39365258812904358</c:v>
                </c:pt>
                <c:pt idx="91">
                  <c:v>-0.39580750465393066</c:v>
                </c:pt>
                <c:pt idx="92">
                  <c:v>-0.39465689659118652</c:v>
                </c:pt>
                <c:pt idx="101">
                  <c:v>0</c:v>
                </c:pt>
                <c:pt idx="102">
                  <c:v>-0.39651039242744446</c:v>
                </c:pt>
                <c:pt idx="103">
                  <c:v>-0.3955274224281311</c:v>
                </c:pt>
                <c:pt idx="104">
                  <c:v>-0.39606794714927673</c:v>
                </c:pt>
                <c:pt idx="105">
                  <c:v>-0.39581283926963806</c:v>
                </c:pt>
                <c:pt idx="106">
                  <c:v>-0.39661562442779541</c:v>
                </c:pt>
                <c:pt idx="107">
                  <c:v>-0.39424660801887512</c:v>
                </c:pt>
                <c:pt idx="108">
                  <c:v>-0.39673694968223572</c:v>
                </c:pt>
                <c:pt idx="109">
                  <c:v>-0.39771279692649841</c:v>
                </c:pt>
                <c:pt idx="110">
                  <c:v>-0.39480137825012207</c:v>
                </c:pt>
                <c:pt idx="111">
                  <c:v>-0.39457839727401733</c:v>
                </c:pt>
                <c:pt idx="112">
                  <c:v>-0.39392551779747009</c:v>
                </c:pt>
                <c:pt idx="113">
                  <c:v>-0.39611077308654785</c:v>
                </c:pt>
                <c:pt idx="114">
                  <c:v>-0.39264118671417236</c:v>
                </c:pt>
                <c:pt idx="115">
                  <c:v>-0.3923896849155426</c:v>
                </c:pt>
                <c:pt idx="116">
                  <c:v>-0.39308357238769531</c:v>
                </c:pt>
                <c:pt idx="117">
                  <c:v>-0.39496013522148132</c:v>
                </c:pt>
                <c:pt idx="118">
                  <c:v>-0.39356517791748047</c:v>
                </c:pt>
                <c:pt idx="119">
                  <c:v>-0.39238256216049194</c:v>
                </c:pt>
                <c:pt idx="120">
                  <c:v>-0.39351880550384521</c:v>
                </c:pt>
                <c:pt idx="121">
                  <c:v>-0.39385059475898743</c:v>
                </c:pt>
                <c:pt idx="122">
                  <c:v>-0.39330297708511353</c:v>
                </c:pt>
                <c:pt idx="123">
                  <c:v>-0.39073801040649414</c:v>
                </c:pt>
                <c:pt idx="124">
                  <c:v>-0.39289090037345886</c:v>
                </c:pt>
                <c:pt idx="125">
                  <c:v>-0.39219704270362854</c:v>
                </c:pt>
                <c:pt idx="126">
                  <c:v>-0.39189738035202026</c:v>
                </c:pt>
                <c:pt idx="135">
                  <c:v>0</c:v>
                </c:pt>
                <c:pt idx="136">
                  <c:v>-0.39278209209442139</c:v>
                </c:pt>
                <c:pt idx="137">
                  <c:v>-0.39018687605857849</c:v>
                </c:pt>
                <c:pt idx="138">
                  <c:v>-0.39164766669273376</c:v>
                </c:pt>
                <c:pt idx="139">
                  <c:v>-0.39336183667182922</c:v>
                </c:pt>
                <c:pt idx="140">
                  <c:v>-0.39417347311973572</c:v>
                </c:pt>
                <c:pt idx="141">
                  <c:v>-0.38966605067253113</c:v>
                </c:pt>
                <c:pt idx="142">
                  <c:v>-0.38975700736045837</c:v>
                </c:pt>
                <c:pt idx="143">
                  <c:v>-0.39115536212921143</c:v>
                </c:pt>
                <c:pt idx="144">
                  <c:v>-0.39250561594963074</c:v>
                </c:pt>
                <c:pt idx="145">
                  <c:v>-0.39143896102905273</c:v>
                </c:pt>
                <c:pt idx="146">
                  <c:v>-0.391396164894104</c:v>
                </c:pt>
                <c:pt idx="147">
                  <c:v>-0.39261442422866821</c:v>
                </c:pt>
                <c:pt idx="148">
                  <c:v>-0.39019042253494263</c:v>
                </c:pt>
                <c:pt idx="149">
                  <c:v>-0.39033490419387817</c:v>
                </c:pt>
                <c:pt idx="150">
                  <c:v>-0.39226838946342468</c:v>
                </c:pt>
                <c:pt idx="151">
                  <c:v>-0.3915923535823822</c:v>
                </c:pt>
                <c:pt idx="152">
                  <c:v>-0.39051505923271179</c:v>
                </c:pt>
                <c:pt idx="153">
                  <c:v>-0.39127665758132935</c:v>
                </c:pt>
                <c:pt idx="154">
                  <c:v>-0.39171901345252991</c:v>
                </c:pt>
                <c:pt idx="155">
                  <c:v>-0.38959649205207825</c:v>
                </c:pt>
                <c:pt idx="156">
                  <c:v>-0.39100196957588196</c:v>
                </c:pt>
                <c:pt idx="157">
                  <c:v>-0.390554279088974</c:v>
                </c:pt>
                <c:pt idx="158">
                  <c:v>-0.39080041646957397</c:v>
                </c:pt>
                <c:pt idx="159">
                  <c:v>-0.38755440711975098</c:v>
                </c:pt>
                <c:pt idx="160">
                  <c:v>-0.38969102501869202</c:v>
                </c:pt>
                <c:pt idx="169">
                  <c:v>0</c:v>
                </c:pt>
                <c:pt idx="170">
                  <c:v>-0.39509573578834534</c:v>
                </c:pt>
                <c:pt idx="171">
                  <c:v>-0.39833721518516541</c:v>
                </c:pt>
                <c:pt idx="172">
                  <c:v>-0.3937346339225769</c:v>
                </c:pt>
                <c:pt idx="173">
                  <c:v>-0.39405572414398193</c:v>
                </c:pt>
                <c:pt idx="174">
                  <c:v>-0.3928695023059845</c:v>
                </c:pt>
                <c:pt idx="175">
                  <c:v>-0.39444994926452637</c:v>
                </c:pt>
                <c:pt idx="176">
                  <c:v>-0.39743450284004211</c:v>
                </c:pt>
                <c:pt idx="177">
                  <c:v>-0.39509573578834534</c:v>
                </c:pt>
                <c:pt idx="178">
                  <c:v>-0.39534011483192444</c:v>
                </c:pt>
                <c:pt idx="179">
                  <c:v>-0.39415919780731201</c:v>
                </c:pt>
                <c:pt idx="180">
                  <c:v>-0.39420199394226074</c:v>
                </c:pt>
                <c:pt idx="181">
                  <c:v>-0.39575576782226563</c:v>
                </c:pt>
                <c:pt idx="182">
                  <c:v>-0.39291054010391235</c:v>
                </c:pt>
                <c:pt idx="183">
                  <c:v>-0.39111614227294922</c:v>
                </c:pt>
                <c:pt idx="184">
                  <c:v>-0.39572900533676147</c:v>
                </c:pt>
                <c:pt idx="185">
                  <c:v>-0.39369004964828491</c:v>
                </c:pt>
                <c:pt idx="186">
                  <c:v>-0.3926340639591217</c:v>
                </c:pt>
                <c:pt idx="187">
                  <c:v>-0.3969866931438446</c:v>
                </c:pt>
                <c:pt idx="188">
                  <c:v>-0.39122670888900757</c:v>
                </c:pt>
                <c:pt idx="189">
                  <c:v>-0.39153173565864563</c:v>
                </c:pt>
                <c:pt idx="190">
                  <c:v>-0.39551851153373718</c:v>
                </c:pt>
                <c:pt idx="191">
                  <c:v>-0.39156383275985718</c:v>
                </c:pt>
                <c:pt idx="192">
                  <c:v>-0.39170116186141968</c:v>
                </c:pt>
                <c:pt idx="193">
                  <c:v>-0.3930014967918396</c:v>
                </c:pt>
                <c:pt idx="194">
                  <c:v>-0.39378637075424194</c:v>
                </c:pt>
                <c:pt idx="203">
                  <c:v>0</c:v>
                </c:pt>
                <c:pt idx="204">
                  <c:v>-0.38874217867851257</c:v>
                </c:pt>
                <c:pt idx="205">
                  <c:v>-0.39002811908721924</c:v>
                </c:pt>
                <c:pt idx="206">
                  <c:v>-0.3897748589515686</c:v>
                </c:pt>
                <c:pt idx="207">
                  <c:v>-0.38736534118652344</c:v>
                </c:pt>
                <c:pt idx="208">
                  <c:v>-0.39164409041404724</c:v>
                </c:pt>
                <c:pt idx="209">
                  <c:v>-0.39345636963844299</c:v>
                </c:pt>
                <c:pt idx="210">
                  <c:v>-0.39611434936523438</c:v>
                </c:pt>
                <c:pt idx="211">
                  <c:v>-0.39511176943778992</c:v>
                </c:pt>
                <c:pt idx="212">
                  <c:v>-0.39244675636291504</c:v>
                </c:pt>
                <c:pt idx="213">
                  <c:v>-0.39232546091079712</c:v>
                </c:pt>
                <c:pt idx="214">
                  <c:v>-0.3922576904296875</c:v>
                </c:pt>
                <c:pt idx="215">
                  <c:v>-0.39205256104469299</c:v>
                </c:pt>
                <c:pt idx="216">
                  <c:v>-0.38996213674545288</c:v>
                </c:pt>
                <c:pt idx="217">
                  <c:v>-0.39012086391448975</c:v>
                </c:pt>
                <c:pt idx="218">
                  <c:v>-0.38775947690010071</c:v>
                </c:pt>
                <c:pt idx="219">
                  <c:v>-0.38731005787849426</c:v>
                </c:pt>
                <c:pt idx="220">
                  <c:v>-0.3889615535736084</c:v>
                </c:pt>
                <c:pt idx="221">
                  <c:v>-0.38983014225959778</c:v>
                </c:pt>
                <c:pt idx="222">
                  <c:v>-0.39077189564704895</c:v>
                </c:pt>
                <c:pt idx="223">
                  <c:v>-0.38874754309654236</c:v>
                </c:pt>
                <c:pt idx="224">
                  <c:v>-0.3868660032749176</c:v>
                </c:pt>
                <c:pt idx="225">
                  <c:v>-0.38661810755729675</c:v>
                </c:pt>
                <c:pt idx="226">
                  <c:v>-0.39009946584701538</c:v>
                </c:pt>
                <c:pt idx="227">
                  <c:v>-0.39048472046852112</c:v>
                </c:pt>
                <c:pt idx="228">
                  <c:v>-0.38750088214874268</c:v>
                </c:pt>
                <c:pt idx="237">
                  <c:v>0</c:v>
                </c:pt>
                <c:pt idx="238">
                  <c:v>-0.3940575122833252</c:v>
                </c:pt>
                <c:pt idx="239">
                  <c:v>-0.39367219805717468</c:v>
                </c:pt>
                <c:pt idx="240">
                  <c:v>-0.39328333735466003</c:v>
                </c:pt>
                <c:pt idx="241">
                  <c:v>-0.39030280709266663</c:v>
                </c:pt>
                <c:pt idx="242">
                  <c:v>-0.39373642206192017</c:v>
                </c:pt>
                <c:pt idx="243">
                  <c:v>-0.39131590723991394</c:v>
                </c:pt>
                <c:pt idx="244">
                  <c:v>-0.3924485445022583</c:v>
                </c:pt>
                <c:pt idx="245">
                  <c:v>-0.39453914761543274</c:v>
                </c:pt>
                <c:pt idx="246">
                  <c:v>-0.39677619934082031</c:v>
                </c:pt>
                <c:pt idx="247">
                  <c:v>-0.39883142709732056</c:v>
                </c:pt>
                <c:pt idx="248">
                  <c:v>-0.39433044195175171</c:v>
                </c:pt>
                <c:pt idx="249">
                  <c:v>-0.39284631609916687</c:v>
                </c:pt>
                <c:pt idx="250">
                  <c:v>-0.39170652627944946</c:v>
                </c:pt>
                <c:pt idx="251">
                  <c:v>-0.39490127563476563</c:v>
                </c:pt>
                <c:pt idx="252">
                  <c:v>-0.39617499709129333</c:v>
                </c:pt>
                <c:pt idx="253">
                  <c:v>-0.3937346339225769</c:v>
                </c:pt>
                <c:pt idx="254">
                  <c:v>-0.39284273982048035</c:v>
                </c:pt>
                <c:pt idx="255">
                  <c:v>-0.393524169921875</c:v>
                </c:pt>
                <c:pt idx="256">
                  <c:v>-0.39139795303344727</c:v>
                </c:pt>
                <c:pt idx="257">
                  <c:v>-0.39438396692276001</c:v>
                </c:pt>
                <c:pt idx="258">
                  <c:v>-0.3939005434513092</c:v>
                </c:pt>
                <c:pt idx="259">
                  <c:v>-0.39370432496070862</c:v>
                </c:pt>
                <c:pt idx="260">
                  <c:v>-0.391783207654953</c:v>
                </c:pt>
                <c:pt idx="261">
                  <c:v>-0.39129272103309631</c:v>
                </c:pt>
                <c:pt idx="262">
                  <c:v>-0.39358657598495483</c:v>
                </c:pt>
                <c:pt idx="271">
                  <c:v>0</c:v>
                </c:pt>
                <c:pt idx="272">
                  <c:v>-0.38091540336608887</c:v>
                </c:pt>
                <c:pt idx="273">
                  <c:v>-0.38003638386726379</c:v>
                </c:pt>
                <c:pt idx="274">
                  <c:v>-0.38165181875228882</c:v>
                </c:pt>
                <c:pt idx="275">
                  <c:v>-0.38028243184089661</c:v>
                </c:pt>
                <c:pt idx="276">
                  <c:v>-0.38200131058692932</c:v>
                </c:pt>
                <c:pt idx="277">
                  <c:v>-0.38416069746017456</c:v>
                </c:pt>
                <c:pt idx="278">
                  <c:v>-0.38534122705459595</c:v>
                </c:pt>
                <c:pt idx="279">
                  <c:v>-0.38189610838890076</c:v>
                </c:pt>
                <c:pt idx="280">
                  <c:v>-0.3825933039188385</c:v>
                </c:pt>
                <c:pt idx="281">
                  <c:v>-0.38257902860641479</c:v>
                </c:pt>
                <c:pt idx="282">
                  <c:v>-0.38116148114204407</c:v>
                </c:pt>
                <c:pt idx="283">
                  <c:v>-0.3830961287021637</c:v>
                </c:pt>
                <c:pt idx="284">
                  <c:v>-0.38085120916366577</c:v>
                </c:pt>
                <c:pt idx="285">
                  <c:v>-0.38076385855674744</c:v>
                </c:pt>
                <c:pt idx="286">
                  <c:v>-0.38017010688781738</c:v>
                </c:pt>
                <c:pt idx="287">
                  <c:v>-0.38434615731239319</c:v>
                </c:pt>
                <c:pt idx="288">
                  <c:v>-0.38527882099151611</c:v>
                </c:pt>
                <c:pt idx="289">
                  <c:v>-0.38321027159690857</c:v>
                </c:pt>
                <c:pt idx="290">
                  <c:v>-0.38169640302658081</c:v>
                </c:pt>
                <c:pt idx="291">
                  <c:v>-0.3830123245716095</c:v>
                </c:pt>
                <c:pt idx="292">
                  <c:v>-0.38145390152931213</c:v>
                </c:pt>
                <c:pt idx="293">
                  <c:v>-0.38353124260902405</c:v>
                </c:pt>
                <c:pt idx="294">
                  <c:v>-0.38174453377723694</c:v>
                </c:pt>
                <c:pt idx="295">
                  <c:v>-0.38666269183158875</c:v>
                </c:pt>
                <c:pt idx="296">
                  <c:v>-0.38814115524291992</c:v>
                </c:pt>
                <c:pt idx="305">
                  <c:v>0</c:v>
                </c:pt>
                <c:pt idx="306">
                  <c:v>-0.38838905096054077</c:v>
                </c:pt>
                <c:pt idx="307">
                  <c:v>-0.38906142115592957</c:v>
                </c:pt>
                <c:pt idx="308">
                  <c:v>-0.38904538750648499</c:v>
                </c:pt>
                <c:pt idx="309">
                  <c:v>-0.38936462998390198</c:v>
                </c:pt>
                <c:pt idx="310">
                  <c:v>-0.38780230283737183</c:v>
                </c:pt>
                <c:pt idx="311">
                  <c:v>-0.38822141289710999</c:v>
                </c:pt>
                <c:pt idx="312">
                  <c:v>-0.38953408598899841</c:v>
                </c:pt>
                <c:pt idx="313">
                  <c:v>-0.3873671293258667</c:v>
                </c:pt>
                <c:pt idx="314">
                  <c:v>-0.39003881812095642</c:v>
                </c:pt>
                <c:pt idx="315">
                  <c:v>-0.39249312877655029</c:v>
                </c:pt>
                <c:pt idx="316">
                  <c:v>-0.3891720175743103</c:v>
                </c:pt>
                <c:pt idx="317">
                  <c:v>-0.39000493288040161</c:v>
                </c:pt>
                <c:pt idx="318">
                  <c:v>-0.3888830840587616</c:v>
                </c:pt>
                <c:pt idx="319">
                  <c:v>-0.38926655054092407</c:v>
                </c:pt>
                <c:pt idx="320">
                  <c:v>-0.38605812191963196</c:v>
                </c:pt>
                <c:pt idx="321">
                  <c:v>-0.38964644074440002</c:v>
                </c:pt>
                <c:pt idx="322">
                  <c:v>-0.38849249482154846</c:v>
                </c:pt>
                <c:pt idx="323">
                  <c:v>-0.39156916737556458</c:v>
                </c:pt>
                <c:pt idx="324">
                  <c:v>-0.393299400806427</c:v>
                </c:pt>
                <c:pt idx="325">
                  <c:v>-0.39279815554618835</c:v>
                </c:pt>
                <c:pt idx="326">
                  <c:v>-0.39148712158203125</c:v>
                </c:pt>
                <c:pt idx="327">
                  <c:v>-0.39704737067222595</c:v>
                </c:pt>
                <c:pt idx="328">
                  <c:v>-0.39596804976463318</c:v>
                </c:pt>
                <c:pt idx="329">
                  <c:v>-0.39023324847221375</c:v>
                </c:pt>
                <c:pt idx="330">
                  <c:v>-0.39628380537033081</c:v>
                </c:pt>
                <c:pt idx="339">
                  <c:v>0</c:v>
                </c:pt>
                <c:pt idx="340">
                  <c:v>-0.37935885787010193</c:v>
                </c:pt>
                <c:pt idx="341">
                  <c:v>-0.37707677483558655</c:v>
                </c:pt>
                <c:pt idx="342">
                  <c:v>-0.38036268949508667</c:v>
                </c:pt>
                <c:pt idx="343">
                  <c:v>-0.37917700409889221</c:v>
                </c:pt>
                <c:pt idx="344">
                  <c:v>-0.38010057806968689</c:v>
                </c:pt>
                <c:pt idx="345">
                  <c:v>-0.38304263353347778</c:v>
                </c:pt>
                <c:pt idx="346">
                  <c:v>-0.38366320729255676</c:v>
                </c:pt>
                <c:pt idx="347">
                  <c:v>-0.382618248462677</c:v>
                </c:pt>
                <c:pt idx="348">
                  <c:v>-0.38365426659584045</c:v>
                </c:pt>
                <c:pt idx="349">
                  <c:v>-0.38514864444732666</c:v>
                </c:pt>
                <c:pt idx="350">
                  <c:v>-0.38172492384910583</c:v>
                </c:pt>
                <c:pt idx="351">
                  <c:v>-0.38097068667411804</c:v>
                </c:pt>
                <c:pt idx="352">
                  <c:v>-0.38250413537025452</c:v>
                </c:pt>
                <c:pt idx="353">
                  <c:v>-0.38098672032356262</c:v>
                </c:pt>
                <c:pt idx="354">
                  <c:v>-0.38097426295280457</c:v>
                </c:pt>
                <c:pt idx="355">
                  <c:v>-0.38637912273406982</c:v>
                </c:pt>
                <c:pt idx="356">
                  <c:v>-0.38377019762992859</c:v>
                </c:pt>
                <c:pt idx="357">
                  <c:v>-0.38552135229110718</c:v>
                </c:pt>
                <c:pt idx="358">
                  <c:v>-0.38199236989021301</c:v>
                </c:pt>
                <c:pt idx="359">
                  <c:v>-0.38180336356163025</c:v>
                </c:pt>
                <c:pt idx="360">
                  <c:v>-0.38223132491111755</c:v>
                </c:pt>
                <c:pt idx="361">
                  <c:v>-0.38298380374908447</c:v>
                </c:pt>
                <c:pt idx="362">
                  <c:v>-0.3812042772769928</c:v>
                </c:pt>
                <c:pt idx="363">
                  <c:v>-0.38228660821914673</c:v>
                </c:pt>
                <c:pt idx="364">
                  <c:v>-0.38219743967056274</c:v>
                </c:pt>
                <c:pt idx="373">
                  <c:v>0</c:v>
                </c:pt>
                <c:pt idx="374">
                  <c:v>-0.38082447648048401</c:v>
                </c:pt>
                <c:pt idx="375">
                  <c:v>-0.38021647930145264</c:v>
                </c:pt>
                <c:pt idx="376">
                  <c:v>-0.38061586022377014</c:v>
                </c:pt>
                <c:pt idx="377">
                  <c:v>-0.37895235419273376</c:v>
                </c:pt>
                <c:pt idx="378">
                  <c:v>-0.37777742743492126</c:v>
                </c:pt>
                <c:pt idx="379">
                  <c:v>-0.38175344467163086</c:v>
                </c:pt>
                <c:pt idx="380">
                  <c:v>-0.37826058268547058</c:v>
                </c:pt>
                <c:pt idx="381">
                  <c:v>-0.37966197729110718</c:v>
                </c:pt>
                <c:pt idx="382">
                  <c:v>-0.38390570878982544</c:v>
                </c:pt>
                <c:pt idx="383">
                  <c:v>-0.38510939478874207</c:v>
                </c:pt>
                <c:pt idx="384">
                  <c:v>-0.37954249978065491</c:v>
                </c:pt>
                <c:pt idx="385">
                  <c:v>-0.37798246741294861</c:v>
                </c:pt>
                <c:pt idx="386">
                  <c:v>-0.38017010688781738</c:v>
                </c:pt>
                <c:pt idx="387">
                  <c:v>-0.37865996360778809</c:v>
                </c:pt>
                <c:pt idx="388">
                  <c:v>-0.37983313202857971</c:v>
                </c:pt>
                <c:pt idx="389">
                  <c:v>-0.38026103377342224</c:v>
                </c:pt>
                <c:pt idx="390">
                  <c:v>-0.38037160038948059</c:v>
                </c:pt>
                <c:pt idx="391">
                  <c:v>-0.38005778193473816</c:v>
                </c:pt>
                <c:pt idx="392">
                  <c:v>-0.3820173442363739</c:v>
                </c:pt>
                <c:pt idx="393">
                  <c:v>-0.38077989220619202</c:v>
                </c:pt>
                <c:pt idx="394">
                  <c:v>-0.37773287296295166</c:v>
                </c:pt>
                <c:pt idx="395">
                  <c:v>-0.37896305322647095</c:v>
                </c:pt>
                <c:pt idx="396">
                  <c:v>-0.37747257947921753</c:v>
                </c:pt>
                <c:pt idx="397">
                  <c:v>-0.39146038889884949</c:v>
                </c:pt>
                <c:pt idx="398">
                  <c:v>-0.39418238401412964</c:v>
                </c:pt>
                <c:pt idx="407">
                  <c:v>0</c:v>
                </c:pt>
                <c:pt idx="408">
                  <c:v>-0.37680402398109436</c:v>
                </c:pt>
                <c:pt idx="409">
                  <c:v>-0.37357378005981445</c:v>
                </c:pt>
                <c:pt idx="410">
                  <c:v>-0.37373065948486328</c:v>
                </c:pt>
                <c:pt idx="411">
                  <c:v>-0.37526550889015198</c:v>
                </c:pt>
                <c:pt idx="412">
                  <c:v>-0.37417274713516235</c:v>
                </c:pt>
                <c:pt idx="413">
                  <c:v>-0.37287679314613342</c:v>
                </c:pt>
                <c:pt idx="414">
                  <c:v>-0.3730461597442627</c:v>
                </c:pt>
                <c:pt idx="415">
                  <c:v>-0.37491431832313538</c:v>
                </c:pt>
                <c:pt idx="416">
                  <c:v>-0.37475389242172241</c:v>
                </c:pt>
                <c:pt idx="417">
                  <c:v>-0.37513893842697144</c:v>
                </c:pt>
                <c:pt idx="418">
                  <c:v>-0.37624779343605042</c:v>
                </c:pt>
                <c:pt idx="419">
                  <c:v>-0.37378948926925659</c:v>
                </c:pt>
                <c:pt idx="420">
                  <c:v>-0.37760806083679199</c:v>
                </c:pt>
                <c:pt idx="421">
                  <c:v>-0.37563809752464294</c:v>
                </c:pt>
                <c:pt idx="422">
                  <c:v>-0.37381801009178162</c:v>
                </c:pt>
                <c:pt idx="423">
                  <c:v>-0.37748861312866211</c:v>
                </c:pt>
                <c:pt idx="424">
                  <c:v>-0.37339016795158386</c:v>
                </c:pt>
                <c:pt idx="425">
                  <c:v>-0.37413531541824341</c:v>
                </c:pt>
                <c:pt idx="426">
                  <c:v>-0.37687176465988159</c:v>
                </c:pt>
                <c:pt idx="427">
                  <c:v>-0.37068790197372437</c:v>
                </c:pt>
                <c:pt idx="428">
                  <c:v>-0.37675231695175171</c:v>
                </c:pt>
                <c:pt idx="429">
                  <c:v>-0.37741374969482422</c:v>
                </c:pt>
                <c:pt idx="430">
                  <c:v>-0.37396419048309326</c:v>
                </c:pt>
                <c:pt idx="431">
                  <c:v>-0.37342584133148193</c:v>
                </c:pt>
                <c:pt idx="432">
                  <c:v>-0.37541168928146362</c:v>
                </c:pt>
                <c:pt idx="441">
                  <c:v>0</c:v>
                </c:pt>
                <c:pt idx="442">
                  <c:v>-0.38670548796653748</c:v>
                </c:pt>
                <c:pt idx="443">
                  <c:v>-0.38747057318687439</c:v>
                </c:pt>
                <c:pt idx="444">
                  <c:v>-0.39112147688865662</c:v>
                </c:pt>
                <c:pt idx="445">
                  <c:v>-0.38300520181655884</c:v>
                </c:pt>
                <c:pt idx="446">
                  <c:v>-0.37987592816352844</c:v>
                </c:pt>
                <c:pt idx="447">
                  <c:v>-0.3825148344039917</c:v>
                </c:pt>
                <c:pt idx="448">
                  <c:v>-0.38461366295814514</c:v>
                </c:pt>
                <c:pt idx="449">
                  <c:v>-0.38338500261306763</c:v>
                </c:pt>
                <c:pt idx="450">
                  <c:v>-0.38556236028671265</c:v>
                </c:pt>
                <c:pt idx="451">
                  <c:v>-0.37930002808570862</c:v>
                </c:pt>
                <c:pt idx="452">
                  <c:v>-0.37840321660041809</c:v>
                </c:pt>
                <c:pt idx="453">
                  <c:v>-0.37959957122802734</c:v>
                </c:pt>
                <c:pt idx="454">
                  <c:v>-0.38010415434837341</c:v>
                </c:pt>
                <c:pt idx="455">
                  <c:v>-0.38098672032356262</c:v>
                </c:pt>
                <c:pt idx="456">
                  <c:v>-0.37788084149360657</c:v>
                </c:pt>
                <c:pt idx="457">
                  <c:v>-0.37814292311668396</c:v>
                </c:pt>
                <c:pt idx="458">
                  <c:v>-0.37679153680801392</c:v>
                </c:pt>
                <c:pt idx="459">
                  <c:v>-0.37801277637481689</c:v>
                </c:pt>
                <c:pt idx="460">
                  <c:v>-0.37729251384735107</c:v>
                </c:pt>
                <c:pt idx="461">
                  <c:v>-0.37568801641464233</c:v>
                </c:pt>
                <c:pt idx="462">
                  <c:v>-0.37876871228218079</c:v>
                </c:pt>
                <c:pt idx="463">
                  <c:v>-0.3749178946018219</c:v>
                </c:pt>
                <c:pt idx="464">
                  <c:v>-0.37822136282920837</c:v>
                </c:pt>
                <c:pt idx="465">
                  <c:v>-0.37691989541053772</c:v>
                </c:pt>
                <c:pt idx="466">
                  <c:v>-0.38034841418266296</c:v>
                </c:pt>
                <c:pt idx="475">
                  <c:v>0</c:v>
                </c:pt>
                <c:pt idx="476">
                  <c:v>-0.37298732995986938</c:v>
                </c:pt>
                <c:pt idx="477">
                  <c:v>-0.37371638417243958</c:v>
                </c:pt>
                <c:pt idx="478">
                  <c:v>-0.37250781059265137</c:v>
                </c:pt>
                <c:pt idx="479">
                  <c:v>-0.37442588806152344</c:v>
                </c:pt>
                <c:pt idx="480">
                  <c:v>-0.37439200282096863</c:v>
                </c:pt>
                <c:pt idx="481">
                  <c:v>-0.36862039566040039</c:v>
                </c:pt>
                <c:pt idx="482">
                  <c:v>-0.37350961565971375</c:v>
                </c:pt>
                <c:pt idx="483">
                  <c:v>-0.37428149580955505</c:v>
                </c:pt>
                <c:pt idx="484">
                  <c:v>-0.37416025996208191</c:v>
                </c:pt>
                <c:pt idx="485">
                  <c:v>-0.37719446420669556</c:v>
                </c:pt>
                <c:pt idx="486">
                  <c:v>-0.37721940875053406</c:v>
                </c:pt>
                <c:pt idx="487">
                  <c:v>-0.37427791953086853</c:v>
                </c:pt>
                <c:pt idx="488">
                  <c:v>-0.3734721839427948</c:v>
                </c:pt>
                <c:pt idx="489">
                  <c:v>-0.37493214011192322</c:v>
                </c:pt>
                <c:pt idx="490">
                  <c:v>-0.37545269727706909</c:v>
                </c:pt>
                <c:pt idx="491">
                  <c:v>-0.37482342123985291</c:v>
                </c:pt>
                <c:pt idx="492">
                  <c:v>-0.37471288442611694</c:v>
                </c:pt>
                <c:pt idx="493">
                  <c:v>-0.37406757473945618</c:v>
                </c:pt>
                <c:pt idx="494">
                  <c:v>-0.37504446506500244</c:v>
                </c:pt>
                <c:pt idx="495">
                  <c:v>-0.3724810779094696</c:v>
                </c:pt>
                <c:pt idx="496">
                  <c:v>-0.37604457139968872</c:v>
                </c:pt>
                <c:pt idx="497">
                  <c:v>-0.37953716516494751</c:v>
                </c:pt>
                <c:pt idx="498">
                  <c:v>-0.37869206070899963</c:v>
                </c:pt>
                <c:pt idx="499">
                  <c:v>-0.37747257947921753</c:v>
                </c:pt>
                <c:pt idx="500">
                  <c:v>-0.37822315096855164</c:v>
                </c:pt>
                <c:pt idx="509">
                  <c:v>0</c:v>
                </c:pt>
                <c:pt idx="510">
                  <c:v>-0.37786123156547546</c:v>
                </c:pt>
                <c:pt idx="511">
                  <c:v>-0.37479844689369202</c:v>
                </c:pt>
                <c:pt idx="512">
                  <c:v>-0.375862717628479</c:v>
                </c:pt>
                <c:pt idx="513">
                  <c:v>-0.37626561522483826</c:v>
                </c:pt>
                <c:pt idx="514">
                  <c:v>-0.37608733773231506</c:v>
                </c:pt>
                <c:pt idx="515">
                  <c:v>-0.37783625721931458</c:v>
                </c:pt>
                <c:pt idx="516">
                  <c:v>-0.37793788313865662</c:v>
                </c:pt>
                <c:pt idx="517">
                  <c:v>-0.38242033123970032</c:v>
                </c:pt>
                <c:pt idx="518">
                  <c:v>-0.38087084889411926</c:v>
                </c:pt>
                <c:pt idx="519">
                  <c:v>-0.37592869997024536</c:v>
                </c:pt>
                <c:pt idx="520">
                  <c:v>-0.37553471326828003</c:v>
                </c:pt>
                <c:pt idx="521">
                  <c:v>-0.37554895877838135</c:v>
                </c:pt>
                <c:pt idx="522">
                  <c:v>-0.3742351233959198</c:v>
                </c:pt>
                <c:pt idx="523">
                  <c:v>-0.37357378005981445</c:v>
                </c:pt>
                <c:pt idx="524">
                  <c:v>-0.37602496147155762</c:v>
                </c:pt>
                <c:pt idx="525">
                  <c:v>-0.37313884496688843</c:v>
                </c:pt>
                <c:pt idx="526">
                  <c:v>-0.3771231472492218</c:v>
                </c:pt>
                <c:pt idx="527">
                  <c:v>-0.37854942679405212</c:v>
                </c:pt>
                <c:pt idx="528">
                  <c:v>-0.37657046318054199</c:v>
                </c:pt>
                <c:pt idx="529">
                  <c:v>-0.37702330946922302</c:v>
                </c:pt>
                <c:pt idx="530">
                  <c:v>-0.38056415319442749</c:v>
                </c:pt>
                <c:pt idx="531">
                  <c:v>-0.37915560603141785</c:v>
                </c:pt>
                <c:pt idx="532">
                  <c:v>-0.37617114186286926</c:v>
                </c:pt>
                <c:pt idx="533">
                  <c:v>-0.37378236651420593</c:v>
                </c:pt>
                <c:pt idx="534">
                  <c:v>-0.37677904963493347</c:v>
                </c:pt>
                <c:pt idx="543">
                  <c:v>0</c:v>
                </c:pt>
                <c:pt idx="544">
                  <c:v>-0.36898753046989441</c:v>
                </c:pt>
                <c:pt idx="545">
                  <c:v>-0.36966127157211304</c:v>
                </c:pt>
                <c:pt idx="546">
                  <c:v>-0.37209248542785645</c:v>
                </c:pt>
                <c:pt idx="547">
                  <c:v>-0.37232422828674316</c:v>
                </c:pt>
                <c:pt idx="548">
                  <c:v>-0.37279123067855835</c:v>
                </c:pt>
                <c:pt idx="549">
                  <c:v>-0.37344899773597717</c:v>
                </c:pt>
                <c:pt idx="550">
                  <c:v>-0.37465584278106689</c:v>
                </c:pt>
                <c:pt idx="551">
                  <c:v>-0.3731798529624939</c:v>
                </c:pt>
                <c:pt idx="552">
                  <c:v>-0.37435635924339294</c:v>
                </c:pt>
                <c:pt idx="553">
                  <c:v>-0.37309250235557556</c:v>
                </c:pt>
                <c:pt idx="554">
                  <c:v>-0.37389999628067017</c:v>
                </c:pt>
                <c:pt idx="555">
                  <c:v>-0.37296772003173828</c:v>
                </c:pt>
                <c:pt idx="556">
                  <c:v>-0.37082517147064209</c:v>
                </c:pt>
                <c:pt idx="557">
                  <c:v>-0.37350249290466309</c:v>
                </c:pt>
                <c:pt idx="558">
                  <c:v>-0.37800028920173645</c:v>
                </c:pt>
                <c:pt idx="559">
                  <c:v>-0.38017189502716064</c:v>
                </c:pt>
                <c:pt idx="560">
                  <c:v>-0.37708213925361633</c:v>
                </c:pt>
                <c:pt idx="561">
                  <c:v>-0.37465584278106689</c:v>
                </c:pt>
                <c:pt idx="562">
                  <c:v>-0.3748982846736908</c:v>
                </c:pt>
                <c:pt idx="563">
                  <c:v>-0.37287324666976929</c:v>
                </c:pt>
                <c:pt idx="564">
                  <c:v>-0.37352386116981506</c:v>
                </c:pt>
                <c:pt idx="565">
                  <c:v>-0.37360230088233948</c:v>
                </c:pt>
                <c:pt idx="566">
                  <c:v>-0.37262725830078125</c:v>
                </c:pt>
                <c:pt idx="567">
                  <c:v>-0.37475031614303589</c:v>
                </c:pt>
                <c:pt idx="568">
                  <c:v>-0.37677904963493347</c:v>
                </c:pt>
                <c:pt idx="577">
                  <c:v>0</c:v>
                </c:pt>
                <c:pt idx="578">
                  <c:v>-0.36867919564247131</c:v>
                </c:pt>
                <c:pt idx="579">
                  <c:v>-0.36530193686485291</c:v>
                </c:pt>
                <c:pt idx="580">
                  <c:v>-0.36611101031303406</c:v>
                </c:pt>
                <c:pt idx="581">
                  <c:v>-0.36747437715530396</c:v>
                </c:pt>
                <c:pt idx="582">
                  <c:v>-0.37026014924049377</c:v>
                </c:pt>
                <c:pt idx="583">
                  <c:v>-0.36908912658691406</c:v>
                </c:pt>
                <c:pt idx="584">
                  <c:v>-0.36830490827560425</c:v>
                </c:pt>
                <c:pt idx="585">
                  <c:v>-0.36776134371757507</c:v>
                </c:pt>
                <c:pt idx="586">
                  <c:v>-0.37016567587852478</c:v>
                </c:pt>
                <c:pt idx="587">
                  <c:v>-0.36676862835884094</c:v>
                </c:pt>
                <c:pt idx="588">
                  <c:v>-0.36506670713424683</c:v>
                </c:pt>
                <c:pt idx="589">
                  <c:v>-0.36636942625045776</c:v>
                </c:pt>
                <c:pt idx="590">
                  <c:v>-0.37112104892730713</c:v>
                </c:pt>
                <c:pt idx="591">
                  <c:v>-0.3685259222984314</c:v>
                </c:pt>
                <c:pt idx="592">
                  <c:v>-0.36843860149383545</c:v>
                </c:pt>
                <c:pt idx="593">
                  <c:v>-0.36971116065979004</c:v>
                </c:pt>
                <c:pt idx="594">
                  <c:v>-0.36709120869636536</c:v>
                </c:pt>
                <c:pt idx="595">
                  <c:v>-0.36622509360313416</c:v>
                </c:pt>
                <c:pt idx="596">
                  <c:v>-0.36762052774429321</c:v>
                </c:pt>
                <c:pt idx="597">
                  <c:v>-0.37396240234375</c:v>
                </c:pt>
                <c:pt idx="598">
                  <c:v>-0.3699963390827179</c:v>
                </c:pt>
                <c:pt idx="599">
                  <c:v>-0.37163260579109192</c:v>
                </c:pt>
                <c:pt idx="600">
                  <c:v>-0.36512371897697449</c:v>
                </c:pt>
                <c:pt idx="601">
                  <c:v>-0.36965411901473999</c:v>
                </c:pt>
                <c:pt idx="602">
                  <c:v>-0.37004980444908142</c:v>
                </c:pt>
                <c:pt idx="611">
                  <c:v>0</c:v>
                </c:pt>
                <c:pt idx="612">
                  <c:v>-0.3690873384475708</c:v>
                </c:pt>
                <c:pt idx="613">
                  <c:v>-0.36967194080352783</c:v>
                </c:pt>
                <c:pt idx="614">
                  <c:v>-0.36862039566040039</c:v>
                </c:pt>
                <c:pt idx="615">
                  <c:v>-0.37018349766731262</c:v>
                </c:pt>
                <c:pt idx="616">
                  <c:v>-0.3687095046043396</c:v>
                </c:pt>
                <c:pt idx="617">
                  <c:v>-0.36832451820373535</c:v>
                </c:pt>
                <c:pt idx="618">
                  <c:v>-0.36770430207252502</c:v>
                </c:pt>
                <c:pt idx="619">
                  <c:v>-0.36752787232398987</c:v>
                </c:pt>
                <c:pt idx="620">
                  <c:v>-0.36822471022605896</c:v>
                </c:pt>
                <c:pt idx="621">
                  <c:v>-0.3654516339302063</c:v>
                </c:pt>
                <c:pt idx="622">
                  <c:v>-0.36800014972686768</c:v>
                </c:pt>
                <c:pt idx="623">
                  <c:v>-0.36783438920974731</c:v>
                </c:pt>
                <c:pt idx="624">
                  <c:v>-0.37141513824462891</c:v>
                </c:pt>
                <c:pt idx="625">
                  <c:v>-0.37135455012321472</c:v>
                </c:pt>
                <c:pt idx="626">
                  <c:v>-0.37158626317977905</c:v>
                </c:pt>
                <c:pt idx="627">
                  <c:v>-0.36876830458641052</c:v>
                </c:pt>
                <c:pt idx="628">
                  <c:v>-0.37179836630821228</c:v>
                </c:pt>
                <c:pt idx="629">
                  <c:v>-0.37110143899917603</c:v>
                </c:pt>
                <c:pt idx="630">
                  <c:v>-0.36966127157211304</c:v>
                </c:pt>
                <c:pt idx="631">
                  <c:v>-0.3692014217376709</c:v>
                </c:pt>
                <c:pt idx="632">
                  <c:v>-0.36926737427711487</c:v>
                </c:pt>
                <c:pt idx="633">
                  <c:v>-0.37182512879371643</c:v>
                </c:pt>
                <c:pt idx="634">
                  <c:v>-0.37272527813911438</c:v>
                </c:pt>
                <c:pt idx="635">
                  <c:v>-0.36973434686660767</c:v>
                </c:pt>
                <c:pt idx="636">
                  <c:v>-0.37120839953422546</c:v>
                </c:pt>
                <c:pt idx="645">
                  <c:v>0</c:v>
                </c:pt>
                <c:pt idx="646">
                  <c:v>-0.36867564916610718</c:v>
                </c:pt>
                <c:pt idx="647">
                  <c:v>-0.36619657278060913</c:v>
                </c:pt>
                <c:pt idx="648">
                  <c:v>-0.37038132548332214</c:v>
                </c:pt>
                <c:pt idx="649">
                  <c:v>-0.37367895245552063</c:v>
                </c:pt>
                <c:pt idx="650">
                  <c:v>-0.3735613226890564</c:v>
                </c:pt>
                <c:pt idx="651">
                  <c:v>-0.36998030543327332</c:v>
                </c:pt>
                <c:pt idx="652">
                  <c:v>-0.37090003490447998</c:v>
                </c:pt>
                <c:pt idx="653">
                  <c:v>-0.37098914384841919</c:v>
                </c:pt>
                <c:pt idx="654">
                  <c:v>-0.36992862820625305</c:v>
                </c:pt>
                <c:pt idx="655">
                  <c:v>-0.37132245302200317</c:v>
                </c:pt>
                <c:pt idx="656">
                  <c:v>-0.36907488107681274</c:v>
                </c:pt>
                <c:pt idx="657">
                  <c:v>-0.37325471639633179</c:v>
                </c:pt>
                <c:pt idx="658">
                  <c:v>-0.36965411901473999</c:v>
                </c:pt>
                <c:pt idx="659">
                  <c:v>-0.37037956714630127</c:v>
                </c:pt>
                <c:pt idx="660">
                  <c:v>-0.37140089273452759</c:v>
                </c:pt>
                <c:pt idx="661">
                  <c:v>-0.372030109167099</c:v>
                </c:pt>
                <c:pt idx="662">
                  <c:v>-0.37275201082229614</c:v>
                </c:pt>
                <c:pt idx="663">
                  <c:v>-0.37389287352561951</c:v>
                </c:pt>
                <c:pt idx="664">
                  <c:v>-0.37091785669326782</c:v>
                </c:pt>
                <c:pt idx="665">
                  <c:v>-0.37636545300483704</c:v>
                </c:pt>
                <c:pt idx="666">
                  <c:v>-0.37204259634017944</c:v>
                </c:pt>
                <c:pt idx="667">
                  <c:v>-0.37283045053482056</c:v>
                </c:pt>
                <c:pt idx="668">
                  <c:v>-0.37364330887794495</c:v>
                </c:pt>
                <c:pt idx="669">
                  <c:v>-0.36831918358802795</c:v>
                </c:pt>
                <c:pt idx="670">
                  <c:v>-0.36992862820625305</c:v>
                </c:pt>
                <c:pt idx="679">
                  <c:v>0</c:v>
                </c:pt>
                <c:pt idx="680">
                  <c:v>-0.37518352270126343</c:v>
                </c:pt>
                <c:pt idx="681">
                  <c:v>-0.37838003039360046</c:v>
                </c:pt>
                <c:pt idx="682">
                  <c:v>-0.37727469205856323</c:v>
                </c:pt>
                <c:pt idx="683">
                  <c:v>-0.37740659713745117</c:v>
                </c:pt>
                <c:pt idx="684">
                  <c:v>-0.37383225560188293</c:v>
                </c:pt>
                <c:pt idx="685">
                  <c:v>-0.37328678369522095</c:v>
                </c:pt>
                <c:pt idx="686">
                  <c:v>-0.37622106075286865</c:v>
                </c:pt>
                <c:pt idx="687">
                  <c:v>-0.3711870014667511</c:v>
                </c:pt>
                <c:pt idx="688">
                  <c:v>-0.37530651688575745</c:v>
                </c:pt>
                <c:pt idx="689">
                  <c:v>-0.37504267692565918</c:v>
                </c:pt>
                <c:pt idx="690">
                  <c:v>-0.36930656433105469</c:v>
                </c:pt>
                <c:pt idx="691">
                  <c:v>-0.37432247400283813</c:v>
                </c:pt>
                <c:pt idx="692">
                  <c:v>-0.37847632169723511</c:v>
                </c:pt>
                <c:pt idx="693">
                  <c:v>-0.3762531578540802</c:v>
                </c:pt>
                <c:pt idx="694">
                  <c:v>-0.37650629878044128</c:v>
                </c:pt>
                <c:pt idx="695">
                  <c:v>-0.37575754523277283</c:v>
                </c:pt>
                <c:pt idx="696">
                  <c:v>-0.37669706344604492</c:v>
                </c:pt>
                <c:pt idx="697">
                  <c:v>-0.3809724748134613</c:v>
                </c:pt>
                <c:pt idx="698">
                  <c:v>-0.37741550803184509</c:v>
                </c:pt>
                <c:pt idx="699">
                  <c:v>-0.37387147545814514</c:v>
                </c:pt>
                <c:pt idx="700">
                  <c:v>-0.37596967816352844</c:v>
                </c:pt>
                <c:pt idx="701">
                  <c:v>-0.37567552924156189</c:v>
                </c:pt>
                <c:pt idx="702">
                  <c:v>-0.37218695878982544</c:v>
                </c:pt>
                <c:pt idx="703">
                  <c:v>-0.37638327479362488</c:v>
                </c:pt>
                <c:pt idx="704">
                  <c:v>-0.37772750854492188</c:v>
                </c:pt>
                <c:pt idx="713">
                  <c:v>0</c:v>
                </c:pt>
                <c:pt idx="714">
                  <c:v>-0.3611428439617157</c:v>
                </c:pt>
                <c:pt idx="715">
                  <c:v>-0.36323478817939758</c:v>
                </c:pt>
                <c:pt idx="716">
                  <c:v>-0.35941985249519348</c:v>
                </c:pt>
                <c:pt idx="717">
                  <c:v>-0.36463901400566101</c:v>
                </c:pt>
                <c:pt idx="718">
                  <c:v>-0.36197853088378906</c:v>
                </c:pt>
                <c:pt idx="719">
                  <c:v>-0.36121055483818054</c:v>
                </c:pt>
                <c:pt idx="720">
                  <c:v>-0.36392799019813538</c:v>
                </c:pt>
                <c:pt idx="721">
                  <c:v>-0.36369097232818604</c:v>
                </c:pt>
                <c:pt idx="722">
                  <c:v>-0.36470851302146912</c:v>
                </c:pt>
                <c:pt idx="723">
                  <c:v>-0.36500611901283264</c:v>
                </c:pt>
                <c:pt idx="724">
                  <c:v>-0.36619657278060913</c:v>
                </c:pt>
                <c:pt idx="725">
                  <c:v>-0.36897683143615723</c:v>
                </c:pt>
                <c:pt idx="726">
                  <c:v>-0.37028688192367554</c:v>
                </c:pt>
                <c:pt idx="727">
                  <c:v>-0.37085190415382385</c:v>
                </c:pt>
                <c:pt idx="728">
                  <c:v>-0.37291601300239563</c:v>
                </c:pt>
                <c:pt idx="729">
                  <c:v>-0.36883068084716797</c:v>
                </c:pt>
                <c:pt idx="730">
                  <c:v>-0.36592745780944824</c:v>
                </c:pt>
                <c:pt idx="731">
                  <c:v>-0.3652520477771759</c:v>
                </c:pt>
                <c:pt idx="732">
                  <c:v>-0.36694684624671936</c:v>
                </c:pt>
                <c:pt idx="733">
                  <c:v>-0.36493661999702454</c:v>
                </c:pt>
                <c:pt idx="734">
                  <c:v>-0.36919963359832764</c:v>
                </c:pt>
                <c:pt idx="735">
                  <c:v>-0.36814630031585693</c:v>
                </c:pt>
                <c:pt idx="736">
                  <c:v>-0.36579915881156921</c:v>
                </c:pt>
                <c:pt idx="737">
                  <c:v>-0.36754745244979858</c:v>
                </c:pt>
                <c:pt idx="738">
                  <c:v>-0.36660468578338623</c:v>
                </c:pt>
                <c:pt idx="747">
                  <c:v>0</c:v>
                </c:pt>
                <c:pt idx="748">
                  <c:v>-0.37216022610664368</c:v>
                </c:pt>
                <c:pt idx="749">
                  <c:v>-0.37356665730476379</c:v>
                </c:pt>
                <c:pt idx="750">
                  <c:v>-0.37212991714477539</c:v>
                </c:pt>
                <c:pt idx="751">
                  <c:v>-0.37114956974983215</c:v>
                </c:pt>
                <c:pt idx="752">
                  <c:v>-0.37129393219947815</c:v>
                </c:pt>
                <c:pt idx="753">
                  <c:v>-0.3734775185585022</c:v>
                </c:pt>
                <c:pt idx="754">
                  <c:v>-0.37425652146339417</c:v>
                </c:pt>
                <c:pt idx="755">
                  <c:v>-0.37201583385467529</c:v>
                </c:pt>
                <c:pt idx="756">
                  <c:v>-0.37174135446548462</c:v>
                </c:pt>
                <c:pt idx="757">
                  <c:v>-0.37475568056106567</c:v>
                </c:pt>
                <c:pt idx="758">
                  <c:v>-0.37224578857421875</c:v>
                </c:pt>
                <c:pt idx="759">
                  <c:v>-0.3745667040348053</c:v>
                </c:pt>
                <c:pt idx="760">
                  <c:v>-0.37422621250152588</c:v>
                </c:pt>
                <c:pt idx="761">
                  <c:v>-0.37251317501068115</c:v>
                </c:pt>
                <c:pt idx="762">
                  <c:v>-0.3723919689655304</c:v>
                </c:pt>
                <c:pt idx="763">
                  <c:v>-0.3740764856338501</c:v>
                </c:pt>
                <c:pt idx="764">
                  <c:v>-0.3720051646232605</c:v>
                </c:pt>
                <c:pt idx="765">
                  <c:v>-0.37650987505912781</c:v>
                </c:pt>
                <c:pt idx="766">
                  <c:v>-0.37046155333518982</c:v>
                </c:pt>
                <c:pt idx="767">
                  <c:v>-0.37499096989631653</c:v>
                </c:pt>
                <c:pt idx="768">
                  <c:v>-0.37506586313247681</c:v>
                </c:pt>
                <c:pt idx="769">
                  <c:v>-0.37222260236740112</c:v>
                </c:pt>
                <c:pt idx="770">
                  <c:v>-0.37265041470527649</c:v>
                </c:pt>
                <c:pt idx="771">
                  <c:v>-0.37568444013595581</c:v>
                </c:pt>
                <c:pt idx="772">
                  <c:v>-0.37462911009788513</c:v>
                </c:pt>
                <c:pt idx="781">
                  <c:v>0</c:v>
                </c:pt>
                <c:pt idx="782">
                  <c:v>-0.36312073469161987</c:v>
                </c:pt>
                <c:pt idx="783">
                  <c:v>-0.36524847149848938</c:v>
                </c:pt>
                <c:pt idx="784">
                  <c:v>-0.36590251326560974</c:v>
                </c:pt>
                <c:pt idx="785">
                  <c:v>-0.36515581607818604</c:v>
                </c:pt>
                <c:pt idx="786">
                  <c:v>-0.36246320605278015</c:v>
                </c:pt>
                <c:pt idx="787">
                  <c:v>-0.3669593334197998</c:v>
                </c:pt>
                <c:pt idx="788">
                  <c:v>-0.36342725157737732</c:v>
                </c:pt>
                <c:pt idx="789">
                  <c:v>-0.36726230382919312</c:v>
                </c:pt>
                <c:pt idx="790">
                  <c:v>-0.36544808745384216</c:v>
                </c:pt>
                <c:pt idx="791">
                  <c:v>-0.36948302388191223</c:v>
                </c:pt>
                <c:pt idx="792">
                  <c:v>-0.37049362063407898</c:v>
                </c:pt>
                <c:pt idx="793">
                  <c:v>-0.37300515174865723</c:v>
                </c:pt>
                <c:pt idx="794">
                  <c:v>-0.37174135446548462</c:v>
                </c:pt>
                <c:pt idx="795">
                  <c:v>-0.37172174453735352</c:v>
                </c:pt>
                <c:pt idx="796">
                  <c:v>-0.37096774578094482</c:v>
                </c:pt>
                <c:pt idx="797">
                  <c:v>-0.36913189291954041</c:v>
                </c:pt>
                <c:pt idx="798">
                  <c:v>-0.36967909336090088</c:v>
                </c:pt>
                <c:pt idx="799">
                  <c:v>-0.36734429001808167</c:v>
                </c:pt>
                <c:pt idx="800">
                  <c:v>-0.3656708300113678</c:v>
                </c:pt>
                <c:pt idx="801">
                  <c:v>-0.36749756336212158</c:v>
                </c:pt>
                <c:pt idx="802">
                  <c:v>-0.36839225888252258</c:v>
                </c:pt>
                <c:pt idx="803">
                  <c:v>-0.36726230382919312</c:v>
                </c:pt>
                <c:pt idx="804">
                  <c:v>-0.37154170870780945</c:v>
                </c:pt>
                <c:pt idx="805">
                  <c:v>-0.36844214797019958</c:v>
                </c:pt>
                <c:pt idx="806">
                  <c:v>-0.36920496821403503</c:v>
                </c:pt>
                <c:pt idx="815">
                  <c:v>0</c:v>
                </c:pt>
                <c:pt idx="816">
                  <c:v>-0.38288930058479309</c:v>
                </c:pt>
                <c:pt idx="817">
                  <c:v>-0.37776318192481995</c:v>
                </c:pt>
                <c:pt idx="818">
                  <c:v>-0.37463089823722839</c:v>
                </c:pt>
                <c:pt idx="819">
                  <c:v>-0.37558817863464355</c:v>
                </c:pt>
                <c:pt idx="820">
                  <c:v>-0.37441697716712952</c:v>
                </c:pt>
                <c:pt idx="821">
                  <c:v>-0.37383225560188293</c:v>
                </c:pt>
                <c:pt idx="822">
                  <c:v>-0.37466654181480408</c:v>
                </c:pt>
                <c:pt idx="823">
                  <c:v>-0.37515854835510254</c:v>
                </c:pt>
                <c:pt idx="824">
                  <c:v>-0.37424761056900024</c:v>
                </c:pt>
                <c:pt idx="825">
                  <c:v>-0.37581995129585266</c:v>
                </c:pt>
                <c:pt idx="826">
                  <c:v>-0.37514784932136536</c:v>
                </c:pt>
                <c:pt idx="827">
                  <c:v>-0.375031977891922</c:v>
                </c:pt>
                <c:pt idx="828">
                  <c:v>-0.37232065200805664</c:v>
                </c:pt>
                <c:pt idx="829">
                  <c:v>-0.36906597018241882</c:v>
                </c:pt>
                <c:pt idx="830">
                  <c:v>-0.37850841879844666</c:v>
                </c:pt>
                <c:pt idx="831">
                  <c:v>-0.37765797972679138</c:v>
                </c:pt>
                <c:pt idx="832">
                  <c:v>-0.37859934568405151</c:v>
                </c:pt>
                <c:pt idx="833">
                  <c:v>-0.37840321660041809</c:v>
                </c:pt>
                <c:pt idx="834">
                  <c:v>-0.37397131323814392</c:v>
                </c:pt>
                <c:pt idx="835">
                  <c:v>-0.3731798529624939</c:v>
                </c:pt>
                <c:pt idx="836">
                  <c:v>-0.37458273768424988</c:v>
                </c:pt>
                <c:pt idx="837">
                  <c:v>-0.37468257546424866</c:v>
                </c:pt>
                <c:pt idx="838">
                  <c:v>-0.37401407957077026</c:v>
                </c:pt>
                <c:pt idx="839">
                  <c:v>-0.37479311227798462</c:v>
                </c:pt>
                <c:pt idx="840">
                  <c:v>-0.37567552924156189</c:v>
                </c:pt>
                <c:pt idx="849">
                  <c:v>0</c:v>
                </c:pt>
                <c:pt idx="850">
                  <c:v>-0.36041051149368286</c:v>
                </c:pt>
                <c:pt idx="851">
                  <c:v>-0.36264851689338684</c:v>
                </c:pt>
                <c:pt idx="852">
                  <c:v>-0.36175224184989929</c:v>
                </c:pt>
                <c:pt idx="853">
                  <c:v>-0.36160790920257568</c:v>
                </c:pt>
                <c:pt idx="854">
                  <c:v>-0.36273583769798279</c:v>
                </c:pt>
                <c:pt idx="855">
                  <c:v>-0.36428794264793396</c:v>
                </c:pt>
                <c:pt idx="856">
                  <c:v>-0.36728549003601074</c:v>
                </c:pt>
                <c:pt idx="857">
                  <c:v>-0.36392974853515625</c:v>
                </c:pt>
                <c:pt idx="858">
                  <c:v>-0.36370879411697388</c:v>
                </c:pt>
                <c:pt idx="859">
                  <c:v>-0.36866670846939087</c:v>
                </c:pt>
                <c:pt idx="860">
                  <c:v>-0.36358049511909485</c:v>
                </c:pt>
                <c:pt idx="861">
                  <c:v>-0.37088397145271301</c:v>
                </c:pt>
                <c:pt idx="862">
                  <c:v>-0.3674369752407074</c:v>
                </c:pt>
                <c:pt idx="863">
                  <c:v>-0.36540529131889343</c:v>
                </c:pt>
                <c:pt idx="864">
                  <c:v>-0.3667704164981842</c:v>
                </c:pt>
                <c:pt idx="865">
                  <c:v>-0.36473879218101501</c:v>
                </c:pt>
                <c:pt idx="866">
                  <c:v>-0.36710190773010254</c:v>
                </c:pt>
                <c:pt idx="867">
                  <c:v>-0.37514963746070862</c:v>
                </c:pt>
                <c:pt idx="868">
                  <c:v>-0.36878970265388489</c:v>
                </c:pt>
                <c:pt idx="869">
                  <c:v>-0.37070751190185547</c:v>
                </c:pt>
                <c:pt idx="870">
                  <c:v>-0.36829957365989685</c:v>
                </c:pt>
                <c:pt idx="871">
                  <c:v>-0.36625894904136658</c:v>
                </c:pt>
                <c:pt idx="872">
                  <c:v>-0.36700567603111267</c:v>
                </c:pt>
                <c:pt idx="873">
                  <c:v>-0.36724984645843506</c:v>
                </c:pt>
                <c:pt idx="874">
                  <c:v>-0.36916577816009521</c:v>
                </c:pt>
                <c:pt idx="883">
                  <c:v>0</c:v>
                </c:pt>
                <c:pt idx="884">
                  <c:v>-0.36356979608535767</c:v>
                </c:pt>
                <c:pt idx="885">
                  <c:v>-0.36392441391944885</c:v>
                </c:pt>
                <c:pt idx="886">
                  <c:v>-0.36631417274475098</c:v>
                </c:pt>
                <c:pt idx="887">
                  <c:v>-0.35990446805953979</c:v>
                </c:pt>
                <c:pt idx="888">
                  <c:v>-0.36080250144004822</c:v>
                </c:pt>
                <c:pt idx="889">
                  <c:v>-0.36196961998939514</c:v>
                </c:pt>
                <c:pt idx="890">
                  <c:v>-0.36029645800590515</c:v>
                </c:pt>
                <c:pt idx="891">
                  <c:v>-0.36741200089454651</c:v>
                </c:pt>
                <c:pt idx="892">
                  <c:v>-0.36625537276268005</c:v>
                </c:pt>
                <c:pt idx="893">
                  <c:v>-0.36528411507606506</c:v>
                </c:pt>
                <c:pt idx="894">
                  <c:v>-0.3604390025138855</c:v>
                </c:pt>
                <c:pt idx="895">
                  <c:v>-0.36748328804969788</c:v>
                </c:pt>
                <c:pt idx="896">
                  <c:v>-0.36653339862823486</c:v>
                </c:pt>
                <c:pt idx="897">
                  <c:v>-0.36400282382965088</c:v>
                </c:pt>
                <c:pt idx="898">
                  <c:v>-0.36695754528045654</c:v>
                </c:pt>
                <c:pt idx="899">
                  <c:v>-0.36758846044540405</c:v>
                </c:pt>
                <c:pt idx="900">
                  <c:v>-0.3667009174823761</c:v>
                </c:pt>
                <c:pt idx="901">
                  <c:v>-0.36723735928535461</c:v>
                </c:pt>
                <c:pt idx="902">
                  <c:v>-0.36535361409187317</c:v>
                </c:pt>
                <c:pt idx="903">
                  <c:v>-0.36848136782646179</c:v>
                </c:pt>
                <c:pt idx="904">
                  <c:v>-0.36918538808822632</c:v>
                </c:pt>
                <c:pt idx="905">
                  <c:v>-0.36247923970222473</c:v>
                </c:pt>
                <c:pt idx="906">
                  <c:v>-0.3645053505897522</c:v>
                </c:pt>
                <c:pt idx="907">
                  <c:v>-0.3670591413974762</c:v>
                </c:pt>
                <c:pt idx="908">
                  <c:v>-0.36510413885116577</c:v>
                </c:pt>
                <c:pt idx="917">
                  <c:v>0</c:v>
                </c:pt>
                <c:pt idx="918">
                  <c:v>-0.36798053979873657</c:v>
                </c:pt>
                <c:pt idx="919">
                  <c:v>-0.366242915391922</c:v>
                </c:pt>
                <c:pt idx="920">
                  <c:v>-0.36704486608505249</c:v>
                </c:pt>
                <c:pt idx="921">
                  <c:v>-0.3674672544002533</c:v>
                </c:pt>
                <c:pt idx="922">
                  <c:v>-0.36316350102424622</c:v>
                </c:pt>
                <c:pt idx="923">
                  <c:v>-0.36635518074035645</c:v>
                </c:pt>
                <c:pt idx="924">
                  <c:v>-0.36986801028251648</c:v>
                </c:pt>
                <c:pt idx="925">
                  <c:v>-0.36521640419960022</c:v>
                </c:pt>
                <c:pt idx="926">
                  <c:v>-0.36515223979949951</c:v>
                </c:pt>
                <c:pt idx="927">
                  <c:v>-0.36724984645843506</c:v>
                </c:pt>
                <c:pt idx="928">
                  <c:v>-0.36720350384712219</c:v>
                </c:pt>
                <c:pt idx="929">
                  <c:v>-0.37486085295677185</c:v>
                </c:pt>
                <c:pt idx="930">
                  <c:v>-0.37077167630195618</c:v>
                </c:pt>
                <c:pt idx="931">
                  <c:v>-0.37133851647377014</c:v>
                </c:pt>
                <c:pt idx="932">
                  <c:v>-0.37031182646751404</c:v>
                </c:pt>
                <c:pt idx="933">
                  <c:v>-0.36625182628631592</c:v>
                </c:pt>
                <c:pt idx="934">
                  <c:v>-0.3674369752407074</c:v>
                </c:pt>
                <c:pt idx="935">
                  <c:v>-0.366292804479599</c:v>
                </c:pt>
                <c:pt idx="936">
                  <c:v>-0.36380681395530701</c:v>
                </c:pt>
                <c:pt idx="937">
                  <c:v>-0.36571004986763</c:v>
                </c:pt>
                <c:pt idx="938">
                  <c:v>-0.37075921893119812</c:v>
                </c:pt>
                <c:pt idx="939">
                  <c:v>-0.3646996021270752</c:v>
                </c:pt>
                <c:pt idx="940">
                  <c:v>-0.36972719430923462</c:v>
                </c:pt>
                <c:pt idx="941">
                  <c:v>-0.36431825160980225</c:v>
                </c:pt>
                <c:pt idx="942">
                  <c:v>-0.36719635128974915</c:v>
                </c:pt>
                <c:pt idx="951">
                  <c:v>0</c:v>
                </c:pt>
                <c:pt idx="952">
                  <c:v>-0.36649775505065918</c:v>
                </c:pt>
                <c:pt idx="953">
                  <c:v>-0.36668309569358826</c:v>
                </c:pt>
                <c:pt idx="954">
                  <c:v>-0.3642059862613678</c:v>
                </c:pt>
                <c:pt idx="955">
                  <c:v>-0.36360010504722595</c:v>
                </c:pt>
                <c:pt idx="956">
                  <c:v>-0.36853304505348206</c:v>
                </c:pt>
                <c:pt idx="957">
                  <c:v>-0.36999812722206116</c:v>
                </c:pt>
                <c:pt idx="958">
                  <c:v>-0.36926558613777161</c:v>
                </c:pt>
                <c:pt idx="959">
                  <c:v>-0.37235987186431885</c:v>
                </c:pt>
                <c:pt idx="960">
                  <c:v>-0.36746370792388916</c:v>
                </c:pt>
                <c:pt idx="961">
                  <c:v>-0.36716786026954651</c:v>
                </c:pt>
                <c:pt idx="962">
                  <c:v>-0.3640313446521759</c:v>
                </c:pt>
                <c:pt idx="963">
                  <c:v>-0.36213356256484985</c:v>
                </c:pt>
                <c:pt idx="964">
                  <c:v>-0.36499720811843872</c:v>
                </c:pt>
                <c:pt idx="965">
                  <c:v>-0.3637123703956604</c:v>
                </c:pt>
                <c:pt idx="966">
                  <c:v>-0.36639082431793213</c:v>
                </c:pt>
                <c:pt idx="967">
                  <c:v>-0.36551758646965027</c:v>
                </c:pt>
                <c:pt idx="968">
                  <c:v>-0.36453387141227722</c:v>
                </c:pt>
                <c:pt idx="969">
                  <c:v>-0.36657795310020447</c:v>
                </c:pt>
                <c:pt idx="970">
                  <c:v>-0.36558887362480164</c:v>
                </c:pt>
                <c:pt idx="971">
                  <c:v>-0.36582052707672119</c:v>
                </c:pt>
                <c:pt idx="972">
                  <c:v>-0.36340406537055969</c:v>
                </c:pt>
                <c:pt idx="973">
                  <c:v>-0.36301204562187195</c:v>
                </c:pt>
                <c:pt idx="974">
                  <c:v>-0.36044079065322876</c:v>
                </c:pt>
                <c:pt idx="975">
                  <c:v>-0.3640170693397522</c:v>
                </c:pt>
                <c:pt idx="976">
                  <c:v>-0.36642110347747803</c:v>
                </c:pt>
                <c:pt idx="985">
                  <c:v>0</c:v>
                </c:pt>
                <c:pt idx="986">
                  <c:v>-0.3716682493686676</c:v>
                </c:pt>
                <c:pt idx="987">
                  <c:v>-0.36691835522651672</c:v>
                </c:pt>
                <c:pt idx="988">
                  <c:v>-0.3706362247467041</c:v>
                </c:pt>
                <c:pt idx="989">
                  <c:v>-0.36458733677864075</c:v>
                </c:pt>
                <c:pt idx="990">
                  <c:v>-0.36751359701156616</c:v>
                </c:pt>
                <c:pt idx="991">
                  <c:v>-0.37211921811103821</c:v>
                </c:pt>
                <c:pt idx="992">
                  <c:v>-0.37037065625190735</c:v>
                </c:pt>
                <c:pt idx="993">
                  <c:v>-0.37222975492477417</c:v>
                </c:pt>
                <c:pt idx="994">
                  <c:v>-0.36836728453636169</c:v>
                </c:pt>
                <c:pt idx="995">
                  <c:v>-0.3736254870891571</c:v>
                </c:pt>
                <c:pt idx="996">
                  <c:v>-0.36960244178771973</c:v>
                </c:pt>
                <c:pt idx="997">
                  <c:v>-0.37381979823112488</c:v>
                </c:pt>
                <c:pt idx="998">
                  <c:v>-0.37242582440376282</c:v>
                </c:pt>
                <c:pt idx="999">
                  <c:v>-0.37205326557159424</c:v>
                </c:pt>
                <c:pt idx="1000">
                  <c:v>-0.36516472697257996</c:v>
                </c:pt>
                <c:pt idx="1001">
                  <c:v>-0.36955788731575012</c:v>
                </c:pt>
                <c:pt idx="1002">
                  <c:v>-0.36934399604797363</c:v>
                </c:pt>
                <c:pt idx="1003">
                  <c:v>-0.36762943863868713</c:v>
                </c:pt>
                <c:pt idx="1004">
                  <c:v>-0.36841186881065369</c:v>
                </c:pt>
                <c:pt idx="1005">
                  <c:v>-0.37141513824462891</c:v>
                </c:pt>
                <c:pt idx="1006">
                  <c:v>-0.36706805229187012</c:v>
                </c:pt>
                <c:pt idx="1007">
                  <c:v>-0.37059879302978516</c:v>
                </c:pt>
                <c:pt idx="1008">
                  <c:v>-0.37054353952407837</c:v>
                </c:pt>
                <c:pt idx="1009">
                  <c:v>-0.36877721548080444</c:v>
                </c:pt>
                <c:pt idx="1010">
                  <c:v>-0.36674189567565918</c:v>
                </c:pt>
                <c:pt idx="1019">
                  <c:v>0</c:v>
                </c:pt>
                <c:pt idx="1053">
                  <c:v>0</c:v>
                </c:pt>
                <c:pt idx="1087">
                  <c:v>0</c:v>
                </c:pt>
                <c:pt idx="1121">
                  <c:v>0</c:v>
                </c:pt>
                <c:pt idx="1155">
                  <c:v>0</c:v>
                </c:pt>
                <c:pt idx="1189">
                  <c:v>0</c:v>
                </c:pt>
                <c:pt idx="1223">
                  <c:v>0</c:v>
                </c:pt>
                <c:pt idx="1257">
                  <c:v>0</c:v>
                </c:pt>
                <c:pt idx="1291">
                  <c:v>0</c:v>
                </c:pt>
                <c:pt idx="1325">
                  <c:v>0</c:v>
                </c:pt>
                <c:pt idx="1359">
                  <c:v>0</c:v>
                </c:pt>
                <c:pt idx="1393">
                  <c:v>0</c:v>
                </c:pt>
                <c:pt idx="1427">
                  <c:v>0</c:v>
                </c:pt>
                <c:pt idx="1461">
                  <c:v>0</c:v>
                </c:pt>
                <c:pt idx="1495">
                  <c:v>0</c:v>
                </c:pt>
                <c:pt idx="1529">
                  <c:v>0</c:v>
                </c:pt>
                <c:pt idx="1563">
                  <c:v>0</c:v>
                </c:pt>
                <c:pt idx="1597">
                  <c:v>0</c:v>
                </c:pt>
                <c:pt idx="1631">
                  <c:v>0</c:v>
                </c:pt>
                <c:pt idx="1665">
                  <c:v>0</c:v>
                </c:pt>
                <c:pt idx="1699">
                  <c:v>0</c:v>
                </c:pt>
                <c:pt idx="1733">
                  <c:v>0</c:v>
                </c:pt>
                <c:pt idx="1767">
                  <c:v>0</c:v>
                </c:pt>
                <c:pt idx="1801">
                  <c:v>0</c:v>
                </c:pt>
                <c:pt idx="1835">
                  <c:v>0</c:v>
                </c:pt>
                <c:pt idx="1869">
                  <c:v>0</c:v>
                </c:pt>
                <c:pt idx="1903">
                  <c:v>0</c:v>
                </c:pt>
                <c:pt idx="1937">
                  <c:v>0</c:v>
                </c:pt>
                <c:pt idx="1971">
                  <c:v>0</c:v>
                </c:pt>
                <c:pt idx="2005">
                  <c:v>0</c:v>
                </c:pt>
                <c:pt idx="2039">
                  <c:v>0</c:v>
                </c:pt>
                <c:pt idx="2073">
                  <c:v>0</c:v>
                </c:pt>
                <c:pt idx="2107">
                  <c:v>0</c:v>
                </c:pt>
                <c:pt idx="2141">
                  <c:v>0</c:v>
                </c:pt>
                <c:pt idx="2175">
                  <c:v>0</c:v>
                </c:pt>
                <c:pt idx="2209">
                  <c:v>0</c:v>
                </c:pt>
                <c:pt idx="2243">
                  <c:v>0</c:v>
                </c:pt>
                <c:pt idx="2277">
                  <c:v>0</c:v>
                </c:pt>
                <c:pt idx="2311">
                  <c:v>0</c:v>
                </c:pt>
                <c:pt idx="2345">
                  <c:v>0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B-4B34-86BC-5F062AC8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35000000000000003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Ni</a:t>
            </a:r>
            <a:r>
              <a:rPr lang="en-US" sz="1600" baseline="0"/>
              <a:t> SRM 986 spiked with various elements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9328847003088"/>
          <c:y val="0.11993273294302996"/>
          <c:w val="0.64449789150932746"/>
          <c:h val="0.79913380646911525"/>
        </c:manualLayout>
      </c:layout>
      <c:scatterChart>
        <c:scatterStyle val="smoothMarker"/>
        <c:varyColors val="0"/>
        <c:ser>
          <c:idx val="2"/>
          <c:order val="2"/>
          <c:tx>
            <c:v>Upperbound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E-4B83-8F22-A77541F2B83D}"/>
              </c:ext>
            </c:extLst>
          </c:dPt>
          <c:xVal>
            <c:numRef>
              <c:f>All_spk!$V$10:$V$11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All_spk!$W$10:$W$11</c:f>
              <c:numCache>
                <c:formatCode>General</c:formatCode>
                <c:ptCount val="2"/>
                <c:pt idx="0">
                  <c:v>4.636166815E-2</c:v>
                </c:pt>
                <c:pt idx="1">
                  <c:v>4.636166815E-2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1E-4B83-8F22-A77541F2B83D}"/>
            </c:ext>
          </c:extLst>
        </c:ser>
        <c:ser>
          <c:idx val="3"/>
          <c:order val="3"/>
          <c:tx>
            <c:v>Lowerbound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All_spk!$Y$10:$Y$11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All_spk!$Z$10:$Z$11</c:f>
              <c:numCache>
                <c:formatCode>General</c:formatCode>
                <c:ptCount val="2"/>
                <c:pt idx="0">
                  <c:v>-4.636166815E-2</c:v>
                </c:pt>
                <c:pt idx="1">
                  <c:v>-4.636166815E-2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1E-4B83-8F22-A77541F2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71200"/>
        <c:axId val="651772512"/>
      </c:scatterChart>
      <c:scatterChart>
        <c:scatterStyle val="lineMarker"/>
        <c:varyColors val="0"/>
        <c:ser>
          <c:idx val="0"/>
          <c:order val="0"/>
          <c:tx>
            <c:v>Fe Spiked SRM 986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All_spk!$R$5:$R$14</c:f>
                <c:numCache>
                  <c:formatCode>General</c:formatCode>
                  <c:ptCount val="10"/>
                  <c:pt idx="0">
                    <c:v>5.7208650558722533E-2</c:v>
                  </c:pt>
                  <c:pt idx="3">
                    <c:v>1.0452438137403196E-2</c:v>
                  </c:pt>
                  <c:pt idx="6">
                    <c:v>4.2284068969281902E-3</c:v>
                  </c:pt>
                  <c:pt idx="9">
                    <c:v>0.18475060068029928</c:v>
                  </c:pt>
                </c:numCache>
              </c:numRef>
            </c:plus>
            <c:minus>
              <c:numRef>
                <c:f>All_spk!$R$5:$R$14</c:f>
                <c:numCache>
                  <c:formatCode>General</c:formatCode>
                  <c:ptCount val="10"/>
                  <c:pt idx="0">
                    <c:v>5.7208650558722533E-2</c:v>
                  </c:pt>
                  <c:pt idx="3">
                    <c:v>1.0452438137403196E-2</c:v>
                  </c:pt>
                  <c:pt idx="6">
                    <c:v>4.2284068969281902E-3</c:v>
                  </c:pt>
                  <c:pt idx="9">
                    <c:v>0.18475060068029928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All_spk!$S$5:$S$14</c:f>
              <c:numCache>
                <c:formatCode>General</c:formatCode>
                <c:ptCount val="10"/>
                <c:pt idx="0">
                  <c:v>0.05</c:v>
                </c:pt>
                <c:pt idx="3">
                  <c:v>0.1</c:v>
                </c:pt>
                <c:pt idx="6">
                  <c:v>0.5</c:v>
                </c:pt>
                <c:pt idx="9">
                  <c:v>1</c:v>
                </c:pt>
              </c:numCache>
            </c:numRef>
          </c:xVal>
          <c:yVal>
            <c:numRef>
              <c:f>All_spk!$Q$5:$Q$14</c:f>
              <c:numCache>
                <c:formatCode>General</c:formatCode>
                <c:ptCount val="10"/>
                <c:pt idx="0">
                  <c:v>-7.7797755032582572E-3</c:v>
                </c:pt>
                <c:pt idx="3">
                  <c:v>-5.6663961337244384E-2</c:v>
                </c:pt>
                <c:pt idx="6">
                  <c:v>-0.31336416065336214</c:v>
                </c:pt>
                <c:pt idx="9">
                  <c:v>-0.45252401126999464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1E-4B83-8F22-A77541F2B83D}"/>
            </c:ext>
          </c:extLst>
        </c:ser>
        <c:ser>
          <c:idx val="1"/>
          <c:order val="1"/>
          <c:tx>
            <c:v>Ti spiked SRM 986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All_spk!$R$17:$R$25</c:f>
                <c:numCache>
                  <c:formatCode>General</c:formatCode>
                  <c:ptCount val="9"/>
                  <c:pt idx="1">
                    <c:v>1.3377496531114067E-2</c:v>
                  </c:pt>
                  <c:pt idx="5">
                    <c:v>3.9964010900398889E-2</c:v>
                  </c:pt>
                </c:numCache>
              </c:numRef>
            </c:plus>
            <c:minus>
              <c:numRef>
                <c:f>All_spk!$R$17:$R$25</c:f>
                <c:numCache>
                  <c:formatCode>General</c:formatCode>
                  <c:ptCount val="9"/>
                  <c:pt idx="1">
                    <c:v>1.3377496531114067E-2</c:v>
                  </c:pt>
                  <c:pt idx="5">
                    <c:v>3.9964010900398889E-2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All_spk!$S$17:$S$26</c:f>
              <c:numCache>
                <c:formatCode>General</c:formatCode>
                <c:ptCount val="10"/>
                <c:pt idx="1">
                  <c:v>0.1</c:v>
                </c:pt>
                <c:pt idx="5">
                  <c:v>0.05</c:v>
                </c:pt>
                <c:pt idx="9">
                  <c:v>1</c:v>
                </c:pt>
              </c:numCache>
            </c:numRef>
          </c:xVal>
          <c:yVal>
            <c:numRef>
              <c:f>All_spk!$Q$17:$Q$26</c:f>
              <c:numCache>
                <c:formatCode>General</c:formatCode>
                <c:ptCount val="10"/>
                <c:pt idx="1">
                  <c:v>-2.5288080520565377E-2</c:v>
                </c:pt>
                <c:pt idx="5">
                  <c:v>-1.9335952065158146E-2</c:v>
                </c:pt>
                <c:pt idx="9">
                  <c:v>-4.7803383872298731E-2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1E-4B83-8F22-A77541F2B83D}"/>
            </c:ext>
          </c:extLst>
        </c:ser>
        <c:ser>
          <c:idx val="5"/>
          <c:order val="4"/>
          <c:tx>
            <c:v>Zn Spiked SRM 986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All_spk!$R$29:$R$38</c:f>
                <c:numCache>
                  <c:formatCode>General</c:formatCode>
                  <c:ptCount val="10"/>
                  <c:pt idx="0">
                    <c:v>7.8093889667369049E-4</c:v>
                  </c:pt>
                  <c:pt idx="3">
                    <c:v>5.0396586347635906E-2</c:v>
                  </c:pt>
                  <c:pt idx="6">
                    <c:v>2.5834985611719288E-3</c:v>
                  </c:pt>
                  <c:pt idx="9">
                    <c:v>7.532296135379779E-2</c:v>
                  </c:pt>
                </c:numCache>
              </c:numRef>
            </c:plus>
            <c:minus>
              <c:numRef>
                <c:f>All_spk!$R$29:$R$38</c:f>
                <c:numCache>
                  <c:formatCode>General</c:formatCode>
                  <c:ptCount val="10"/>
                  <c:pt idx="0">
                    <c:v>7.8093889667369049E-4</c:v>
                  </c:pt>
                  <c:pt idx="3">
                    <c:v>5.0396586347635906E-2</c:v>
                  </c:pt>
                  <c:pt idx="6">
                    <c:v>2.5834985611719288E-3</c:v>
                  </c:pt>
                  <c:pt idx="9">
                    <c:v>7.532296135379779E-2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All_spk!$S$29:$S$38</c:f>
              <c:numCache>
                <c:formatCode>General</c:formatCode>
                <c:ptCount val="10"/>
                <c:pt idx="0">
                  <c:v>0.1</c:v>
                </c:pt>
                <c:pt idx="3">
                  <c:v>0.05</c:v>
                </c:pt>
                <c:pt idx="6">
                  <c:v>0.5</c:v>
                </c:pt>
                <c:pt idx="9">
                  <c:v>1</c:v>
                </c:pt>
              </c:numCache>
            </c:numRef>
          </c:xVal>
          <c:yVal>
            <c:numRef>
              <c:f>All_spk!$Q$29:$Q$38</c:f>
              <c:numCache>
                <c:formatCode>General</c:formatCode>
                <c:ptCount val="10"/>
                <c:pt idx="0">
                  <c:v>2.1172506742273001E-3</c:v>
                </c:pt>
                <c:pt idx="3">
                  <c:v>2.4273446238010088E-3</c:v>
                </c:pt>
                <c:pt idx="6">
                  <c:v>9.0811899413623109E-3</c:v>
                </c:pt>
                <c:pt idx="9">
                  <c:v>-2.2439367136972699E-2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1E-4B83-8F22-A77541F2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71200"/>
        <c:axId val="651772512"/>
      </c:scatterChart>
      <c:valAx>
        <c:axId val="651771200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[Elt]/[Ni] (roughly)</a:t>
                </a:r>
              </a:p>
            </c:rich>
          </c:tx>
          <c:layout>
            <c:manualLayout>
              <c:xMode val="edge"/>
              <c:yMode val="edge"/>
              <c:x val="0.31062982333010619"/>
              <c:y val="0.92865024620505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2512"/>
        <c:crosses val="autoZero"/>
        <c:crossBetween val="midCat"/>
      </c:valAx>
      <c:valAx>
        <c:axId val="65177251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Smpl-Std Brkt </a:t>
                </a:r>
                <a:r>
                  <a:rPr lang="el-GR" sz="1400"/>
                  <a:t>δ60</a:t>
                </a:r>
                <a:r>
                  <a:rPr lang="en-US" sz="1400"/>
                  <a:t>Ni ‰</a:t>
                </a:r>
              </a:p>
            </c:rich>
          </c:tx>
          <c:layout>
            <c:manualLayout>
              <c:xMode val="edge"/>
              <c:yMode val="edge"/>
              <c:x val="6.795808830707413E-3"/>
              <c:y val="0.37430053561224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99620626234217"/>
          <c:y val="0.27908188088923969"/>
          <c:w val="0.28132614241780202"/>
          <c:h val="0.50195003908001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Reduced_Data_Mar_20_2020!$O$1:$O$2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7D-44C5-A7AC-2FDE4614270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966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7D-44C5-A7AC-2FDE4614270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D-44C5-A7AC-2FDE4614270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D-44C5-A7AC-2FDE46142705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77D-44C5-A7AC-2FDE4614270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9966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77D-44C5-A7AC-2FDE46142705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77D-44C5-A7AC-2FDE46142705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77D-44C5-A7AC-2FDE46142705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77D-44C5-A7AC-2FDE46142705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77D-44C5-A7AC-2FDE46142705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77D-44C5-A7AC-2FDE46142705}"/>
              </c:ext>
            </c:extLst>
          </c:dPt>
          <c:yVal>
            <c:numRef>
              <c:f>Reduced_Data_Mar_20_2020!$O$3:$O$42</c:f>
              <c:numCache>
                <c:formatCode>General</c:formatCode>
                <c:ptCount val="40"/>
                <c:pt idx="1">
                  <c:v>-0.42465113885703509</c:v>
                </c:pt>
                <c:pt idx="2">
                  <c:v>-6.2024644450486832E-3</c:v>
                </c:pt>
                <c:pt idx="3">
                  <c:v>3.0676800953699512E-2</c:v>
                </c:pt>
                <c:pt idx="4">
                  <c:v>-2.2210078137629985E-2</c:v>
                </c:pt>
                <c:pt idx="5">
                  <c:v>1.8506900997694586E-2</c:v>
                </c:pt>
                <c:pt idx="6">
                  <c:v>3.0920889935170948E-2</c:v>
                </c:pt>
                <c:pt idx="7">
                  <c:v>-0.44626116200741084</c:v>
                </c:pt>
                <c:pt idx="14">
                  <c:v>-0.44113223971364857</c:v>
                </c:pt>
                <c:pt idx="15">
                  <c:v>-1.9314944989079486E-2</c:v>
                </c:pt>
                <c:pt idx="16">
                  <c:v>4.1575509822422418E-2</c:v>
                </c:pt>
                <c:pt idx="17">
                  <c:v>5.3180707770827951E-4</c:v>
                </c:pt>
                <c:pt idx="18">
                  <c:v>-8.3066836652490039E-3</c:v>
                </c:pt>
                <c:pt idx="19">
                  <c:v>1.8322136460247052E-2</c:v>
                </c:pt>
                <c:pt idx="20">
                  <c:v>-0.43003286951370789</c:v>
                </c:pt>
                <c:pt idx="21">
                  <c:v>-6.48383378847317E-2</c:v>
                </c:pt>
                <c:pt idx="22">
                  <c:v>3.9303770704490759E-2</c:v>
                </c:pt>
                <c:pt idx="23">
                  <c:v>6.9777965826300914E-2</c:v>
                </c:pt>
                <c:pt idx="24">
                  <c:v>-4.4547125540583821E-3</c:v>
                </c:pt>
                <c:pt idx="25">
                  <c:v>-5.3212668420510312E-3</c:v>
                </c:pt>
                <c:pt idx="26">
                  <c:v>3.5692323418379246E-2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7D-44C5-A7AC-2FDE4614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scatterChart>
        <c:scatterStyle val="smoothMarker"/>
        <c:varyColors val="0"/>
        <c:ser>
          <c:idx val="1"/>
          <c:order val="1"/>
          <c:tx>
            <c:strRef>
              <c:f>Reduced_Data_Mar_20_2020!$AB$5</c:f>
              <c:strCache>
                <c:ptCount val="1"/>
                <c:pt idx="0">
                  <c:v>upper deviation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Reduced_Data_Mar_20_2020!$AC$6:$AC$7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Reduced_Data_Mar_20_2020!$AB$6:$AB$7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77D-44C5-A7AC-2FDE46142705}"/>
            </c:ext>
          </c:extLst>
        </c:ser>
        <c:ser>
          <c:idx val="2"/>
          <c:order val="2"/>
          <c:tx>
            <c:strRef>
              <c:f>Reduced_Data_Mar_20_2020!$AC$5</c:f>
              <c:strCache>
                <c:ptCount val="1"/>
                <c:pt idx="0">
                  <c:v>lower deviation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Reduced_Data_Mar_20_2020!$AC$8:$AC$9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Reduced_Data_Mar_20_2020!$AB$8:$AB$9</c:f>
              <c:numCache>
                <c:formatCode>General</c:formatCode>
                <c:ptCount val="2"/>
                <c:pt idx="0">
                  <c:v>-0.05</c:v>
                </c:pt>
                <c:pt idx="1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77D-44C5-A7AC-2FDE4614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0.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[6]Data!$F$12:$F$4937</c:f>
              <c:numCache>
                <c:formatCode>General</c:formatCode>
                <c:ptCount val="4926"/>
                <c:pt idx="0">
                  <c:v>-0.44821599125862122</c:v>
                </c:pt>
                <c:pt idx="1">
                  <c:v>-0.44708657264709473</c:v>
                </c:pt>
                <c:pt idx="2">
                  <c:v>-0.45148837566375732</c:v>
                </c:pt>
                <c:pt idx="3">
                  <c:v>-0.45160633325576782</c:v>
                </c:pt>
                <c:pt idx="4">
                  <c:v>-0.45489874482154846</c:v>
                </c:pt>
                <c:pt idx="5">
                  <c:v>-0.45047676563262939</c:v>
                </c:pt>
                <c:pt idx="6">
                  <c:v>-0.45110589265823364</c:v>
                </c:pt>
                <c:pt idx="7">
                  <c:v>-0.45544391870498657</c:v>
                </c:pt>
                <c:pt idx="8">
                  <c:v>-0.45462882518768311</c:v>
                </c:pt>
                <c:pt idx="9">
                  <c:v>-0.4551507830619812</c:v>
                </c:pt>
                <c:pt idx="10">
                  <c:v>-0.45479863882064819</c:v>
                </c:pt>
                <c:pt idx="11">
                  <c:v>-0.45401215553283691</c:v>
                </c:pt>
                <c:pt idx="12">
                  <c:v>-0.45566380023956299</c:v>
                </c:pt>
                <c:pt idx="13">
                  <c:v>-0.45526695251464844</c:v>
                </c:pt>
                <c:pt idx="14">
                  <c:v>-0.45625013113021851</c:v>
                </c:pt>
                <c:pt idx="15">
                  <c:v>-0.4559730589389801</c:v>
                </c:pt>
                <c:pt idx="16">
                  <c:v>-0.45518293976783752</c:v>
                </c:pt>
                <c:pt idx="17">
                  <c:v>-0.45512574911117554</c:v>
                </c:pt>
                <c:pt idx="18">
                  <c:v>-0.45592299103736877</c:v>
                </c:pt>
                <c:pt idx="19">
                  <c:v>-0.45950192213058472</c:v>
                </c:pt>
                <c:pt idx="20">
                  <c:v>-0.45489516854286194</c:v>
                </c:pt>
                <c:pt idx="21">
                  <c:v>-0.45783933997154236</c:v>
                </c:pt>
                <c:pt idx="22">
                  <c:v>-0.45517042279243469</c:v>
                </c:pt>
                <c:pt idx="23">
                  <c:v>-0.45838099718093872</c:v>
                </c:pt>
                <c:pt idx="24">
                  <c:v>-0.45504710078239441</c:v>
                </c:pt>
                <c:pt idx="33">
                  <c:v>0</c:v>
                </c:pt>
                <c:pt idx="34">
                  <c:v>-0.48128876090049744</c:v>
                </c:pt>
                <c:pt idx="35">
                  <c:v>-0.48184517025947571</c:v>
                </c:pt>
                <c:pt idx="36">
                  <c:v>-0.48520895838737488</c:v>
                </c:pt>
                <c:pt idx="37">
                  <c:v>-0.48469182848930359</c:v>
                </c:pt>
                <c:pt idx="38">
                  <c:v>-0.48455941677093506</c:v>
                </c:pt>
                <c:pt idx="39">
                  <c:v>-0.48503896594047546</c:v>
                </c:pt>
                <c:pt idx="40">
                  <c:v>-0.48568135499954224</c:v>
                </c:pt>
                <c:pt idx="41">
                  <c:v>-0.49177297949790955</c:v>
                </c:pt>
                <c:pt idx="42">
                  <c:v>-0.48731330037117004</c:v>
                </c:pt>
                <c:pt idx="43">
                  <c:v>-0.48797720670700073</c:v>
                </c:pt>
                <c:pt idx="44">
                  <c:v>-0.48606246709823608</c:v>
                </c:pt>
                <c:pt idx="45">
                  <c:v>-0.49029827117919922</c:v>
                </c:pt>
                <c:pt idx="46">
                  <c:v>-0.48579049110412598</c:v>
                </c:pt>
                <c:pt idx="47">
                  <c:v>-0.48881828784942627</c:v>
                </c:pt>
                <c:pt idx="48">
                  <c:v>-0.48599448800086975</c:v>
                </c:pt>
                <c:pt idx="49">
                  <c:v>-0.48452544212341309</c:v>
                </c:pt>
                <c:pt idx="50">
                  <c:v>-0.48810961842536926</c:v>
                </c:pt>
                <c:pt idx="51">
                  <c:v>-0.48761928081512451</c:v>
                </c:pt>
                <c:pt idx="52">
                  <c:v>-0.48651161789894104</c:v>
                </c:pt>
                <c:pt idx="53">
                  <c:v>-0.48706457018852234</c:v>
                </c:pt>
                <c:pt idx="54">
                  <c:v>-0.48741349577903748</c:v>
                </c:pt>
                <c:pt idx="55">
                  <c:v>-0.48579227924346924</c:v>
                </c:pt>
                <c:pt idx="56">
                  <c:v>-0.48591932654380798</c:v>
                </c:pt>
                <c:pt idx="57">
                  <c:v>-0.48600521683692932</c:v>
                </c:pt>
                <c:pt idx="58">
                  <c:v>-0.48682299256324768</c:v>
                </c:pt>
                <c:pt idx="67">
                  <c:v>0</c:v>
                </c:pt>
                <c:pt idx="68">
                  <c:v>-0.4585740864276886</c:v>
                </c:pt>
                <c:pt idx="69">
                  <c:v>-0.45427131652832031</c:v>
                </c:pt>
                <c:pt idx="70">
                  <c:v>-0.45900490880012512</c:v>
                </c:pt>
                <c:pt idx="71">
                  <c:v>-0.46090537309646606</c:v>
                </c:pt>
                <c:pt idx="72">
                  <c:v>-0.46287566423416138</c:v>
                </c:pt>
                <c:pt idx="73">
                  <c:v>-0.46213722229003906</c:v>
                </c:pt>
                <c:pt idx="74">
                  <c:v>-0.46330657601356506</c:v>
                </c:pt>
                <c:pt idx="75">
                  <c:v>-0.46157941222190857</c:v>
                </c:pt>
                <c:pt idx="76">
                  <c:v>-0.46548625826835632</c:v>
                </c:pt>
                <c:pt idx="77">
                  <c:v>-0.46202638745307922</c:v>
                </c:pt>
                <c:pt idx="78">
                  <c:v>-0.4630240797996521</c:v>
                </c:pt>
                <c:pt idx="79">
                  <c:v>-0.4640343189239502</c:v>
                </c:pt>
                <c:pt idx="80">
                  <c:v>-0.46542546153068542</c:v>
                </c:pt>
                <c:pt idx="81">
                  <c:v>-0.46324041485786438</c:v>
                </c:pt>
                <c:pt idx="82">
                  <c:v>-0.4622194766998291</c:v>
                </c:pt>
                <c:pt idx="83">
                  <c:v>-0.46551665663719177</c:v>
                </c:pt>
                <c:pt idx="84">
                  <c:v>-0.46179395914077759</c:v>
                </c:pt>
                <c:pt idx="85">
                  <c:v>-0.4639967679977417</c:v>
                </c:pt>
                <c:pt idx="86">
                  <c:v>-0.46349969506263733</c:v>
                </c:pt>
                <c:pt idx="87">
                  <c:v>-0.4636838436126709</c:v>
                </c:pt>
                <c:pt idx="88">
                  <c:v>-0.46312060952186584</c:v>
                </c:pt>
                <c:pt idx="89">
                  <c:v>-0.46562215685844421</c:v>
                </c:pt>
                <c:pt idx="90">
                  <c:v>-0.46197095513343811</c:v>
                </c:pt>
                <c:pt idx="91">
                  <c:v>-0.46278804540634155</c:v>
                </c:pt>
                <c:pt idx="92">
                  <c:v>-0.46373391151428223</c:v>
                </c:pt>
                <c:pt idx="101">
                  <c:v>0</c:v>
                </c:pt>
                <c:pt idx="102">
                  <c:v>-0.48083969950675964</c:v>
                </c:pt>
                <c:pt idx="103">
                  <c:v>-0.48741170763969421</c:v>
                </c:pt>
                <c:pt idx="104">
                  <c:v>-0.48979538679122925</c:v>
                </c:pt>
                <c:pt idx="105">
                  <c:v>-0.49176046252250671</c:v>
                </c:pt>
                <c:pt idx="106">
                  <c:v>-0.49064725637435913</c:v>
                </c:pt>
                <c:pt idx="107">
                  <c:v>-0.49608656764030457</c:v>
                </c:pt>
                <c:pt idx="108">
                  <c:v>-0.49188396334648132</c:v>
                </c:pt>
                <c:pt idx="109">
                  <c:v>-0.49283432960510254</c:v>
                </c:pt>
                <c:pt idx="110">
                  <c:v>-0.492073655128479</c:v>
                </c:pt>
                <c:pt idx="111">
                  <c:v>-0.49646785855293274</c:v>
                </c:pt>
                <c:pt idx="112">
                  <c:v>-0.49529361724853516</c:v>
                </c:pt>
                <c:pt idx="113">
                  <c:v>-0.49504661560058594</c:v>
                </c:pt>
                <c:pt idx="114">
                  <c:v>-0.49461522698402405</c:v>
                </c:pt>
                <c:pt idx="115">
                  <c:v>-0.49294170737266541</c:v>
                </c:pt>
                <c:pt idx="116">
                  <c:v>-0.49095150828361511</c:v>
                </c:pt>
                <c:pt idx="117">
                  <c:v>-0.49502155184745789</c:v>
                </c:pt>
                <c:pt idx="118">
                  <c:v>-0.48979002237319946</c:v>
                </c:pt>
                <c:pt idx="119">
                  <c:v>-0.49208799004554749</c:v>
                </c:pt>
                <c:pt idx="120">
                  <c:v>-0.49119311571121216</c:v>
                </c:pt>
                <c:pt idx="121">
                  <c:v>-0.48871627449989319</c:v>
                </c:pt>
                <c:pt idx="122">
                  <c:v>-0.48967906832695007</c:v>
                </c:pt>
                <c:pt idx="123">
                  <c:v>-0.49049872159957886</c:v>
                </c:pt>
                <c:pt idx="124">
                  <c:v>-0.49180519580841064</c:v>
                </c:pt>
                <c:pt idx="125">
                  <c:v>-0.48983654379844666</c:v>
                </c:pt>
                <c:pt idx="126">
                  <c:v>-0.49079939723014832</c:v>
                </c:pt>
                <c:pt idx="135">
                  <c:v>0</c:v>
                </c:pt>
                <c:pt idx="136">
                  <c:v>-0.46012586355209351</c:v>
                </c:pt>
                <c:pt idx="137">
                  <c:v>-0.46147748827934265</c:v>
                </c:pt>
                <c:pt idx="138">
                  <c:v>-0.4617277979850769</c:v>
                </c:pt>
                <c:pt idx="139">
                  <c:v>-0.46342995762825012</c:v>
                </c:pt>
                <c:pt idx="140">
                  <c:v>-0.46004721522331238</c:v>
                </c:pt>
                <c:pt idx="141">
                  <c:v>-0.46150609850883484</c:v>
                </c:pt>
                <c:pt idx="142">
                  <c:v>-0.46193698048591614</c:v>
                </c:pt>
                <c:pt idx="143">
                  <c:v>-0.46429535746574402</c:v>
                </c:pt>
                <c:pt idx="144">
                  <c:v>-0.4625752866268158</c:v>
                </c:pt>
                <c:pt idx="145">
                  <c:v>-0.4638751745223999</c:v>
                </c:pt>
                <c:pt idx="146">
                  <c:v>-0.46372497081756592</c:v>
                </c:pt>
                <c:pt idx="147">
                  <c:v>-0.46607276797294617</c:v>
                </c:pt>
                <c:pt idx="148">
                  <c:v>-0.46368026733398438</c:v>
                </c:pt>
                <c:pt idx="149">
                  <c:v>-0.46297043561935425</c:v>
                </c:pt>
                <c:pt idx="150">
                  <c:v>-0.46395742893218994</c:v>
                </c:pt>
                <c:pt idx="151">
                  <c:v>-0.46162411570549011</c:v>
                </c:pt>
                <c:pt idx="152">
                  <c:v>-0.4618261456489563</c:v>
                </c:pt>
                <c:pt idx="153">
                  <c:v>-0.46323683857917786</c:v>
                </c:pt>
                <c:pt idx="154">
                  <c:v>-0.46287208795547485</c:v>
                </c:pt>
                <c:pt idx="155">
                  <c:v>-0.46756771206855774</c:v>
                </c:pt>
                <c:pt idx="156">
                  <c:v>-0.46427211165428162</c:v>
                </c:pt>
                <c:pt idx="157">
                  <c:v>-0.46390736103057861</c:v>
                </c:pt>
                <c:pt idx="158">
                  <c:v>-0.46524843573570251</c:v>
                </c:pt>
                <c:pt idx="159">
                  <c:v>-0.46072837710380554</c:v>
                </c:pt>
                <c:pt idx="160">
                  <c:v>-0.46092861890792847</c:v>
                </c:pt>
                <c:pt idx="169">
                  <c:v>0</c:v>
                </c:pt>
                <c:pt idx="170">
                  <c:v>-0.48640245199203491</c:v>
                </c:pt>
                <c:pt idx="171">
                  <c:v>-0.49011215567588806</c:v>
                </c:pt>
                <c:pt idx="172">
                  <c:v>-0.49123427271842957</c:v>
                </c:pt>
                <c:pt idx="173">
                  <c:v>-0.49712121486663818</c:v>
                </c:pt>
                <c:pt idx="174">
                  <c:v>-0.49669340252876282</c:v>
                </c:pt>
                <c:pt idx="175">
                  <c:v>-0.49547618627548218</c:v>
                </c:pt>
                <c:pt idx="176">
                  <c:v>-0.49815231561660767</c:v>
                </c:pt>
                <c:pt idx="177">
                  <c:v>-0.49621009826660156</c:v>
                </c:pt>
                <c:pt idx="178">
                  <c:v>-0.49460628628730774</c:v>
                </c:pt>
                <c:pt idx="179">
                  <c:v>-0.49996218085289001</c:v>
                </c:pt>
                <c:pt idx="180">
                  <c:v>-0.49606510996818542</c:v>
                </c:pt>
                <c:pt idx="181">
                  <c:v>-0.49488908052444458</c:v>
                </c:pt>
                <c:pt idx="182">
                  <c:v>-0.49897041916847229</c:v>
                </c:pt>
                <c:pt idx="183">
                  <c:v>-0.49792495369911194</c:v>
                </c:pt>
                <c:pt idx="184">
                  <c:v>-0.50007498264312744</c:v>
                </c:pt>
                <c:pt idx="185">
                  <c:v>-0.49662357568740845</c:v>
                </c:pt>
                <c:pt idx="186">
                  <c:v>-0.49586641788482666</c:v>
                </c:pt>
                <c:pt idx="187">
                  <c:v>-0.496469646692276</c:v>
                </c:pt>
                <c:pt idx="188">
                  <c:v>-0.49771016836166382</c:v>
                </c:pt>
                <c:pt idx="189">
                  <c:v>-0.494608074426651</c:v>
                </c:pt>
                <c:pt idx="190">
                  <c:v>-0.49454006552696228</c:v>
                </c:pt>
                <c:pt idx="191">
                  <c:v>-0.4981505274772644</c:v>
                </c:pt>
                <c:pt idx="192">
                  <c:v>-0.49828478693962097</c:v>
                </c:pt>
                <c:pt idx="193">
                  <c:v>-0.4961169958114624</c:v>
                </c:pt>
                <c:pt idx="194">
                  <c:v>-0.49958264827728271</c:v>
                </c:pt>
                <c:pt idx="203">
                  <c:v>0</c:v>
                </c:pt>
                <c:pt idx="204">
                  <c:v>-0.46586534380912781</c:v>
                </c:pt>
                <c:pt idx="205">
                  <c:v>-0.46751227974891663</c:v>
                </c:pt>
                <c:pt idx="206">
                  <c:v>-0.46865859627723694</c:v>
                </c:pt>
                <c:pt idx="207">
                  <c:v>-0.47044160962104797</c:v>
                </c:pt>
                <c:pt idx="208">
                  <c:v>-0.46901088953018188</c:v>
                </c:pt>
                <c:pt idx="209">
                  <c:v>-0.46906274557113647</c:v>
                </c:pt>
                <c:pt idx="210">
                  <c:v>-0.47062939405441284</c:v>
                </c:pt>
                <c:pt idx="211">
                  <c:v>-0.47229450941085815</c:v>
                </c:pt>
                <c:pt idx="212">
                  <c:v>-0.47153794765472412</c:v>
                </c:pt>
                <c:pt idx="213">
                  <c:v>-0.472441166639328</c:v>
                </c:pt>
                <c:pt idx="214">
                  <c:v>-0.47073313593864441</c:v>
                </c:pt>
                <c:pt idx="215">
                  <c:v>-0.47187599539756775</c:v>
                </c:pt>
                <c:pt idx="216">
                  <c:v>-0.47088336944580078</c:v>
                </c:pt>
                <c:pt idx="217">
                  <c:v>-0.47202086448669434</c:v>
                </c:pt>
                <c:pt idx="218">
                  <c:v>-0.46897870302200317</c:v>
                </c:pt>
                <c:pt idx="219">
                  <c:v>-0.4727899432182312</c:v>
                </c:pt>
                <c:pt idx="220">
                  <c:v>-0.47089409828186035</c:v>
                </c:pt>
                <c:pt idx="221">
                  <c:v>-0.47068843245506287</c:v>
                </c:pt>
                <c:pt idx="222">
                  <c:v>-0.46923801302909851</c:v>
                </c:pt>
                <c:pt idx="223">
                  <c:v>-0.47196900844573975</c:v>
                </c:pt>
                <c:pt idx="224">
                  <c:v>-0.47052031755447388</c:v>
                </c:pt>
                <c:pt idx="225">
                  <c:v>-0.4726736843585968</c:v>
                </c:pt>
                <c:pt idx="226">
                  <c:v>-0.47099068760871887</c:v>
                </c:pt>
                <c:pt idx="227">
                  <c:v>-0.47200119495391846</c:v>
                </c:pt>
                <c:pt idx="228">
                  <c:v>-0.47479501366615295</c:v>
                </c:pt>
                <c:pt idx="237">
                  <c:v>0</c:v>
                </c:pt>
                <c:pt idx="238">
                  <c:v>-0.48864290118217468</c:v>
                </c:pt>
                <c:pt idx="239">
                  <c:v>-0.48963254690170288</c:v>
                </c:pt>
                <c:pt idx="240">
                  <c:v>-0.49329966306686401</c:v>
                </c:pt>
                <c:pt idx="241">
                  <c:v>-0.49781575798988342</c:v>
                </c:pt>
                <c:pt idx="242">
                  <c:v>-0.49892029166221619</c:v>
                </c:pt>
                <c:pt idx="243">
                  <c:v>-0.49709793925285339</c:v>
                </c:pt>
                <c:pt idx="244">
                  <c:v>-0.49759021401405334</c:v>
                </c:pt>
                <c:pt idx="245">
                  <c:v>-0.49802520871162415</c:v>
                </c:pt>
                <c:pt idx="246">
                  <c:v>-0.49670413136482239</c:v>
                </c:pt>
                <c:pt idx="247">
                  <c:v>-0.49609732627868652</c:v>
                </c:pt>
                <c:pt idx="248">
                  <c:v>-0.49697265028953552</c:v>
                </c:pt>
                <c:pt idx="249">
                  <c:v>-0.49686703085899353</c:v>
                </c:pt>
                <c:pt idx="250">
                  <c:v>-0.50115448236465454</c:v>
                </c:pt>
                <c:pt idx="251">
                  <c:v>-0.49697980284690857</c:v>
                </c:pt>
                <c:pt idx="252">
                  <c:v>-0.49977958202362061</c:v>
                </c:pt>
                <c:pt idx="253">
                  <c:v>-0.49814873933792114</c:v>
                </c:pt>
                <c:pt idx="254">
                  <c:v>-0.49628525972366333</c:v>
                </c:pt>
                <c:pt idx="255">
                  <c:v>-0.49763855338096619</c:v>
                </c:pt>
                <c:pt idx="256">
                  <c:v>-0.49837428331375122</c:v>
                </c:pt>
                <c:pt idx="257">
                  <c:v>-0.49697265028953552</c:v>
                </c:pt>
                <c:pt idx="258">
                  <c:v>-0.49530255794525146</c:v>
                </c:pt>
                <c:pt idx="259">
                  <c:v>-0.4962405264377594</c:v>
                </c:pt>
                <c:pt idx="260">
                  <c:v>-0.49754008650779724</c:v>
                </c:pt>
                <c:pt idx="261">
                  <c:v>-0.49955222010612488</c:v>
                </c:pt>
                <c:pt idx="262">
                  <c:v>-0.49697622656822205</c:v>
                </c:pt>
                <c:pt idx="271">
                  <c:v>0</c:v>
                </c:pt>
                <c:pt idx="272">
                  <c:v>-0.46668791770935059</c:v>
                </c:pt>
                <c:pt idx="273">
                  <c:v>-0.47087442874908447</c:v>
                </c:pt>
                <c:pt idx="274">
                  <c:v>-0.46839749813079834</c:v>
                </c:pt>
                <c:pt idx="275">
                  <c:v>-0.47053283452987671</c:v>
                </c:pt>
                <c:pt idx="276">
                  <c:v>-0.47038617730140686</c:v>
                </c:pt>
                <c:pt idx="277">
                  <c:v>-0.47388100624084473</c:v>
                </c:pt>
                <c:pt idx="278">
                  <c:v>-0.47186169028282166</c:v>
                </c:pt>
                <c:pt idx="279">
                  <c:v>-0.47110512852668762</c:v>
                </c:pt>
                <c:pt idx="280">
                  <c:v>-0.47319597005844116</c:v>
                </c:pt>
                <c:pt idx="281">
                  <c:v>-0.47257709503173828</c:v>
                </c:pt>
                <c:pt idx="282">
                  <c:v>-0.47418686747550964</c:v>
                </c:pt>
                <c:pt idx="283">
                  <c:v>-0.47429239749908447</c:v>
                </c:pt>
                <c:pt idx="284">
                  <c:v>-0.47457143664360046</c:v>
                </c:pt>
                <c:pt idx="285">
                  <c:v>-0.47674837708473206</c:v>
                </c:pt>
                <c:pt idx="286">
                  <c:v>-0.47449272871017456</c:v>
                </c:pt>
                <c:pt idx="287">
                  <c:v>-0.47276312112808228</c:v>
                </c:pt>
                <c:pt idx="288">
                  <c:v>-0.47520643472671509</c:v>
                </c:pt>
                <c:pt idx="289">
                  <c:v>-0.47246441245079041</c:v>
                </c:pt>
                <c:pt idx="290">
                  <c:v>-0.47445875406265259</c:v>
                </c:pt>
                <c:pt idx="291">
                  <c:v>-0.47545865178108215</c:v>
                </c:pt>
                <c:pt idx="292">
                  <c:v>-0.47451061010360718</c:v>
                </c:pt>
                <c:pt idx="293">
                  <c:v>-0.47295451164245605</c:v>
                </c:pt>
                <c:pt idx="294">
                  <c:v>-0.47385954856872559</c:v>
                </c:pt>
                <c:pt idx="295">
                  <c:v>-0.4739328920841217</c:v>
                </c:pt>
                <c:pt idx="296">
                  <c:v>-0.47345888614654541</c:v>
                </c:pt>
                <c:pt idx="305">
                  <c:v>0</c:v>
                </c:pt>
                <c:pt idx="306">
                  <c:v>-0.47919023036956787</c:v>
                </c:pt>
                <c:pt idx="307">
                  <c:v>-0.48309224843978882</c:v>
                </c:pt>
                <c:pt idx="308">
                  <c:v>-0.48130843043327332</c:v>
                </c:pt>
                <c:pt idx="309">
                  <c:v>-0.48277732729911804</c:v>
                </c:pt>
                <c:pt idx="310">
                  <c:v>-0.48271828889846802</c:v>
                </c:pt>
                <c:pt idx="311">
                  <c:v>-0.48368984460830688</c:v>
                </c:pt>
                <c:pt idx="312">
                  <c:v>-0.4855077862739563</c:v>
                </c:pt>
                <c:pt idx="313">
                  <c:v>-0.48275944590568542</c:v>
                </c:pt>
                <c:pt idx="314">
                  <c:v>-0.48356816172599792</c:v>
                </c:pt>
                <c:pt idx="315">
                  <c:v>-0.48393139243125916</c:v>
                </c:pt>
                <c:pt idx="316">
                  <c:v>-0.48727571964263916</c:v>
                </c:pt>
                <c:pt idx="317">
                  <c:v>-0.48557218909263611</c:v>
                </c:pt>
                <c:pt idx="318">
                  <c:v>-0.48964685201644897</c:v>
                </c:pt>
                <c:pt idx="319">
                  <c:v>-0.48790383338928223</c:v>
                </c:pt>
                <c:pt idx="320">
                  <c:v>-0.48664045333862305</c:v>
                </c:pt>
                <c:pt idx="321">
                  <c:v>-0.48832616209983826</c:v>
                </c:pt>
                <c:pt idx="322">
                  <c:v>-0.48850688338279724</c:v>
                </c:pt>
                <c:pt idx="323">
                  <c:v>-0.48612511157989502</c:v>
                </c:pt>
                <c:pt idx="324">
                  <c:v>-0.49104636907577515</c:v>
                </c:pt>
                <c:pt idx="325">
                  <c:v>-0.48725423216819763</c:v>
                </c:pt>
                <c:pt idx="326">
                  <c:v>-0.4868963360786438</c:v>
                </c:pt>
                <c:pt idx="327">
                  <c:v>-0.4889829158782959</c:v>
                </c:pt>
                <c:pt idx="328">
                  <c:v>-0.49107858538627625</c:v>
                </c:pt>
                <c:pt idx="329">
                  <c:v>-0.48472404479980469</c:v>
                </c:pt>
                <c:pt idx="330">
                  <c:v>-0.48759245872497559</c:v>
                </c:pt>
                <c:pt idx="339">
                  <c:v>0</c:v>
                </c:pt>
                <c:pt idx="340">
                  <c:v>-0.50873923301696777</c:v>
                </c:pt>
                <c:pt idx="341">
                  <c:v>-0.5069538950920105</c:v>
                </c:pt>
                <c:pt idx="342">
                  <c:v>-0.50904005765914917</c:v>
                </c:pt>
                <c:pt idx="343">
                  <c:v>-0.5091063380241394</c:v>
                </c:pt>
                <c:pt idx="344">
                  <c:v>-0.51300513744354248</c:v>
                </c:pt>
                <c:pt idx="345">
                  <c:v>-0.50975638628005981</c:v>
                </c:pt>
                <c:pt idx="346">
                  <c:v>-0.50912606716156006</c:v>
                </c:pt>
                <c:pt idx="347">
                  <c:v>-0.51089715957641602</c:v>
                </c:pt>
                <c:pt idx="348">
                  <c:v>-0.51163148880004883</c:v>
                </c:pt>
                <c:pt idx="349">
                  <c:v>-0.51054257154464722</c:v>
                </c:pt>
                <c:pt idx="350">
                  <c:v>-0.50932478904724121</c:v>
                </c:pt>
                <c:pt idx="351">
                  <c:v>-0.50975459814071655</c:v>
                </c:pt>
                <c:pt idx="352">
                  <c:v>-0.50906872749328613</c:v>
                </c:pt>
                <c:pt idx="353">
                  <c:v>-0.51365530490875244</c:v>
                </c:pt>
                <c:pt idx="354">
                  <c:v>-0.51065719127655029</c:v>
                </c:pt>
                <c:pt idx="355">
                  <c:v>-0.51015752553939819</c:v>
                </c:pt>
                <c:pt idx="356">
                  <c:v>-0.50949674844741821</c:v>
                </c:pt>
                <c:pt idx="357">
                  <c:v>-0.50993549823760986</c:v>
                </c:pt>
                <c:pt idx="358">
                  <c:v>-0.50889146327972412</c:v>
                </c:pt>
                <c:pt idx="359">
                  <c:v>-0.51146310567855835</c:v>
                </c:pt>
                <c:pt idx="360">
                  <c:v>-0.50984597206115723</c:v>
                </c:pt>
                <c:pt idx="361">
                  <c:v>-0.51053184270858765</c:v>
                </c:pt>
                <c:pt idx="362">
                  <c:v>-0.51046198606491089</c:v>
                </c:pt>
                <c:pt idx="363">
                  <c:v>-0.50799787044525146</c:v>
                </c:pt>
                <c:pt idx="364">
                  <c:v>-0.50727623701095581</c:v>
                </c:pt>
                <c:pt idx="373">
                  <c:v>0</c:v>
                </c:pt>
                <c:pt idx="374">
                  <c:v>-0.48035666346549988</c:v>
                </c:pt>
                <c:pt idx="375">
                  <c:v>-0.48346796631813049</c:v>
                </c:pt>
                <c:pt idx="376">
                  <c:v>-0.48417294025421143</c:v>
                </c:pt>
                <c:pt idx="377">
                  <c:v>-0.48474729061126709</c:v>
                </c:pt>
                <c:pt idx="378">
                  <c:v>-0.48221731185913086</c:v>
                </c:pt>
                <c:pt idx="379">
                  <c:v>-0.48377931118011475</c:v>
                </c:pt>
                <c:pt idx="380">
                  <c:v>-0.48211175203323364</c:v>
                </c:pt>
                <c:pt idx="381">
                  <c:v>-0.48359501361846924</c:v>
                </c:pt>
                <c:pt idx="382">
                  <c:v>-0.48156249523162842</c:v>
                </c:pt>
                <c:pt idx="383">
                  <c:v>-0.47984856367111206</c:v>
                </c:pt>
                <c:pt idx="384">
                  <c:v>-0.48234078288078308</c:v>
                </c:pt>
                <c:pt idx="385">
                  <c:v>-0.48493340611457825</c:v>
                </c:pt>
                <c:pt idx="386">
                  <c:v>-0.48297950625419617</c:v>
                </c:pt>
                <c:pt idx="387">
                  <c:v>-0.48176825046539307</c:v>
                </c:pt>
                <c:pt idx="388">
                  <c:v>-0.48375424742698669</c:v>
                </c:pt>
                <c:pt idx="389">
                  <c:v>-0.48522326350212097</c:v>
                </c:pt>
                <c:pt idx="390">
                  <c:v>-0.48453259468078613</c:v>
                </c:pt>
                <c:pt idx="391">
                  <c:v>-0.48332124948501587</c:v>
                </c:pt>
                <c:pt idx="392">
                  <c:v>-0.48241949081420898</c:v>
                </c:pt>
                <c:pt idx="393">
                  <c:v>-0.48255905508995056</c:v>
                </c:pt>
                <c:pt idx="394">
                  <c:v>-0.48262166976928711</c:v>
                </c:pt>
                <c:pt idx="395">
                  <c:v>-0.48383477330207825</c:v>
                </c:pt>
                <c:pt idx="396">
                  <c:v>-0.48167163133621216</c:v>
                </c:pt>
                <c:pt idx="397">
                  <c:v>-0.48082897067070007</c:v>
                </c:pt>
                <c:pt idx="398">
                  <c:v>-0.48204913735389709</c:v>
                </c:pt>
                <c:pt idx="407">
                  <c:v>0</c:v>
                </c:pt>
                <c:pt idx="408">
                  <c:v>-0.51361232995986938</c:v>
                </c:pt>
                <c:pt idx="409">
                  <c:v>-0.51609843969345093</c:v>
                </c:pt>
                <c:pt idx="410">
                  <c:v>-0.51928871870040894</c:v>
                </c:pt>
                <c:pt idx="411">
                  <c:v>-0.51513653993606567</c:v>
                </c:pt>
                <c:pt idx="412">
                  <c:v>-0.51482307910919189</c:v>
                </c:pt>
                <c:pt idx="413">
                  <c:v>-0.51878178119659424</c:v>
                </c:pt>
                <c:pt idx="414">
                  <c:v>-0.51738631725311279</c:v>
                </c:pt>
                <c:pt idx="415">
                  <c:v>-0.51936757564544678</c:v>
                </c:pt>
                <c:pt idx="416">
                  <c:v>-0.52089387178421021</c:v>
                </c:pt>
                <c:pt idx="417">
                  <c:v>-0.51847547292709351</c:v>
                </c:pt>
                <c:pt idx="418">
                  <c:v>-0.51811718940734863</c:v>
                </c:pt>
                <c:pt idx="419">
                  <c:v>-0.51766937971115112</c:v>
                </c:pt>
                <c:pt idx="420">
                  <c:v>-0.51843607425689697</c:v>
                </c:pt>
                <c:pt idx="421">
                  <c:v>-0.51565778255462646</c:v>
                </c:pt>
                <c:pt idx="422">
                  <c:v>-0.51842886209487915</c:v>
                </c:pt>
                <c:pt idx="423">
                  <c:v>-0.51609843969345093</c:v>
                </c:pt>
                <c:pt idx="424">
                  <c:v>-0.51718568801879883</c:v>
                </c:pt>
                <c:pt idx="425">
                  <c:v>-0.5175940990447998</c:v>
                </c:pt>
                <c:pt idx="426">
                  <c:v>-0.51738095283508301</c:v>
                </c:pt>
                <c:pt idx="427">
                  <c:v>-0.51752066612243652</c:v>
                </c:pt>
                <c:pt idx="428">
                  <c:v>-0.51763355731964111</c:v>
                </c:pt>
                <c:pt idx="429">
                  <c:v>-0.5173308253288269</c:v>
                </c:pt>
                <c:pt idx="430">
                  <c:v>-0.51634025573730469</c:v>
                </c:pt>
                <c:pt idx="431">
                  <c:v>-0.51572763919830322</c:v>
                </c:pt>
                <c:pt idx="432">
                  <c:v>-0.51723945140838623</c:v>
                </c:pt>
                <c:pt idx="441">
                  <c:v>0</c:v>
                </c:pt>
                <c:pt idx="442">
                  <c:v>-0.47682169079780579</c:v>
                </c:pt>
                <c:pt idx="443">
                  <c:v>-0.47990402579307556</c:v>
                </c:pt>
                <c:pt idx="444">
                  <c:v>-0.4808182418346405</c:v>
                </c:pt>
                <c:pt idx="445">
                  <c:v>-0.48241233825683594</c:v>
                </c:pt>
                <c:pt idx="446">
                  <c:v>-0.4812207818031311</c:v>
                </c:pt>
                <c:pt idx="447">
                  <c:v>-0.48033875226974487</c:v>
                </c:pt>
                <c:pt idx="448">
                  <c:v>-0.47990760207176208</c:v>
                </c:pt>
                <c:pt idx="449">
                  <c:v>-0.48009544610977173</c:v>
                </c:pt>
                <c:pt idx="450">
                  <c:v>-0.48011872172355652</c:v>
                </c:pt>
                <c:pt idx="451">
                  <c:v>-0.48276838660240173</c:v>
                </c:pt>
                <c:pt idx="452">
                  <c:v>-0.48129770159721375</c:v>
                </c:pt>
                <c:pt idx="453">
                  <c:v>-0.48169487714767456</c:v>
                </c:pt>
                <c:pt idx="454">
                  <c:v>-0.47960704565048218</c:v>
                </c:pt>
                <c:pt idx="455">
                  <c:v>-0.48135495185852051</c:v>
                </c:pt>
                <c:pt idx="456">
                  <c:v>-0.48049083352088928</c:v>
                </c:pt>
                <c:pt idx="457">
                  <c:v>-0.47959274053573608</c:v>
                </c:pt>
                <c:pt idx="458">
                  <c:v>-0.48075741529464722</c:v>
                </c:pt>
                <c:pt idx="459">
                  <c:v>-0.47824743390083313</c:v>
                </c:pt>
                <c:pt idx="460">
                  <c:v>-0.48283636569976807</c:v>
                </c:pt>
                <c:pt idx="461">
                  <c:v>-0.48057132959365845</c:v>
                </c:pt>
                <c:pt idx="462">
                  <c:v>-0.47873044013977051</c:v>
                </c:pt>
                <c:pt idx="463">
                  <c:v>-0.48394927382469177</c:v>
                </c:pt>
                <c:pt idx="464">
                  <c:v>-0.47875908017158508</c:v>
                </c:pt>
                <c:pt idx="465">
                  <c:v>-0.48029404878616333</c:v>
                </c:pt>
                <c:pt idx="466">
                  <c:v>-0.47792902588844299</c:v>
                </c:pt>
                <c:pt idx="475">
                  <c:v>0</c:v>
                </c:pt>
                <c:pt idx="476">
                  <c:v>-0.5150720477104187</c:v>
                </c:pt>
                <c:pt idx="477">
                  <c:v>-0.51814943552017212</c:v>
                </c:pt>
                <c:pt idx="478">
                  <c:v>-0.51824796199798584</c:v>
                </c:pt>
                <c:pt idx="479">
                  <c:v>-0.51766395568847656</c:v>
                </c:pt>
                <c:pt idx="480">
                  <c:v>-0.51413708925247192</c:v>
                </c:pt>
                <c:pt idx="481">
                  <c:v>-0.51748663187026978</c:v>
                </c:pt>
                <c:pt idx="482">
                  <c:v>-0.51864743232727051</c:v>
                </c:pt>
                <c:pt idx="483">
                  <c:v>-0.51699763536453247</c:v>
                </c:pt>
                <c:pt idx="484">
                  <c:v>-0.51296573877334595</c:v>
                </c:pt>
                <c:pt idx="485">
                  <c:v>-0.51619875431060791</c:v>
                </c:pt>
                <c:pt idx="486">
                  <c:v>-0.51549655199050903</c:v>
                </c:pt>
                <c:pt idx="487">
                  <c:v>-0.51209354400634766</c:v>
                </c:pt>
                <c:pt idx="488">
                  <c:v>-0.51793628931045532</c:v>
                </c:pt>
                <c:pt idx="489">
                  <c:v>-0.51440399885177612</c:v>
                </c:pt>
                <c:pt idx="490">
                  <c:v>-0.51445770263671875</c:v>
                </c:pt>
                <c:pt idx="491">
                  <c:v>-0.51384514570236206</c:v>
                </c:pt>
                <c:pt idx="492">
                  <c:v>-0.51351022720336914</c:v>
                </c:pt>
                <c:pt idx="493">
                  <c:v>-0.51505059003829956</c:v>
                </c:pt>
                <c:pt idx="494">
                  <c:v>-0.51414245367050171</c:v>
                </c:pt>
                <c:pt idx="495">
                  <c:v>-0.51491087675094604</c:v>
                </c:pt>
                <c:pt idx="496">
                  <c:v>-0.51477295160293579</c:v>
                </c:pt>
                <c:pt idx="497">
                  <c:v>-0.51249289512634277</c:v>
                </c:pt>
                <c:pt idx="498">
                  <c:v>-0.51359617710113525</c:v>
                </c:pt>
                <c:pt idx="499">
                  <c:v>-0.51240336894989014</c:v>
                </c:pt>
                <c:pt idx="500">
                  <c:v>-0.51357471942901611</c:v>
                </c:pt>
                <c:pt idx="509">
                  <c:v>0</c:v>
                </c:pt>
                <c:pt idx="510">
                  <c:v>-0.47346603870391846</c:v>
                </c:pt>
                <c:pt idx="511">
                  <c:v>-0.47357156872749329</c:v>
                </c:pt>
                <c:pt idx="512">
                  <c:v>-0.47372898459434509</c:v>
                </c:pt>
                <c:pt idx="513">
                  <c:v>-0.47382554411888123</c:v>
                </c:pt>
                <c:pt idx="514">
                  <c:v>-0.47512593865394592</c:v>
                </c:pt>
                <c:pt idx="515">
                  <c:v>-0.47786104679107666</c:v>
                </c:pt>
                <c:pt idx="516">
                  <c:v>-0.47423696517944336</c:v>
                </c:pt>
                <c:pt idx="517">
                  <c:v>-0.47687894105911255</c:v>
                </c:pt>
                <c:pt idx="518">
                  <c:v>-0.47766605019569397</c:v>
                </c:pt>
                <c:pt idx="519">
                  <c:v>-0.47512057423591614</c:v>
                </c:pt>
                <c:pt idx="520">
                  <c:v>-0.47465729713439941</c:v>
                </c:pt>
                <c:pt idx="521">
                  <c:v>-0.47346067428588867</c:v>
                </c:pt>
                <c:pt idx="522">
                  <c:v>-0.47565719485282898</c:v>
                </c:pt>
                <c:pt idx="523">
                  <c:v>-0.47637271881103516</c:v>
                </c:pt>
                <c:pt idx="524">
                  <c:v>-0.47823849320411682</c:v>
                </c:pt>
                <c:pt idx="525">
                  <c:v>-0.47512951493263245</c:v>
                </c:pt>
                <c:pt idx="526">
                  <c:v>-0.47461614012718201</c:v>
                </c:pt>
                <c:pt idx="527">
                  <c:v>-0.4752708375453949</c:v>
                </c:pt>
                <c:pt idx="528">
                  <c:v>-0.47844958305358887</c:v>
                </c:pt>
                <c:pt idx="529">
                  <c:v>-0.47731184959411621</c:v>
                </c:pt>
                <c:pt idx="530">
                  <c:v>-0.47301888465881348</c:v>
                </c:pt>
                <c:pt idx="531">
                  <c:v>-0.47454819083213806</c:v>
                </c:pt>
                <c:pt idx="532">
                  <c:v>-0.47614732384681702</c:v>
                </c:pt>
                <c:pt idx="533">
                  <c:v>-0.47427809238433838</c:v>
                </c:pt>
                <c:pt idx="534">
                  <c:v>-0.4768252968788147</c:v>
                </c:pt>
                <c:pt idx="543">
                  <c:v>0</c:v>
                </c:pt>
                <c:pt idx="544">
                  <c:v>-0.50720995664596558</c:v>
                </c:pt>
                <c:pt idx="545">
                  <c:v>-0.50778478384017944</c:v>
                </c:pt>
                <c:pt idx="546">
                  <c:v>-0.50537455081939697</c:v>
                </c:pt>
                <c:pt idx="547">
                  <c:v>-0.51024532318115234</c:v>
                </c:pt>
                <c:pt idx="548">
                  <c:v>-0.50879472494125366</c:v>
                </c:pt>
                <c:pt idx="549">
                  <c:v>-0.51273649930953979</c:v>
                </c:pt>
                <c:pt idx="550">
                  <c:v>-0.51064825057983398</c:v>
                </c:pt>
                <c:pt idx="551">
                  <c:v>-0.51164758205413818</c:v>
                </c:pt>
                <c:pt idx="552">
                  <c:v>-0.51153296232223511</c:v>
                </c:pt>
                <c:pt idx="553">
                  <c:v>-0.51020056009292603</c:v>
                </c:pt>
                <c:pt idx="554">
                  <c:v>-0.51170670986175537</c:v>
                </c:pt>
                <c:pt idx="555">
                  <c:v>-0.50935882329940796</c:v>
                </c:pt>
                <c:pt idx="556">
                  <c:v>-0.50931763648986816</c:v>
                </c:pt>
                <c:pt idx="557">
                  <c:v>-0.5097241997718811</c:v>
                </c:pt>
                <c:pt idx="558">
                  <c:v>-0.50478190183639526</c:v>
                </c:pt>
                <c:pt idx="559">
                  <c:v>-0.50889325141906738</c:v>
                </c:pt>
                <c:pt idx="560">
                  <c:v>-0.50887531042098999</c:v>
                </c:pt>
                <c:pt idx="561">
                  <c:v>-0.5065348744392395</c:v>
                </c:pt>
                <c:pt idx="562">
                  <c:v>-0.50947165489196777</c:v>
                </c:pt>
                <c:pt idx="563">
                  <c:v>-0.51050674915313721</c:v>
                </c:pt>
                <c:pt idx="564">
                  <c:v>-0.5096973180770874</c:v>
                </c:pt>
                <c:pt idx="565">
                  <c:v>-0.50767374038696289</c:v>
                </c:pt>
                <c:pt idx="566">
                  <c:v>-0.5095289945602417</c:v>
                </c:pt>
                <c:pt idx="567">
                  <c:v>-0.51028472185134888</c:v>
                </c:pt>
                <c:pt idx="568">
                  <c:v>-0.50821632146835327</c:v>
                </c:pt>
                <c:pt idx="577">
                  <c:v>0</c:v>
                </c:pt>
                <c:pt idx="578">
                  <c:v>-0.47599169611930847</c:v>
                </c:pt>
                <c:pt idx="579">
                  <c:v>-0.4769970178604126</c:v>
                </c:pt>
                <c:pt idx="580">
                  <c:v>-0.47434070706367493</c:v>
                </c:pt>
                <c:pt idx="581">
                  <c:v>-0.47622960805892944</c:v>
                </c:pt>
                <c:pt idx="582">
                  <c:v>-0.4771544337272644</c:v>
                </c:pt>
                <c:pt idx="583">
                  <c:v>-0.47761595249176025</c:v>
                </c:pt>
                <c:pt idx="584">
                  <c:v>-0.47741737961769104</c:v>
                </c:pt>
                <c:pt idx="585">
                  <c:v>-0.47567328810691833</c:v>
                </c:pt>
                <c:pt idx="586">
                  <c:v>-0.47710612416267395</c:v>
                </c:pt>
                <c:pt idx="587">
                  <c:v>-0.47360017895698547</c:v>
                </c:pt>
                <c:pt idx="588">
                  <c:v>-0.4778037965297699</c:v>
                </c:pt>
                <c:pt idx="589">
                  <c:v>-0.47099784016609192</c:v>
                </c:pt>
                <c:pt idx="590">
                  <c:v>-0.4745141863822937</c:v>
                </c:pt>
                <c:pt idx="591">
                  <c:v>-0.47558563947677612</c:v>
                </c:pt>
                <c:pt idx="592">
                  <c:v>-0.47610616683959961</c:v>
                </c:pt>
                <c:pt idx="593">
                  <c:v>-0.47938701510429382</c:v>
                </c:pt>
                <c:pt idx="594">
                  <c:v>-0.47580745816230774</c:v>
                </c:pt>
                <c:pt idx="595">
                  <c:v>-0.47747105360031128</c:v>
                </c:pt>
                <c:pt idx="596">
                  <c:v>-0.47576808929443359</c:v>
                </c:pt>
                <c:pt idx="597">
                  <c:v>-0.47773224115371704</c:v>
                </c:pt>
                <c:pt idx="598">
                  <c:v>-0.47714012861251831</c:v>
                </c:pt>
                <c:pt idx="599">
                  <c:v>-0.48039242625236511</c:v>
                </c:pt>
                <c:pt idx="600">
                  <c:v>-0.47573232650756836</c:v>
                </c:pt>
                <c:pt idx="601">
                  <c:v>-0.47833868861198425</c:v>
                </c:pt>
                <c:pt idx="602">
                  <c:v>-0.47685390710830688</c:v>
                </c:pt>
                <c:pt idx="611">
                  <c:v>0</c:v>
                </c:pt>
                <c:pt idx="612">
                  <c:v>-0.50382936000823975</c:v>
                </c:pt>
                <c:pt idx="613">
                  <c:v>-0.50621438026428223</c:v>
                </c:pt>
                <c:pt idx="614">
                  <c:v>-0.5064578652381897</c:v>
                </c:pt>
                <c:pt idx="615">
                  <c:v>-0.50799071788787842</c:v>
                </c:pt>
                <c:pt idx="616">
                  <c:v>-0.50845450162887573</c:v>
                </c:pt>
                <c:pt idx="617">
                  <c:v>-0.50680524110794067</c:v>
                </c:pt>
                <c:pt idx="618">
                  <c:v>-0.50796562433242798</c:v>
                </c:pt>
                <c:pt idx="619">
                  <c:v>-0.50866758823394775</c:v>
                </c:pt>
                <c:pt idx="620">
                  <c:v>-0.51099032163619995</c:v>
                </c:pt>
                <c:pt idx="621">
                  <c:v>-0.5089648962020874</c:v>
                </c:pt>
                <c:pt idx="622">
                  <c:v>-0.51241588592529297</c:v>
                </c:pt>
                <c:pt idx="623">
                  <c:v>-0.50816261768341064</c:v>
                </c:pt>
                <c:pt idx="624">
                  <c:v>-0.50936418771743774</c:v>
                </c:pt>
                <c:pt idx="625">
                  <c:v>-0.50870698690414429</c:v>
                </c:pt>
                <c:pt idx="626">
                  <c:v>-0.5116654634475708</c:v>
                </c:pt>
                <c:pt idx="627">
                  <c:v>-0.50781881809234619</c:v>
                </c:pt>
                <c:pt idx="628">
                  <c:v>-0.50848138332366943</c:v>
                </c:pt>
                <c:pt idx="629">
                  <c:v>-0.50923347473144531</c:v>
                </c:pt>
                <c:pt idx="630">
                  <c:v>-0.50758779048919678</c:v>
                </c:pt>
                <c:pt idx="631">
                  <c:v>-0.50572013854980469</c:v>
                </c:pt>
                <c:pt idx="632">
                  <c:v>-0.5084652304649353</c:v>
                </c:pt>
                <c:pt idx="633">
                  <c:v>-0.50814831256866455</c:v>
                </c:pt>
                <c:pt idx="634">
                  <c:v>-0.50703448057174683</c:v>
                </c:pt>
                <c:pt idx="635">
                  <c:v>-0.50888246297836304</c:v>
                </c:pt>
                <c:pt idx="636">
                  <c:v>-0.50739079713821411</c:v>
                </c:pt>
                <c:pt idx="645">
                  <c:v>0</c:v>
                </c:pt>
                <c:pt idx="646">
                  <c:v>-0.47248232364654541</c:v>
                </c:pt>
                <c:pt idx="647">
                  <c:v>-0.46891254186630249</c:v>
                </c:pt>
                <c:pt idx="648">
                  <c:v>-0.47332474589347839</c:v>
                </c:pt>
                <c:pt idx="649">
                  <c:v>-0.47422441840171814</c:v>
                </c:pt>
                <c:pt idx="650">
                  <c:v>-0.4727434515953064</c:v>
                </c:pt>
                <c:pt idx="651">
                  <c:v>-0.47190818190574646</c:v>
                </c:pt>
                <c:pt idx="652">
                  <c:v>-0.47330865263938904</c:v>
                </c:pt>
                <c:pt idx="653">
                  <c:v>-0.46948480606079102</c:v>
                </c:pt>
                <c:pt idx="654">
                  <c:v>-0.47441580891609192</c:v>
                </c:pt>
                <c:pt idx="655">
                  <c:v>-0.47386848926544189</c:v>
                </c:pt>
                <c:pt idx="656">
                  <c:v>-0.47666963934898376</c:v>
                </c:pt>
                <c:pt idx="657">
                  <c:v>-0.47268441319465637</c:v>
                </c:pt>
                <c:pt idx="658">
                  <c:v>-0.47522073984146118</c:v>
                </c:pt>
                <c:pt idx="659">
                  <c:v>-0.47278100252151489</c:v>
                </c:pt>
                <c:pt idx="660">
                  <c:v>-0.47811684012413025</c:v>
                </c:pt>
                <c:pt idx="661">
                  <c:v>-0.47233384847640991</c:v>
                </c:pt>
                <c:pt idx="662">
                  <c:v>-0.47071883082389832</c:v>
                </c:pt>
                <c:pt idx="663">
                  <c:v>-0.47390961647033691</c:v>
                </c:pt>
                <c:pt idx="664">
                  <c:v>-0.47452852129936218</c:v>
                </c:pt>
                <c:pt idx="665">
                  <c:v>-0.4733479917049408</c:v>
                </c:pt>
                <c:pt idx="666">
                  <c:v>-0.47459647059440613</c:v>
                </c:pt>
                <c:pt idx="667">
                  <c:v>-0.47117489576339722</c:v>
                </c:pt>
                <c:pt idx="668">
                  <c:v>-0.47176331281661987</c:v>
                </c:pt>
                <c:pt idx="669">
                  <c:v>-0.47389352321624756</c:v>
                </c:pt>
                <c:pt idx="670">
                  <c:v>-0.47266474366188049</c:v>
                </c:pt>
                <c:pt idx="679">
                  <c:v>0</c:v>
                </c:pt>
                <c:pt idx="680">
                  <c:v>-0.44814810156822205</c:v>
                </c:pt>
                <c:pt idx="681">
                  <c:v>-0.44642180204391479</c:v>
                </c:pt>
                <c:pt idx="682">
                  <c:v>-0.45047497749328613</c:v>
                </c:pt>
                <c:pt idx="683">
                  <c:v>-0.45082169771194458</c:v>
                </c:pt>
                <c:pt idx="684">
                  <c:v>-0.45111662149429321</c:v>
                </c:pt>
                <c:pt idx="685">
                  <c:v>-0.45110231637954712</c:v>
                </c:pt>
                <c:pt idx="686">
                  <c:v>-0.45314702391624451</c:v>
                </c:pt>
                <c:pt idx="687">
                  <c:v>-0.45226943492889404</c:v>
                </c:pt>
                <c:pt idx="688">
                  <c:v>-0.45699912309646606</c:v>
                </c:pt>
                <c:pt idx="689">
                  <c:v>-0.45605707168579102</c:v>
                </c:pt>
                <c:pt idx="690">
                  <c:v>-0.45525443553924561</c:v>
                </c:pt>
                <c:pt idx="691">
                  <c:v>-0.45437678694725037</c:v>
                </c:pt>
                <c:pt idx="692">
                  <c:v>-0.45585149526596069</c:v>
                </c:pt>
                <c:pt idx="693">
                  <c:v>-0.45562982559204102</c:v>
                </c:pt>
                <c:pt idx="694">
                  <c:v>-0.45841139554977417</c:v>
                </c:pt>
                <c:pt idx="695">
                  <c:v>-0.4604870080947876</c:v>
                </c:pt>
                <c:pt idx="696">
                  <c:v>-0.45702236890792847</c:v>
                </c:pt>
                <c:pt idx="697">
                  <c:v>-0.45966640114784241</c:v>
                </c:pt>
                <c:pt idx="698">
                  <c:v>-0.46000966429710388</c:v>
                </c:pt>
                <c:pt idx="699">
                  <c:v>-0.45893877744674683</c:v>
                </c:pt>
                <c:pt idx="700">
                  <c:v>-0.46118068695068359</c:v>
                </c:pt>
                <c:pt idx="701">
                  <c:v>-0.46499809622764587</c:v>
                </c:pt>
                <c:pt idx="702">
                  <c:v>-0.46133089065551758</c:v>
                </c:pt>
                <c:pt idx="703">
                  <c:v>-0.46034577488899231</c:v>
                </c:pt>
                <c:pt idx="704">
                  <c:v>-0.46433290839195251</c:v>
                </c:pt>
                <c:pt idx="713">
                  <c:v>0</c:v>
                </c:pt>
                <c:pt idx="714">
                  <c:v>-0.50179725885391235</c:v>
                </c:pt>
                <c:pt idx="715">
                  <c:v>-0.5036807656288147</c:v>
                </c:pt>
                <c:pt idx="716">
                  <c:v>-0.50074988603591919</c:v>
                </c:pt>
                <c:pt idx="717">
                  <c:v>-0.50539427995681763</c:v>
                </c:pt>
                <c:pt idx="718">
                  <c:v>-0.50257068872451782</c:v>
                </c:pt>
                <c:pt idx="719">
                  <c:v>-0.50338172912597656</c:v>
                </c:pt>
                <c:pt idx="720">
                  <c:v>-0.502174973487854</c:v>
                </c:pt>
                <c:pt idx="721">
                  <c:v>-0.50236475467681885</c:v>
                </c:pt>
                <c:pt idx="722">
                  <c:v>-0.50478368997573853</c:v>
                </c:pt>
                <c:pt idx="723">
                  <c:v>-0.50318479537963867</c:v>
                </c:pt>
                <c:pt idx="724">
                  <c:v>-0.50394034385681152</c:v>
                </c:pt>
                <c:pt idx="725">
                  <c:v>-0.50217682123184204</c:v>
                </c:pt>
                <c:pt idx="726">
                  <c:v>-0.50291979312896729</c:v>
                </c:pt>
                <c:pt idx="727">
                  <c:v>-0.50682318210601807</c:v>
                </c:pt>
                <c:pt idx="728">
                  <c:v>-0.50329041481018066</c:v>
                </c:pt>
                <c:pt idx="729">
                  <c:v>-0.50492513179779053</c:v>
                </c:pt>
                <c:pt idx="730">
                  <c:v>-0.50364851951599121</c:v>
                </c:pt>
                <c:pt idx="731">
                  <c:v>-0.50342291593551636</c:v>
                </c:pt>
                <c:pt idx="732">
                  <c:v>-0.50168800354003906</c:v>
                </c:pt>
                <c:pt idx="733">
                  <c:v>-0.50099694728851318</c:v>
                </c:pt>
                <c:pt idx="734">
                  <c:v>-0.50112408399581909</c:v>
                </c:pt>
                <c:pt idx="735">
                  <c:v>-0.50227707624435425</c:v>
                </c:pt>
                <c:pt idx="736">
                  <c:v>-0.50188672542572021</c:v>
                </c:pt>
                <c:pt idx="737">
                  <c:v>-0.50249189138412476</c:v>
                </c:pt>
                <c:pt idx="738">
                  <c:v>-0.5034712553024292</c:v>
                </c:pt>
                <c:pt idx="747">
                  <c:v>0</c:v>
                </c:pt>
                <c:pt idx="748">
                  <c:v>-0.4922848641872406</c:v>
                </c:pt>
                <c:pt idx="749">
                  <c:v>-0.48847466707229614</c:v>
                </c:pt>
                <c:pt idx="750">
                  <c:v>-0.48810961842536926</c:v>
                </c:pt>
                <c:pt idx="751">
                  <c:v>-0.48902228474617004</c:v>
                </c:pt>
                <c:pt idx="752">
                  <c:v>-0.48489046096801758</c:v>
                </c:pt>
                <c:pt idx="753">
                  <c:v>-0.48813110589981079</c:v>
                </c:pt>
                <c:pt idx="754">
                  <c:v>-0.48584058880805969</c:v>
                </c:pt>
                <c:pt idx="755">
                  <c:v>-0.48815077543258667</c:v>
                </c:pt>
                <c:pt idx="756">
                  <c:v>-0.48595333099365234</c:v>
                </c:pt>
                <c:pt idx="757">
                  <c:v>-0.48527336120605469</c:v>
                </c:pt>
                <c:pt idx="758">
                  <c:v>-0.48707351088523865</c:v>
                </c:pt>
                <c:pt idx="759">
                  <c:v>-0.48326399922370911</c:v>
                </c:pt>
                <c:pt idx="760">
                  <c:v>-0.48457732796669006</c:v>
                </c:pt>
                <c:pt idx="761">
                  <c:v>-0.48609647154808044</c:v>
                </c:pt>
                <c:pt idx="762">
                  <c:v>-0.48646330833435059</c:v>
                </c:pt>
                <c:pt idx="763">
                  <c:v>-0.48493698239326477</c:v>
                </c:pt>
                <c:pt idx="764">
                  <c:v>-0.48740634322166443</c:v>
                </c:pt>
                <c:pt idx="765">
                  <c:v>-0.48419618606567383</c:v>
                </c:pt>
                <c:pt idx="766">
                  <c:v>-0.48548808693885803</c:v>
                </c:pt>
                <c:pt idx="767">
                  <c:v>-0.48811677098274231</c:v>
                </c:pt>
                <c:pt idx="768">
                  <c:v>-0.48589786887168884</c:v>
                </c:pt>
                <c:pt idx="769">
                  <c:v>-0.48418188095092773</c:v>
                </c:pt>
                <c:pt idx="770">
                  <c:v>-0.48586922883987427</c:v>
                </c:pt>
                <c:pt idx="771">
                  <c:v>-0.48611438274383545</c:v>
                </c:pt>
                <c:pt idx="772">
                  <c:v>-0.4859873354434967</c:v>
                </c:pt>
                <c:pt idx="781">
                  <c:v>0</c:v>
                </c:pt>
                <c:pt idx="782">
                  <c:v>-0.50565212965011597</c:v>
                </c:pt>
                <c:pt idx="783">
                  <c:v>-0.50766658782958984</c:v>
                </c:pt>
                <c:pt idx="784">
                  <c:v>-0.50485533475875854</c:v>
                </c:pt>
                <c:pt idx="785">
                  <c:v>-0.50666201114654541</c:v>
                </c:pt>
                <c:pt idx="786">
                  <c:v>-0.50478368997573853</c:v>
                </c:pt>
                <c:pt idx="787">
                  <c:v>-0.50450795888900757</c:v>
                </c:pt>
                <c:pt idx="788">
                  <c:v>-0.50374877452850342</c:v>
                </c:pt>
                <c:pt idx="789">
                  <c:v>-0.50611585378646851</c:v>
                </c:pt>
                <c:pt idx="790">
                  <c:v>-0.50748753547668457</c:v>
                </c:pt>
                <c:pt idx="791">
                  <c:v>-0.50802111625671387</c:v>
                </c:pt>
                <c:pt idx="792">
                  <c:v>-0.50459748506546021</c:v>
                </c:pt>
                <c:pt idx="793">
                  <c:v>-0.50577026605606079</c:v>
                </c:pt>
                <c:pt idx="794">
                  <c:v>-0.50407284498214722</c:v>
                </c:pt>
                <c:pt idx="795">
                  <c:v>-0.50377565622329712</c:v>
                </c:pt>
                <c:pt idx="796">
                  <c:v>-0.50375592708587646</c:v>
                </c:pt>
                <c:pt idx="797">
                  <c:v>-0.50521343946456909</c:v>
                </c:pt>
                <c:pt idx="798">
                  <c:v>-0.50637012720108032</c:v>
                </c:pt>
                <c:pt idx="799">
                  <c:v>-0.50390815734863281</c:v>
                </c:pt>
                <c:pt idx="800">
                  <c:v>-0.50607645511627197</c:v>
                </c:pt>
                <c:pt idx="801">
                  <c:v>-0.50433248281478882</c:v>
                </c:pt>
                <c:pt idx="802">
                  <c:v>-0.50246864557266235</c:v>
                </c:pt>
                <c:pt idx="803">
                  <c:v>-0.50389021635055542</c:v>
                </c:pt>
                <c:pt idx="804">
                  <c:v>-0.50278729200363159</c:v>
                </c:pt>
                <c:pt idx="805">
                  <c:v>-0.50527429580688477</c:v>
                </c:pt>
                <c:pt idx="806">
                  <c:v>-0.5020747184753418</c:v>
                </c:pt>
                <c:pt idx="815">
                  <c:v>0</c:v>
                </c:pt>
                <c:pt idx="816">
                  <c:v>-0.51947683095932007</c:v>
                </c:pt>
                <c:pt idx="817">
                  <c:v>-0.52117693424224854</c:v>
                </c:pt>
                <c:pt idx="818">
                  <c:v>-0.52549839019775391</c:v>
                </c:pt>
                <c:pt idx="819">
                  <c:v>-0.52301871776580811</c:v>
                </c:pt>
                <c:pt idx="820">
                  <c:v>-0.52545362710952759</c:v>
                </c:pt>
                <c:pt idx="821">
                  <c:v>-0.52610224485397339</c:v>
                </c:pt>
                <c:pt idx="822">
                  <c:v>-0.5280768871307373</c:v>
                </c:pt>
                <c:pt idx="823">
                  <c:v>-0.52940833568572998</c:v>
                </c:pt>
                <c:pt idx="824">
                  <c:v>-0.52878296375274658</c:v>
                </c:pt>
                <c:pt idx="825">
                  <c:v>-0.52625817060470581</c:v>
                </c:pt>
                <c:pt idx="826">
                  <c:v>-0.52902483940124512</c:v>
                </c:pt>
                <c:pt idx="827">
                  <c:v>-0.53020220994949341</c:v>
                </c:pt>
                <c:pt idx="828">
                  <c:v>-0.53071296215057373</c:v>
                </c:pt>
                <c:pt idx="829">
                  <c:v>-0.52894419431686401</c:v>
                </c:pt>
                <c:pt idx="830">
                  <c:v>-0.53120219707489014</c:v>
                </c:pt>
                <c:pt idx="831">
                  <c:v>-0.53096026182174683</c:v>
                </c:pt>
                <c:pt idx="832">
                  <c:v>-0.53075063228607178</c:v>
                </c:pt>
                <c:pt idx="833">
                  <c:v>-0.52889406681060791</c:v>
                </c:pt>
                <c:pt idx="834">
                  <c:v>-0.53069686889648438</c:v>
                </c:pt>
                <c:pt idx="835">
                  <c:v>-0.5288814902305603</c:v>
                </c:pt>
                <c:pt idx="836">
                  <c:v>-0.52904099225997925</c:v>
                </c:pt>
                <c:pt idx="837">
                  <c:v>-0.52936714887619019</c:v>
                </c:pt>
                <c:pt idx="838">
                  <c:v>-0.52879190444946289</c:v>
                </c:pt>
                <c:pt idx="839">
                  <c:v>-0.53269511461257935</c:v>
                </c:pt>
                <c:pt idx="840">
                  <c:v>-0.52780991792678833</c:v>
                </c:pt>
                <c:pt idx="849">
                  <c:v>0</c:v>
                </c:pt>
                <c:pt idx="850">
                  <c:v>-0.4917980432510376</c:v>
                </c:pt>
                <c:pt idx="851">
                  <c:v>-0.49380263686180115</c:v>
                </c:pt>
                <c:pt idx="852">
                  <c:v>-0.49590578675270081</c:v>
                </c:pt>
                <c:pt idx="853">
                  <c:v>-0.50035959482192993</c:v>
                </c:pt>
                <c:pt idx="854">
                  <c:v>-0.49641415476799011</c:v>
                </c:pt>
                <c:pt idx="855">
                  <c:v>-0.49735930562019348</c:v>
                </c:pt>
                <c:pt idx="856">
                  <c:v>-0.49361827969551086</c:v>
                </c:pt>
                <c:pt idx="857">
                  <c:v>-0.49871799349784851</c:v>
                </c:pt>
                <c:pt idx="858">
                  <c:v>-0.49620470404624939</c:v>
                </c:pt>
                <c:pt idx="859">
                  <c:v>-0.49904739856719971</c:v>
                </c:pt>
                <c:pt idx="860">
                  <c:v>-0.49530434608459473</c:v>
                </c:pt>
                <c:pt idx="861">
                  <c:v>-0.49503228068351746</c:v>
                </c:pt>
                <c:pt idx="862">
                  <c:v>-0.49616891145706177</c:v>
                </c:pt>
                <c:pt idx="863">
                  <c:v>-0.49701023101806641</c:v>
                </c:pt>
                <c:pt idx="864">
                  <c:v>-0.49498754739761353</c:v>
                </c:pt>
                <c:pt idx="865">
                  <c:v>-0.49472799897193909</c:v>
                </c:pt>
                <c:pt idx="866">
                  <c:v>-0.49540996551513672</c:v>
                </c:pt>
                <c:pt idx="867">
                  <c:v>-0.49604183435440063</c:v>
                </c:pt>
                <c:pt idx="868">
                  <c:v>-0.49236002564430237</c:v>
                </c:pt>
                <c:pt idx="869">
                  <c:v>-0.49552631378173828</c:v>
                </c:pt>
                <c:pt idx="870">
                  <c:v>-0.49511104822158813</c:v>
                </c:pt>
                <c:pt idx="871">
                  <c:v>-0.49808070063591003</c:v>
                </c:pt>
                <c:pt idx="872">
                  <c:v>-0.49463135004043579</c:v>
                </c:pt>
                <c:pt idx="873">
                  <c:v>-0.49540996551513672</c:v>
                </c:pt>
                <c:pt idx="874">
                  <c:v>-0.49455615878105164</c:v>
                </c:pt>
                <c:pt idx="883">
                  <c:v>0</c:v>
                </c:pt>
                <c:pt idx="917">
                  <c:v>0</c:v>
                </c:pt>
                <c:pt idx="951">
                  <c:v>0</c:v>
                </c:pt>
                <c:pt idx="985">
                  <c:v>0</c:v>
                </c:pt>
                <c:pt idx="1019">
                  <c:v>0</c:v>
                </c:pt>
                <c:pt idx="1053">
                  <c:v>0</c:v>
                </c:pt>
                <c:pt idx="1087">
                  <c:v>0</c:v>
                </c:pt>
                <c:pt idx="1121">
                  <c:v>0</c:v>
                </c:pt>
                <c:pt idx="1155">
                  <c:v>0</c:v>
                </c:pt>
                <c:pt idx="1189">
                  <c:v>0</c:v>
                </c:pt>
                <c:pt idx="1223">
                  <c:v>0</c:v>
                </c:pt>
                <c:pt idx="1257">
                  <c:v>0</c:v>
                </c:pt>
                <c:pt idx="1291">
                  <c:v>0</c:v>
                </c:pt>
                <c:pt idx="1325">
                  <c:v>0</c:v>
                </c:pt>
                <c:pt idx="1359">
                  <c:v>0</c:v>
                </c:pt>
                <c:pt idx="1393">
                  <c:v>0</c:v>
                </c:pt>
                <c:pt idx="1427">
                  <c:v>0</c:v>
                </c:pt>
                <c:pt idx="1461">
                  <c:v>0</c:v>
                </c:pt>
                <c:pt idx="1495">
                  <c:v>0</c:v>
                </c:pt>
                <c:pt idx="1529">
                  <c:v>0</c:v>
                </c:pt>
                <c:pt idx="1563">
                  <c:v>0</c:v>
                </c:pt>
                <c:pt idx="1597">
                  <c:v>0</c:v>
                </c:pt>
                <c:pt idx="1631">
                  <c:v>0</c:v>
                </c:pt>
                <c:pt idx="1665">
                  <c:v>0</c:v>
                </c:pt>
                <c:pt idx="1699">
                  <c:v>0</c:v>
                </c:pt>
                <c:pt idx="1733">
                  <c:v>0</c:v>
                </c:pt>
                <c:pt idx="1767">
                  <c:v>0</c:v>
                </c:pt>
                <c:pt idx="1801">
                  <c:v>0</c:v>
                </c:pt>
                <c:pt idx="1835">
                  <c:v>0</c:v>
                </c:pt>
                <c:pt idx="1869">
                  <c:v>0</c:v>
                </c:pt>
                <c:pt idx="1903">
                  <c:v>0</c:v>
                </c:pt>
                <c:pt idx="1937">
                  <c:v>0</c:v>
                </c:pt>
                <c:pt idx="1971">
                  <c:v>0</c:v>
                </c:pt>
                <c:pt idx="2005">
                  <c:v>0</c:v>
                </c:pt>
                <c:pt idx="2039">
                  <c:v>0</c:v>
                </c:pt>
                <c:pt idx="2073">
                  <c:v>0</c:v>
                </c:pt>
                <c:pt idx="2107">
                  <c:v>0</c:v>
                </c:pt>
                <c:pt idx="2141">
                  <c:v>0</c:v>
                </c:pt>
                <c:pt idx="2175">
                  <c:v>0</c:v>
                </c:pt>
                <c:pt idx="2209">
                  <c:v>0</c:v>
                </c:pt>
                <c:pt idx="2243">
                  <c:v>0</c:v>
                </c:pt>
                <c:pt idx="2277">
                  <c:v>0</c:v>
                </c:pt>
                <c:pt idx="2311">
                  <c:v>0</c:v>
                </c:pt>
                <c:pt idx="2345">
                  <c:v>0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0-431E-A575-9E8A82E3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4"/>
          <c:min val="-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Data_Jun16_2020'!$O$1:$O$2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B7C-41B7-A841-AAB24F8414C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D0B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B7C-41B7-A841-AAB24F8414C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7C-41B7-A841-AAB24F8414C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D0B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7C-41B7-A841-AAB24F8414C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7C-41B7-A841-AAB24F8414C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D0B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7C-41B7-A841-AAB24F8414C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20000"/>
                    <a:lumOff val="8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7C-41B7-A841-AAB24F8414C4}"/>
              </c:ext>
            </c:extLst>
          </c:dPt>
          <c:yVal>
            <c:numRef>
              <c:f>'Reduced Data_Jun16_2020'!$O$3:$O$40</c:f>
              <c:numCache>
                <c:formatCode>General</c:formatCode>
                <c:ptCount val="38"/>
                <c:pt idx="1">
                  <c:v>-1.8692578232726298E-2</c:v>
                </c:pt>
                <c:pt idx="2">
                  <c:v>-5.9157194708392424E-3</c:v>
                </c:pt>
                <c:pt idx="3">
                  <c:v>-0.33936898837227947</c:v>
                </c:pt>
                <c:pt idx="4">
                  <c:v>4.5583879425326046E-2</c:v>
                </c:pt>
                <c:pt idx="5">
                  <c:v>1.2984300859386622E-2</c:v>
                </c:pt>
                <c:pt idx="6">
                  <c:v>-1.228968736766145E-2</c:v>
                </c:pt>
                <c:pt idx="7">
                  <c:v>8.5923869630466498E-3</c:v>
                </c:pt>
                <c:pt idx="8">
                  <c:v>-1.7099058410185997E-2</c:v>
                </c:pt>
                <c:pt idx="9">
                  <c:v>-5.7676482146939989E-3</c:v>
                </c:pt>
                <c:pt idx="10">
                  <c:v>3.2087216652820771E-2</c:v>
                </c:pt>
                <c:pt idx="11">
                  <c:v>-1.1683753091018545E-2</c:v>
                </c:pt>
                <c:pt idx="12">
                  <c:v>-9.2349437752492491E-3</c:v>
                </c:pt>
                <c:pt idx="13">
                  <c:v>9.1747061492508664E-3</c:v>
                </c:pt>
                <c:pt idx="14">
                  <c:v>-7.8427936134328746E-3</c:v>
                </c:pt>
                <c:pt idx="15">
                  <c:v>-1.5185064312306373E-2</c:v>
                </c:pt>
                <c:pt idx="16">
                  <c:v>1.4416245037729425E-3</c:v>
                </c:pt>
                <c:pt idx="17">
                  <c:v>1.6365026321851772E-2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7C-41B7-A841-AAB24F84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0.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[1]Data!$F$12:$F$4937</c:f>
              <c:numCache>
                <c:formatCode>General</c:formatCode>
                <c:ptCount val="4926"/>
                <c:pt idx="0">
                  <c:v>-0.48008114099502563</c:v>
                </c:pt>
                <c:pt idx="1">
                  <c:v>-0.47728860378265381</c:v>
                </c:pt>
                <c:pt idx="2">
                  <c:v>-0.48265030980110168</c:v>
                </c:pt>
                <c:pt idx="3">
                  <c:v>-0.48070016503334045</c:v>
                </c:pt>
                <c:pt idx="4">
                  <c:v>-0.4835645854473114</c:v>
                </c:pt>
                <c:pt idx="5">
                  <c:v>-0.4808182418346405</c:v>
                </c:pt>
                <c:pt idx="6">
                  <c:v>-0.47977164387702942</c:v>
                </c:pt>
                <c:pt idx="7">
                  <c:v>-0.48119929432868958</c:v>
                </c:pt>
                <c:pt idx="8">
                  <c:v>-0.48053556680679321</c:v>
                </c:pt>
                <c:pt idx="9">
                  <c:v>-0.48155355453491211</c:v>
                </c:pt>
                <c:pt idx="10">
                  <c:v>-0.48183801770210266</c:v>
                </c:pt>
                <c:pt idx="11">
                  <c:v>-0.48212787508964539</c:v>
                </c:pt>
                <c:pt idx="12">
                  <c:v>-0.47733151912689209</c:v>
                </c:pt>
                <c:pt idx="13">
                  <c:v>-0.4797680675983429</c:v>
                </c:pt>
                <c:pt idx="14">
                  <c:v>-0.4764961302280426</c:v>
                </c:pt>
                <c:pt idx="15">
                  <c:v>-0.47622066736221313</c:v>
                </c:pt>
                <c:pt idx="16">
                  <c:v>-0.47885388135910034</c:v>
                </c:pt>
                <c:pt idx="17">
                  <c:v>-0.47465193271636963</c:v>
                </c:pt>
                <c:pt idx="18">
                  <c:v>-0.47543179988861084</c:v>
                </c:pt>
                <c:pt idx="19">
                  <c:v>-0.47616520524024963</c:v>
                </c:pt>
                <c:pt idx="20">
                  <c:v>-0.47691115736961365</c:v>
                </c:pt>
                <c:pt idx="21">
                  <c:v>-0.47670900821685791</c:v>
                </c:pt>
                <c:pt idx="22">
                  <c:v>-0.47614374756813049</c:v>
                </c:pt>
                <c:pt idx="23">
                  <c:v>-0.47798445820808411</c:v>
                </c:pt>
                <c:pt idx="24">
                  <c:v>-0.48153567314147949</c:v>
                </c:pt>
                <c:pt idx="33">
                  <c:v>0</c:v>
                </c:pt>
                <c:pt idx="34">
                  <c:v>-0.47842097282409668</c:v>
                </c:pt>
                <c:pt idx="35">
                  <c:v>-0.47527262568473816</c:v>
                </c:pt>
                <c:pt idx="36">
                  <c:v>-0.4777715802192688</c:v>
                </c:pt>
                <c:pt idx="37">
                  <c:v>-0.47659093141555786</c:v>
                </c:pt>
                <c:pt idx="38">
                  <c:v>-0.4812673032283783</c:v>
                </c:pt>
                <c:pt idx="39">
                  <c:v>-0.47690936923027039</c:v>
                </c:pt>
                <c:pt idx="40">
                  <c:v>-0.47552484273910522</c:v>
                </c:pt>
                <c:pt idx="41">
                  <c:v>-0.47843170166015625</c:v>
                </c:pt>
                <c:pt idx="42">
                  <c:v>-0.4811098575592041</c:v>
                </c:pt>
                <c:pt idx="43">
                  <c:v>-0.47474494576454163</c:v>
                </c:pt>
                <c:pt idx="44">
                  <c:v>-0.47405451536178589</c:v>
                </c:pt>
                <c:pt idx="45">
                  <c:v>-0.47571265697479248</c:v>
                </c:pt>
                <c:pt idx="46">
                  <c:v>-0.47614374756813049</c:v>
                </c:pt>
                <c:pt idx="47">
                  <c:v>-0.47865888476371765</c:v>
                </c:pt>
                <c:pt idx="48">
                  <c:v>-0.47651582956314087</c:v>
                </c:pt>
                <c:pt idx="49">
                  <c:v>-0.47522073984146118</c:v>
                </c:pt>
                <c:pt idx="50">
                  <c:v>-0.47485405206680298</c:v>
                </c:pt>
                <c:pt idx="51">
                  <c:v>-0.47853007912635803</c:v>
                </c:pt>
                <c:pt idx="52">
                  <c:v>-0.47543716430664063</c:v>
                </c:pt>
                <c:pt idx="53">
                  <c:v>-0.47539246082305908</c:v>
                </c:pt>
                <c:pt idx="54">
                  <c:v>-0.4763566255569458</c:v>
                </c:pt>
                <c:pt idx="55">
                  <c:v>-0.47523146867752075</c:v>
                </c:pt>
                <c:pt idx="56">
                  <c:v>-0.47595235705375671</c:v>
                </c:pt>
                <c:pt idx="57">
                  <c:v>-0.47392213344573975</c:v>
                </c:pt>
                <c:pt idx="58">
                  <c:v>-0.47728145122528076</c:v>
                </c:pt>
                <c:pt idx="67">
                  <c:v>0</c:v>
                </c:pt>
                <c:pt idx="68">
                  <c:v>-0.47441580891609192</c:v>
                </c:pt>
                <c:pt idx="69">
                  <c:v>-0.47732436656951904</c:v>
                </c:pt>
                <c:pt idx="70">
                  <c:v>-0.47816693782806396</c:v>
                </c:pt>
                <c:pt idx="71">
                  <c:v>-0.47864815592765808</c:v>
                </c:pt>
                <c:pt idx="72">
                  <c:v>-0.47791469097137451</c:v>
                </c:pt>
                <c:pt idx="73">
                  <c:v>-0.47958558797836304</c:v>
                </c:pt>
                <c:pt idx="74">
                  <c:v>-0.47507762908935547</c:v>
                </c:pt>
                <c:pt idx="75">
                  <c:v>-0.47822418808937073</c:v>
                </c:pt>
                <c:pt idx="76">
                  <c:v>-0.47814369201660156</c:v>
                </c:pt>
                <c:pt idx="77">
                  <c:v>-0.47713297605514526</c:v>
                </c:pt>
                <c:pt idx="78">
                  <c:v>-0.47513845562934875</c:v>
                </c:pt>
                <c:pt idx="79">
                  <c:v>-0.47852471470832825</c:v>
                </c:pt>
                <c:pt idx="80">
                  <c:v>-0.47568580508232117</c:v>
                </c:pt>
                <c:pt idx="81">
                  <c:v>-0.4738219678401947</c:v>
                </c:pt>
                <c:pt idx="82">
                  <c:v>-0.47707214951515198</c:v>
                </c:pt>
                <c:pt idx="83">
                  <c:v>-0.47844779491424561</c:v>
                </c:pt>
                <c:pt idx="84">
                  <c:v>-0.47781094908714294</c:v>
                </c:pt>
                <c:pt idx="85">
                  <c:v>-0.47691830992698669</c:v>
                </c:pt>
                <c:pt idx="86">
                  <c:v>-0.47559279203414917</c:v>
                </c:pt>
                <c:pt idx="87">
                  <c:v>-0.47914370894432068</c:v>
                </c:pt>
                <c:pt idx="88">
                  <c:v>-0.47853365540504456</c:v>
                </c:pt>
                <c:pt idx="89">
                  <c:v>-0.47721526026725769</c:v>
                </c:pt>
                <c:pt idx="90">
                  <c:v>-0.47807571291923523</c:v>
                </c:pt>
                <c:pt idx="91">
                  <c:v>-0.47632083296775818</c:v>
                </c:pt>
                <c:pt idx="92">
                  <c:v>-0.476723313331604</c:v>
                </c:pt>
                <c:pt idx="101">
                  <c:v>0</c:v>
                </c:pt>
                <c:pt idx="102">
                  <c:v>-0.43182387948036194</c:v>
                </c:pt>
                <c:pt idx="103">
                  <c:v>-0.43376189470291138</c:v>
                </c:pt>
                <c:pt idx="104">
                  <c:v>-0.43990713357925415</c:v>
                </c:pt>
                <c:pt idx="105">
                  <c:v>-0.43709695339202881</c:v>
                </c:pt>
                <c:pt idx="106">
                  <c:v>-0.43976777791976929</c:v>
                </c:pt>
                <c:pt idx="107">
                  <c:v>-0.44110062718391418</c:v>
                </c:pt>
                <c:pt idx="108">
                  <c:v>-0.43949443101882935</c:v>
                </c:pt>
                <c:pt idx="109">
                  <c:v>-0.4406164288520813</c:v>
                </c:pt>
                <c:pt idx="110">
                  <c:v>-0.44363778829574585</c:v>
                </c:pt>
                <c:pt idx="111">
                  <c:v>-0.44348055124282837</c:v>
                </c:pt>
                <c:pt idx="112">
                  <c:v>-0.44561588764190674</c:v>
                </c:pt>
                <c:pt idx="113">
                  <c:v>-0.44714197516441345</c:v>
                </c:pt>
                <c:pt idx="114">
                  <c:v>-0.44571596384048462</c:v>
                </c:pt>
                <c:pt idx="115">
                  <c:v>-0.4463503360748291</c:v>
                </c:pt>
                <c:pt idx="116">
                  <c:v>-0.4461233913898468</c:v>
                </c:pt>
                <c:pt idx="117">
                  <c:v>-0.4434644877910614</c:v>
                </c:pt>
                <c:pt idx="118">
                  <c:v>-0.44639500975608826</c:v>
                </c:pt>
                <c:pt idx="119">
                  <c:v>-0.44716519117355347</c:v>
                </c:pt>
                <c:pt idx="120">
                  <c:v>-0.44420957565307617</c:v>
                </c:pt>
                <c:pt idx="121">
                  <c:v>-0.44640570878982544</c:v>
                </c:pt>
                <c:pt idx="122">
                  <c:v>-0.44498687982559204</c:v>
                </c:pt>
                <c:pt idx="123">
                  <c:v>-0.44730639457702637</c:v>
                </c:pt>
                <c:pt idx="124">
                  <c:v>-0.44863775372505188</c:v>
                </c:pt>
                <c:pt idx="125">
                  <c:v>-0.44564089179039001</c:v>
                </c:pt>
                <c:pt idx="126">
                  <c:v>-0.44741895794868469</c:v>
                </c:pt>
                <c:pt idx="135">
                  <c:v>0</c:v>
                </c:pt>
                <c:pt idx="136">
                  <c:v>-0.49750250577926636</c:v>
                </c:pt>
                <c:pt idx="137">
                  <c:v>-0.49702456593513489</c:v>
                </c:pt>
                <c:pt idx="138">
                  <c:v>-0.49368450045585632</c:v>
                </c:pt>
                <c:pt idx="139">
                  <c:v>-0.49606150388717651</c:v>
                </c:pt>
                <c:pt idx="140">
                  <c:v>-0.49264818429946899</c:v>
                </c:pt>
                <c:pt idx="141">
                  <c:v>-0.49237436056137085</c:v>
                </c:pt>
                <c:pt idx="142">
                  <c:v>-0.4928361177444458</c:v>
                </c:pt>
                <c:pt idx="143">
                  <c:v>-0.49272873997688293</c:v>
                </c:pt>
                <c:pt idx="144">
                  <c:v>-0.49168708920478821</c:v>
                </c:pt>
                <c:pt idx="145">
                  <c:v>-0.490754634141922</c:v>
                </c:pt>
                <c:pt idx="146">
                  <c:v>-0.49161908030509949</c:v>
                </c:pt>
                <c:pt idx="147">
                  <c:v>-0.49178731441497803</c:v>
                </c:pt>
                <c:pt idx="148">
                  <c:v>-0.48847109079360962</c:v>
                </c:pt>
                <c:pt idx="149">
                  <c:v>-0.48650625348091125</c:v>
                </c:pt>
                <c:pt idx="150">
                  <c:v>-0.48668697476387024</c:v>
                </c:pt>
                <c:pt idx="151">
                  <c:v>-0.48721665143966675</c:v>
                </c:pt>
                <c:pt idx="152">
                  <c:v>-0.48814362287521362</c:v>
                </c:pt>
                <c:pt idx="153">
                  <c:v>-0.49028575420379639</c:v>
                </c:pt>
                <c:pt idx="154">
                  <c:v>-0.48997613787651062</c:v>
                </c:pt>
                <c:pt idx="155">
                  <c:v>-0.4870341420173645</c:v>
                </c:pt>
                <c:pt idx="156">
                  <c:v>-0.48749223351478577</c:v>
                </c:pt>
                <c:pt idx="157">
                  <c:v>-0.49060073494911194</c:v>
                </c:pt>
                <c:pt idx="158">
                  <c:v>-0.48863932490348816</c:v>
                </c:pt>
                <c:pt idx="159">
                  <c:v>-0.48590323328971863</c:v>
                </c:pt>
                <c:pt idx="160">
                  <c:v>-0.48418188095092773</c:v>
                </c:pt>
                <c:pt idx="169">
                  <c:v>0</c:v>
                </c:pt>
                <c:pt idx="170">
                  <c:v>-0.4859873354434967</c:v>
                </c:pt>
                <c:pt idx="171">
                  <c:v>-0.48304393887519836</c:v>
                </c:pt>
                <c:pt idx="172">
                  <c:v>-0.48237475752830505</c:v>
                </c:pt>
                <c:pt idx="173">
                  <c:v>-0.48443776369094849</c:v>
                </c:pt>
                <c:pt idx="174">
                  <c:v>-0.4813692569732666</c:v>
                </c:pt>
                <c:pt idx="175">
                  <c:v>-0.48350733518600464</c:v>
                </c:pt>
                <c:pt idx="176">
                  <c:v>-0.48183265328407288</c:v>
                </c:pt>
                <c:pt idx="177">
                  <c:v>-0.47975912690162659</c:v>
                </c:pt>
                <c:pt idx="178">
                  <c:v>-0.47930827736854553</c:v>
                </c:pt>
                <c:pt idx="179">
                  <c:v>-0.47792366147041321</c:v>
                </c:pt>
                <c:pt idx="180">
                  <c:v>-0.48051586747169495</c:v>
                </c:pt>
                <c:pt idx="181">
                  <c:v>-0.48147302865982056</c:v>
                </c:pt>
                <c:pt idx="182">
                  <c:v>-0.47929218411445618</c:v>
                </c:pt>
                <c:pt idx="183">
                  <c:v>-0.48152849078178406</c:v>
                </c:pt>
                <c:pt idx="184">
                  <c:v>-0.48002389073371887</c:v>
                </c:pt>
                <c:pt idx="185">
                  <c:v>-0.47804170846939087</c:v>
                </c:pt>
                <c:pt idx="186">
                  <c:v>-0.47774118185043335</c:v>
                </c:pt>
                <c:pt idx="187">
                  <c:v>-0.47591477632522583</c:v>
                </c:pt>
                <c:pt idx="188">
                  <c:v>-0.47487550973892212</c:v>
                </c:pt>
                <c:pt idx="189">
                  <c:v>-0.47664102911949158</c:v>
                </c:pt>
                <c:pt idx="190">
                  <c:v>-0.47502040863037109</c:v>
                </c:pt>
                <c:pt idx="191">
                  <c:v>-0.47756227850914001</c:v>
                </c:pt>
                <c:pt idx="192">
                  <c:v>-0.47442296147346497</c:v>
                </c:pt>
                <c:pt idx="193">
                  <c:v>-0.47909718751907349</c:v>
                </c:pt>
                <c:pt idx="194">
                  <c:v>-0.47532984614372253</c:v>
                </c:pt>
                <c:pt idx="203">
                  <c:v>0</c:v>
                </c:pt>
                <c:pt idx="204">
                  <c:v>-0.47764459252357483</c:v>
                </c:pt>
                <c:pt idx="205">
                  <c:v>-0.47742635011672974</c:v>
                </c:pt>
                <c:pt idx="206">
                  <c:v>-0.47879126667976379</c:v>
                </c:pt>
                <c:pt idx="207">
                  <c:v>-0.47764638066291809</c:v>
                </c:pt>
                <c:pt idx="208">
                  <c:v>-0.47772508859634399</c:v>
                </c:pt>
                <c:pt idx="209">
                  <c:v>-0.4748808741569519</c:v>
                </c:pt>
                <c:pt idx="210">
                  <c:v>-0.4756750762462616</c:v>
                </c:pt>
                <c:pt idx="211">
                  <c:v>-0.47378084063529968</c:v>
                </c:pt>
                <c:pt idx="212">
                  <c:v>-0.47493633627891541</c:v>
                </c:pt>
                <c:pt idx="213">
                  <c:v>-0.47463405132293701</c:v>
                </c:pt>
                <c:pt idx="214">
                  <c:v>-0.47294911742210388</c:v>
                </c:pt>
                <c:pt idx="215">
                  <c:v>-0.47152900695800781</c:v>
                </c:pt>
                <c:pt idx="216">
                  <c:v>-0.47217467427253723</c:v>
                </c:pt>
                <c:pt idx="217">
                  <c:v>-0.47115164995193481</c:v>
                </c:pt>
                <c:pt idx="218">
                  <c:v>-0.47216930985450745</c:v>
                </c:pt>
                <c:pt idx="219">
                  <c:v>-0.47338017821311951</c:v>
                </c:pt>
                <c:pt idx="220">
                  <c:v>-0.46971192955970764</c:v>
                </c:pt>
                <c:pt idx="221">
                  <c:v>-0.47148251533508301</c:v>
                </c:pt>
                <c:pt idx="222">
                  <c:v>-0.46848869323730469</c:v>
                </c:pt>
                <c:pt idx="223">
                  <c:v>-0.4695456326007843</c:v>
                </c:pt>
                <c:pt idx="224">
                  <c:v>-0.46742287278175354</c:v>
                </c:pt>
                <c:pt idx="225">
                  <c:v>-0.46949732303619385</c:v>
                </c:pt>
                <c:pt idx="226">
                  <c:v>-0.46854591369628906</c:v>
                </c:pt>
                <c:pt idx="227">
                  <c:v>-0.46937394142150879</c:v>
                </c:pt>
                <c:pt idx="228">
                  <c:v>-0.46879449486732483</c:v>
                </c:pt>
                <c:pt idx="237">
                  <c:v>0</c:v>
                </c:pt>
                <c:pt idx="238">
                  <c:v>-0.46015983819961548</c:v>
                </c:pt>
                <c:pt idx="239">
                  <c:v>-0.45805385708808899</c:v>
                </c:pt>
                <c:pt idx="240">
                  <c:v>-0.45934280753135681</c:v>
                </c:pt>
                <c:pt idx="241">
                  <c:v>-0.46210148930549622</c:v>
                </c:pt>
                <c:pt idx="242">
                  <c:v>-0.45919620990753174</c:v>
                </c:pt>
                <c:pt idx="243">
                  <c:v>-0.45933565497398376</c:v>
                </c:pt>
                <c:pt idx="244">
                  <c:v>-0.45926415920257568</c:v>
                </c:pt>
                <c:pt idx="245">
                  <c:v>-0.45713499188423157</c:v>
                </c:pt>
                <c:pt idx="246">
                  <c:v>-0.45767486095428467</c:v>
                </c:pt>
                <c:pt idx="247">
                  <c:v>-0.45656651258468628</c:v>
                </c:pt>
                <c:pt idx="248">
                  <c:v>-0.45670238137245178</c:v>
                </c:pt>
                <c:pt idx="249">
                  <c:v>-0.45431780815124512</c:v>
                </c:pt>
                <c:pt idx="250">
                  <c:v>-0.45845431089401245</c:v>
                </c:pt>
                <c:pt idx="251">
                  <c:v>-0.45576748251914978</c:v>
                </c:pt>
                <c:pt idx="252">
                  <c:v>-0.45494163036346436</c:v>
                </c:pt>
                <c:pt idx="253">
                  <c:v>-0.45474857091903687</c:v>
                </c:pt>
                <c:pt idx="254">
                  <c:v>-0.45581930875778198</c:v>
                </c:pt>
                <c:pt idx="255">
                  <c:v>-0.4557710587978363</c:v>
                </c:pt>
                <c:pt idx="256">
                  <c:v>-0.45522585511207581</c:v>
                </c:pt>
                <c:pt idx="257">
                  <c:v>-0.45591047406196594</c:v>
                </c:pt>
                <c:pt idx="258">
                  <c:v>-0.45041421055793762</c:v>
                </c:pt>
                <c:pt idx="259">
                  <c:v>-0.45359566807746887</c:v>
                </c:pt>
                <c:pt idx="260">
                  <c:v>-0.45508819818496704</c:v>
                </c:pt>
                <c:pt idx="261">
                  <c:v>-0.45447510480880737</c:v>
                </c:pt>
                <c:pt idx="262">
                  <c:v>-0.45310592651367188</c:v>
                </c:pt>
                <c:pt idx="271">
                  <c:v>0</c:v>
                </c:pt>
                <c:pt idx="272">
                  <c:v>-0.47046488523483276</c:v>
                </c:pt>
                <c:pt idx="273">
                  <c:v>-0.46781986951828003</c:v>
                </c:pt>
                <c:pt idx="274">
                  <c:v>-0.47134479880332947</c:v>
                </c:pt>
                <c:pt idx="275">
                  <c:v>-0.47019124031066895</c:v>
                </c:pt>
                <c:pt idx="276">
                  <c:v>-0.46920761466026306</c:v>
                </c:pt>
                <c:pt idx="277">
                  <c:v>-0.46862462162971497</c:v>
                </c:pt>
                <c:pt idx="278">
                  <c:v>-0.46961358189582825</c:v>
                </c:pt>
                <c:pt idx="279">
                  <c:v>-0.46838676929473877</c:v>
                </c:pt>
                <c:pt idx="280">
                  <c:v>-0.46670222282409668</c:v>
                </c:pt>
                <c:pt idx="281">
                  <c:v>-0.46727088093757629</c:v>
                </c:pt>
                <c:pt idx="282">
                  <c:v>-0.46728697419166565</c:v>
                </c:pt>
                <c:pt idx="283">
                  <c:v>-0.46589037775993347</c:v>
                </c:pt>
                <c:pt idx="284">
                  <c:v>-0.46747115254402161</c:v>
                </c:pt>
                <c:pt idx="285">
                  <c:v>-0.46737638115882874</c:v>
                </c:pt>
                <c:pt idx="286">
                  <c:v>-0.46600839495658875</c:v>
                </c:pt>
                <c:pt idx="287">
                  <c:v>-0.46567580103874207</c:v>
                </c:pt>
                <c:pt idx="288">
                  <c:v>-0.46303659677505493</c:v>
                </c:pt>
                <c:pt idx="289">
                  <c:v>-0.46372139453887939</c:v>
                </c:pt>
                <c:pt idx="290">
                  <c:v>-0.46576878428459167</c:v>
                </c:pt>
                <c:pt idx="291">
                  <c:v>-0.46207287907600403</c:v>
                </c:pt>
                <c:pt idx="292">
                  <c:v>-0.46402359008789063</c:v>
                </c:pt>
                <c:pt idx="293">
                  <c:v>-0.46537181735038757</c:v>
                </c:pt>
                <c:pt idx="294">
                  <c:v>-0.46369636058807373</c:v>
                </c:pt>
                <c:pt idx="295">
                  <c:v>-0.46237146854400635</c:v>
                </c:pt>
                <c:pt idx="296">
                  <c:v>-0.46386444568634033</c:v>
                </c:pt>
                <c:pt idx="305">
                  <c:v>0</c:v>
                </c:pt>
                <c:pt idx="306">
                  <c:v>-0.46299010515213013</c:v>
                </c:pt>
                <c:pt idx="307">
                  <c:v>-0.46259316802024841</c:v>
                </c:pt>
                <c:pt idx="308">
                  <c:v>-0.46247872710227966</c:v>
                </c:pt>
                <c:pt idx="309">
                  <c:v>-0.4620693027973175</c:v>
                </c:pt>
                <c:pt idx="310">
                  <c:v>-0.46356403827667236</c:v>
                </c:pt>
                <c:pt idx="311">
                  <c:v>-0.46009546518325806</c:v>
                </c:pt>
                <c:pt idx="312">
                  <c:v>-0.46183866262435913</c:v>
                </c:pt>
                <c:pt idx="313">
                  <c:v>-0.46292036771774292</c:v>
                </c:pt>
                <c:pt idx="314">
                  <c:v>-0.46034577488899231</c:v>
                </c:pt>
                <c:pt idx="315">
                  <c:v>-0.46307951211929321</c:v>
                </c:pt>
                <c:pt idx="316">
                  <c:v>-0.46099653840065002</c:v>
                </c:pt>
                <c:pt idx="317">
                  <c:v>-0.46529492735862732</c:v>
                </c:pt>
                <c:pt idx="318">
                  <c:v>-0.46166521310806274</c:v>
                </c:pt>
                <c:pt idx="319">
                  <c:v>-0.46211221814155579</c:v>
                </c:pt>
                <c:pt idx="320">
                  <c:v>-0.46205678582191467</c:v>
                </c:pt>
                <c:pt idx="321">
                  <c:v>-0.46266826987266541</c:v>
                </c:pt>
                <c:pt idx="322">
                  <c:v>-0.46260926127433777</c:v>
                </c:pt>
                <c:pt idx="323">
                  <c:v>-0.46200671792030334</c:v>
                </c:pt>
                <c:pt idx="324">
                  <c:v>-0.46065863966941833</c:v>
                </c:pt>
                <c:pt idx="325">
                  <c:v>-0.46133804321289063</c:v>
                </c:pt>
                <c:pt idx="326">
                  <c:v>-0.46090537309646606</c:v>
                </c:pt>
                <c:pt idx="327">
                  <c:v>-0.46306878328323364</c:v>
                </c:pt>
                <c:pt idx="328">
                  <c:v>-0.46145960688591003</c:v>
                </c:pt>
                <c:pt idx="329">
                  <c:v>-0.45998641848564148</c:v>
                </c:pt>
                <c:pt idx="330">
                  <c:v>-0.45992383360862732</c:v>
                </c:pt>
                <c:pt idx="339">
                  <c:v>0</c:v>
                </c:pt>
                <c:pt idx="340">
                  <c:v>-0.45951980352401733</c:v>
                </c:pt>
                <c:pt idx="341">
                  <c:v>-0.46094292402267456</c:v>
                </c:pt>
                <c:pt idx="342">
                  <c:v>-0.46214437484741211</c:v>
                </c:pt>
                <c:pt idx="343">
                  <c:v>-0.45918726921081543</c:v>
                </c:pt>
                <c:pt idx="344">
                  <c:v>-0.46324756741523743</c:v>
                </c:pt>
                <c:pt idx="345">
                  <c:v>-0.46244475245475769</c:v>
                </c:pt>
                <c:pt idx="346">
                  <c:v>-0.46290963888168335</c:v>
                </c:pt>
                <c:pt idx="347">
                  <c:v>-0.46368026733398438</c:v>
                </c:pt>
                <c:pt idx="348">
                  <c:v>-0.4650481641292572</c:v>
                </c:pt>
                <c:pt idx="349">
                  <c:v>-0.46598514914512634</c:v>
                </c:pt>
                <c:pt idx="350">
                  <c:v>-0.46485325694084167</c:v>
                </c:pt>
                <c:pt idx="351">
                  <c:v>-0.46314206719398499</c:v>
                </c:pt>
                <c:pt idx="352">
                  <c:v>-0.46229994297027588</c:v>
                </c:pt>
                <c:pt idx="353">
                  <c:v>-0.46271476149559021</c:v>
                </c:pt>
                <c:pt idx="354">
                  <c:v>-0.4613344669342041</c:v>
                </c:pt>
                <c:pt idx="355">
                  <c:v>-0.46391630172729492</c:v>
                </c:pt>
                <c:pt idx="356">
                  <c:v>-0.46109846234321594</c:v>
                </c:pt>
                <c:pt idx="357">
                  <c:v>-0.46197810769081116</c:v>
                </c:pt>
                <c:pt idx="358">
                  <c:v>-0.46219980716705322</c:v>
                </c:pt>
                <c:pt idx="359">
                  <c:v>-0.46263608336448669</c:v>
                </c:pt>
                <c:pt idx="360">
                  <c:v>-0.46039584279060364</c:v>
                </c:pt>
                <c:pt idx="361">
                  <c:v>-0.46031895279884338</c:v>
                </c:pt>
                <c:pt idx="362">
                  <c:v>-0.45878860354423523</c:v>
                </c:pt>
                <c:pt idx="363">
                  <c:v>-0.45795375108718872</c:v>
                </c:pt>
                <c:pt idx="364">
                  <c:v>-0.46164017915725708</c:v>
                </c:pt>
                <c:pt idx="373">
                  <c:v>0</c:v>
                </c:pt>
                <c:pt idx="374">
                  <c:v>-0.46363735198974609</c:v>
                </c:pt>
                <c:pt idx="375">
                  <c:v>-0.46441873908042908</c:v>
                </c:pt>
                <c:pt idx="376">
                  <c:v>-0.46652695536613464</c:v>
                </c:pt>
                <c:pt idx="377">
                  <c:v>-0.46345141530036926</c:v>
                </c:pt>
                <c:pt idx="378">
                  <c:v>-0.46380007266998291</c:v>
                </c:pt>
                <c:pt idx="379">
                  <c:v>-0.45951801538467407</c:v>
                </c:pt>
                <c:pt idx="380">
                  <c:v>-0.46194413304328918</c:v>
                </c:pt>
                <c:pt idx="381">
                  <c:v>-0.46202638745307922</c:v>
                </c:pt>
                <c:pt idx="382">
                  <c:v>-0.46135056018829346</c:v>
                </c:pt>
                <c:pt idx="383">
                  <c:v>-0.45919442176818848</c:v>
                </c:pt>
                <c:pt idx="384">
                  <c:v>-0.46472987532615662</c:v>
                </c:pt>
                <c:pt idx="385">
                  <c:v>-0.46087497472763062</c:v>
                </c:pt>
                <c:pt idx="386">
                  <c:v>-0.46362841129302979</c:v>
                </c:pt>
                <c:pt idx="387">
                  <c:v>-0.46054244041442871</c:v>
                </c:pt>
                <c:pt idx="388">
                  <c:v>-0.45943933725357056</c:v>
                </c:pt>
                <c:pt idx="389">
                  <c:v>-0.46218550205230713</c:v>
                </c:pt>
                <c:pt idx="390">
                  <c:v>-0.46238040924072266</c:v>
                </c:pt>
                <c:pt idx="391">
                  <c:v>-0.45616966485977173</c:v>
                </c:pt>
                <c:pt idx="392">
                  <c:v>-0.45878502726554871</c:v>
                </c:pt>
                <c:pt idx="393">
                  <c:v>-0.45926058292388916</c:v>
                </c:pt>
                <c:pt idx="394">
                  <c:v>-0.45879039168357849</c:v>
                </c:pt>
                <c:pt idx="395">
                  <c:v>-0.45964673161506653</c:v>
                </c:pt>
                <c:pt idx="396">
                  <c:v>-0.45805028080940247</c:v>
                </c:pt>
                <c:pt idx="397">
                  <c:v>-0.4566594660282135</c:v>
                </c:pt>
                <c:pt idx="398">
                  <c:v>-0.45747107267379761</c:v>
                </c:pt>
                <c:pt idx="407">
                  <c:v>0</c:v>
                </c:pt>
                <c:pt idx="408">
                  <c:v>-0.46782523393630981</c:v>
                </c:pt>
                <c:pt idx="409">
                  <c:v>-0.46632847189903259</c:v>
                </c:pt>
                <c:pt idx="410">
                  <c:v>-0.4644223153591156</c:v>
                </c:pt>
                <c:pt idx="411">
                  <c:v>-0.46498557925224304</c:v>
                </c:pt>
                <c:pt idx="412">
                  <c:v>-0.464445561170578</c:v>
                </c:pt>
                <c:pt idx="413">
                  <c:v>-0.46422562003135681</c:v>
                </c:pt>
                <c:pt idx="414">
                  <c:v>-0.46365165710449219</c:v>
                </c:pt>
                <c:pt idx="415">
                  <c:v>-0.46082669496536255</c:v>
                </c:pt>
                <c:pt idx="416">
                  <c:v>-0.4623410701751709</c:v>
                </c:pt>
                <c:pt idx="417">
                  <c:v>-0.46025994420051575</c:v>
                </c:pt>
                <c:pt idx="418">
                  <c:v>-0.46118605136871338</c:v>
                </c:pt>
                <c:pt idx="419">
                  <c:v>-0.45878860354423523</c:v>
                </c:pt>
                <c:pt idx="420">
                  <c:v>-0.46305269002914429</c:v>
                </c:pt>
                <c:pt idx="421">
                  <c:v>-0.46175640821456909</c:v>
                </c:pt>
                <c:pt idx="422">
                  <c:v>-0.45737633109092712</c:v>
                </c:pt>
                <c:pt idx="423">
                  <c:v>-0.45994886755943298</c:v>
                </c:pt>
                <c:pt idx="424">
                  <c:v>-0.45839709043502808</c:v>
                </c:pt>
                <c:pt idx="425">
                  <c:v>-0.4566827118396759</c:v>
                </c:pt>
                <c:pt idx="426">
                  <c:v>-0.4590478241443634</c:v>
                </c:pt>
                <c:pt idx="427">
                  <c:v>-0.45984518527984619</c:v>
                </c:pt>
                <c:pt idx="428">
                  <c:v>-0.45719575881958008</c:v>
                </c:pt>
                <c:pt idx="429">
                  <c:v>-0.45695802569389343</c:v>
                </c:pt>
                <c:pt idx="430">
                  <c:v>-0.45566201210021973</c:v>
                </c:pt>
                <c:pt idx="431">
                  <c:v>-0.45534202456474304</c:v>
                </c:pt>
                <c:pt idx="432">
                  <c:v>-0.45691332221031189</c:v>
                </c:pt>
                <c:pt idx="441">
                  <c:v>0</c:v>
                </c:pt>
                <c:pt idx="442">
                  <c:v>-0.45637881755828857</c:v>
                </c:pt>
                <c:pt idx="443">
                  <c:v>-0.45952695608139038</c:v>
                </c:pt>
                <c:pt idx="444">
                  <c:v>-0.45792871713638306</c:v>
                </c:pt>
                <c:pt idx="445">
                  <c:v>-0.45504888892173767</c:v>
                </c:pt>
                <c:pt idx="446">
                  <c:v>-0.45352596044540405</c:v>
                </c:pt>
                <c:pt idx="447">
                  <c:v>-0.45572814345359802</c:v>
                </c:pt>
                <c:pt idx="448">
                  <c:v>-0.4579501748085022</c:v>
                </c:pt>
                <c:pt idx="449">
                  <c:v>-0.45201027393341064</c:v>
                </c:pt>
                <c:pt idx="450">
                  <c:v>-0.45295578241348267</c:v>
                </c:pt>
                <c:pt idx="451">
                  <c:v>-0.45490410923957825</c:v>
                </c:pt>
                <c:pt idx="452">
                  <c:v>-0.45404252409934998</c:v>
                </c:pt>
                <c:pt idx="453">
                  <c:v>-0.45213180780410767</c:v>
                </c:pt>
                <c:pt idx="454">
                  <c:v>-0.45130428671836853</c:v>
                </c:pt>
                <c:pt idx="455">
                  <c:v>-0.4473760724067688</c:v>
                </c:pt>
                <c:pt idx="456">
                  <c:v>-0.45178684592247009</c:v>
                </c:pt>
                <c:pt idx="457">
                  <c:v>-0.4512256383895874</c:v>
                </c:pt>
                <c:pt idx="458">
                  <c:v>-0.45176538825035095</c:v>
                </c:pt>
                <c:pt idx="459">
                  <c:v>-0.44996920228004456</c:v>
                </c:pt>
                <c:pt idx="460">
                  <c:v>-0.4529825747013092</c:v>
                </c:pt>
                <c:pt idx="461">
                  <c:v>-0.44975295662879944</c:v>
                </c:pt>
                <c:pt idx="462">
                  <c:v>-0.45073235034942627</c:v>
                </c:pt>
                <c:pt idx="463">
                  <c:v>-0.44873067736625671</c:v>
                </c:pt>
                <c:pt idx="464">
                  <c:v>-0.44901126623153687</c:v>
                </c:pt>
                <c:pt idx="465">
                  <c:v>-0.45051610469818115</c:v>
                </c:pt>
                <c:pt idx="466">
                  <c:v>-0.44831785559654236</c:v>
                </c:pt>
                <c:pt idx="475">
                  <c:v>0</c:v>
                </c:pt>
                <c:pt idx="476">
                  <c:v>-0.46506783366203308</c:v>
                </c:pt>
                <c:pt idx="477">
                  <c:v>-0.46632310748100281</c:v>
                </c:pt>
                <c:pt idx="478">
                  <c:v>-0.46131479740142822</c:v>
                </c:pt>
                <c:pt idx="479">
                  <c:v>-0.46310093998908997</c:v>
                </c:pt>
                <c:pt idx="480">
                  <c:v>-0.4605996310710907</c:v>
                </c:pt>
                <c:pt idx="481">
                  <c:v>-0.45955020189285278</c:v>
                </c:pt>
                <c:pt idx="482">
                  <c:v>-0.45985233783721924</c:v>
                </c:pt>
                <c:pt idx="483">
                  <c:v>-0.45761588215827942</c:v>
                </c:pt>
                <c:pt idx="484">
                  <c:v>-0.45997390151023865</c:v>
                </c:pt>
                <c:pt idx="485">
                  <c:v>-0.45827016234397888</c:v>
                </c:pt>
                <c:pt idx="486">
                  <c:v>-0.45891910791397095</c:v>
                </c:pt>
                <c:pt idx="487">
                  <c:v>-0.45958772301673889</c:v>
                </c:pt>
                <c:pt idx="488">
                  <c:v>-0.45990058779716492</c:v>
                </c:pt>
                <c:pt idx="489">
                  <c:v>-0.45842927694320679</c:v>
                </c:pt>
                <c:pt idx="490">
                  <c:v>-0.45419445633888245</c:v>
                </c:pt>
                <c:pt idx="491">
                  <c:v>-0.45777139067649841</c:v>
                </c:pt>
                <c:pt idx="492">
                  <c:v>-0.45616611838340759</c:v>
                </c:pt>
                <c:pt idx="493">
                  <c:v>-0.45618933439254761</c:v>
                </c:pt>
                <c:pt idx="494">
                  <c:v>-0.45461630821228027</c:v>
                </c:pt>
                <c:pt idx="495">
                  <c:v>-0.45636093616485596</c:v>
                </c:pt>
                <c:pt idx="496">
                  <c:v>-0.45437857508659363</c:v>
                </c:pt>
                <c:pt idx="497">
                  <c:v>-0.45472177863121033</c:v>
                </c:pt>
                <c:pt idx="498">
                  <c:v>-0.45419266819953918</c:v>
                </c:pt>
                <c:pt idx="499">
                  <c:v>-0.45301476120948792</c:v>
                </c:pt>
                <c:pt idx="500">
                  <c:v>-0.45546001195907593</c:v>
                </c:pt>
                <c:pt idx="509">
                  <c:v>0</c:v>
                </c:pt>
                <c:pt idx="510">
                  <c:v>-0.46435257792472839</c:v>
                </c:pt>
                <c:pt idx="511">
                  <c:v>-0.46112886071205139</c:v>
                </c:pt>
                <c:pt idx="512">
                  <c:v>-0.46264681220054626</c:v>
                </c:pt>
                <c:pt idx="513">
                  <c:v>-0.46078020334243774</c:v>
                </c:pt>
                <c:pt idx="514">
                  <c:v>-0.46438297629356384</c:v>
                </c:pt>
                <c:pt idx="515">
                  <c:v>-0.46051919460296631</c:v>
                </c:pt>
                <c:pt idx="516">
                  <c:v>-0.46248409152030945</c:v>
                </c:pt>
                <c:pt idx="517">
                  <c:v>-0.46013480424880981</c:v>
                </c:pt>
                <c:pt idx="518">
                  <c:v>-0.45995780825614929</c:v>
                </c:pt>
                <c:pt idx="519">
                  <c:v>-0.45733341574668884</c:v>
                </c:pt>
                <c:pt idx="520">
                  <c:v>-0.45601236820220947</c:v>
                </c:pt>
                <c:pt idx="521">
                  <c:v>-0.46003827452659607</c:v>
                </c:pt>
                <c:pt idx="522">
                  <c:v>-0.45918548107147217</c:v>
                </c:pt>
                <c:pt idx="523">
                  <c:v>-0.45666483044624329</c:v>
                </c:pt>
                <c:pt idx="524">
                  <c:v>-0.45834168791770935</c:v>
                </c:pt>
                <c:pt idx="525">
                  <c:v>-0.45751217007637024</c:v>
                </c:pt>
                <c:pt idx="526">
                  <c:v>-0.45687934756278992</c:v>
                </c:pt>
                <c:pt idx="527">
                  <c:v>-0.45820939540863037</c:v>
                </c:pt>
                <c:pt idx="528">
                  <c:v>-0.4589119553565979</c:v>
                </c:pt>
                <c:pt idx="529">
                  <c:v>-0.45501133799552917</c:v>
                </c:pt>
                <c:pt idx="530">
                  <c:v>-0.45548146963119507</c:v>
                </c:pt>
                <c:pt idx="531">
                  <c:v>-0.45372435450553894</c:v>
                </c:pt>
                <c:pt idx="532">
                  <c:v>-0.45482900738716125</c:v>
                </c:pt>
                <c:pt idx="533">
                  <c:v>-0.4553062915802002</c:v>
                </c:pt>
                <c:pt idx="534">
                  <c:v>-0.45345088839530945</c:v>
                </c:pt>
                <c:pt idx="543">
                  <c:v>0</c:v>
                </c:pt>
                <c:pt idx="544">
                  <c:v>-0.46386981010437012</c:v>
                </c:pt>
                <c:pt idx="545">
                  <c:v>-0.4631742537021637</c:v>
                </c:pt>
                <c:pt idx="546">
                  <c:v>-0.46286493539810181</c:v>
                </c:pt>
                <c:pt idx="547">
                  <c:v>-0.4604494571685791</c:v>
                </c:pt>
                <c:pt idx="548">
                  <c:v>-0.46349611878395081</c:v>
                </c:pt>
                <c:pt idx="549">
                  <c:v>-0.46404862403869629</c:v>
                </c:pt>
                <c:pt idx="550">
                  <c:v>-0.46226596832275391</c:v>
                </c:pt>
                <c:pt idx="551">
                  <c:v>-0.46436867117881775</c:v>
                </c:pt>
                <c:pt idx="552">
                  <c:v>-0.46837246417999268</c:v>
                </c:pt>
                <c:pt idx="553">
                  <c:v>-0.46776264905929565</c:v>
                </c:pt>
                <c:pt idx="554">
                  <c:v>-0.46499273180961609</c:v>
                </c:pt>
                <c:pt idx="555">
                  <c:v>-0.46438834071159363</c:v>
                </c:pt>
                <c:pt idx="556">
                  <c:v>-0.46027246117591858</c:v>
                </c:pt>
                <c:pt idx="557">
                  <c:v>-0.46062108874320984</c:v>
                </c:pt>
                <c:pt idx="558">
                  <c:v>-0.45836132764816284</c:v>
                </c:pt>
                <c:pt idx="559">
                  <c:v>-0.46255382895469666</c:v>
                </c:pt>
                <c:pt idx="560">
                  <c:v>-0.45946615934371948</c:v>
                </c:pt>
                <c:pt idx="561">
                  <c:v>-0.45938572287559509</c:v>
                </c:pt>
                <c:pt idx="562">
                  <c:v>-0.45805385708808899</c:v>
                </c:pt>
                <c:pt idx="563">
                  <c:v>-0.45840424299240112</c:v>
                </c:pt>
                <c:pt idx="564">
                  <c:v>-0.45709565281867981</c:v>
                </c:pt>
                <c:pt idx="565">
                  <c:v>-0.45853832364082336</c:v>
                </c:pt>
                <c:pt idx="566">
                  <c:v>-0.4542999267578125</c:v>
                </c:pt>
                <c:pt idx="567">
                  <c:v>-0.45503458380699158</c:v>
                </c:pt>
                <c:pt idx="568">
                  <c:v>-0.45586401224136353</c:v>
                </c:pt>
                <c:pt idx="577">
                  <c:v>0</c:v>
                </c:pt>
                <c:pt idx="578">
                  <c:v>-0.45610532164573669</c:v>
                </c:pt>
                <c:pt idx="579">
                  <c:v>-0.45594623684883118</c:v>
                </c:pt>
                <c:pt idx="580">
                  <c:v>-0.45625370740890503</c:v>
                </c:pt>
                <c:pt idx="581">
                  <c:v>-0.45625907182693481</c:v>
                </c:pt>
                <c:pt idx="582">
                  <c:v>-0.45523837208747864</c:v>
                </c:pt>
                <c:pt idx="583">
                  <c:v>-0.45492911338806152</c:v>
                </c:pt>
                <c:pt idx="584">
                  <c:v>-0.45335793495178223</c:v>
                </c:pt>
                <c:pt idx="585">
                  <c:v>-0.45333114266395569</c:v>
                </c:pt>
                <c:pt idx="586">
                  <c:v>-0.45694372057914734</c:v>
                </c:pt>
                <c:pt idx="587">
                  <c:v>-0.45421412587165833</c:v>
                </c:pt>
                <c:pt idx="588">
                  <c:v>-0.45566380023956299</c:v>
                </c:pt>
                <c:pt idx="589">
                  <c:v>-0.45377978682518005</c:v>
                </c:pt>
                <c:pt idx="590">
                  <c:v>-0.45188337564468384</c:v>
                </c:pt>
                <c:pt idx="591">
                  <c:v>-0.45173144340515137</c:v>
                </c:pt>
                <c:pt idx="592">
                  <c:v>-0.45069661736488342</c:v>
                </c:pt>
                <c:pt idx="593">
                  <c:v>-0.44767630100250244</c:v>
                </c:pt>
                <c:pt idx="594">
                  <c:v>-0.45168676972389221</c:v>
                </c:pt>
                <c:pt idx="595">
                  <c:v>-0.45106479525566101</c:v>
                </c:pt>
                <c:pt idx="596">
                  <c:v>-0.45020869374275208</c:v>
                </c:pt>
                <c:pt idx="597">
                  <c:v>-0.4495188295841217</c:v>
                </c:pt>
                <c:pt idx="598">
                  <c:v>-0.4474511444568634</c:v>
                </c:pt>
                <c:pt idx="599">
                  <c:v>-0.45105406641960144</c:v>
                </c:pt>
                <c:pt idx="600">
                  <c:v>-0.44847691059112549</c:v>
                </c:pt>
                <c:pt idx="601">
                  <c:v>-0.45097541809082031</c:v>
                </c:pt>
                <c:pt idx="602">
                  <c:v>-0.44749939441680908</c:v>
                </c:pt>
                <c:pt idx="611">
                  <c:v>0</c:v>
                </c:pt>
                <c:pt idx="612">
                  <c:v>-0.46110919117927551</c:v>
                </c:pt>
                <c:pt idx="613">
                  <c:v>-0.45982372760772705</c:v>
                </c:pt>
                <c:pt idx="614">
                  <c:v>-0.45952874422073364</c:v>
                </c:pt>
                <c:pt idx="615">
                  <c:v>-0.45761588215827942</c:v>
                </c:pt>
                <c:pt idx="616">
                  <c:v>-0.46005615592002869</c:v>
                </c:pt>
                <c:pt idx="617">
                  <c:v>-0.45931956171989441</c:v>
                </c:pt>
                <c:pt idx="618">
                  <c:v>-0.45735487341880798</c:v>
                </c:pt>
                <c:pt idx="619">
                  <c:v>-0.4580020010471344</c:v>
                </c:pt>
                <c:pt idx="620">
                  <c:v>-0.45890122652053833</c:v>
                </c:pt>
                <c:pt idx="621">
                  <c:v>-0.45773744583129883</c:v>
                </c:pt>
                <c:pt idx="622">
                  <c:v>-0.45561373233795166</c:v>
                </c:pt>
                <c:pt idx="623">
                  <c:v>-0.45622509717941284</c:v>
                </c:pt>
                <c:pt idx="624">
                  <c:v>-0.45448940992355347</c:v>
                </c:pt>
                <c:pt idx="625">
                  <c:v>-0.45337224006652832</c:v>
                </c:pt>
                <c:pt idx="626">
                  <c:v>-0.45346876978874207</c:v>
                </c:pt>
                <c:pt idx="627">
                  <c:v>-0.45390132069587708</c:v>
                </c:pt>
                <c:pt idx="628">
                  <c:v>-0.45521870255470276</c:v>
                </c:pt>
                <c:pt idx="629">
                  <c:v>-0.45590868592262268</c:v>
                </c:pt>
                <c:pt idx="630">
                  <c:v>-0.45201385021209717</c:v>
                </c:pt>
                <c:pt idx="631">
                  <c:v>-0.45244279503822327</c:v>
                </c:pt>
                <c:pt idx="632">
                  <c:v>-0.4533025324344635</c:v>
                </c:pt>
                <c:pt idx="633">
                  <c:v>-0.45111483335494995</c:v>
                </c:pt>
                <c:pt idx="634">
                  <c:v>-0.45379585027694702</c:v>
                </c:pt>
                <c:pt idx="635">
                  <c:v>-0.45322924852371216</c:v>
                </c:pt>
                <c:pt idx="636">
                  <c:v>-0.44816416501998901</c:v>
                </c:pt>
                <c:pt idx="645">
                  <c:v>0</c:v>
                </c:pt>
                <c:pt idx="679">
                  <c:v>0</c:v>
                </c:pt>
                <c:pt idx="713">
                  <c:v>0</c:v>
                </c:pt>
                <c:pt idx="747">
                  <c:v>0</c:v>
                </c:pt>
                <c:pt idx="781">
                  <c:v>0</c:v>
                </c:pt>
                <c:pt idx="815">
                  <c:v>0</c:v>
                </c:pt>
                <c:pt idx="849">
                  <c:v>0</c:v>
                </c:pt>
                <c:pt idx="883">
                  <c:v>0</c:v>
                </c:pt>
                <c:pt idx="917">
                  <c:v>0</c:v>
                </c:pt>
                <c:pt idx="951">
                  <c:v>0</c:v>
                </c:pt>
                <c:pt idx="985">
                  <c:v>0</c:v>
                </c:pt>
                <c:pt idx="1019">
                  <c:v>0</c:v>
                </c:pt>
                <c:pt idx="1053">
                  <c:v>0</c:v>
                </c:pt>
                <c:pt idx="1087">
                  <c:v>0</c:v>
                </c:pt>
                <c:pt idx="1121">
                  <c:v>0</c:v>
                </c:pt>
                <c:pt idx="1155">
                  <c:v>0</c:v>
                </c:pt>
                <c:pt idx="1189">
                  <c:v>0</c:v>
                </c:pt>
                <c:pt idx="1223">
                  <c:v>0</c:v>
                </c:pt>
                <c:pt idx="1257">
                  <c:v>0</c:v>
                </c:pt>
                <c:pt idx="1291">
                  <c:v>0</c:v>
                </c:pt>
                <c:pt idx="1325">
                  <c:v>0</c:v>
                </c:pt>
                <c:pt idx="1359">
                  <c:v>0</c:v>
                </c:pt>
                <c:pt idx="1393">
                  <c:v>0</c:v>
                </c:pt>
                <c:pt idx="1427">
                  <c:v>0</c:v>
                </c:pt>
                <c:pt idx="1461">
                  <c:v>0</c:v>
                </c:pt>
                <c:pt idx="1495">
                  <c:v>0</c:v>
                </c:pt>
                <c:pt idx="1529">
                  <c:v>0</c:v>
                </c:pt>
                <c:pt idx="1563">
                  <c:v>0</c:v>
                </c:pt>
                <c:pt idx="1597">
                  <c:v>0</c:v>
                </c:pt>
                <c:pt idx="1631">
                  <c:v>0</c:v>
                </c:pt>
                <c:pt idx="1665">
                  <c:v>0</c:v>
                </c:pt>
                <c:pt idx="1699">
                  <c:v>0</c:v>
                </c:pt>
                <c:pt idx="1733">
                  <c:v>0</c:v>
                </c:pt>
                <c:pt idx="1767">
                  <c:v>0</c:v>
                </c:pt>
                <c:pt idx="1801">
                  <c:v>0</c:v>
                </c:pt>
                <c:pt idx="1835">
                  <c:v>0</c:v>
                </c:pt>
                <c:pt idx="1869">
                  <c:v>0</c:v>
                </c:pt>
                <c:pt idx="1903">
                  <c:v>0</c:v>
                </c:pt>
                <c:pt idx="1937">
                  <c:v>0</c:v>
                </c:pt>
                <c:pt idx="1971">
                  <c:v>0</c:v>
                </c:pt>
                <c:pt idx="2005">
                  <c:v>0</c:v>
                </c:pt>
                <c:pt idx="2039">
                  <c:v>0</c:v>
                </c:pt>
                <c:pt idx="2073">
                  <c:v>0</c:v>
                </c:pt>
                <c:pt idx="2107">
                  <c:v>0</c:v>
                </c:pt>
                <c:pt idx="2141">
                  <c:v>0</c:v>
                </c:pt>
                <c:pt idx="2175">
                  <c:v>0</c:v>
                </c:pt>
                <c:pt idx="2209">
                  <c:v>0</c:v>
                </c:pt>
                <c:pt idx="2243">
                  <c:v>0</c:v>
                </c:pt>
                <c:pt idx="2277">
                  <c:v>0</c:v>
                </c:pt>
                <c:pt idx="2311">
                  <c:v>0</c:v>
                </c:pt>
                <c:pt idx="2345">
                  <c:v>0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6-4732-8171-ABFD30CC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Data_Jun17_2020'!$O$1:$O$2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9CE-42C6-A43C-AC986B78738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CE-42C6-A43C-AC986B78738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CE-42C6-A43C-AC986B78738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D0B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CE-42C6-A43C-AC986B787385}"/>
              </c:ext>
            </c:extLst>
          </c:dPt>
          <c:yVal>
            <c:numRef>
              <c:f>'Reduced Data_Jun17_2020'!$O$3:$O$41</c:f>
              <c:numCache>
                <c:formatCode>General</c:formatCode>
                <c:ptCount val="39"/>
                <c:pt idx="1">
                  <c:v>2.4004958023571277E-3</c:v>
                </c:pt>
                <c:pt idx="2">
                  <c:v>-1.5248966294234556E-2</c:v>
                </c:pt>
                <c:pt idx="3">
                  <c:v>-1.0034531809033354E-2</c:v>
                </c:pt>
                <c:pt idx="7">
                  <c:v>4.6581508317267151E-2</c:v>
                </c:pt>
                <c:pt idx="8">
                  <c:v>1.7323817246284179E-2</c:v>
                </c:pt>
                <c:pt idx="9">
                  <c:v>6.2151034245783165E-2</c:v>
                </c:pt>
                <c:pt idx="10">
                  <c:v>-1.1999101233284293E-2</c:v>
                </c:pt>
                <c:pt idx="11">
                  <c:v>-1.633238201914633E-2</c:v>
                </c:pt>
                <c:pt idx="12">
                  <c:v>2.4365428301642567E-2</c:v>
                </c:pt>
                <c:pt idx="13">
                  <c:v>3.3585009151959611E-2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E-42C6-A43C-AC986B78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Instrumental Fractionation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[2]Data!$F$12:$F$4937</c:f>
              <c:numCache>
                <c:formatCode>General</c:formatCode>
                <c:ptCount val="4926"/>
                <c:pt idx="0">
                  <c:v>-0.44085404276847839</c:v>
                </c:pt>
                <c:pt idx="1">
                  <c:v>-0.43945515155792236</c:v>
                </c:pt>
                <c:pt idx="2">
                  <c:v>-0.44027161598205566</c:v>
                </c:pt>
                <c:pt idx="3">
                  <c:v>-0.43889772891998291</c:v>
                </c:pt>
                <c:pt idx="4">
                  <c:v>-0.43953195214271545</c:v>
                </c:pt>
                <c:pt idx="5">
                  <c:v>-0.43562319874763489</c:v>
                </c:pt>
                <c:pt idx="6">
                  <c:v>-0.43656995892524719</c:v>
                </c:pt>
                <c:pt idx="7">
                  <c:v>-0.43610727787017822</c:v>
                </c:pt>
                <c:pt idx="8">
                  <c:v>-0.4379526674747467</c:v>
                </c:pt>
                <c:pt idx="9">
                  <c:v>-0.43445852398872375</c:v>
                </c:pt>
                <c:pt idx="10">
                  <c:v>-0.43599116802215576</c:v>
                </c:pt>
                <c:pt idx="11">
                  <c:v>-0.43419235944747925</c:v>
                </c:pt>
                <c:pt idx="12">
                  <c:v>-0.43807592988014221</c:v>
                </c:pt>
                <c:pt idx="13">
                  <c:v>-0.43676826357841492</c:v>
                </c:pt>
                <c:pt idx="14">
                  <c:v>-0.43812775611877441</c:v>
                </c:pt>
                <c:pt idx="15">
                  <c:v>-0.43765789270401001</c:v>
                </c:pt>
                <c:pt idx="16">
                  <c:v>-0.43654495477676392</c:v>
                </c:pt>
                <c:pt idx="17">
                  <c:v>-0.43592330813407898</c:v>
                </c:pt>
                <c:pt idx="18">
                  <c:v>-0.43341535329818726</c:v>
                </c:pt>
                <c:pt idx="19">
                  <c:v>-0.43574467301368713</c:v>
                </c:pt>
                <c:pt idx="20">
                  <c:v>-0.43702906370162964</c:v>
                </c:pt>
                <c:pt idx="21">
                  <c:v>-0.43812775611877441</c:v>
                </c:pt>
                <c:pt idx="22">
                  <c:v>-0.4348086416721344</c:v>
                </c:pt>
                <c:pt idx="23">
                  <c:v>-0.43418699502944946</c:v>
                </c:pt>
                <c:pt idx="24">
                  <c:v>-0.43400302529335022</c:v>
                </c:pt>
                <c:pt idx="33">
                  <c:v>0</c:v>
                </c:pt>
                <c:pt idx="34">
                  <c:v>-0.43555888533592224</c:v>
                </c:pt>
                <c:pt idx="35">
                  <c:v>-0.43546599149703979</c:v>
                </c:pt>
                <c:pt idx="36">
                  <c:v>-0.43437814712524414</c:v>
                </c:pt>
                <c:pt idx="37">
                  <c:v>-0.43467465043067932</c:v>
                </c:pt>
                <c:pt idx="38">
                  <c:v>-0.4341566264629364</c:v>
                </c:pt>
                <c:pt idx="39">
                  <c:v>-0.43497833609580994</c:v>
                </c:pt>
                <c:pt idx="40">
                  <c:v>-0.434579998254776</c:v>
                </c:pt>
                <c:pt idx="41">
                  <c:v>-0.43608048558235168</c:v>
                </c:pt>
                <c:pt idx="42">
                  <c:v>-0.43463891744613647</c:v>
                </c:pt>
                <c:pt idx="43">
                  <c:v>-0.43371900916099548</c:v>
                </c:pt>
                <c:pt idx="44">
                  <c:v>-0.43395835161209106</c:v>
                </c:pt>
                <c:pt idx="45">
                  <c:v>-0.4350372850894928</c:v>
                </c:pt>
                <c:pt idx="46">
                  <c:v>-0.43565356731414795</c:v>
                </c:pt>
                <c:pt idx="47">
                  <c:v>-0.43355110287666321</c:v>
                </c:pt>
                <c:pt idx="48">
                  <c:v>-0.43654853105545044</c:v>
                </c:pt>
                <c:pt idx="49">
                  <c:v>-0.43477648496627808</c:v>
                </c:pt>
                <c:pt idx="50">
                  <c:v>-0.43836712837219238</c:v>
                </c:pt>
                <c:pt idx="51">
                  <c:v>-0.43564820289611816</c:v>
                </c:pt>
                <c:pt idx="52">
                  <c:v>-0.43805092573165894</c:v>
                </c:pt>
                <c:pt idx="53">
                  <c:v>-0.44158837199211121</c:v>
                </c:pt>
                <c:pt idx="54">
                  <c:v>-0.43822780251502991</c:v>
                </c:pt>
                <c:pt idx="55">
                  <c:v>-0.43647706508636475</c:v>
                </c:pt>
                <c:pt idx="56">
                  <c:v>-0.43587327003479004</c:v>
                </c:pt>
                <c:pt idx="57">
                  <c:v>-0.43528556823730469</c:v>
                </c:pt>
                <c:pt idx="58">
                  <c:v>-0.43900492787361145</c:v>
                </c:pt>
                <c:pt idx="67">
                  <c:v>0</c:v>
                </c:pt>
                <c:pt idx="68">
                  <c:v>-0.43380117416381836</c:v>
                </c:pt>
                <c:pt idx="69">
                  <c:v>-0.43242403864860535</c:v>
                </c:pt>
                <c:pt idx="70">
                  <c:v>-0.4311433732509613</c:v>
                </c:pt>
                <c:pt idx="71">
                  <c:v>-0.43556782603263855</c:v>
                </c:pt>
                <c:pt idx="72">
                  <c:v>-0.4322114884853363</c:v>
                </c:pt>
                <c:pt idx="73">
                  <c:v>-0.43289020657539368</c:v>
                </c:pt>
                <c:pt idx="74">
                  <c:v>-0.43732920289039612</c:v>
                </c:pt>
                <c:pt idx="75">
                  <c:v>-0.43593579530715942</c:v>
                </c:pt>
                <c:pt idx="76">
                  <c:v>-0.4327080249786377</c:v>
                </c:pt>
                <c:pt idx="77">
                  <c:v>-0.43351003527641296</c:v>
                </c:pt>
                <c:pt idx="78">
                  <c:v>-0.43393155932426453</c:v>
                </c:pt>
                <c:pt idx="79">
                  <c:v>-0.43387797474861145</c:v>
                </c:pt>
                <c:pt idx="80">
                  <c:v>-0.43565890192985535</c:v>
                </c:pt>
                <c:pt idx="81">
                  <c:v>-0.4357607364654541</c:v>
                </c:pt>
                <c:pt idx="82">
                  <c:v>-0.4344085156917572</c:v>
                </c:pt>
                <c:pt idx="83">
                  <c:v>-0.43594652414321899</c:v>
                </c:pt>
                <c:pt idx="84">
                  <c:v>-0.43648600578308105</c:v>
                </c:pt>
                <c:pt idx="85">
                  <c:v>-0.43674859404563904</c:v>
                </c:pt>
                <c:pt idx="86">
                  <c:v>-0.43712732195854187</c:v>
                </c:pt>
                <c:pt idx="87">
                  <c:v>-0.43584468960762024</c:v>
                </c:pt>
                <c:pt idx="88">
                  <c:v>-0.43570715188980103</c:v>
                </c:pt>
                <c:pt idx="89">
                  <c:v>-0.43332424759864807</c:v>
                </c:pt>
                <c:pt idx="90">
                  <c:v>-0.43329033255577087</c:v>
                </c:pt>
                <c:pt idx="91">
                  <c:v>-0.43324744701385498</c:v>
                </c:pt>
                <c:pt idx="92">
                  <c:v>-0.43477469682693481</c:v>
                </c:pt>
                <c:pt idx="101">
                  <c:v>0</c:v>
                </c:pt>
                <c:pt idx="102">
                  <c:v>-0.43645027279853821</c:v>
                </c:pt>
                <c:pt idx="103">
                  <c:v>-0.4360412061214447</c:v>
                </c:pt>
                <c:pt idx="104">
                  <c:v>-0.43363326787948608</c:v>
                </c:pt>
                <c:pt idx="105">
                  <c:v>-0.43498903512954712</c:v>
                </c:pt>
                <c:pt idx="106">
                  <c:v>-0.43557673692703247</c:v>
                </c:pt>
                <c:pt idx="107">
                  <c:v>-0.43538203835487366</c:v>
                </c:pt>
                <c:pt idx="108">
                  <c:v>-0.43790978193283081</c:v>
                </c:pt>
                <c:pt idx="109">
                  <c:v>-0.43768468499183655</c:v>
                </c:pt>
                <c:pt idx="110">
                  <c:v>-0.43523377180099487</c:v>
                </c:pt>
                <c:pt idx="111">
                  <c:v>-0.43623232841491699</c:v>
                </c:pt>
                <c:pt idx="112">
                  <c:v>-0.43609121441841125</c:v>
                </c:pt>
                <c:pt idx="113">
                  <c:v>-0.4350372850894928</c:v>
                </c:pt>
                <c:pt idx="114">
                  <c:v>-0.4373917281627655</c:v>
                </c:pt>
                <c:pt idx="115">
                  <c:v>-0.43412449955940247</c:v>
                </c:pt>
                <c:pt idx="116">
                  <c:v>-0.43520340323448181</c:v>
                </c:pt>
                <c:pt idx="117">
                  <c:v>-0.43512660264968872</c:v>
                </c:pt>
                <c:pt idx="118">
                  <c:v>-0.43654316663742065</c:v>
                </c:pt>
                <c:pt idx="119">
                  <c:v>-0.43721127510070801</c:v>
                </c:pt>
                <c:pt idx="120">
                  <c:v>-0.43291699886322021</c:v>
                </c:pt>
                <c:pt idx="121">
                  <c:v>-0.43520340323448181</c:v>
                </c:pt>
                <c:pt idx="122">
                  <c:v>-0.43697905540466309</c:v>
                </c:pt>
                <c:pt idx="123">
                  <c:v>-0.43685221672058105</c:v>
                </c:pt>
                <c:pt idx="124">
                  <c:v>-0.43221503496170044</c:v>
                </c:pt>
                <c:pt idx="125">
                  <c:v>-0.43560352921485901</c:v>
                </c:pt>
                <c:pt idx="126">
                  <c:v>-0.43538382649421692</c:v>
                </c:pt>
                <c:pt idx="135">
                  <c:v>0</c:v>
                </c:pt>
                <c:pt idx="136">
                  <c:v>-0.43601617217063904</c:v>
                </c:pt>
                <c:pt idx="137">
                  <c:v>-0.43748283386230469</c:v>
                </c:pt>
                <c:pt idx="138">
                  <c:v>-0.43918180465698242</c:v>
                </c:pt>
                <c:pt idx="139">
                  <c:v>-0.43671464920043945</c:v>
                </c:pt>
                <c:pt idx="140">
                  <c:v>-0.43302774429321289</c:v>
                </c:pt>
                <c:pt idx="141">
                  <c:v>-0.43890488147735596</c:v>
                </c:pt>
                <c:pt idx="142">
                  <c:v>-0.43562853336334229</c:v>
                </c:pt>
                <c:pt idx="143">
                  <c:v>-0.43670931458473206</c:v>
                </c:pt>
                <c:pt idx="144">
                  <c:v>-0.43749353289604187</c:v>
                </c:pt>
                <c:pt idx="145">
                  <c:v>-0.4351230263710022</c:v>
                </c:pt>
                <c:pt idx="146">
                  <c:v>-0.43634131550788879</c:v>
                </c:pt>
                <c:pt idx="147">
                  <c:v>-0.43243294954299927</c:v>
                </c:pt>
                <c:pt idx="148">
                  <c:v>-0.43592509627342224</c:v>
                </c:pt>
                <c:pt idx="149">
                  <c:v>-0.43845289945602417</c:v>
                </c:pt>
                <c:pt idx="150">
                  <c:v>-0.43454426527023315</c:v>
                </c:pt>
                <c:pt idx="151">
                  <c:v>-0.43594831228256226</c:v>
                </c:pt>
                <c:pt idx="152">
                  <c:v>-0.43526056408882141</c:v>
                </c:pt>
                <c:pt idx="153">
                  <c:v>-0.43483901023864746</c:v>
                </c:pt>
                <c:pt idx="154">
                  <c:v>-0.43366006016731262</c:v>
                </c:pt>
                <c:pt idx="155">
                  <c:v>-0.43565177917480469</c:v>
                </c:pt>
                <c:pt idx="156">
                  <c:v>-0.43514803051948547</c:v>
                </c:pt>
                <c:pt idx="157">
                  <c:v>-0.4345281720161438</c:v>
                </c:pt>
                <c:pt idx="158">
                  <c:v>-0.43443530797958374</c:v>
                </c:pt>
                <c:pt idx="159">
                  <c:v>-0.43406733870506287</c:v>
                </c:pt>
                <c:pt idx="160">
                  <c:v>-0.43321529030799866</c:v>
                </c:pt>
                <c:pt idx="169">
                  <c:v>0</c:v>
                </c:pt>
                <c:pt idx="170">
                  <c:v>-0.43237578868865967</c:v>
                </c:pt>
                <c:pt idx="171">
                  <c:v>-0.43360468745231628</c:v>
                </c:pt>
                <c:pt idx="172">
                  <c:v>-0.42956274747848511</c:v>
                </c:pt>
                <c:pt idx="173">
                  <c:v>-0.43075582385063171</c:v>
                </c:pt>
                <c:pt idx="174">
                  <c:v>-0.42946094274520874</c:v>
                </c:pt>
                <c:pt idx="175">
                  <c:v>-0.42521959543228149</c:v>
                </c:pt>
                <c:pt idx="176">
                  <c:v>-0.42932164669036865</c:v>
                </c:pt>
                <c:pt idx="177">
                  <c:v>-0.42856264114379883</c:v>
                </c:pt>
                <c:pt idx="178">
                  <c:v>-0.42734643816947937</c:v>
                </c:pt>
                <c:pt idx="179">
                  <c:v>-0.42810007929801941</c:v>
                </c:pt>
                <c:pt idx="180">
                  <c:v>-0.42665711045265198</c:v>
                </c:pt>
                <c:pt idx="181">
                  <c:v>-0.43077367544174194</c:v>
                </c:pt>
                <c:pt idx="182">
                  <c:v>-0.42926093935966492</c:v>
                </c:pt>
                <c:pt idx="183">
                  <c:v>-0.42710894346237183</c:v>
                </c:pt>
                <c:pt idx="184">
                  <c:v>-0.42643031477928162</c:v>
                </c:pt>
                <c:pt idx="185">
                  <c:v>-0.4222661554813385</c:v>
                </c:pt>
                <c:pt idx="186">
                  <c:v>-0.42787507176399231</c:v>
                </c:pt>
                <c:pt idx="187">
                  <c:v>-0.42722323536872864</c:v>
                </c:pt>
                <c:pt idx="188">
                  <c:v>-0.42595353722572327</c:v>
                </c:pt>
                <c:pt idx="189">
                  <c:v>-0.42607316374778748</c:v>
                </c:pt>
                <c:pt idx="190">
                  <c:v>-0.42774468660354614</c:v>
                </c:pt>
                <c:pt idx="191">
                  <c:v>-0.42591601610183716</c:v>
                </c:pt>
                <c:pt idx="192">
                  <c:v>-0.42553743720054626</c:v>
                </c:pt>
                <c:pt idx="193">
                  <c:v>-0.43016642332077026</c:v>
                </c:pt>
                <c:pt idx="194">
                  <c:v>-0.42709642648696899</c:v>
                </c:pt>
                <c:pt idx="203">
                  <c:v>0</c:v>
                </c:pt>
                <c:pt idx="204">
                  <c:v>-0.44055569171905518</c:v>
                </c:pt>
                <c:pt idx="205">
                  <c:v>-0.43847969174385071</c:v>
                </c:pt>
                <c:pt idx="206">
                  <c:v>-0.43785977363586426</c:v>
                </c:pt>
                <c:pt idx="207">
                  <c:v>-0.43728989362716675</c:v>
                </c:pt>
                <c:pt idx="208">
                  <c:v>-0.43865299224853516</c:v>
                </c:pt>
                <c:pt idx="209">
                  <c:v>-0.4371684193611145</c:v>
                </c:pt>
                <c:pt idx="210">
                  <c:v>-0.43879231810569763</c:v>
                </c:pt>
                <c:pt idx="211">
                  <c:v>-0.43983566761016846</c:v>
                </c:pt>
                <c:pt idx="212">
                  <c:v>-0.43998038768768311</c:v>
                </c:pt>
                <c:pt idx="213">
                  <c:v>-0.43957304954528809</c:v>
                </c:pt>
                <c:pt idx="214">
                  <c:v>-0.43776151537895203</c:v>
                </c:pt>
                <c:pt idx="215">
                  <c:v>-0.43608942627906799</c:v>
                </c:pt>
                <c:pt idx="216">
                  <c:v>-0.43971776962280273</c:v>
                </c:pt>
                <c:pt idx="217">
                  <c:v>-0.43622875213623047</c:v>
                </c:pt>
                <c:pt idx="218">
                  <c:v>-0.44355204701423645</c:v>
                </c:pt>
                <c:pt idx="219">
                  <c:v>-0.44132751226425171</c:v>
                </c:pt>
                <c:pt idx="220">
                  <c:v>-0.43973562121391296</c:v>
                </c:pt>
                <c:pt idx="221">
                  <c:v>-0.43974277377128601</c:v>
                </c:pt>
                <c:pt idx="222">
                  <c:v>-0.43951588869094849</c:v>
                </c:pt>
                <c:pt idx="223">
                  <c:v>-0.44058069586753845</c:v>
                </c:pt>
                <c:pt idx="224">
                  <c:v>-0.43879231810569763</c:v>
                </c:pt>
                <c:pt idx="225">
                  <c:v>-0.44177955389022827</c:v>
                </c:pt>
                <c:pt idx="226">
                  <c:v>-0.44053781032562256</c:v>
                </c:pt>
                <c:pt idx="227">
                  <c:v>-0.43700405955314636</c:v>
                </c:pt>
                <c:pt idx="228">
                  <c:v>-0.44036808609962463</c:v>
                </c:pt>
                <c:pt idx="237">
                  <c:v>0</c:v>
                </c:pt>
                <c:pt idx="238">
                  <c:v>-0.42909306287765503</c:v>
                </c:pt>
                <c:pt idx="239">
                  <c:v>-0.42975741624832153</c:v>
                </c:pt>
                <c:pt idx="240">
                  <c:v>-0.43182209134101868</c:v>
                </c:pt>
                <c:pt idx="241">
                  <c:v>-0.43131664395332336</c:v>
                </c:pt>
                <c:pt idx="242">
                  <c:v>-0.42871621251106262</c:v>
                </c:pt>
                <c:pt idx="243">
                  <c:v>-0.42880374193191528</c:v>
                </c:pt>
                <c:pt idx="244">
                  <c:v>-0.43014499545097351</c:v>
                </c:pt>
                <c:pt idx="245">
                  <c:v>-0.42835009098052979</c:v>
                </c:pt>
                <c:pt idx="246">
                  <c:v>-0.42843940854072571</c:v>
                </c:pt>
                <c:pt idx="247">
                  <c:v>-0.42734822630882263</c:v>
                </c:pt>
                <c:pt idx="248">
                  <c:v>-0.42702141404151917</c:v>
                </c:pt>
                <c:pt idx="249">
                  <c:v>-0.42598387598991394</c:v>
                </c:pt>
                <c:pt idx="250">
                  <c:v>-0.42866441607475281</c:v>
                </c:pt>
                <c:pt idx="251">
                  <c:v>-0.42940202355384827</c:v>
                </c:pt>
                <c:pt idx="252">
                  <c:v>-0.42995390295982361</c:v>
                </c:pt>
                <c:pt idx="253">
                  <c:v>-0.43021643161773682</c:v>
                </c:pt>
                <c:pt idx="254">
                  <c:v>-0.42858940362930298</c:v>
                </c:pt>
                <c:pt idx="255">
                  <c:v>-0.4277946949005127</c:v>
                </c:pt>
                <c:pt idx="256">
                  <c:v>-0.4286787211894989</c:v>
                </c:pt>
                <c:pt idx="257">
                  <c:v>-0.42696428298950195</c:v>
                </c:pt>
                <c:pt idx="258">
                  <c:v>-0.42709821462631226</c:v>
                </c:pt>
                <c:pt idx="259">
                  <c:v>-0.43093442916870117</c:v>
                </c:pt>
                <c:pt idx="260">
                  <c:v>-0.42813223600387573</c:v>
                </c:pt>
                <c:pt idx="261">
                  <c:v>-0.42580351233482361</c:v>
                </c:pt>
                <c:pt idx="262">
                  <c:v>-0.42828580737113953</c:v>
                </c:pt>
                <c:pt idx="271">
                  <c:v>0</c:v>
                </c:pt>
                <c:pt idx="272">
                  <c:v>-0.4431518018245697</c:v>
                </c:pt>
                <c:pt idx="273">
                  <c:v>-0.44228342175483704</c:v>
                </c:pt>
                <c:pt idx="274">
                  <c:v>-0.44045743346214294</c:v>
                </c:pt>
                <c:pt idx="275">
                  <c:v>-0.43689152598381042</c:v>
                </c:pt>
                <c:pt idx="276">
                  <c:v>-0.43713626265525818</c:v>
                </c:pt>
                <c:pt idx="277">
                  <c:v>-0.43539631366729736</c:v>
                </c:pt>
                <c:pt idx="278">
                  <c:v>-0.4331795871257782</c:v>
                </c:pt>
                <c:pt idx="279">
                  <c:v>-0.43492117524147034</c:v>
                </c:pt>
                <c:pt idx="280">
                  <c:v>-0.43541419506072998</c:v>
                </c:pt>
                <c:pt idx="281">
                  <c:v>-0.42915377020835876</c:v>
                </c:pt>
                <c:pt idx="282">
                  <c:v>-0.43462285399436951</c:v>
                </c:pt>
                <c:pt idx="283">
                  <c:v>-0.43279734253883362</c:v>
                </c:pt>
                <c:pt idx="284">
                  <c:v>-0.43216145038604736</c:v>
                </c:pt>
                <c:pt idx="285">
                  <c:v>-0.43050575256347656</c:v>
                </c:pt>
                <c:pt idx="286">
                  <c:v>-0.43228113651275635</c:v>
                </c:pt>
                <c:pt idx="287">
                  <c:v>-0.43159705400466919</c:v>
                </c:pt>
                <c:pt idx="288">
                  <c:v>-0.43287414312362671</c:v>
                </c:pt>
                <c:pt idx="289">
                  <c:v>-0.43265265226364136</c:v>
                </c:pt>
                <c:pt idx="290">
                  <c:v>-0.43434599041938782</c:v>
                </c:pt>
                <c:pt idx="291">
                  <c:v>-0.4323025643825531</c:v>
                </c:pt>
                <c:pt idx="292">
                  <c:v>-0.42848047614097595</c:v>
                </c:pt>
                <c:pt idx="293">
                  <c:v>-0.42953953146934509</c:v>
                </c:pt>
                <c:pt idx="294">
                  <c:v>-0.42718392610549927</c:v>
                </c:pt>
                <c:pt idx="295">
                  <c:v>-0.42861798405647278</c:v>
                </c:pt>
                <c:pt idx="296">
                  <c:v>-0.42942166328430176</c:v>
                </c:pt>
                <c:pt idx="305">
                  <c:v>0</c:v>
                </c:pt>
                <c:pt idx="306">
                  <c:v>-0.42828938364982605</c:v>
                </c:pt>
                <c:pt idx="307">
                  <c:v>-0.42771077156066895</c:v>
                </c:pt>
                <c:pt idx="308">
                  <c:v>-0.42760896682739258</c:v>
                </c:pt>
                <c:pt idx="309">
                  <c:v>-0.42906627058982849</c:v>
                </c:pt>
                <c:pt idx="310">
                  <c:v>-0.430804044008255</c:v>
                </c:pt>
                <c:pt idx="311">
                  <c:v>-0.43167027831077576</c:v>
                </c:pt>
                <c:pt idx="312">
                  <c:v>-0.43051290512084961</c:v>
                </c:pt>
                <c:pt idx="313">
                  <c:v>-0.43038788437843323</c:v>
                </c:pt>
                <c:pt idx="314">
                  <c:v>-0.43194177746772766</c:v>
                </c:pt>
                <c:pt idx="315">
                  <c:v>-0.43157920241355896</c:v>
                </c:pt>
                <c:pt idx="316">
                  <c:v>-0.43152919411659241</c:v>
                </c:pt>
                <c:pt idx="317">
                  <c:v>-0.43184709548950195</c:v>
                </c:pt>
                <c:pt idx="318">
                  <c:v>-0.43242937326431274</c:v>
                </c:pt>
                <c:pt idx="319">
                  <c:v>-0.43082547187805176</c:v>
                </c:pt>
                <c:pt idx="320">
                  <c:v>-0.43188819289207458</c:v>
                </c:pt>
                <c:pt idx="321">
                  <c:v>-0.43148094415664673</c:v>
                </c:pt>
                <c:pt idx="322">
                  <c:v>-0.43177208304405212</c:v>
                </c:pt>
                <c:pt idx="323">
                  <c:v>-0.42877516150474548</c:v>
                </c:pt>
                <c:pt idx="324">
                  <c:v>-0.42937701940536499</c:v>
                </c:pt>
                <c:pt idx="325">
                  <c:v>-0.42925199866294861</c:v>
                </c:pt>
                <c:pt idx="326">
                  <c:v>-0.4261195957660675</c:v>
                </c:pt>
                <c:pt idx="327">
                  <c:v>-0.42959132790565491</c:v>
                </c:pt>
                <c:pt idx="328">
                  <c:v>-0.42883408069610596</c:v>
                </c:pt>
                <c:pt idx="329">
                  <c:v>-0.42474815249443054</c:v>
                </c:pt>
                <c:pt idx="330">
                  <c:v>-0.42872336506843567</c:v>
                </c:pt>
                <c:pt idx="339">
                  <c:v>0</c:v>
                </c:pt>
                <c:pt idx="340">
                  <c:v>-0.4364127516746521</c:v>
                </c:pt>
                <c:pt idx="341">
                  <c:v>-0.43648600578308105</c:v>
                </c:pt>
                <c:pt idx="342">
                  <c:v>-0.43403339385986328</c:v>
                </c:pt>
                <c:pt idx="343">
                  <c:v>-0.43309563398361206</c:v>
                </c:pt>
                <c:pt idx="344">
                  <c:v>-0.43553924560546875</c:v>
                </c:pt>
                <c:pt idx="345">
                  <c:v>-0.43522125482559204</c:v>
                </c:pt>
                <c:pt idx="346">
                  <c:v>-0.43339213728904724</c:v>
                </c:pt>
                <c:pt idx="347">
                  <c:v>-0.43145594000816345</c:v>
                </c:pt>
                <c:pt idx="348">
                  <c:v>-0.43100228905677795</c:v>
                </c:pt>
                <c:pt idx="349">
                  <c:v>-0.4300646185874939</c:v>
                </c:pt>
                <c:pt idx="350">
                  <c:v>-0.4319114089012146</c:v>
                </c:pt>
                <c:pt idx="351">
                  <c:v>-0.42900374531745911</c:v>
                </c:pt>
                <c:pt idx="352">
                  <c:v>-0.42736965417861938</c:v>
                </c:pt>
                <c:pt idx="353">
                  <c:v>-0.42640355229377747</c:v>
                </c:pt>
                <c:pt idx="354">
                  <c:v>-0.42735537886619568</c:v>
                </c:pt>
                <c:pt idx="355">
                  <c:v>-0.42771610617637634</c:v>
                </c:pt>
                <c:pt idx="356">
                  <c:v>-0.42880016565322876</c:v>
                </c:pt>
                <c:pt idx="357">
                  <c:v>-0.42953953146934509</c:v>
                </c:pt>
                <c:pt idx="358">
                  <c:v>-0.42900195717811584</c:v>
                </c:pt>
                <c:pt idx="359">
                  <c:v>-0.42620351910591125</c:v>
                </c:pt>
                <c:pt idx="360">
                  <c:v>-0.42686426639556885</c:v>
                </c:pt>
                <c:pt idx="361">
                  <c:v>-0.43094155192375183</c:v>
                </c:pt>
                <c:pt idx="362">
                  <c:v>-0.42781075835227966</c:v>
                </c:pt>
                <c:pt idx="363">
                  <c:v>-0.42679998278617859</c:v>
                </c:pt>
                <c:pt idx="364">
                  <c:v>-0.42361071705818176</c:v>
                </c:pt>
                <c:pt idx="373">
                  <c:v>0</c:v>
                </c:pt>
                <c:pt idx="374">
                  <c:v>-0.4345567524433136</c:v>
                </c:pt>
                <c:pt idx="375">
                  <c:v>-0.43551957607269287</c:v>
                </c:pt>
                <c:pt idx="376">
                  <c:v>-0.43493366241455078</c:v>
                </c:pt>
                <c:pt idx="377">
                  <c:v>-0.43743279576301575</c:v>
                </c:pt>
                <c:pt idx="378">
                  <c:v>-0.43853864073753357</c:v>
                </c:pt>
                <c:pt idx="379">
                  <c:v>-0.43672716617584229</c:v>
                </c:pt>
                <c:pt idx="380">
                  <c:v>-0.43167385458946228</c:v>
                </c:pt>
                <c:pt idx="381">
                  <c:v>-0.43418878316879272</c:v>
                </c:pt>
                <c:pt idx="382">
                  <c:v>-0.4322739839553833</c:v>
                </c:pt>
                <c:pt idx="383">
                  <c:v>-0.43024501204490662</c:v>
                </c:pt>
                <c:pt idx="384">
                  <c:v>-0.43024143576622009</c:v>
                </c:pt>
                <c:pt idx="385">
                  <c:v>-0.43047541379928589</c:v>
                </c:pt>
                <c:pt idx="386">
                  <c:v>-0.4307326078414917</c:v>
                </c:pt>
                <c:pt idx="387">
                  <c:v>-0.43181496858596802</c:v>
                </c:pt>
                <c:pt idx="388">
                  <c:v>-0.42829295992851257</c:v>
                </c:pt>
                <c:pt idx="389">
                  <c:v>-0.43033072352409363</c:v>
                </c:pt>
                <c:pt idx="390">
                  <c:v>-0.42933058738708496</c:v>
                </c:pt>
                <c:pt idx="391">
                  <c:v>-0.42860192060470581</c:v>
                </c:pt>
                <c:pt idx="392">
                  <c:v>-0.42972886562347412</c:v>
                </c:pt>
                <c:pt idx="393">
                  <c:v>-0.42891624569892883</c:v>
                </c:pt>
                <c:pt idx="394">
                  <c:v>-0.42746967077255249</c:v>
                </c:pt>
                <c:pt idx="395">
                  <c:v>-0.42763397097587585</c:v>
                </c:pt>
                <c:pt idx="396">
                  <c:v>-0.42665711045265198</c:v>
                </c:pt>
                <c:pt idx="397">
                  <c:v>-0.42790362238883972</c:v>
                </c:pt>
                <c:pt idx="398">
                  <c:v>-0.42466244101524353</c:v>
                </c:pt>
                <c:pt idx="407">
                  <c:v>0</c:v>
                </c:pt>
                <c:pt idx="408">
                  <c:v>-0.4406164288520813</c:v>
                </c:pt>
                <c:pt idx="409">
                  <c:v>-0.43955162167549133</c:v>
                </c:pt>
                <c:pt idx="410">
                  <c:v>-0.43778830766677856</c:v>
                </c:pt>
                <c:pt idx="411">
                  <c:v>-0.43859937787055969</c:v>
                </c:pt>
                <c:pt idx="412">
                  <c:v>-0.43698978424072266</c:v>
                </c:pt>
                <c:pt idx="413">
                  <c:v>-0.43737384676933289</c:v>
                </c:pt>
                <c:pt idx="414">
                  <c:v>-0.43829923868179321</c:v>
                </c:pt>
                <c:pt idx="415">
                  <c:v>-0.43719163537025452</c:v>
                </c:pt>
                <c:pt idx="416">
                  <c:v>-0.43817418813705444</c:v>
                </c:pt>
                <c:pt idx="417">
                  <c:v>-0.43692189455032349</c:v>
                </c:pt>
                <c:pt idx="418">
                  <c:v>-0.43655747175216675</c:v>
                </c:pt>
                <c:pt idx="419">
                  <c:v>-0.43629485368728638</c:v>
                </c:pt>
                <c:pt idx="420">
                  <c:v>-0.4333653450012207</c:v>
                </c:pt>
                <c:pt idx="421">
                  <c:v>-0.43578574061393738</c:v>
                </c:pt>
                <c:pt idx="422">
                  <c:v>-0.43602511286735535</c:v>
                </c:pt>
                <c:pt idx="423">
                  <c:v>-0.43427988886833191</c:v>
                </c:pt>
                <c:pt idx="424">
                  <c:v>-0.43765789270401001</c:v>
                </c:pt>
                <c:pt idx="425">
                  <c:v>-0.43494081497192383</c:v>
                </c:pt>
                <c:pt idx="426">
                  <c:v>-0.43705585598945618</c:v>
                </c:pt>
                <c:pt idx="427">
                  <c:v>-0.43311169743537903</c:v>
                </c:pt>
                <c:pt idx="428">
                  <c:v>-0.43226328492164612</c:v>
                </c:pt>
                <c:pt idx="429">
                  <c:v>-0.43302059173583984</c:v>
                </c:pt>
                <c:pt idx="430">
                  <c:v>-0.43252405524253845</c:v>
                </c:pt>
                <c:pt idx="431">
                  <c:v>-0.43445315957069397</c:v>
                </c:pt>
                <c:pt idx="432">
                  <c:v>-0.43329566717147827</c:v>
                </c:pt>
                <c:pt idx="441">
                  <c:v>0</c:v>
                </c:pt>
                <c:pt idx="442">
                  <c:v>-0.41896489262580872</c:v>
                </c:pt>
                <c:pt idx="443">
                  <c:v>-0.41352728009223938</c:v>
                </c:pt>
                <c:pt idx="444">
                  <c:v>-0.41150850057601929</c:v>
                </c:pt>
                <c:pt idx="445">
                  <c:v>-0.40824949741363525</c:v>
                </c:pt>
                <c:pt idx="446">
                  <c:v>-0.40800321102142334</c:v>
                </c:pt>
                <c:pt idx="447">
                  <c:v>-0.40543875098228455</c:v>
                </c:pt>
                <c:pt idx="448">
                  <c:v>-0.40464285016059875</c:v>
                </c:pt>
                <c:pt idx="449">
                  <c:v>-0.40180927515029907</c:v>
                </c:pt>
                <c:pt idx="450">
                  <c:v>-0.40188419818878174</c:v>
                </c:pt>
                <c:pt idx="451">
                  <c:v>-0.39792510867118835</c:v>
                </c:pt>
                <c:pt idx="452">
                  <c:v>-0.39749515056610107</c:v>
                </c:pt>
                <c:pt idx="453">
                  <c:v>-0.39499759674072266</c:v>
                </c:pt>
                <c:pt idx="454">
                  <c:v>-0.39114108681678772</c:v>
                </c:pt>
                <c:pt idx="455">
                  <c:v>-0.39365437626838684</c:v>
                </c:pt>
                <c:pt idx="456">
                  <c:v>-0.39238432049751282</c:v>
                </c:pt>
                <c:pt idx="457">
                  <c:v>-0.38658422231674194</c:v>
                </c:pt>
                <c:pt idx="458">
                  <c:v>-0.38827848434448242</c:v>
                </c:pt>
                <c:pt idx="459">
                  <c:v>-0.38678216934204102</c:v>
                </c:pt>
                <c:pt idx="460">
                  <c:v>-0.38204410672187805</c:v>
                </c:pt>
                <c:pt idx="461">
                  <c:v>-0.38017368316650391</c:v>
                </c:pt>
                <c:pt idx="462">
                  <c:v>-0.37900048494338989</c:v>
                </c:pt>
                <c:pt idx="463">
                  <c:v>-0.37944623827934265</c:v>
                </c:pt>
                <c:pt idx="464">
                  <c:v>-0.3759518563747406</c:v>
                </c:pt>
                <c:pt idx="465">
                  <c:v>-0.37560778856277466</c:v>
                </c:pt>
                <c:pt idx="466">
                  <c:v>-0.37365758419036865</c:v>
                </c:pt>
                <c:pt idx="475">
                  <c:v>0</c:v>
                </c:pt>
                <c:pt idx="509">
                  <c:v>0</c:v>
                </c:pt>
                <c:pt idx="543">
                  <c:v>0</c:v>
                </c:pt>
                <c:pt idx="577">
                  <c:v>0</c:v>
                </c:pt>
                <c:pt idx="611">
                  <c:v>0</c:v>
                </c:pt>
                <c:pt idx="645">
                  <c:v>0</c:v>
                </c:pt>
                <c:pt idx="679">
                  <c:v>0</c:v>
                </c:pt>
                <c:pt idx="713">
                  <c:v>0</c:v>
                </c:pt>
                <c:pt idx="747">
                  <c:v>0</c:v>
                </c:pt>
                <c:pt idx="781">
                  <c:v>0</c:v>
                </c:pt>
                <c:pt idx="815">
                  <c:v>0</c:v>
                </c:pt>
                <c:pt idx="849">
                  <c:v>0</c:v>
                </c:pt>
                <c:pt idx="883">
                  <c:v>0</c:v>
                </c:pt>
                <c:pt idx="917">
                  <c:v>0</c:v>
                </c:pt>
                <c:pt idx="951">
                  <c:v>0</c:v>
                </c:pt>
                <c:pt idx="985">
                  <c:v>0</c:v>
                </c:pt>
                <c:pt idx="1019">
                  <c:v>0</c:v>
                </c:pt>
                <c:pt idx="1053">
                  <c:v>0</c:v>
                </c:pt>
                <c:pt idx="1087">
                  <c:v>0</c:v>
                </c:pt>
                <c:pt idx="1121">
                  <c:v>0</c:v>
                </c:pt>
                <c:pt idx="1155">
                  <c:v>0</c:v>
                </c:pt>
                <c:pt idx="1189">
                  <c:v>0</c:v>
                </c:pt>
                <c:pt idx="1223">
                  <c:v>0</c:v>
                </c:pt>
                <c:pt idx="1257">
                  <c:v>0</c:v>
                </c:pt>
                <c:pt idx="1291">
                  <c:v>0</c:v>
                </c:pt>
                <c:pt idx="1325">
                  <c:v>0</c:v>
                </c:pt>
                <c:pt idx="1359">
                  <c:v>0</c:v>
                </c:pt>
                <c:pt idx="1393">
                  <c:v>0</c:v>
                </c:pt>
                <c:pt idx="1427">
                  <c:v>0</c:v>
                </c:pt>
                <c:pt idx="1461">
                  <c:v>0</c:v>
                </c:pt>
                <c:pt idx="1495">
                  <c:v>0</c:v>
                </c:pt>
                <c:pt idx="1529">
                  <c:v>0</c:v>
                </c:pt>
                <c:pt idx="1563">
                  <c:v>0</c:v>
                </c:pt>
                <c:pt idx="1597">
                  <c:v>0</c:v>
                </c:pt>
                <c:pt idx="1631">
                  <c:v>0</c:v>
                </c:pt>
                <c:pt idx="1665">
                  <c:v>0</c:v>
                </c:pt>
                <c:pt idx="1699">
                  <c:v>0</c:v>
                </c:pt>
                <c:pt idx="1733">
                  <c:v>0</c:v>
                </c:pt>
                <c:pt idx="1767">
                  <c:v>0</c:v>
                </c:pt>
                <c:pt idx="1801">
                  <c:v>0</c:v>
                </c:pt>
                <c:pt idx="1835">
                  <c:v>0</c:v>
                </c:pt>
                <c:pt idx="1869">
                  <c:v>0</c:v>
                </c:pt>
                <c:pt idx="1903">
                  <c:v>0</c:v>
                </c:pt>
                <c:pt idx="1937">
                  <c:v>0</c:v>
                </c:pt>
                <c:pt idx="1971">
                  <c:v>0</c:v>
                </c:pt>
                <c:pt idx="2005">
                  <c:v>0</c:v>
                </c:pt>
                <c:pt idx="2039">
                  <c:v>0</c:v>
                </c:pt>
                <c:pt idx="2073">
                  <c:v>0</c:v>
                </c:pt>
                <c:pt idx="2107">
                  <c:v>0</c:v>
                </c:pt>
                <c:pt idx="2141">
                  <c:v>0</c:v>
                </c:pt>
                <c:pt idx="2175">
                  <c:v>0</c:v>
                </c:pt>
                <c:pt idx="2209">
                  <c:v>0</c:v>
                </c:pt>
                <c:pt idx="2243">
                  <c:v>0</c:v>
                </c:pt>
                <c:pt idx="2277">
                  <c:v>0</c:v>
                </c:pt>
                <c:pt idx="2311">
                  <c:v>0</c:v>
                </c:pt>
                <c:pt idx="2345">
                  <c:v>0</c:v>
                </c:pt>
                <c:pt idx="2379">
                  <c:v>0</c:v>
                </c:pt>
                <c:pt idx="2413">
                  <c:v>0</c:v>
                </c:pt>
                <c:pt idx="2447">
                  <c:v>0</c:v>
                </c:pt>
                <c:pt idx="2481">
                  <c:v>0</c:v>
                </c:pt>
                <c:pt idx="2515">
                  <c:v>0</c:v>
                </c:pt>
                <c:pt idx="2549">
                  <c:v>0</c:v>
                </c:pt>
                <c:pt idx="2583">
                  <c:v>0</c:v>
                </c:pt>
                <c:pt idx="2617">
                  <c:v>0</c:v>
                </c:pt>
                <c:pt idx="2651">
                  <c:v>0</c:v>
                </c:pt>
                <c:pt idx="2685">
                  <c:v>0</c:v>
                </c:pt>
                <c:pt idx="2719">
                  <c:v>0</c:v>
                </c:pt>
                <c:pt idx="2753">
                  <c:v>0</c:v>
                </c:pt>
                <c:pt idx="2787">
                  <c:v>0</c:v>
                </c:pt>
                <c:pt idx="2821">
                  <c:v>0</c:v>
                </c:pt>
                <c:pt idx="2855">
                  <c:v>0</c:v>
                </c:pt>
                <c:pt idx="2889">
                  <c:v>0</c:v>
                </c:pt>
                <c:pt idx="2923">
                  <c:v>0</c:v>
                </c:pt>
                <c:pt idx="2957">
                  <c:v>0</c:v>
                </c:pt>
                <c:pt idx="2991">
                  <c:v>0</c:v>
                </c:pt>
                <c:pt idx="3025">
                  <c:v>0</c:v>
                </c:pt>
                <c:pt idx="3059">
                  <c:v>0</c:v>
                </c:pt>
                <c:pt idx="3093">
                  <c:v>0</c:v>
                </c:pt>
                <c:pt idx="3127">
                  <c:v>0</c:v>
                </c:pt>
                <c:pt idx="3161">
                  <c:v>0</c:v>
                </c:pt>
                <c:pt idx="3195">
                  <c:v>0</c:v>
                </c:pt>
                <c:pt idx="3229">
                  <c:v>0</c:v>
                </c:pt>
                <c:pt idx="3263">
                  <c:v>0</c:v>
                </c:pt>
                <c:pt idx="3297">
                  <c:v>0</c:v>
                </c:pt>
                <c:pt idx="3331">
                  <c:v>0</c:v>
                </c:pt>
                <c:pt idx="3365">
                  <c:v>0</c:v>
                </c:pt>
                <c:pt idx="3399">
                  <c:v>0</c:v>
                </c:pt>
                <c:pt idx="3433">
                  <c:v>0</c:v>
                </c:pt>
                <c:pt idx="3467">
                  <c:v>0</c:v>
                </c:pt>
                <c:pt idx="3501">
                  <c:v>0</c:v>
                </c:pt>
                <c:pt idx="3535">
                  <c:v>0</c:v>
                </c:pt>
                <c:pt idx="3569">
                  <c:v>0</c:v>
                </c:pt>
                <c:pt idx="3603">
                  <c:v>0</c:v>
                </c:pt>
                <c:pt idx="3637">
                  <c:v>0</c:v>
                </c:pt>
                <c:pt idx="3671">
                  <c:v>0</c:v>
                </c:pt>
                <c:pt idx="3705">
                  <c:v>0</c:v>
                </c:pt>
                <c:pt idx="3739">
                  <c:v>0</c:v>
                </c:pt>
                <c:pt idx="3773">
                  <c:v>0</c:v>
                </c:pt>
                <c:pt idx="3807">
                  <c:v>0</c:v>
                </c:pt>
                <c:pt idx="3841">
                  <c:v>0</c:v>
                </c:pt>
                <c:pt idx="3875">
                  <c:v>0</c:v>
                </c:pt>
                <c:pt idx="3909">
                  <c:v>0</c:v>
                </c:pt>
                <c:pt idx="3943">
                  <c:v>0</c:v>
                </c:pt>
                <c:pt idx="3977">
                  <c:v>0</c:v>
                </c:pt>
                <c:pt idx="4011">
                  <c:v>0</c:v>
                </c:pt>
                <c:pt idx="4045">
                  <c:v>0</c:v>
                </c:pt>
                <c:pt idx="4079">
                  <c:v>0</c:v>
                </c:pt>
                <c:pt idx="4113">
                  <c:v>0</c:v>
                </c:pt>
                <c:pt idx="4147">
                  <c:v>0</c:v>
                </c:pt>
                <c:pt idx="4181">
                  <c:v>0</c:v>
                </c:pt>
                <c:pt idx="4215">
                  <c:v>0</c:v>
                </c:pt>
                <c:pt idx="4249">
                  <c:v>0</c:v>
                </c:pt>
                <c:pt idx="4283">
                  <c:v>0</c:v>
                </c:pt>
                <c:pt idx="4317">
                  <c:v>0</c:v>
                </c:pt>
                <c:pt idx="4351">
                  <c:v>0</c:v>
                </c:pt>
                <c:pt idx="4385">
                  <c:v>0</c:v>
                </c:pt>
                <c:pt idx="4419">
                  <c:v>0</c:v>
                </c:pt>
                <c:pt idx="4453">
                  <c:v>0</c:v>
                </c:pt>
                <c:pt idx="4487">
                  <c:v>0</c:v>
                </c:pt>
                <c:pt idx="4521">
                  <c:v>0</c:v>
                </c:pt>
                <c:pt idx="4555">
                  <c:v>0</c:v>
                </c:pt>
                <c:pt idx="4589">
                  <c:v>0</c:v>
                </c:pt>
                <c:pt idx="4623">
                  <c:v>0</c:v>
                </c:pt>
                <c:pt idx="4657">
                  <c:v>0</c:v>
                </c:pt>
                <c:pt idx="4691">
                  <c:v>0</c:v>
                </c:pt>
                <c:pt idx="4725">
                  <c:v>0</c:v>
                </c:pt>
                <c:pt idx="4759">
                  <c:v>0</c:v>
                </c:pt>
                <c:pt idx="4793">
                  <c:v>0</c:v>
                </c:pt>
                <c:pt idx="4827">
                  <c:v>0</c:v>
                </c:pt>
                <c:pt idx="4861">
                  <c:v>0</c:v>
                </c:pt>
                <c:pt idx="48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9-4F77-9AAB-9B7C1553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48000"/>
        <c:axId val="1487742720"/>
      </c:scatterChart>
      <c:valAx>
        <c:axId val="15429480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42720"/>
        <c:crosses val="autoZero"/>
        <c:crossBetween val="midCat"/>
      </c:valAx>
      <c:valAx>
        <c:axId val="1487742720"/>
        <c:scaling>
          <c:orientation val="minMax"/>
          <c:max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092738407699"/>
          <c:y val="0.17171296296296296"/>
          <c:w val="0.83944685039370082"/>
          <c:h val="0.6931098716827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'Reduced Data_Jun18_2020'!$O$1:$O$2</c:f>
              <c:strCache>
                <c:ptCount val="2"/>
                <c:pt idx="0">
                  <c:v>Smpl-Std</c:v>
                </c:pt>
                <c:pt idx="1">
                  <c:v>Brkt δ60Ni 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90A-41AA-95C1-ED0AA48D92C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90A-41AA-95C1-ED0AA48D92C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90A-41AA-95C1-ED0AA48D92C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90A-41AA-95C1-ED0AA48D92C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90A-41AA-95C1-ED0AA48D92C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90A-41AA-95C1-ED0AA48D92C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90A-41AA-95C1-ED0AA48D92C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90A-41AA-95C1-ED0AA48D92C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90A-41AA-95C1-ED0AA48D92C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90A-41AA-95C1-ED0AA48D92C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90A-41AA-95C1-ED0AA48D92C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90A-41AA-95C1-ED0AA48D92C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90A-41AA-95C1-ED0AA48D92C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DBC9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90A-41AA-95C1-ED0AA48D92C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90A-41AA-95C1-ED0AA48D92C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90A-41AA-95C1-ED0AA48D92C9}"/>
              </c:ext>
            </c:extLst>
          </c:dPt>
          <c:yVal>
            <c:numRef>
              <c:f>'Reduced Data_Jun18_2020'!$O$3:$O$42</c:f>
              <c:numCache>
                <c:formatCode>General</c:formatCode>
                <c:ptCount val="40"/>
                <c:pt idx="1">
                  <c:v>1.1566987636602022E-3</c:v>
                </c:pt>
                <c:pt idx="2">
                  <c:v>-2.6191537888076155E-2</c:v>
                </c:pt>
                <c:pt idx="3">
                  <c:v>3.8565558674319433E-2</c:v>
                </c:pt>
                <c:pt idx="7">
                  <c:v>1.9552193657013106E-2</c:v>
                </c:pt>
                <c:pt idx="8">
                  <c:v>-1.7895015857583019E-2</c:v>
                </c:pt>
                <c:pt idx="9">
                  <c:v>2.4125264896035503E-2</c:v>
                </c:pt>
                <c:pt idx="10">
                  <c:v>-2.3707994809218924E-2</c:v>
                </c:pt>
                <c:pt idx="11">
                  <c:v>-0.38720480998533091</c:v>
                </c:pt>
                <c:pt idx="12">
                  <c:v>3.635398179513416E-2</c:v>
                </c:pt>
                <c:pt idx="13">
                  <c:v>-6.0359456280689727E-2</c:v>
                </c:pt>
                <c:pt idx="14">
                  <c:v>-1.2759681801144396E-3</c:v>
                </c:pt>
                <c:pt idx="15">
                  <c:v>9.4296131744942002E-2</c:v>
                </c:pt>
                <c:pt idx="19">
                  <c:v>3.7332374263066015E-3</c:v>
                </c:pt>
                <c:pt idx="20">
                  <c:v>1.8716104329907779E-2</c:v>
                </c:pt>
                <c:pt idx="21">
                  <c:v>-1.9727591197726824E-2</c:v>
                </c:pt>
                <c:pt idx="22">
                  <c:v>-6.8386379212803661E-3</c:v>
                </c:pt>
                <c:pt idx="23">
                  <c:v>-3.6088761304675643E-2</c:v>
                </c:pt>
                <c:pt idx="24">
                  <c:v>7.4311249287362102E-4</c:v>
                </c:pt>
                <c:pt idx="25">
                  <c:v>7.4914487246946493E-3</c:v>
                </c:pt>
                <c:pt idx="26">
                  <c:v>8.94197996292867E-3</c:v>
                </c:pt>
                <c:pt idx="27">
                  <c:v>-3.1132209386663945E-2</c:v>
                </c:pt>
                <c:pt idx="28">
                  <c:v>-8.5190294166759273E-3</c:v>
                </c:pt>
                <c:pt idx="29">
                  <c:v>-5.2968466393799041E-2</c:v>
                </c:pt>
                <c:pt idx="30">
                  <c:v>3.1946487850653682E-3</c:v>
                </c:pt>
                <c:pt idx="31">
                  <c:v>-0.51784321255465837</c:v>
                </c:pt>
                <c:pt idx="32">
                  <c:v>-4.6146340082486859E-4</c:v>
                </c:pt>
                <c:pt idx="33">
                  <c:v>3.2165763738767339E-2</c:v>
                </c:pt>
                <c:pt idx="34">
                  <c:v>8.4360418224349587E-3</c:v>
                </c:pt>
                <c:pt idx="35">
                  <c:v>-3.0496496056353628E-2</c:v>
                </c:pt>
                <c:pt idx="36">
                  <c:v>-4.4516501279678877E-3</c:v>
                </c:pt>
                <c:pt idx="37">
                  <c:v>-2.3426119647118604E-2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0A-41AA-95C1-ED0AA48D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5120"/>
        <c:axId val="2113843488"/>
      </c:scatterChart>
      <c:valAx>
        <c:axId val="467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43488"/>
        <c:crosses val="autoZero"/>
        <c:crossBetween val="midCat"/>
      </c:valAx>
      <c:valAx>
        <c:axId val="2113843488"/>
        <c:scaling>
          <c:orientation val="minMax"/>
          <c:max val="0.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smple-std bracketed </a:t>
                </a:r>
                <a:r>
                  <a:rPr lang="el-GR"/>
                  <a:t>δ60</a:t>
                </a:r>
                <a:r>
                  <a:rPr lang="en-US"/>
                  <a:t>Ni 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49891</xdr:colOff>
      <xdr:row>42</xdr:row>
      <xdr:rowOff>92301</xdr:rowOff>
    </xdr:from>
    <xdr:to>
      <xdr:col>25</xdr:col>
      <xdr:colOff>254000</xdr:colOff>
      <xdr:row>74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07525-324B-4270-95C0-16A6E777B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315232</xdr:colOff>
      <xdr:row>21</xdr:row>
      <xdr:rowOff>185963</xdr:rowOff>
    </xdr:from>
    <xdr:to>
      <xdr:col>38</xdr:col>
      <xdr:colOff>528411</xdr:colOff>
      <xdr:row>55</xdr:row>
      <xdr:rowOff>152626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F140AD-D169-453A-955B-BCADD276E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0.15861</cdr:x>
      <cdr:y>0.15844</cdr:y>
    </cdr:from>
    <cdr:to>
      <cdr:x>0.98843</cdr:x>
      <cdr:y>0.16361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930FFF2-6D16-4337-9602-8F0C2B2F0D1C}"/>
            </a:ext>
          </a:extLst>
        </cdr:cNvPr>
        <cdr:cNvCxnSpPr/>
      </cdr:nvCxnSpPr>
      <cdr:spPr>
        <a:xfrm xmlns:a="http://schemas.openxmlformats.org/drawingml/2006/main">
          <a:off x="870859" y="971324"/>
          <a:ext cx="4556125" cy="31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0.1563</cdr:x>
      <cdr:y>0.24958</cdr:y>
    </cdr:from>
    <cdr:to>
      <cdr:x>0.97976</cdr:x>
      <cdr:y>0.25166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8B5FBF8-DC37-49CF-9C5A-C7A85DCA13F1}"/>
            </a:ext>
          </a:extLst>
        </cdr:cNvPr>
        <cdr:cNvCxnSpPr/>
      </cdr:nvCxnSpPr>
      <cdr:spPr>
        <a:xfrm xmlns:a="http://schemas.openxmlformats.org/drawingml/2006/main">
          <a:off x="858159" y="1530124"/>
          <a:ext cx="4521200" cy="12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2</xdr:row>
      <xdr:rowOff>119062</xdr:rowOff>
    </xdr:from>
    <xdr:to>
      <xdr:col>24</xdr:col>
      <xdr:colOff>523875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97D15-07CD-4020-8724-E32C5F817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19</xdr:row>
      <xdr:rowOff>128587</xdr:rowOff>
    </xdr:from>
    <xdr:to>
      <xdr:col>24</xdr:col>
      <xdr:colOff>523875</xdr:colOff>
      <xdr:row>34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F80E0-6FCA-4C1A-8232-8E59F6C32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3</xdr:row>
      <xdr:rowOff>109537</xdr:rowOff>
    </xdr:from>
    <xdr:to>
      <xdr:col>24</xdr:col>
      <xdr:colOff>19050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8E2D0-6446-43D5-B165-EA602905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18</xdr:row>
      <xdr:rowOff>80962</xdr:rowOff>
    </xdr:from>
    <xdr:to>
      <xdr:col>24</xdr:col>
      <xdr:colOff>28575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FA8BA-C9FC-4D87-8323-60A998A7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3</xdr:row>
      <xdr:rowOff>109537</xdr:rowOff>
    </xdr:from>
    <xdr:to>
      <xdr:col>24</xdr:col>
      <xdr:colOff>19050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14D1E-5D7C-484A-A3BE-001B2C89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18</xdr:row>
      <xdr:rowOff>80962</xdr:rowOff>
    </xdr:from>
    <xdr:to>
      <xdr:col>24</xdr:col>
      <xdr:colOff>28575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E5381-B0CC-4C0F-BE47-7111A98EF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3</xdr:row>
      <xdr:rowOff>109537</xdr:rowOff>
    </xdr:from>
    <xdr:to>
      <xdr:col>24</xdr:col>
      <xdr:colOff>19050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E3320-D560-4A34-BCE4-665965916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18</xdr:row>
      <xdr:rowOff>80962</xdr:rowOff>
    </xdr:from>
    <xdr:to>
      <xdr:col>24</xdr:col>
      <xdr:colOff>28575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1B9ED-0D11-4179-B7DA-4DD989035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4</xdr:row>
      <xdr:rowOff>80962</xdr:rowOff>
    </xdr:from>
    <xdr:to>
      <xdr:col>23</xdr:col>
      <xdr:colOff>600075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6118E-1558-4697-9035-A90256A1F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18</xdr:row>
      <xdr:rowOff>80962</xdr:rowOff>
    </xdr:from>
    <xdr:to>
      <xdr:col>24</xdr:col>
      <xdr:colOff>28575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BE3F2-8658-4A91-AEDB-7A5BBA7B9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2</xdr:row>
      <xdr:rowOff>80962</xdr:rowOff>
    </xdr:from>
    <xdr:to>
      <xdr:col>25</xdr:col>
      <xdr:colOff>152400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52C63-FAFB-453B-A5A8-07775DF09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18</xdr:row>
      <xdr:rowOff>80962</xdr:rowOff>
    </xdr:from>
    <xdr:to>
      <xdr:col>24</xdr:col>
      <xdr:colOff>28575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A4A0A-7B35-41AC-9BA0-13A2ED804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/Downloads/NiDS_SRM986_NiAAS_Jun16_2020_V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/Downloads/NiDS_SRM986_Spiking_V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/Downloads/NiDS_SRM986_Spk_TiFe_Jun18_2020_V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/Downloads/NiDS_SRM986_SpkTiFe_Jun19_2020_V5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jb382/Documents/NAU/Research/Instruments/Nu%20III/Nu_III_Ni_Data/Ni_El_Spiking_Tests/NiDS_ZnFe_spk_Jul31_2020_V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ba/Documents/NAU/Research/Data/Nu%20III/Nu_III_Ni_Data/Data_Quality_Assessment/Ni_El_Spiking_Tests/NiDS_Ca_Dop_SRM_NiAASMar20_2020_calcs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duced Data"/>
      <sheetName val="Data #1106"/>
      <sheetName val="Data #1107"/>
      <sheetName val="Data #1108"/>
      <sheetName val="Data #1109"/>
      <sheetName val="Data #1110"/>
      <sheetName val="Data #1111"/>
      <sheetName val="Data #1112"/>
      <sheetName val="Data #1113"/>
      <sheetName val="Data #1114"/>
      <sheetName val="Data #1115"/>
      <sheetName val="Data #1116"/>
      <sheetName val="Data #1117"/>
      <sheetName val="Data #1118"/>
      <sheetName val="Data #1119"/>
      <sheetName val="Data #1120"/>
      <sheetName val="Data #1121"/>
      <sheetName val="Data #1122"/>
      <sheetName val="Data #1123"/>
      <sheetName val="Data #1124"/>
    </sheetNames>
    <sheetDataSet>
      <sheetData sheetId="0">
        <row r="11">
          <cell r="A11">
            <v>1</v>
          </cell>
        </row>
        <row r="12">
          <cell r="A12" t="str">
            <v>Jun 16 2020</v>
          </cell>
          <cell r="F12">
            <v>-0.48008114099502563</v>
          </cell>
        </row>
        <row r="13">
          <cell r="A13">
            <v>1106</v>
          </cell>
          <cell r="F13">
            <v>-0.47728860378265381</v>
          </cell>
        </row>
        <row r="14">
          <cell r="A14" t="str">
            <v>SRM-Muenster-250ppb</v>
          </cell>
          <cell r="F14">
            <v>-0.48265030980110168</v>
          </cell>
        </row>
        <row r="15">
          <cell r="F15">
            <v>-0.48070016503334045</v>
          </cell>
        </row>
        <row r="16">
          <cell r="F16">
            <v>-0.4835645854473114</v>
          </cell>
        </row>
        <row r="17">
          <cell r="F17">
            <v>-0.4808182418346405</v>
          </cell>
        </row>
        <row r="18">
          <cell r="F18">
            <v>-0.47977164387702942</v>
          </cell>
        </row>
        <row r="19">
          <cell r="F19">
            <v>-0.48119929432868958</v>
          </cell>
        </row>
        <row r="20">
          <cell r="F20">
            <v>-0.48053556680679321</v>
          </cell>
        </row>
        <row r="21">
          <cell r="F21">
            <v>-0.48155355453491211</v>
          </cell>
        </row>
        <row r="22">
          <cell r="F22">
            <v>-0.48183801770210266</v>
          </cell>
        </row>
        <row r="23">
          <cell r="F23">
            <v>-0.48212787508964539</v>
          </cell>
        </row>
        <row r="24">
          <cell r="F24">
            <v>-0.47733151912689209</v>
          </cell>
        </row>
        <row r="25">
          <cell r="F25">
            <v>-0.4797680675983429</v>
          </cell>
        </row>
        <row r="26">
          <cell r="F26">
            <v>-0.4764961302280426</v>
          </cell>
        </row>
        <row r="27">
          <cell r="F27">
            <v>-0.47622066736221313</v>
          </cell>
        </row>
        <row r="28">
          <cell r="F28">
            <v>-0.47885388135910034</v>
          </cell>
        </row>
        <row r="29">
          <cell r="F29">
            <v>-0.47465193271636963</v>
          </cell>
        </row>
        <row r="30">
          <cell r="F30">
            <v>-0.47543179988861084</v>
          </cell>
        </row>
        <row r="31">
          <cell r="F31">
            <v>-0.47616520524024963</v>
          </cell>
        </row>
        <row r="32">
          <cell r="F32">
            <v>-0.47691115736961365</v>
          </cell>
        </row>
        <row r="33">
          <cell r="F33">
            <v>-0.47670900821685791</v>
          </cell>
        </row>
        <row r="34">
          <cell r="F34">
            <v>-0.47614374756813049</v>
          </cell>
        </row>
        <row r="35">
          <cell r="F35">
            <v>-0.47798445820808411</v>
          </cell>
        </row>
        <row r="36">
          <cell r="F36">
            <v>-0.48153567314147949</v>
          </cell>
        </row>
        <row r="37">
          <cell r="F37"/>
        </row>
        <row r="38">
          <cell r="F38"/>
        </row>
        <row r="39">
          <cell r="F39"/>
        </row>
        <row r="40">
          <cell r="F40"/>
        </row>
        <row r="41">
          <cell r="F41"/>
        </row>
        <row r="42">
          <cell r="G42">
            <v>0.41057126380447589</v>
          </cell>
          <cell r="H42">
            <v>3.4978149198207767E-5</v>
          </cell>
          <cell r="J42">
            <v>65.868044902083298</v>
          </cell>
          <cell r="K42">
            <v>9.0805408919054253E-2</v>
          </cell>
          <cell r="S42">
            <v>10.909975645030002</v>
          </cell>
          <cell r="T42">
            <v>8.7153399908299996</v>
          </cell>
          <cell r="U42">
            <v>3.6313270872799994</v>
          </cell>
          <cell r="V42">
            <v>6.5784775671221469</v>
          </cell>
          <cell r="W42">
            <v>2.3444838595999998E-3</v>
          </cell>
        </row>
        <row r="44">
          <cell r="F44"/>
        </row>
        <row r="45">
          <cell r="A45">
            <v>2</v>
          </cell>
          <cell r="F45" t="str">
            <v>Fins</v>
          </cell>
        </row>
        <row r="46">
          <cell r="A46" t="str">
            <v>Jun 16 2020</v>
          </cell>
          <cell r="F46">
            <v>-0.47842097282409668</v>
          </cell>
        </row>
        <row r="47">
          <cell r="A47">
            <v>1107</v>
          </cell>
          <cell r="F47">
            <v>-0.47527262568473816</v>
          </cell>
        </row>
        <row r="48">
          <cell r="A48" t="str">
            <v>SRM-Muenster-250ppb</v>
          </cell>
          <cell r="F48">
            <v>-0.4777715802192688</v>
          </cell>
        </row>
        <row r="49">
          <cell r="F49">
            <v>-0.47659093141555786</v>
          </cell>
        </row>
        <row r="50">
          <cell r="F50">
            <v>-0.4812673032283783</v>
          </cell>
        </row>
        <row r="51">
          <cell r="F51">
            <v>-0.47690936923027039</v>
          </cell>
        </row>
        <row r="52">
          <cell r="F52">
            <v>-0.47552484273910522</v>
          </cell>
        </row>
        <row r="53">
          <cell r="F53">
            <v>-0.47843170166015625</v>
          </cell>
        </row>
        <row r="54">
          <cell r="F54">
            <v>-0.4811098575592041</v>
          </cell>
        </row>
        <row r="55">
          <cell r="F55">
            <v>-0.47474494576454163</v>
          </cell>
        </row>
        <row r="56">
          <cell r="F56">
            <v>-0.47405451536178589</v>
          </cell>
        </row>
        <row r="57">
          <cell r="F57">
            <v>-0.47571265697479248</v>
          </cell>
        </row>
        <row r="58">
          <cell r="F58">
            <v>-0.47614374756813049</v>
          </cell>
        </row>
        <row r="59">
          <cell r="F59">
            <v>-0.47865888476371765</v>
          </cell>
        </row>
        <row r="60">
          <cell r="F60">
            <v>-0.47651582956314087</v>
          </cell>
        </row>
        <row r="61">
          <cell r="F61">
            <v>-0.47522073984146118</v>
          </cell>
        </row>
        <row r="62">
          <cell r="F62">
            <v>-0.47485405206680298</v>
          </cell>
        </row>
        <row r="63">
          <cell r="F63">
            <v>-0.47853007912635803</v>
          </cell>
        </row>
        <row r="64">
          <cell r="F64">
            <v>-0.47543716430664063</v>
          </cell>
        </row>
        <row r="65">
          <cell r="F65">
            <v>-0.47539246082305908</v>
          </cell>
        </row>
        <row r="66">
          <cell r="F66">
            <v>-0.4763566255569458</v>
          </cell>
        </row>
        <row r="67">
          <cell r="F67">
            <v>-0.47523146867752075</v>
          </cell>
        </row>
        <row r="68">
          <cell r="F68">
            <v>-0.47595235705375671</v>
          </cell>
        </row>
        <row r="69">
          <cell r="F69">
            <v>-0.47392213344573975</v>
          </cell>
        </row>
        <row r="70">
          <cell r="F70">
            <v>-0.47728145122528076</v>
          </cell>
        </row>
        <row r="71">
          <cell r="F71"/>
        </row>
        <row r="72">
          <cell r="F72"/>
        </row>
        <row r="73">
          <cell r="F73"/>
        </row>
        <row r="74">
          <cell r="F74"/>
        </row>
        <row r="75">
          <cell r="F75"/>
        </row>
        <row r="76">
          <cell r="G76">
            <v>0.41057045662047076</v>
          </cell>
          <cell r="H76">
            <v>5.5289297829791806E-5</v>
          </cell>
          <cell r="J76">
            <v>65.86594940316877</v>
          </cell>
          <cell r="K76">
            <v>0.14353438970805846</v>
          </cell>
          <cell r="S76">
            <v>9.3874200775250003</v>
          </cell>
          <cell r="T76">
            <v>7.4987635630249994</v>
          </cell>
          <cell r="U76">
            <v>3.1243031447333327</v>
          </cell>
          <cell r="V76">
            <v>5.6595030696305662</v>
          </cell>
          <cell r="W76">
            <v>2.0692791673333336E-3</v>
          </cell>
        </row>
        <row r="78">
          <cell r="F78"/>
        </row>
        <row r="79">
          <cell r="A79">
            <v>3</v>
          </cell>
          <cell r="F79" t="str">
            <v>Fins</v>
          </cell>
        </row>
        <row r="80">
          <cell r="A80" t="str">
            <v>Jun 16 2020</v>
          </cell>
          <cell r="F80">
            <v>-0.47441580891609192</v>
          </cell>
        </row>
        <row r="81">
          <cell r="A81">
            <v>1108</v>
          </cell>
          <cell r="F81">
            <v>-0.47732436656951904</v>
          </cell>
        </row>
        <row r="82">
          <cell r="A82" t="str">
            <v>SRM-Muenster-250ppb</v>
          </cell>
          <cell r="F82">
            <v>-0.47816693782806396</v>
          </cell>
        </row>
        <row r="83">
          <cell r="F83">
            <v>-0.47864815592765808</v>
          </cell>
        </row>
        <row r="84">
          <cell r="F84">
            <v>-0.47791469097137451</v>
          </cell>
        </row>
        <row r="85">
          <cell r="F85">
            <v>-0.47958558797836304</v>
          </cell>
        </row>
        <row r="86">
          <cell r="F86">
            <v>-0.47507762908935547</v>
          </cell>
        </row>
        <row r="87">
          <cell r="F87">
            <v>-0.47822418808937073</v>
          </cell>
        </row>
        <row r="88">
          <cell r="F88">
            <v>-0.47814369201660156</v>
          </cell>
        </row>
        <row r="89">
          <cell r="F89">
            <v>-0.47713297605514526</v>
          </cell>
        </row>
        <row r="90">
          <cell r="F90">
            <v>-0.47513845562934875</v>
          </cell>
        </row>
        <row r="91">
          <cell r="F91">
            <v>-0.47852471470832825</v>
          </cell>
        </row>
        <row r="92">
          <cell r="F92">
            <v>-0.47568580508232117</v>
          </cell>
        </row>
        <row r="93">
          <cell r="F93">
            <v>-0.4738219678401947</v>
          </cell>
        </row>
        <row r="94">
          <cell r="F94">
            <v>-0.47707214951515198</v>
          </cell>
        </row>
        <row r="95">
          <cell r="F95">
            <v>-0.47844779491424561</v>
          </cell>
        </row>
        <row r="96">
          <cell r="F96">
            <v>-0.47781094908714294</v>
          </cell>
        </row>
        <row r="97">
          <cell r="F97">
            <v>-0.47691830992698669</v>
          </cell>
        </row>
        <row r="98">
          <cell r="F98">
            <v>-0.47559279203414917</v>
          </cell>
        </row>
        <row r="99">
          <cell r="F99">
            <v>-0.47914370894432068</v>
          </cell>
        </row>
        <row r="100">
          <cell r="F100">
            <v>-0.47853365540504456</v>
          </cell>
        </row>
        <row r="101">
          <cell r="F101">
            <v>-0.47721526026725769</v>
          </cell>
        </row>
        <row r="102">
          <cell r="F102">
            <v>-0.47807571291923523</v>
          </cell>
        </row>
        <row r="103">
          <cell r="F103">
            <v>-0.47632083296775818</v>
          </cell>
        </row>
        <row r="104">
          <cell r="F104">
            <v>-0.476723313331604</v>
          </cell>
        </row>
        <row r="105">
          <cell r="F105"/>
        </row>
        <row r="106">
          <cell r="F106"/>
        </row>
        <row r="107">
          <cell r="F107"/>
        </row>
        <row r="108">
          <cell r="F108"/>
        </row>
        <row r="109">
          <cell r="F109"/>
        </row>
        <row r="110">
          <cell r="G110">
            <v>0.41058499896414874</v>
          </cell>
          <cell r="H110">
            <v>4.3168800483891457E-5</v>
          </cell>
          <cell r="J110">
            <v>65.90370221441222</v>
          </cell>
          <cell r="K110">
            <v>0.11206883927087864</v>
          </cell>
          <cell r="S110">
            <v>9.5294885941916654</v>
          </cell>
          <cell r="T110">
            <v>7.6123199056916659</v>
          </cell>
          <cell r="U110">
            <v>3.1715601660666666</v>
          </cell>
          <cell r="V110">
            <v>5.744970016790802</v>
          </cell>
          <cell r="W110">
            <v>2.2021949810000002E-3</v>
          </cell>
        </row>
        <row r="112">
          <cell r="F112"/>
        </row>
        <row r="113">
          <cell r="A113">
            <v>4</v>
          </cell>
          <cell r="F113" t="str">
            <v>Fins</v>
          </cell>
        </row>
        <row r="114">
          <cell r="A114" t="str">
            <v>Jun 16 2020</v>
          </cell>
          <cell r="F114">
            <v>-0.43182387948036194</v>
          </cell>
        </row>
        <row r="115">
          <cell r="A115">
            <v>1109</v>
          </cell>
          <cell r="F115">
            <v>-0.43376189470291138</v>
          </cell>
        </row>
        <row r="116">
          <cell r="A116" t="str">
            <v>NiAAS-DS-250ppb</v>
          </cell>
          <cell r="F116">
            <v>-0.43990713357925415</v>
          </cell>
        </row>
        <row r="117">
          <cell r="F117">
            <v>-0.43709695339202881</v>
          </cell>
        </row>
        <row r="118">
          <cell r="F118">
            <v>-0.43976777791976929</v>
          </cell>
        </row>
        <row r="119">
          <cell r="F119">
            <v>-0.44110062718391418</v>
          </cell>
        </row>
        <row r="120">
          <cell r="F120">
            <v>-0.43949443101882935</v>
          </cell>
        </row>
        <row r="121">
          <cell r="F121">
            <v>-0.4406164288520813</v>
          </cell>
        </row>
        <row r="122">
          <cell r="F122">
            <v>-0.44363778829574585</v>
          </cell>
        </row>
        <row r="123">
          <cell r="F123">
            <v>-0.44348055124282837</v>
          </cell>
        </row>
        <row r="124">
          <cell r="F124">
            <v>-0.44561588764190674</v>
          </cell>
        </row>
        <row r="125">
          <cell r="F125">
            <v>-0.44714197516441345</v>
          </cell>
        </row>
        <row r="126">
          <cell r="F126">
            <v>-0.44571596384048462</v>
          </cell>
        </row>
        <row r="127">
          <cell r="F127">
            <v>-0.4463503360748291</v>
          </cell>
        </row>
        <row r="128">
          <cell r="F128">
            <v>-0.4461233913898468</v>
          </cell>
        </row>
        <row r="129">
          <cell r="F129">
            <v>-0.4434644877910614</v>
          </cell>
        </row>
        <row r="130">
          <cell r="F130">
            <v>-0.44639500975608826</v>
          </cell>
        </row>
        <row r="131">
          <cell r="F131">
            <v>-0.44716519117355347</v>
          </cell>
        </row>
        <row r="132">
          <cell r="F132">
            <v>-0.44420957565307617</v>
          </cell>
        </row>
        <row r="133">
          <cell r="F133">
            <v>-0.44640570878982544</v>
          </cell>
        </row>
        <row r="134">
          <cell r="F134">
            <v>-0.44498687982559204</v>
          </cell>
        </row>
        <row r="135">
          <cell r="F135">
            <v>-0.44730639457702637</v>
          </cell>
        </row>
        <row r="136">
          <cell r="F136">
            <v>-0.44863775372505188</v>
          </cell>
        </row>
        <row r="137">
          <cell r="F137">
            <v>-0.44564089179039001</v>
          </cell>
        </row>
        <row r="138">
          <cell r="F138">
            <v>-0.44741895794868469</v>
          </cell>
        </row>
        <row r="139">
          <cell r="F139"/>
        </row>
        <row r="140">
          <cell r="F140"/>
        </row>
        <row r="141">
          <cell r="F141"/>
        </row>
        <row r="142">
          <cell r="F142"/>
        </row>
        <row r="143">
          <cell r="F143"/>
        </row>
        <row r="144">
          <cell r="G144">
            <v>0.41045495249334363</v>
          </cell>
          <cell r="H144">
            <v>4.4979218011279545E-5</v>
          </cell>
          <cell r="J144">
            <v>65.566093643615218</v>
          </cell>
          <cell r="K144">
            <v>0.11676879360400345</v>
          </cell>
          <cell r="S144">
            <v>6.6142932241916661</v>
          </cell>
          <cell r="T144">
            <v>5.228835018691667</v>
          </cell>
          <cell r="U144">
            <v>2.8901032060666672</v>
          </cell>
          <cell r="V144">
            <v>5.7124455391298117</v>
          </cell>
          <cell r="W144">
            <v>7.9121639316666655E-3</v>
          </cell>
        </row>
        <row r="146">
          <cell r="F146"/>
        </row>
        <row r="147">
          <cell r="A147">
            <v>5</v>
          </cell>
          <cell r="F147" t="str">
            <v>Fins</v>
          </cell>
        </row>
        <row r="148">
          <cell r="A148" t="str">
            <v>Jun 16 2020</v>
          </cell>
          <cell r="F148">
            <v>-0.49750250577926636</v>
          </cell>
        </row>
        <row r="149">
          <cell r="A149">
            <v>1110</v>
          </cell>
          <cell r="F149">
            <v>-0.49702456593513489</v>
          </cell>
        </row>
        <row r="150">
          <cell r="A150" t="str">
            <v>SRM-Muenster-250ppb</v>
          </cell>
          <cell r="F150">
            <v>-0.49368450045585632</v>
          </cell>
        </row>
        <row r="151">
          <cell r="F151">
            <v>-0.49606150388717651</v>
          </cell>
        </row>
        <row r="152">
          <cell r="F152">
            <v>-0.49264818429946899</v>
          </cell>
        </row>
        <row r="153">
          <cell r="F153">
            <v>-0.49237436056137085</v>
          </cell>
        </row>
        <row r="154">
          <cell r="F154">
            <v>-0.4928361177444458</v>
          </cell>
        </row>
        <row r="155">
          <cell r="F155">
            <v>-0.49272873997688293</v>
          </cell>
        </row>
        <row r="156">
          <cell r="F156">
            <v>-0.49168708920478821</v>
          </cell>
        </row>
        <row r="157">
          <cell r="F157">
            <v>-0.490754634141922</v>
          </cell>
        </row>
        <row r="158">
          <cell r="F158">
            <v>-0.49161908030509949</v>
          </cell>
        </row>
        <row r="159">
          <cell r="F159">
            <v>-0.49178731441497803</v>
          </cell>
        </row>
        <row r="160">
          <cell r="F160">
            <v>-0.48847109079360962</v>
          </cell>
        </row>
        <row r="161">
          <cell r="F161">
            <v>-0.48650625348091125</v>
          </cell>
        </row>
        <row r="162">
          <cell r="F162">
            <v>-0.48668697476387024</v>
          </cell>
        </row>
        <row r="163">
          <cell r="F163">
            <v>-0.48721665143966675</v>
          </cell>
        </row>
        <row r="164">
          <cell r="F164">
            <v>-0.48814362287521362</v>
          </cell>
        </row>
        <row r="165">
          <cell r="F165">
            <v>-0.49028575420379639</v>
          </cell>
        </row>
        <row r="166">
          <cell r="F166">
            <v>-0.48997613787651062</v>
          </cell>
        </row>
        <row r="167">
          <cell r="F167">
            <v>-0.4870341420173645</v>
          </cell>
        </row>
        <row r="168">
          <cell r="F168">
            <v>-0.48749223351478577</v>
          </cell>
        </row>
        <row r="169">
          <cell r="F169">
            <v>-0.49060073494911194</v>
          </cell>
        </row>
        <row r="170">
          <cell r="F170">
            <v>-0.48863932490348816</v>
          </cell>
        </row>
        <row r="171">
          <cell r="F171">
            <v>-0.48590323328971863</v>
          </cell>
        </row>
        <row r="172">
          <cell r="F172">
            <v>-0.48418188095092773</v>
          </cell>
        </row>
        <row r="173">
          <cell r="F173"/>
        </row>
        <row r="174">
          <cell r="F174"/>
        </row>
        <row r="175">
          <cell r="F175"/>
        </row>
        <row r="176">
          <cell r="F176"/>
        </row>
        <row r="177">
          <cell r="F177"/>
        </row>
        <row r="178">
          <cell r="G178">
            <v>0.41060359196390472</v>
          </cell>
          <cell r="H178">
            <v>4.3087778922598475E-5</v>
          </cell>
          <cell r="J178">
            <v>65.951970775916564</v>
          </cell>
          <cell r="K178">
            <v>0.11185850235555192</v>
          </cell>
          <cell r="S178">
            <v>10.064909607524998</v>
          </cell>
          <cell r="T178">
            <v>8.0417424783583318</v>
          </cell>
          <cell r="U178">
            <v>3.3512822187333331</v>
          </cell>
          <cell r="V178">
            <v>6.0730422650757534</v>
          </cell>
          <cell r="W178">
            <v>2.2953660629999998E-3</v>
          </cell>
        </row>
        <row r="180">
          <cell r="F180"/>
        </row>
        <row r="181">
          <cell r="A181">
            <v>6</v>
          </cell>
          <cell r="F181" t="str">
            <v>Fins</v>
          </cell>
        </row>
        <row r="182">
          <cell r="A182" t="str">
            <v>Jun 16 2020</v>
          </cell>
          <cell r="F182">
            <v>-0.4859873354434967</v>
          </cell>
        </row>
        <row r="183">
          <cell r="A183">
            <v>1111</v>
          </cell>
          <cell r="F183">
            <v>-0.48304393887519836</v>
          </cell>
        </row>
        <row r="184">
          <cell r="A184" t="str">
            <v>SRMProblemChild1-250ppb</v>
          </cell>
          <cell r="F184">
            <v>-0.48237475752830505</v>
          </cell>
        </row>
        <row r="185">
          <cell r="F185">
            <v>-0.48443776369094849</v>
          </cell>
        </row>
        <row r="186">
          <cell r="F186">
            <v>-0.4813692569732666</v>
          </cell>
        </row>
        <row r="187">
          <cell r="F187">
            <v>-0.48350733518600464</v>
          </cell>
        </row>
        <row r="188">
          <cell r="F188">
            <v>-0.48183265328407288</v>
          </cell>
        </row>
        <row r="189">
          <cell r="F189">
            <v>-0.47975912690162659</v>
          </cell>
        </row>
        <row r="190">
          <cell r="F190">
            <v>-0.47930827736854553</v>
          </cell>
        </row>
        <row r="191">
          <cell r="F191">
            <v>-0.47792366147041321</v>
          </cell>
        </row>
        <row r="192">
          <cell r="F192">
            <v>-0.48051586747169495</v>
          </cell>
        </row>
        <row r="193">
          <cell r="F193">
            <v>-0.48147302865982056</v>
          </cell>
        </row>
        <row r="194">
          <cell r="F194">
            <v>-0.47929218411445618</v>
          </cell>
        </row>
        <row r="195">
          <cell r="F195">
            <v>-0.48152849078178406</v>
          </cell>
        </row>
        <row r="196">
          <cell r="F196">
            <v>-0.48002389073371887</v>
          </cell>
        </row>
        <row r="197">
          <cell r="F197">
            <v>-0.47804170846939087</v>
          </cell>
        </row>
        <row r="198">
          <cell r="F198">
            <v>-0.47774118185043335</v>
          </cell>
        </row>
        <row r="199">
          <cell r="F199">
            <v>-0.47591477632522583</v>
          </cell>
        </row>
        <row r="200">
          <cell r="F200">
            <v>-0.47487550973892212</v>
          </cell>
        </row>
        <row r="201">
          <cell r="F201">
            <v>-0.47664102911949158</v>
          </cell>
        </row>
        <row r="202">
          <cell r="F202">
            <v>-0.47502040863037109</v>
          </cell>
        </row>
        <row r="203">
          <cell r="F203">
            <v>-0.47756227850914001</v>
          </cell>
        </row>
        <row r="204">
          <cell r="F204">
            <v>-0.47442296147346497</v>
          </cell>
        </row>
        <row r="205">
          <cell r="F205">
            <v>-0.47909718751907349</v>
          </cell>
        </row>
        <row r="206">
          <cell r="F206">
            <v>-0.47532984614372253</v>
          </cell>
        </row>
        <row r="207">
          <cell r="F207"/>
        </row>
        <row r="208">
          <cell r="F208"/>
        </row>
        <row r="209">
          <cell r="F209"/>
        </row>
        <row r="210">
          <cell r="F210"/>
        </row>
        <row r="211">
          <cell r="F211"/>
        </row>
        <row r="212">
          <cell r="G212">
            <v>0.41059950369057097</v>
          </cell>
          <cell r="H212">
            <v>3.9193363649280585E-5</v>
          </cell>
          <cell r="J212">
            <v>65.941357368965313</v>
          </cell>
          <cell r="K212">
            <v>0.10174836275413034</v>
          </cell>
          <cell r="S212">
            <v>7.8538010028583329</v>
          </cell>
          <cell r="T212">
            <v>6.2791995483583332</v>
          </cell>
          <cell r="U212">
            <v>2.5446966117333329</v>
          </cell>
          <cell r="V212">
            <v>4.5613298263628481</v>
          </cell>
          <cell r="W212">
            <v>-1.2632202241999997E-4</v>
          </cell>
        </row>
        <row r="214">
          <cell r="F214"/>
        </row>
        <row r="215">
          <cell r="A215">
            <v>7</v>
          </cell>
          <cell r="F215" t="str">
            <v>Fins</v>
          </cell>
        </row>
        <row r="216">
          <cell r="A216" t="str">
            <v>Jun 16 2020</v>
          </cell>
          <cell r="F216">
            <v>-0.47764459252357483</v>
          </cell>
        </row>
        <row r="217">
          <cell r="A217">
            <v>1112</v>
          </cell>
          <cell r="F217">
            <v>-0.47742635011672974</v>
          </cell>
        </row>
        <row r="218">
          <cell r="A218" t="str">
            <v>SRM-Muenster-250ppb</v>
          </cell>
          <cell r="F218">
            <v>-0.47879126667976379</v>
          </cell>
        </row>
        <row r="219">
          <cell r="F219">
            <v>-0.47764638066291809</v>
          </cell>
        </row>
        <row r="220">
          <cell r="F220">
            <v>-0.47772508859634399</v>
          </cell>
        </row>
        <row r="221">
          <cell r="F221">
            <v>-0.4748808741569519</v>
          </cell>
        </row>
        <row r="222">
          <cell r="F222">
            <v>-0.4756750762462616</v>
          </cell>
        </row>
        <row r="223">
          <cell r="F223">
            <v>-0.47378084063529968</v>
          </cell>
        </row>
        <row r="224">
          <cell r="F224">
            <v>-0.47493633627891541</v>
          </cell>
        </row>
        <row r="225">
          <cell r="F225">
            <v>-0.47463405132293701</v>
          </cell>
        </row>
        <row r="226">
          <cell r="F226">
            <v>-0.47294911742210388</v>
          </cell>
        </row>
        <row r="227">
          <cell r="F227">
            <v>-0.47152900695800781</v>
          </cell>
        </row>
        <row r="228">
          <cell r="F228">
            <v>-0.47217467427253723</v>
          </cell>
        </row>
        <row r="229">
          <cell r="F229">
            <v>-0.47115164995193481</v>
          </cell>
        </row>
        <row r="230">
          <cell r="F230">
            <v>-0.47216930985450745</v>
          </cell>
        </row>
        <row r="231">
          <cell r="F231">
            <v>-0.47338017821311951</v>
          </cell>
        </row>
        <row r="232">
          <cell r="F232">
            <v>-0.46971192955970764</v>
          </cell>
        </row>
        <row r="233">
          <cell r="F233">
            <v>-0.47148251533508301</v>
          </cell>
        </row>
        <row r="234">
          <cell r="F234">
            <v>-0.46848869323730469</v>
          </cell>
        </row>
        <row r="235">
          <cell r="F235">
            <v>-0.4695456326007843</v>
          </cell>
        </row>
        <row r="236">
          <cell r="F236">
            <v>-0.46742287278175354</v>
          </cell>
        </row>
        <row r="237">
          <cell r="F237">
            <v>-0.46949732303619385</v>
          </cell>
        </row>
        <row r="238">
          <cell r="F238">
            <v>-0.46854591369628906</v>
          </cell>
        </row>
        <row r="239">
          <cell r="F239">
            <v>-0.46937394142150879</v>
          </cell>
        </row>
        <row r="240">
          <cell r="F240">
            <v>-0.46879449486732483</v>
          </cell>
        </row>
        <row r="241">
          <cell r="F241"/>
        </row>
        <row r="242">
          <cell r="F242"/>
        </row>
        <row r="243">
          <cell r="F243"/>
        </row>
        <row r="244">
          <cell r="F244"/>
        </row>
        <row r="245">
          <cell r="F245"/>
        </row>
        <row r="246">
          <cell r="G246">
            <v>0.41058475286070578</v>
          </cell>
          <cell r="H246">
            <v>3.5901937596932602E-5</v>
          </cell>
          <cell r="J246">
            <v>65.903063314862393</v>
          </cell>
          <cell r="K246">
            <v>9.3203619951523348E-2</v>
          </cell>
          <cell r="S246">
            <v>9.1818193075249983</v>
          </cell>
          <cell r="T246">
            <v>7.334065412358334</v>
          </cell>
          <cell r="U246">
            <v>3.0554360197333335</v>
          </cell>
          <cell r="V246">
            <v>5.5338171551989541</v>
          </cell>
          <cell r="W246">
            <v>2.1011352063333333E-3</v>
          </cell>
        </row>
        <row r="248">
          <cell r="F248"/>
        </row>
        <row r="249">
          <cell r="A249">
            <v>8</v>
          </cell>
          <cell r="F249" t="str">
            <v>Fins</v>
          </cell>
        </row>
        <row r="250">
          <cell r="A250" t="str">
            <v>Jun 16 2020</v>
          </cell>
          <cell r="F250">
            <v>-0.46015983819961548</v>
          </cell>
        </row>
        <row r="251">
          <cell r="A251">
            <v>1113</v>
          </cell>
          <cell r="F251">
            <v>-0.45805385708808899</v>
          </cell>
        </row>
        <row r="252">
          <cell r="A252" t="str">
            <v>SRMProblemChild2-250ppb</v>
          </cell>
          <cell r="F252">
            <v>-0.45934280753135681</v>
          </cell>
        </row>
        <row r="253">
          <cell r="F253">
            <v>-0.46210148930549622</v>
          </cell>
        </row>
        <row r="254">
          <cell r="F254">
            <v>-0.45919620990753174</v>
          </cell>
        </row>
        <row r="255">
          <cell r="F255">
            <v>-0.45933565497398376</v>
          </cell>
        </row>
        <row r="256">
          <cell r="F256">
            <v>-0.45926415920257568</v>
          </cell>
        </row>
        <row r="257">
          <cell r="F257">
            <v>-0.45713499188423157</v>
          </cell>
        </row>
        <row r="258">
          <cell r="F258">
            <v>-0.45767486095428467</v>
          </cell>
        </row>
        <row r="259">
          <cell r="F259">
            <v>-0.45656651258468628</v>
          </cell>
        </row>
        <row r="260">
          <cell r="F260">
            <v>-0.45670238137245178</v>
          </cell>
        </row>
        <row r="261">
          <cell r="F261">
            <v>-0.45431780815124512</v>
          </cell>
        </row>
        <row r="262">
          <cell r="F262">
            <v>-0.45845431089401245</v>
          </cell>
        </row>
        <row r="263">
          <cell r="F263">
            <v>-0.45576748251914978</v>
          </cell>
        </row>
        <row r="264">
          <cell r="F264">
            <v>-0.45494163036346436</v>
          </cell>
        </row>
        <row r="265">
          <cell r="F265">
            <v>-0.45474857091903687</v>
          </cell>
        </row>
        <row r="266">
          <cell r="F266">
            <v>-0.45581930875778198</v>
          </cell>
        </row>
        <row r="267">
          <cell r="F267">
            <v>-0.4557710587978363</v>
          </cell>
        </row>
        <row r="268">
          <cell r="F268">
            <v>-0.45522585511207581</v>
          </cell>
        </row>
        <row r="269">
          <cell r="F269">
            <v>-0.45591047406196594</v>
          </cell>
        </row>
        <row r="270">
          <cell r="F270">
            <v>-0.45041421055793762</v>
          </cell>
        </row>
        <row r="271">
          <cell r="F271">
            <v>-0.45359566807746887</v>
          </cell>
        </row>
        <row r="272">
          <cell r="F272">
            <v>-0.45508819818496704</v>
          </cell>
        </row>
        <row r="273">
          <cell r="F273">
            <v>-0.45447510480880737</v>
          </cell>
        </row>
        <row r="274">
          <cell r="F274">
            <v>-0.45310592651367188</v>
          </cell>
        </row>
        <row r="275">
          <cell r="F275"/>
        </row>
        <row r="276">
          <cell r="F276"/>
        </row>
        <row r="277">
          <cell r="F277"/>
        </row>
        <row r="278">
          <cell r="F278"/>
        </row>
        <row r="279">
          <cell r="F279"/>
        </row>
        <row r="280">
          <cell r="G280">
            <v>0.41058390719486954</v>
          </cell>
          <cell r="H280">
            <v>4.6077837223085523E-5</v>
          </cell>
          <cell r="J280">
            <v>65.900867914767488</v>
          </cell>
          <cell r="K280">
            <v>0.11962087609150902</v>
          </cell>
          <cell r="S280">
            <v>6.3088631215249995</v>
          </cell>
          <cell r="T280">
            <v>5.0200088043583344</v>
          </cell>
          <cell r="U280">
            <v>2.3369145724</v>
          </cell>
          <cell r="V280">
            <v>4.396530592275754</v>
          </cell>
          <cell r="W280">
            <v>-1.9981746426300001E-4</v>
          </cell>
        </row>
        <row r="282">
          <cell r="F282"/>
        </row>
        <row r="283">
          <cell r="A283">
            <v>9</v>
          </cell>
          <cell r="F283" t="str">
            <v>Fins</v>
          </cell>
        </row>
        <row r="284">
          <cell r="A284" t="str">
            <v>Jun 16 2020</v>
          </cell>
          <cell r="F284">
            <v>-0.47046488523483276</v>
          </cell>
        </row>
        <row r="285">
          <cell r="A285">
            <v>1114</v>
          </cell>
          <cell r="F285">
            <v>-0.46781986951828003</v>
          </cell>
        </row>
        <row r="286">
          <cell r="A286" t="str">
            <v>SRM-Muenster-250ppb</v>
          </cell>
          <cell r="F286">
            <v>-0.47134479880332947</v>
          </cell>
        </row>
        <row r="287">
          <cell r="F287">
            <v>-0.47019124031066895</v>
          </cell>
        </row>
        <row r="288">
          <cell r="F288">
            <v>-0.46920761466026306</v>
          </cell>
        </row>
        <row r="289">
          <cell r="F289">
            <v>-0.46862462162971497</v>
          </cell>
        </row>
        <row r="290">
          <cell r="F290">
            <v>-0.46961358189582825</v>
          </cell>
        </row>
        <row r="291">
          <cell r="F291">
            <v>-0.46838676929473877</v>
          </cell>
        </row>
        <row r="292">
          <cell r="F292">
            <v>-0.46670222282409668</v>
          </cell>
        </row>
        <row r="293">
          <cell r="F293">
            <v>-0.46727088093757629</v>
          </cell>
        </row>
        <row r="294">
          <cell r="F294">
            <v>-0.46728697419166565</v>
          </cell>
        </row>
        <row r="295">
          <cell r="F295">
            <v>-0.46589037775993347</v>
          </cell>
        </row>
        <row r="296">
          <cell r="F296">
            <v>-0.46747115254402161</v>
          </cell>
        </row>
        <row r="297">
          <cell r="F297">
            <v>-0.46737638115882874</v>
          </cell>
        </row>
        <row r="298">
          <cell r="F298">
            <v>-0.46600839495658875</v>
          </cell>
        </row>
        <row r="299">
          <cell r="F299">
            <v>-0.46567580103874207</v>
          </cell>
        </row>
        <row r="300">
          <cell r="F300">
            <v>-0.46303659677505493</v>
          </cell>
        </row>
        <row r="301">
          <cell r="F301">
            <v>-0.46372139453887939</v>
          </cell>
        </row>
        <row r="302">
          <cell r="F302">
            <v>-0.46576878428459167</v>
          </cell>
        </row>
        <row r="303">
          <cell r="F303">
            <v>-0.46207287907600403</v>
          </cell>
        </row>
        <row r="304">
          <cell r="F304">
            <v>-0.46402359008789063</v>
          </cell>
        </row>
        <row r="305">
          <cell r="F305">
            <v>-0.46537181735038757</v>
          </cell>
        </row>
        <row r="306">
          <cell r="F306">
            <v>-0.46369636058807373</v>
          </cell>
        </row>
        <row r="307">
          <cell r="F307">
            <v>-0.46237146854400635</v>
          </cell>
        </row>
        <row r="308">
          <cell r="F308">
            <v>-0.46386444568634033</v>
          </cell>
        </row>
        <row r="309">
          <cell r="F309"/>
        </row>
        <row r="310">
          <cell r="F310"/>
        </row>
        <row r="311">
          <cell r="F311"/>
        </row>
        <row r="312">
          <cell r="F312"/>
        </row>
        <row r="313">
          <cell r="F313"/>
        </row>
        <row r="314">
          <cell r="G314">
            <v>0.41057600579803605</v>
          </cell>
          <cell r="H314">
            <v>4.1066124860566266E-5</v>
          </cell>
          <cell r="J314">
            <v>65.880355406617639</v>
          </cell>
          <cell r="K314">
            <v>0.10661016509346823</v>
          </cell>
          <cell r="S314">
            <v>8.5539153841916669</v>
          </cell>
          <cell r="T314">
            <v>6.8318306766916672</v>
          </cell>
          <cell r="U314">
            <v>2.8459348553999999</v>
          </cell>
          <cell r="V314">
            <v>5.1533953674295772</v>
          </cell>
          <cell r="W314">
            <v>1.9331223629999999E-3</v>
          </cell>
        </row>
        <row r="316">
          <cell r="F316"/>
        </row>
        <row r="317">
          <cell r="A317">
            <v>10</v>
          </cell>
          <cell r="F317" t="str">
            <v>Fins</v>
          </cell>
        </row>
        <row r="318">
          <cell r="A318" t="str">
            <v>Jun 16 2020</v>
          </cell>
          <cell r="F318">
            <v>-0.46299010515213013</v>
          </cell>
        </row>
        <row r="319">
          <cell r="A319">
            <v>1115</v>
          </cell>
          <cell r="F319">
            <v>-0.46259316802024841</v>
          </cell>
        </row>
        <row r="320">
          <cell r="A320" t="str">
            <v>SRM-Muenster-250ppb</v>
          </cell>
          <cell r="F320">
            <v>-0.46247872710227966</v>
          </cell>
        </row>
        <row r="321">
          <cell r="F321">
            <v>-0.4620693027973175</v>
          </cell>
        </row>
        <row r="322">
          <cell r="F322">
            <v>-0.46356403827667236</v>
          </cell>
        </row>
        <row r="323">
          <cell r="F323">
            <v>-0.46009546518325806</v>
          </cell>
        </row>
        <row r="324">
          <cell r="F324">
            <v>-0.46183866262435913</v>
          </cell>
        </row>
        <row r="325">
          <cell r="F325">
            <v>-0.46292036771774292</v>
          </cell>
        </row>
        <row r="326">
          <cell r="F326">
            <v>-0.46034577488899231</v>
          </cell>
        </row>
        <row r="327">
          <cell r="F327">
            <v>-0.46307951211929321</v>
          </cell>
        </row>
        <row r="328">
          <cell r="F328">
            <v>-0.46099653840065002</v>
          </cell>
        </row>
        <row r="329">
          <cell r="F329">
            <v>-0.46529492735862732</v>
          </cell>
        </row>
        <row r="330">
          <cell r="F330">
            <v>-0.46166521310806274</v>
          </cell>
        </row>
        <row r="331">
          <cell r="F331">
            <v>-0.46211221814155579</v>
          </cell>
        </row>
        <row r="332">
          <cell r="F332">
            <v>-0.46205678582191467</v>
          </cell>
        </row>
        <row r="333">
          <cell r="F333">
            <v>-0.46266826987266541</v>
          </cell>
        </row>
        <row r="334">
          <cell r="F334">
            <v>-0.46260926127433777</v>
          </cell>
        </row>
        <row r="335">
          <cell r="F335">
            <v>-0.46200671792030334</v>
          </cell>
        </row>
        <row r="336">
          <cell r="F336">
            <v>-0.46065863966941833</v>
          </cell>
        </row>
        <row r="337">
          <cell r="F337">
            <v>-0.46133804321289063</v>
          </cell>
        </row>
        <row r="338">
          <cell r="F338">
            <v>-0.46090537309646606</v>
          </cell>
        </row>
        <row r="339">
          <cell r="F339">
            <v>-0.46306878328323364</v>
          </cell>
        </row>
        <row r="340">
          <cell r="F340">
            <v>-0.46145960688591003</v>
          </cell>
        </row>
        <row r="341">
          <cell r="F341">
            <v>-0.45998641848564148</v>
          </cell>
        </row>
        <row r="342">
          <cell r="F342">
            <v>-0.45992383360862732</v>
          </cell>
        </row>
        <row r="343">
          <cell r="F343"/>
        </row>
        <row r="344">
          <cell r="F344"/>
        </row>
        <row r="345">
          <cell r="F345"/>
        </row>
        <row r="346">
          <cell r="F346"/>
        </row>
        <row r="347">
          <cell r="F347"/>
        </row>
        <row r="348">
          <cell r="G348">
            <v>0.41058129990166697</v>
          </cell>
          <cell r="H348">
            <v>3.9261637703306172E-5</v>
          </cell>
          <cell r="J348">
            <v>65.894099222573885</v>
          </cell>
          <cell r="K348">
            <v>0.10192560636295472</v>
          </cell>
          <cell r="S348">
            <v>8.658662397525001</v>
          </cell>
          <cell r="T348">
            <v>6.9149769566916657</v>
          </cell>
          <cell r="U348">
            <v>2.8803276724000004</v>
          </cell>
          <cell r="V348">
            <v>5.2148049515055748</v>
          </cell>
          <cell r="W348">
            <v>2.0327655049999999E-3</v>
          </cell>
        </row>
        <row r="350">
          <cell r="F350"/>
        </row>
        <row r="351">
          <cell r="A351">
            <v>11</v>
          </cell>
          <cell r="F351" t="str">
            <v>Fins</v>
          </cell>
        </row>
        <row r="352">
          <cell r="A352" t="str">
            <v>Jun 16 2020</v>
          </cell>
          <cell r="F352">
            <v>-0.45951980352401733</v>
          </cell>
        </row>
        <row r="353">
          <cell r="A353">
            <v>1116</v>
          </cell>
          <cell r="F353">
            <v>-0.46094292402267456</v>
          </cell>
        </row>
        <row r="354">
          <cell r="A354" t="str">
            <v>SRM-Muenster-250ppb</v>
          </cell>
          <cell r="F354">
            <v>-0.46214437484741211</v>
          </cell>
        </row>
        <row r="355">
          <cell r="F355">
            <v>-0.45918726921081543</v>
          </cell>
        </row>
        <row r="356">
          <cell r="F356">
            <v>-0.46324756741523743</v>
          </cell>
        </row>
        <row r="357">
          <cell r="F357">
            <v>-0.46244475245475769</v>
          </cell>
        </row>
        <row r="358">
          <cell r="F358">
            <v>-0.46290963888168335</v>
          </cell>
        </row>
        <row r="359">
          <cell r="F359">
            <v>-0.46368026733398438</v>
          </cell>
        </row>
        <row r="360">
          <cell r="F360">
            <v>-0.4650481641292572</v>
          </cell>
        </row>
        <row r="361">
          <cell r="F361">
            <v>-0.46598514914512634</v>
          </cell>
        </row>
        <row r="362">
          <cell r="F362">
            <v>-0.46485325694084167</v>
          </cell>
        </row>
        <row r="363">
          <cell r="F363">
            <v>-0.46314206719398499</v>
          </cell>
        </row>
        <row r="364">
          <cell r="F364">
            <v>-0.46229994297027588</v>
          </cell>
        </row>
        <row r="365">
          <cell r="F365">
            <v>-0.46271476149559021</v>
          </cell>
        </row>
        <row r="366">
          <cell r="F366">
            <v>-0.4613344669342041</v>
          </cell>
        </row>
        <row r="367">
          <cell r="F367">
            <v>-0.46391630172729492</v>
          </cell>
        </row>
        <row r="368">
          <cell r="F368">
            <v>-0.46109846234321594</v>
          </cell>
        </row>
        <row r="369">
          <cell r="F369">
            <v>-0.46197810769081116</v>
          </cell>
        </row>
        <row r="370">
          <cell r="F370">
            <v>-0.46219980716705322</v>
          </cell>
        </row>
        <row r="371">
          <cell r="F371">
            <v>-0.46263608336448669</v>
          </cell>
        </row>
        <row r="372">
          <cell r="F372">
            <v>-0.46039584279060364</v>
          </cell>
        </row>
        <row r="373">
          <cell r="F373">
            <v>-0.46031895279884338</v>
          </cell>
        </row>
        <row r="374">
          <cell r="F374">
            <v>-0.45878860354423523</v>
          </cell>
        </row>
        <row r="375">
          <cell r="F375">
            <v>-0.45795375108718872</v>
          </cell>
        </row>
        <row r="376">
          <cell r="F376">
            <v>-0.46164017915725708</v>
          </cell>
        </row>
        <row r="377">
          <cell r="F377"/>
        </row>
        <row r="378">
          <cell r="F378"/>
        </row>
        <row r="379">
          <cell r="F379"/>
        </row>
        <row r="380">
          <cell r="F380"/>
        </row>
        <row r="381">
          <cell r="F381"/>
        </row>
        <row r="382">
          <cell r="G382">
            <v>0.41059133020961747</v>
          </cell>
          <cell r="H382">
            <v>4.3743458500741576E-5</v>
          </cell>
          <cell r="J382">
            <v>65.920138513842943</v>
          </cell>
          <cell r="K382">
            <v>0.11356068653562557</v>
          </cell>
          <cell r="S382">
            <v>8.7191614508583335</v>
          </cell>
          <cell r="T382">
            <v>6.9632978110249999</v>
          </cell>
          <cell r="U382">
            <v>2.9004415990666668</v>
          </cell>
          <cell r="V382">
            <v>5.2510972828510836</v>
          </cell>
          <cell r="W382">
            <v>2.1310555573333338E-3</v>
          </cell>
        </row>
        <row r="384">
          <cell r="F384"/>
        </row>
        <row r="385">
          <cell r="A385">
            <v>12</v>
          </cell>
          <cell r="F385" t="str">
            <v>Fins</v>
          </cell>
        </row>
        <row r="386">
          <cell r="A386" t="str">
            <v>Jun 16 2020</v>
          </cell>
          <cell r="F386">
            <v>-0.46363735198974609</v>
          </cell>
        </row>
        <row r="387">
          <cell r="A387">
            <v>1117</v>
          </cell>
          <cell r="F387">
            <v>-0.46441873908042908</v>
          </cell>
        </row>
        <row r="388">
          <cell r="A388" t="str">
            <v>SRMProblemChild1-250ppb</v>
          </cell>
          <cell r="F388">
            <v>-0.46652695536613464</v>
          </cell>
        </row>
        <row r="389">
          <cell r="F389">
            <v>-0.46345141530036926</v>
          </cell>
        </row>
        <row r="390">
          <cell r="F390">
            <v>-0.46380007266998291</v>
          </cell>
        </row>
        <row r="391">
          <cell r="F391">
            <v>-0.45951801538467407</v>
          </cell>
        </row>
        <row r="392">
          <cell r="F392">
            <v>-0.46194413304328918</v>
          </cell>
        </row>
        <row r="393">
          <cell r="F393">
            <v>-0.46202638745307922</v>
          </cell>
        </row>
        <row r="394">
          <cell r="F394">
            <v>-0.46135056018829346</v>
          </cell>
        </row>
        <row r="395">
          <cell r="F395">
            <v>-0.45919442176818848</v>
          </cell>
        </row>
        <row r="396">
          <cell r="F396">
            <v>-0.46472987532615662</v>
          </cell>
        </row>
        <row r="397">
          <cell r="F397">
            <v>-0.46087497472763062</v>
          </cell>
        </row>
        <row r="398">
          <cell r="F398">
            <v>-0.46362841129302979</v>
          </cell>
        </row>
        <row r="399">
          <cell r="F399">
            <v>-0.46054244041442871</v>
          </cell>
        </row>
        <row r="400">
          <cell r="F400">
            <v>-0.45943933725357056</v>
          </cell>
        </row>
        <row r="401">
          <cell r="F401">
            <v>-0.46218550205230713</v>
          </cell>
        </row>
        <row r="402">
          <cell r="F402">
            <v>-0.46238040924072266</v>
          </cell>
        </row>
        <row r="403">
          <cell r="F403">
            <v>-0.45616966485977173</v>
          </cell>
        </row>
        <row r="404">
          <cell r="F404">
            <v>-0.45878502726554871</v>
          </cell>
        </row>
        <row r="405">
          <cell r="F405">
            <v>-0.45926058292388916</v>
          </cell>
        </row>
        <row r="406">
          <cell r="F406">
            <v>-0.45879039168357849</v>
          </cell>
        </row>
        <row r="407">
          <cell r="F407">
            <v>-0.45964673161506653</v>
          </cell>
        </row>
        <row r="408">
          <cell r="F408">
            <v>-0.45805028080940247</v>
          </cell>
        </row>
        <row r="409">
          <cell r="F409">
            <v>-0.4566594660282135</v>
          </cell>
        </row>
        <row r="410">
          <cell r="F410">
            <v>-0.45747107267379761</v>
          </cell>
        </row>
        <row r="411">
          <cell r="F411"/>
        </row>
        <row r="412">
          <cell r="F412"/>
        </row>
        <row r="413">
          <cell r="F413"/>
        </row>
        <row r="414">
          <cell r="F414"/>
        </row>
        <row r="415">
          <cell r="F415"/>
        </row>
        <row r="416">
          <cell r="G416">
            <v>0.41058102092184545</v>
          </cell>
          <cell r="H416">
            <v>5.1597307139520476E-5</v>
          </cell>
          <cell r="J416">
            <v>65.893374973940112</v>
          </cell>
          <cell r="K416">
            <v>0.13394975667174816</v>
          </cell>
          <cell r="S416">
            <v>7.5288858108583332</v>
          </cell>
          <cell r="T416">
            <v>6.0176163260250002</v>
          </cell>
          <cell r="U416">
            <v>2.4379418803999995</v>
          </cell>
          <cell r="V416">
            <v>4.367386218419492</v>
          </cell>
          <cell r="W416">
            <v>6.5149768400000037E-5</v>
          </cell>
        </row>
        <row r="418">
          <cell r="F418"/>
        </row>
        <row r="419">
          <cell r="A419">
            <v>13</v>
          </cell>
          <cell r="F419" t="str">
            <v>Fins</v>
          </cell>
        </row>
        <row r="420">
          <cell r="A420" t="str">
            <v>Jun 16 2020</v>
          </cell>
          <cell r="F420">
            <v>-0.46782523393630981</v>
          </cell>
        </row>
        <row r="421">
          <cell r="A421">
            <v>1118</v>
          </cell>
          <cell r="F421">
            <v>-0.46632847189903259</v>
          </cell>
        </row>
        <row r="422">
          <cell r="A422" t="str">
            <v>SRM-Muenster-250ppb</v>
          </cell>
          <cell r="F422">
            <v>-0.4644223153591156</v>
          </cell>
        </row>
        <row r="423">
          <cell r="F423">
            <v>-0.46498557925224304</v>
          </cell>
        </row>
        <row r="424">
          <cell r="F424">
            <v>-0.464445561170578</v>
          </cell>
        </row>
        <row r="425">
          <cell r="F425">
            <v>-0.46422562003135681</v>
          </cell>
        </row>
        <row r="426">
          <cell r="F426">
            <v>-0.46365165710449219</v>
          </cell>
        </row>
        <row r="427">
          <cell r="F427">
            <v>-0.46082669496536255</v>
          </cell>
        </row>
        <row r="428">
          <cell r="F428">
            <v>-0.4623410701751709</v>
          </cell>
        </row>
        <row r="429">
          <cell r="F429">
            <v>-0.46025994420051575</v>
          </cell>
        </row>
        <row r="430">
          <cell r="F430">
            <v>-0.46118605136871338</v>
          </cell>
        </row>
        <row r="431">
          <cell r="F431">
            <v>-0.45878860354423523</v>
          </cell>
        </row>
        <row r="432">
          <cell r="F432">
            <v>-0.46305269002914429</v>
          </cell>
        </row>
        <row r="433">
          <cell r="F433">
            <v>-0.46175640821456909</v>
          </cell>
        </row>
        <row r="434">
          <cell r="F434">
            <v>-0.45737633109092712</v>
          </cell>
        </row>
        <row r="435">
          <cell r="F435">
            <v>-0.45994886755943298</v>
          </cell>
        </row>
        <row r="436">
          <cell r="F436">
            <v>-0.45839709043502808</v>
          </cell>
        </row>
        <row r="437">
          <cell r="F437">
            <v>-0.4566827118396759</v>
          </cell>
        </row>
        <row r="438">
          <cell r="F438">
            <v>-0.4590478241443634</v>
          </cell>
        </row>
        <row r="439">
          <cell r="F439">
            <v>-0.45984518527984619</v>
          </cell>
        </row>
        <row r="440">
          <cell r="F440">
            <v>-0.45719575881958008</v>
          </cell>
        </row>
        <row r="441">
          <cell r="F441">
            <v>-0.45695802569389343</v>
          </cell>
        </row>
        <row r="442">
          <cell r="F442">
            <v>-0.45566201210021973</v>
          </cell>
        </row>
        <row r="443">
          <cell r="F443">
            <v>-0.45534202456474304</v>
          </cell>
        </row>
        <row r="444">
          <cell r="F444">
            <v>-0.45691332221031189</v>
          </cell>
        </row>
        <row r="445">
          <cell r="F445"/>
        </row>
        <row r="446">
          <cell r="F446"/>
        </row>
        <row r="447">
          <cell r="F447"/>
        </row>
        <row r="448">
          <cell r="F448"/>
        </row>
        <row r="449">
          <cell r="F449"/>
        </row>
        <row r="450">
          <cell r="G450">
            <v>0.41058030600071627</v>
          </cell>
          <cell r="H450">
            <v>2.8365262115961396E-5</v>
          </cell>
          <cell r="J450">
            <v>65.891518995079608</v>
          </cell>
          <cell r="K450">
            <v>7.3637950680020284E-2</v>
          </cell>
          <cell r="S450">
            <v>8.4430850518583327</v>
          </cell>
          <cell r="T450">
            <v>6.7426770630249999</v>
          </cell>
          <cell r="U450">
            <v>2.8084687730666666</v>
          </cell>
          <cell r="V450">
            <v>5.0844528479329041</v>
          </cell>
          <cell r="W450">
            <v>1.971239512666667E-3</v>
          </cell>
        </row>
        <row r="452">
          <cell r="F452"/>
        </row>
        <row r="453">
          <cell r="A453">
            <v>14</v>
          </cell>
          <cell r="F453" t="str">
            <v>Fins</v>
          </cell>
        </row>
        <row r="454">
          <cell r="A454" t="str">
            <v>Jun 16 2020</v>
          </cell>
          <cell r="F454">
            <v>-0.45637881755828857</v>
          </cell>
        </row>
        <row r="455">
          <cell r="A455">
            <v>1119</v>
          </cell>
          <cell r="F455">
            <v>-0.45952695608139038</v>
          </cell>
        </row>
        <row r="456">
          <cell r="A456" t="str">
            <v>SRMProblemChild2-250ppb</v>
          </cell>
          <cell r="F456">
            <v>-0.45792871713638306</v>
          </cell>
        </row>
        <row r="457">
          <cell r="F457">
            <v>-0.45504888892173767</v>
          </cell>
        </row>
        <row r="458">
          <cell r="F458">
            <v>-0.45352596044540405</v>
          </cell>
        </row>
        <row r="459">
          <cell r="F459">
            <v>-0.45572814345359802</v>
          </cell>
        </row>
        <row r="460">
          <cell r="F460">
            <v>-0.4579501748085022</v>
          </cell>
        </row>
        <row r="461">
          <cell r="F461">
            <v>-0.45201027393341064</v>
          </cell>
        </row>
        <row r="462">
          <cell r="F462">
            <v>-0.45295578241348267</v>
          </cell>
        </row>
        <row r="463">
          <cell r="F463">
            <v>-0.45490410923957825</v>
          </cell>
        </row>
        <row r="464">
          <cell r="F464">
            <v>-0.45404252409934998</v>
          </cell>
        </row>
        <row r="465">
          <cell r="F465">
            <v>-0.45213180780410767</v>
          </cell>
        </row>
        <row r="466">
          <cell r="F466">
            <v>-0.45130428671836853</v>
          </cell>
        </row>
        <row r="467">
          <cell r="F467">
            <v>-0.4473760724067688</v>
          </cell>
        </row>
        <row r="468">
          <cell r="F468">
            <v>-0.45178684592247009</v>
          </cell>
        </row>
        <row r="469">
          <cell r="F469">
            <v>-0.4512256383895874</v>
          </cell>
        </row>
        <row r="470">
          <cell r="F470">
            <v>-0.45176538825035095</v>
          </cell>
        </row>
        <row r="471">
          <cell r="F471">
            <v>-0.44996920228004456</v>
          </cell>
        </row>
        <row r="472">
          <cell r="F472">
            <v>-0.4529825747013092</v>
          </cell>
        </row>
        <row r="473">
          <cell r="F473">
            <v>-0.44975295662879944</v>
          </cell>
        </row>
        <row r="474">
          <cell r="F474">
            <v>-0.45073235034942627</v>
          </cell>
        </row>
        <row r="475">
          <cell r="F475">
            <v>-0.44873067736625671</v>
          </cell>
        </row>
        <row r="476">
          <cell r="F476">
            <v>-0.44901126623153687</v>
          </cell>
        </row>
        <row r="477">
          <cell r="F477">
            <v>-0.45051610469818115</v>
          </cell>
        </row>
        <row r="478">
          <cell r="F478">
            <v>-0.44831785559654236</v>
          </cell>
        </row>
        <row r="479">
          <cell r="F479"/>
        </row>
        <row r="480">
          <cell r="F480"/>
        </row>
        <row r="481">
          <cell r="F481"/>
        </row>
        <row r="482">
          <cell r="F482"/>
        </row>
        <row r="483">
          <cell r="F483"/>
        </row>
        <row r="484">
          <cell r="G484">
            <v>0.41058235255519726</v>
          </cell>
          <cell r="H484">
            <v>5.3939002688818223E-5</v>
          </cell>
          <cell r="J484">
            <v>65.89683197534832</v>
          </cell>
          <cell r="K484">
            <v>0.14002894115667636</v>
          </cell>
          <cell r="S484">
            <v>5.7238075341916659</v>
          </cell>
          <cell r="T484">
            <v>4.5541852520249995</v>
          </cell>
          <cell r="U484">
            <v>2.1199405454000004</v>
          </cell>
          <cell r="V484">
            <v>3.9877525521847517</v>
          </cell>
          <cell r="W484">
            <v>-7.7393090866666658E-5</v>
          </cell>
        </row>
        <row r="486">
          <cell r="F486"/>
        </row>
        <row r="487">
          <cell r="A487">
            <v>15</v>
          </cell>
          <cell r="F487" t="str">
            <v>Fins</v>
          </cell>
        </row>
        <row r="488">
          <cell r="A488" t="str">
            <v>Jun 16 2020</v>
          </cell>
          <cell r="F488">
            <v>-0.46506783366203308</v>
          </cell>
        </row>
        <row r="489">
          <cell r="A489">
            <v>1120</v>
          </cell>
          <cell r="F489">
            <v>-0.46632310748100281</v>
          </cell>
        </row>
        <row r="490">
          <cell r="A490" t="str">
            <v>SRM-Muenster-250ppb</v>
          </cell>
          <cell r="F490">
            <v>-0.46131479740142822</v>
          </cell>
        </row>
        <row r="491">
          <cell r="F491">
            <v>-0.46310093998908997</v>
          </cell>
        </row>
        <row r="492">
          <cell r="F492">
            <v>-0.4605996310710907</v>
          </cell>
        </row>
        <row r="493">
          <cell r="F493">
            <v>-0.45955020189285278</v>
          </cell>
        </row>
        <row r="494">
          <cell r="F494">
            <v>-0.45985233783721924</v>
          </cell>
        </row>
        <row r="495">
          <cell r="F495">
            <v>-0.45761588215827942</v>
          </cell>
        </row>
        <row r="496">
          <cell r="F496">
            <v>-0.45997390151023865</v>
          </cell>
        </row>
        <row r="497">
          <cell r="F497">
            <v>-0.45827016234397888</v>
          </cell>
        </row>
        <row r="498">
          <cell r="F498">
            <v>-0.45891910791397095</v>
          </cell>
        </row>
        <row r="499">
          <cell r="F499">
            <v>-0.45958772301673889</v>
          </cell>
        </row>
        <row r="500">
          <cell r="F500">
            <v>-0.45990058779716492</v>
          </cell>
        </row>
        <row r="501">
          <cell r="F501">
            <v>-0.45842927694320679</v>
          </cell>
        </row>
        <row r="502">
          <cell r="F502">
            <v>-0.45419445633888245</v>
          </cell>
        </row>
        <row r="503">
          <cell r="F503">
            <v>-0.45777139067649841</v>
          </cell>
        </row>
        <row r="504">
          <cell r="F504">
            <v>-0.45616611838340759</v>
          </cell>
        </row>
        <row r="505">
          <cell r="F505">
            <v>-0.45618933439254761</v>
          </cell>
        </row>
        <row r="506">
          <cell r="F506">
            <v>-0.45461630821228027</v>
          </cell>
        </row>
        <row r="507">
          <cell r="F507">
            <v>-0.45636093616485596</v>
          </cell>
        </row>
        <row r="508">
          <cell r="F508">
            <v>-0.45437857508659363</v>
          </cell>
        </row>
        <row r="509">
          <cell r="F509">
            <v>-0.45472177863121033</v>
          </cell>
        </row>
        <row r="510">
          <cell r="F510">
            <v>-0.45419266819953918</v>
          </cell>
        </row>
        <row r="511">
          <cell r="F511">
            <v>-0.45301476120948792</v>
          </cell>
        </row>
        <row r="512">
          <cell r="F512">
            <v>-0.45546001195907593</v>
          </cell>
        </row>
        <row r="513">
          <cell r="F513"/>
        </row>
        <row r="514">
          <cell r="F514"/>
        </row>
        <row r="515">
          <cell r="F515"/>
        </row>
        <row r="516">
          <cell r="F516"/>
        </row>
        <row r="517">
          <cell r="F517"/>
        </row>
        <row r="518">
          <cell r="G518">
            <v>0.41057686523392994</v>
          </cell>
          <cell r="H518">
            <v>3.2441514791915554E-5</v>
          </cell>
          <cell r="J518">
            <v>65.882586554622421</v>
          </cell>
          <cell r="K518">
            <v>8.4220151270455346E-2</v>
          </cell>
          <cell r="S518">
            <v>7.9366923178583324</v>
          </cell>
          <cell r="T518">
            <v>6.3380200330249998</v>
          </cell>
          <cell r="U518">
            <v>2.6397783067333336</v>
          </cell>
          <cell r="V518">
            <v>4.7786826437960581</v>
          </cell>
          <cell r="W518">
            <v>1.8393543120000003E-3</v>
          </cell>
        </row>
        <row r="520">
          <cell r="F520"/>
        </row>
        <row r="521">
          <cell r="A521">
            <v>16</v>
          </cell>
          <cell r="F521" t="str">
            <v>Fins</v>
          </cell>
        </row>
        <row r="522">
          <cell r="A522" t="str">
            <v>Jun 16 2020</v>
          </cell>
          <cell r="F522">
            <v>-0.46435257792472839</v>
          </cell>
        </row>
        <row r="523">
          <cell r="A523">
            <v>1121</v>
          </cell>
          <cell r="F523">
            <v>-0.46112886071205139</v>
          </cell>
        </row>
        <row r="524">
          <cell r="A524" t="str">
            <v>SRMProblemChild1-250ppb</v>
          </cell>
          <cell r="F524">
            <v>-0.46264681220054626</v>
          </cell>
        </row>
        <row r="525">
          <cell r="F525">
            <v>-0.46078020334243774</v>
          </cell>
        </row>
        <row r="526">
          <cell r="F526">
            <v>-0.46438297629356384</v>
          </cell>
        </row>
        <row r="527">
          <cell r="F527">
            <v>-0.46051919460296631</v>
          </cell>
        </row>
        <row r="528">
          <cell r="F528">
            <v>-0.46248409152030945</v>
          </cell>
        </row>
        <row r="529">
          <cell r="F529">
            <v>-0.46013480424880981</v>
          </cell>
        </row>
        <row r="530">
          <cell r="F530">
            <v>-0.45995780825614929</v>
          </cell>
        </row>
        <row r="531">
          <cell r="F531">
            <v>-0.45733341574668884</v>
          </cell>
        </row>
        <row r="532">
          <cell r="F532">
            <v>-0.45601236820220947</v>
          </cell>
        </row>
        <row r="533">
          <cell r="F533">
            <v>-0.46003827452659607</v>
          </cell>
        </row>
        <row r="534">
          <cell r="F534">
            <v>-0.45918548107147217</v>
          </cell>
        </row>
        <row r="535">
          <cell r="F535">
            <v>-0.45666483044624329</v>
          </cell>
        </row>
        <row r="536">
          <cell r="F536">
            <v>-0.45834168791770935</v>
          </cell>
        </row>
        <row r="537">
          <cell r="F537">
            <v>-0.45751217007637024</v>
          </cell>
        </row>
        <row r="538">
          <cell r="F538">
            <v>-0.45687934756278992</v>
          </cell>
        </row>
        <row r="539">
          <cell r="F539">
            <v>-0.45820939540863037</v>
          </cell>
        </row>
        <row r="540">
          <cell r="F540">
            <v>-0.4589119553565979</v>
          </cell>
        </row>
        <row r="541">
          <cell r="F541">
            <v>-0.45501133799552917</v>
          </cell>
        </row>
        <row r="542">
          <cell r="F542">
            <v>-0.45548146963119507</v>
          </cell>
        </row>
        <row r="543">
          <cell r="F543">
            <v>-0.45372435450553894</v>
          </cell>
        </row>
        <row r="544">
          <cell r="F544">
            <v>-0.45482900738716125</v>
          </cell>
        </row>
        <row r="545">
          <cell r="F545">
            <v>-0.4553062915802002</v>
          </cell>
        </row>
        <row r="546">
          <cell r="F546">
            <v>-0.45345088839530945</v>
          </cell>
        </row>
        <row r="547">
          <cell r="F547"/>
        </row>
        <row r="548">
          <cell r="F548"/>
        </row>
        <row r="549">
          <cell r="F549"/>
        </row>
        <row r="550">
          <cell r="F550"/>
        </row>
        <row r="551">
          <cell r="F551"/>
        </row>
        <row r="552">
          <cell r="G552">
            <v>0.41057213028653083</v>
          </cell>
          <cell r="H552">
            <v>4.0479867045293191E-5</v>
          </cell>
          <cell r="J552">
            <v>65.870294342351443</v>
          </cell>
          <cell r="K552">
            <v>0.10508820404440557</v>
          </cell>
          <cell r="S552">
            <v>7.1260533731916658</v>
          </cell>
          <cell r="T552">
            <v>5.6954162710250005</v>
          </cell>
          <cell r="U552">
            <v>2.3073259840666664</v>
          </cell>
          <cell r="V552">
            <v>4.133128019120246</v>
          </cell>
          <cell r="W552">
            <v>1.3427986346666666E-4</v>
          </cell>
        </row>
        <row r="554">
          <cell r="F554"/>
        </row>
        <row r="555">
          <cell r="A555">
            <v>17</v>
          </cell>
          <cell r="F555" t="str">
            <v>Fins</v>
          </cell>
        </row>
        <row r="556">
          <cell r="A556" t="str">
            <v>Jun 16 2020</v>
          </cell>
          <cell r="F556">
            <v>-0.46386981010437012</v>
          </cell>
        </row>
        <row r="557">
          <cell r="A557">
            <v>1122</v>
          </cell>
          <cell r="F557">
            <v>-0.4631742537021637</v>
          </cell>
        </row>
        <row r="558">
          <cell r="A558" t="str">
            <v>SRM-Muenster-250ppb</v>
          </cell>
          <cell r="F558">
            <v>-0.46286493539810181</v>
          </cell>
        </row>
        <row r="559">
          <cell r="F559">
            <v>-0.4604494571685791</v>
          </cell>
        </row>
        <row r="560">
          <cell r="F560">
            <v>-0.46349611878395081</v>
          </cell>
        </row>
        <row r="561">
          <cell r="F561">
            <v>-0.46404862403869629</v>
          </cell>
        </row>
        <row r="562">
          <cell r="F562">
            <v>-0.46226596832275391</v>
          </cell>
        </row>
        <row r="563">
          <cell r="F563">
            <v>-0.46436867117881775</v>
          </cell>
        </row>
        <row r="564">
          <cell r="F564">
            <v>-0.46837246417999268</v>
          </cell>
        </row>
        <row r="565">
          <cell r="F565">
            <v>-0.46776264905929565</v>
          </cell>
        </row>
        <row r="566">
          <cell r="F566">
            <v>-0.46499273180961609</v>
          </cell>
        </row>
        <row r="567">
          <cell r="F567">
            <v>-0.46438834071159363</v>
          </cell>
        </row>
        <row r="568">
          <cell r="F568">
            <v>-0.46027246117591858</v>
          </cell>
        </row>
        <row r="569">
          <cell r="F569">
            <v>-0.46062108874320984</v>
          </cell>
        </row>
        <row r="570">
          <cell r="F570">
            <v>-0.45836132764816284</v>
          </cell>
        </row>
        <row r="571">
          <cell r="F571">
            <v>-0.46255382895469666</v>
          </cell>
        </row>
        <row r="572">
          <cell r="F572">
            <v>-0.45946615934371948</v>
          </cell>
        </row>
        <row r="573">
          <cell r="F573">
            <v>-0.45938572287559509</v>
          </cell>
        </row>
        <row r="574">
          <cell r="F574">
            <v>-0.45805385708808899</v>
          </cell>
        </row>
        <row r="575">
          <cell r="F575">
            <v>-0.45840424299240112</v>
          </cell>
        </row>
        <row r="576">
          <cell r="F576">
            <v>-0.45709565281867981</v>
          </cell>
        </row>
        <row r="577">
          <cell r="F577">
            <v>-0.45853832364082336</v>
          </cell>
        </row>
        <row r="578">
          <cell r="F578">
            <v>-0.4542999267578125</v>
          </cell>
        </row>
        <row r="579">
          <cell r="F579">
            <v>-0.45503458380699158</v>
          </cell>
        </row>
        <row r="580">
          <cell r="F580">
            <v>-0.45586401224136353</v>
          </cell>
        </row>
        <row r="581">
          <cell r="F581"/>
        </row>
        <row r="582">
          <cell r="F582"/>
        </row>
        <row r="583">
          <cell r="F583"/>
        </row>
        <row r="584">
          <cell r="F584"/>
        </row>
        <row r="585">
          <cell r="F585"/>
        </row>
        <row r="586">
          <cell r="G586">
            <v>0.41057986465688567</v>
          </cell>
          <cell r="H586">
            <v>4.9743349656648587E-5</v>
          </cell>
          <cell r="J586">
            <v>65.890373239574217</v>
          </cell>
          <cell r="K586">
            <v>0.129136769958303</v>
          </cell>
          <cell r="S586">
            <v>8.1084900771916679</v>
          </cell>
          <cell r="T586">
            <v>6.4755067326916667</v>
          </cell>
          <cell r="U586">
            <v>2.6971918683999996</v>
          </cell>
          <cell r="V586">
            <v>4.8830684339296759</v>
          </cell>
          <cell r="W586">
            <v>1.8870513783333332E-3</v>
          </cell>
        </row>
        <row r="588">
          <cell r="F588"/>
        </row>
        <row r="589">
          <cell r="A589">
            <v>18</v>
          </cell>
          <cell r="F589" t="str">
            <v>Fins</v>
          </cell>
        </row>
        <row r="590">
          <cell r="A590" t="str">
            <v>Jun 16 2020</v>
          </cell>
          <cell r="F590">
            <v>-0.45610532164573669</v>
          </cell>
        </row>
        <row r="591">
          <cell r="A591">
            <v>1123</v>
          </cell>
          <cell r="F591">
            <v>-0.45594623684883118</v>
          </cell>
        </row>
        <row r="592">
          <cell r="A592" t="str">
            <v>SRMProblemChild2-250ppb</v>
          </cell>
          <cell r="F592">
            <v>-0.45625370740890503</v>
          </cell>
        </row>
        <row r="593">
          <cell r="F593">
            <v>-0.45625907182693481</v>
          </cell>
        </row>
        <row r="594">
          <cell r="F594">
            <v>-0.45523837208747864</v>
          </cell>
        </row>
        <row r="595">
          <cell r="F595">
            <v>-0.45492911338806152</v>
          </cell>
        </row>
        <row r="596">
          <cell r="F596">
            <v>-0.45335793495178223</v>
          </cell>
        </row>
        <row r="597">
          <cell r="F597">
            <v>-0.45333114266395569</v>
          </cell>
        </row>
        <row r="598">
          <cell r="F598">
            <v>-0.45694372057914734</v>
          </cell>
        </row>
        <row r="599">
          <cell r="F599">
            <v>-0.45421412587165833</v>
          </cell>
        </row>
        <row r="600">
          <cell r="F600">
            <v>-0.45566380023956299</v>
          </cell>
        </row>
        <row r="601">
          <cell r="F601">
            <v>-0.45377978682518005</v>
          </cell>
        </row>
        <row r="602">
          <cell r="F602">
            <v>-0.45188337564468384</v>
          </cell>
        </row>
        <row r="603">
          <cell r="F603">
            <v>-0.45173144340515137</v>
          </cell>
        </row>
        <row r="604">
          <cell r="F604">
            <v>-0.45069661736488342</v>
          </cell>
        </row>
        <row r="605">
          <cell r="F605">
            <v>-0.44767630100250244</v>
          </cell>
        </row>
        <row r="606">
          <cell r="F606">
            <v>-0.45168676972389221</v>
          </cell>
        </row>
        <row r="607">
          <cell r="F607">
            <v>-0.45106479525566101</v>
          </cell>
        </row>
        <row r="608">
          <cell r="F608">
            <v>-0.45020869374275208</v>
          </cell>
        </row>
        <row r="609">
          <cell r="F609">
            <v>-0.4495188295841217</v>
          </cell>
        </row>
        <row r="610">
          <cell r="F610">
            <v>-0.4474511444568634</v>
          </cell>
        </row>
        <row r="611">
          <cell r="F611">
            <v>-0.45105406641960144</v>
          </cell>
        </row>
        <row r="612">
          <cell r="F612">
            <v>-0.44847691059112549</v>
          </cell>
        </row>
        <row r="613">
          <cell r="F613">
            <v>-0.45097541809082031</v>
          </cell>
        </row>
        <row r="614">
          <cell r="F614">
            <v>-0.44749939441680908</v>
          </cell>
        </row>
        <row r="615">
          <cell r="F615"/>
        </row>
        <row r="616">
          <cell r="F616"/>
        </row>
        <row r="617">
          <cell r="F617"/>
        </row>
        <row r="618">
          <cell r="F618"/>
        </row>
        <row r="619">
          <cell r="F619"/>
        </row>
        <row r="620">
          <cell r="G620">
            <v>0.41058749163237196</v>
          </cell>
          <cell r="H620">
            <v>6.1187279311287554E-5</v>
          </cell>
          <cell r="J620">
            <v>65.910173333168089</v>
          </cell>
          <cell r="K620">
            <v>0.15884590939967247</v>
          </cell>
          <cell r="S620">
            <v>5.7966245945249986</v>
          </cell>
          <cell r="T620">
            <v>4.612112228358332</v>
          </cell>
          <cell r="U620">
            <v>2.1469015177333337</v>
          </cell>
          <cell r="V620">
            <v>4.0384366266192098</v>
          </cell>
          <cell r="W620">
            <v>1.125538978E-4</v>
          </cell>
        </row>
        <row r="622">
          <cell r="F622"/>
        </row>
        <row r="623">
          <cell r="A623">
            <v>19</v>
          </cell>
          <cell r="F623" t="str">
            <v>Fins</v>
          </cell>
        </row>
        <row r="624">
          <cell r="A624" t="str">
            <v>Jun 16 2020</v>
          </cell>
          <cell r="F624">
            <v>-0.46110919117927551</v>
          </cell>
        </row>
        <row r="625">
          <cell r="A625">
            <v>1124</v>
          </cell>
          <cell r="F625">
            <v>-0.45982372760772705</v>
          </cell>
        </row>
        <row r="626">
          <cell r="A626" t="str">
            <v>SRM-Muenster-250ppb</v>
          </cell>
          <cell r="F626">
            <v>-0.45952874422073364</v>
          </cell>
        </row>
        <row r="627">
          <cell r="F627">
            <v>-0.45761588215827942</v>
          </cell>
        </row>
        <row r="628">
          <cell r="F628">
            <v>-0.46005615592002869</v>
          </cell>
        </row>
        <row r="629">
          <cell r="F629">
            <v>-0.45931956171989441</v>
          </cell>
        </row>
        <row r="630">
          <cell r="F630">
            <v>-0.45735487341880798</v>
          </cell>
        </row>
        <row r="631">
          <cell r="F631">
            <v>-0.4580020010471344</v>
          </cell>
        </row>
        <row r="632">
          <cell r="F632">
            <v>-0.45890122652053833</v>
          </cell>
        </row>
        <row r="633">
          <cell r="F633">
            <v>-0.45773744583129883</v>
          </cell>
        </row>
        <row r="634">
          <cell r="F634">
            <v>-0.45561373233795166</v>
          </cell>
        </row>
        <row r="635">
          <cell r="F635">
            <v>-0.45622509717941284</v>
          </cell>
        </row>
        <row r="636">
          <cell r="F636">
            <v>-0.45448940992355347</v>
          </cell>
        </row>
        <row r="637">
          <cell r="F637">
            <v>-0.45337224006652832</v>
          </cell>
        </row>
        <row r="638">
          <cell r="F638">
            <v>-0.45346876978874207</v>
          </cell>
        </row>
        <row r="639">
          <cell r="F639">
            <v>-0.45390132069587708</v>
          </cell>
        </row>
        <row r="640">
          <cell r="F640">
            <v>-0.45521870255470276</v>
          </cell>
        </row>
        <row r="641">
          <cell r="F641">
            <v>-0.45590868592262268</v>
          </cell>
        </row>
        <row r="642">
          <cell r="F642">
            <v>-0.45201385021209717</v>
          </cell>
        </row>
        <row r="643">
          <cell r="F643">
            <v>-0.45244279503822327</v>
          </cell>
        </row>
        <row r="644">
          <cell r="F644">
            <v>-0.4533025324344635</v>
          </cell>
        </row>
        <row r="645">
          <cell r="F645">
            <v>-0.45111483335494995</v>
          </cell>
        </row>
        <row r="646">
          <cell r="F646">
            <v>-0.45379585027694702</v>
          </cell>
        </row>
        <row r="647">
          <cell r="F647">
            <v>-0.45322924852371216</v>
          </cell>
        </row>
        <row r="648">
          <cell r="F648">
            <v>-0.44816416501998901</v>
          </cell>
        </row>
        <row r="649">
          <cell r="F649"/>
        </row>
        <row r="650">
          <cell r="F650"/>
        </row>
        <row r="651">
          <cell r="F651"/>
        </row>
        <row r="652">
          <cell r="F652"/>
        </row>
        <row r="653">
          <cell r="F653"/>
        </row>
        <row r="654">
          <cell r="G654">
            <v>0.41058168027756076</v>
          </cell>
          <cell r="H654">
            <v>3.4612242547952819E-5</v>
          </cell>
          <cell r="J654">
            <v>65.895086701596341</v>
          </cell>
          <cell r="K654">
            <v>8.9855492935376036E-2</v>
          </cell>
          <cell r="S654">
            <v>8.2077086975250033</v>
          </cell>
          <cell r="T654">
            <v>6.5541640180249994</v>
          </cell>
          <cell r="U654">
            <v>2.7297824164000004</v>
          </cell>
          <cell r="V654">
            <v>4.9412109811059644</v>
          </cell>
          <cell r="W654">
            <v>1.9630702216666671E-3</v>
          </cell>
        </row>
        <row r="656">
          <cell r="F656"/>
        </row>
        <row r="657">
          <cell r="A657">
            <v>20</v>
          </cell>
          <cell r="F657" t="str">
            <v>Fins</v>
          </cell>
        </row>
        <row r="658">
          <cell r="F658"/>
        </row>
        <row r="659">
          <cell r="F659"/>
        </row>
        <row r="660">
          <cell r="F660"/>
        </row>
        <row r="661">
          <cell r="F661"/>
        </row>
        <row r="662">
          <cell r="F662"/>
        </row>
        <row r="663">
          <cell r="F663"/>
        </row>
        <row r="664">
          <cell r="F664"/>
        </row>
        <row r="665">
          <cell r="F665"/>
        </row>
        <row r="666">
          <cell r="F666"/>
        </row>
        <row r="667">
          <cell r="F667"/>
        </row>
        <row r="668">
          <cell r="F668"/>
        </row>
        <row r="669">
          <cell r="F669"/>
        </row>
        <row r="670">
          <cell r="F670"/>
        </row>
        <row r="671">
          <cell r="F671"/>
        </row>
        <row r="672">
          <cell r="F672"/>
        </row>
        <row r="673">
          <cell r="F673"/>
        </row>
        <row r="674">
          <cell r="F674"/>
        </row>
        <row r="675">
          <cell r="F675"/>
        </row>
        <row r="676">
          <cell r="F676"/>
        </row>
        <row r="677">
          <cell r="F677"/>
        </row>
        <row r="678">
          <cell r="F678"/>
        </row>
        <row r="679">
          <cell r="F679"/>
        </row>
        <row r="680">
          <cell r="F680"/>
        </row>
        <row r="681">
          <cell r="F681"/>
        </row>
        <row r="682">
          <cell r="F682"/>
        </row>
        <row r="683">
          <cell r="F683"/>
        </row>
        <row r="684">
          <cell r="F684"/>
        </row>
        <row r="685">
          <cell r="F685"/>
        </row>
        <row r="686">
          <cell r="F686"/>
        </row>
        <row r="687">
          <cell r="F687"/>
        </row>
        <row r="688">
          <cell r="G688">
            <v>0.3851989613237663</v>
          </cell>
          <cell r="H688">
            <v>0</v>
          </cell>
          <cell r="J688">
            <v>0</v>
          </cell>
          <cell r="K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90">
          <cell r="F690"/>
        </row>
        <row r="691">
          <cell r="A691">
            <v>21</v>
          </cell>
          <cell r="F691" t="str">
            <v>Fins</v>
          </cell>
        </row>
        <row r="692">
          <cell r="F692"/>
        </row>
        <row r="693">
          <cell r="F693"/>
        </row>
        <row r="694">
          <cell r="F694"/>
        </row>
        <row r="695">
          <cell r="F695"/>
        </row>
        <row r="696">
          <cell r="F696"/>
        </row>
        <row r="697">
          <cell r="F697"/>
        </row>
        <row r="698">
          <cell r="F698"/>
        </row>
        <row r="699">
          <cell r="F699"/>
        </row>
        <row r="700">
          <cell r="F700"/>
        </row>
        <row r="701">
          <cell r="F701"/>
        </row>
        <row r="702">
          <cell r="F702"/>
        </row>
        <row r="703">
          <cell r="F703"/>
        </row>
        <row r="704">
          <cell r="F704"/>
        </row>
        <row r="705">
          <cell r="F705"/>
        </row>
        <row r="706">
          <cell r="F706"/>
        </row>
        <row r="707">
          <cell r="F707"/>
        </row>
        <row r="708">
          <cell r="F708"/>
        </row>
        <row r="709">
          <cell r="F709"/>
        </row>
        <row r="710">
          <cell r="F710"/>
        </row>
        <row r="711">
          <cell r="F711"/>
        </row>
        <row r="712">
          <cell r="F712"/>
        </row>
        <row r="713">
          <cell r="F713"/>
        </row>
        <row r="714">
          <cell r="F714"/>
        </row>
        <row r="715">
          <cell r="F715"/>
        </row>
        <row r="716">
          <cell r="F716"/>
        </row>
        <row r="717">
          <cell r="F717"/>
        </row>
        <row r="718">
          <cell r="F718"/>
        </row>
        <row r="719">
          <cell r="F719"/>
        </row>
        <row r="720">
          <cell r="F720"/>
        </row>
        <row r="721">
          <cell r="F721"/>
        </row>
        <row r="722">
          <cell r="G722">
            <v>0.3851989613237663</v>
          </cell>
          <cell r="H722">
            <v>0</v>
          </cell>
          <cell r="J722">
            <v>0</v>
          </cell>
          <cell r="K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</row>
        <row r="724">
          <cell r="F724"/>
        </row>
        <row r="725">
          <cell r="A725">
            <v>22</v>
          </cell>
          <cell r="F725" t="str">
            <v>Fins</v>
          </cell>
        </row>
        <row r="726">
          <cell r="F726"/>
        </row>
        <row r="727">
          <cell r="F727"/>
        </row>
        <row r="728">
          <cell r="F728"/>
        </row>
        <row r="729">
          <cell r="F729"/>
        </row>
        <row r="730">
          <cell r="F730"/>
        </row>
        <row r="731">
          <cell r="F731"/>
        </row>
        <row r="732">
          <cell r="F732"/>
        </row>
        <row r="733">
          <cell r="F733"/>
        </row>
        <row r="734">
          <cell r="F734"/>
        </row>
        <row r="735">
          <cell r="F735"/>
        </row>
        <row r="736">
          <cell r="F736"/>
        </row>
        <row r="737">
          <cell r="F737"/>
        </row>
        <row r="738">
          <cell r="F738"/>
        </row>
        <row r="739">
          <cell r="F739"/>
        </row>
        <row r="740">
          <cell r="F740"/>
        </row>
        <row r="741">
          <cell r="F741"/>
        </row>
        <row r="742">
          <cell r="F742"/>
        </row>
        <row r="743">
          <cell r="F743"/>
        </row>
        <row r="744">
          <cell r="F744"/>
        </row>
        <row r="745">
          <cell r="F745"/>
        </row>
        <row r="746">
          <cell r="F746"/>
        </row>
        <row r="747">
          <cell r="F747"/>
        </row>
        <row r="748">
          <cell r="F748"/>
        </row>
        <row r="749">
          <cell r="F749"/>
        </row>
        <row r="750">
          <cell r="F750"/>
        </row>
        <row r="751">
          <cell r="F751"/>
        </row>
        <row r="752">
          <cell r="F752"/>
        </row>
        <row r="753">
          <cell r="F753"/>
        </row>
        <row r="754">
          <cell r="F754"/>
        </row>
        <row r="755">
          <cell r="F755"/>
        </row>
        <row r="756">
          <cell r="G756">
            <v>0.3851989613237663</v>
          </cell>
          <cell r="H756">
            <v>0</v>
          </cell>
          <cell r="J756">
            <v>0</v>
          </cell>
          <cell r="K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</row>
        <row r="758">
          <cell r="F758"/>
        </row>
        <row r="759">
          <cell r="A759">
            <v>23</v>
          </cell>
          <cell r="F759" t="str">
            <v>Fins</v>
          </cell>
        </row>
        <row r="760">
          <cell r="F760"/>
        </row>
        <row r="761">
          <cell r="F761"/>
        </row>
        <row r="762">
          <cell r="F762"/>
        </row>
        <row r="763">
          <cell r="F763"/>
        </row>
        <row r="764">
          <cell r="F764"/>
        </row>
        <row r="765">
          <cell r="F765"/>
        </row>
        <row r="766">
          <cell r="F766"/>
        </row>
        <row r="767">
          <cell r="F767"/>
        </row>
        <row r="768">
          <cell r="F768"/>
        </row>
        <row r="769">
          <cell r="F769"/>
        </row>
        <row r="770">
          <cell r="F770"/>
        </row>
        <row r="771">
          <cell r="F771"/>
        </row>
        <row r="772">
          <cell r="F772"/>
        </row>
        <row r="773">
          <cell r="F773"/>
        </row>
        <row r="774">
          <cell r="F774"/>
        </row>
        <row r="775">
          <cell r="F775"/>
        </row>
        <row r="776">
          <cell r="F776"/>
        </row>
        <row r="777">
          <cell r="F777"/>
        </row>
        <row r="778">
          <cell r="F778"/>
        </row>
        <row r="779">
          <cell r="F779"/>
        </row>
        <row r="780">
          <cell r="F780"/>
        </row>
        <row r="781">
          <cell r="F781"/>
        </row>
        <row r="782">
          <cell r="F782"/>
        </row>
        <row r="783">
          <cell r="F783"/>
        </row>
        <row r="784">
          <cell r="F784"/>
        </row>
        <row r="785">
          <cell r="F785"/>
        </row>
        <row r="786">
          <cell r="F786"/>
        </row>
        <row r="787">
          <cell r="F787"/>
        </row>
        <row r="788">
          <cell r="F788"/>
        </row>
        <row r="789">
          <cell r="F789"/>
        </row>
        <row r="790">
          <cell r="G790">
            <v>0.3851989613237663</v>
          </cell>
          <cell r="H790">
            <v>0</v>
          </cell>
          <cell r="J790">
            <v>0</v>
          </cell>
          <cell r="K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</row>
        <row r="792">
          <cell r="F792"/>
        </row>
        <row r="793">
          <cell r="A793">
            <v>24</v>
          </cell>
          <cell r="F793" t="str">
            <v>Fins</v>
          </cell>
        </row>
        <row r="794">
          <cell r="F794"/>
        </row>
        <row r="795">
          <cell r="F795"/>
        </row>
        <row r="796">
          <cell r="F796"/>
        </row>
        <row r="797">
          <cell r="F797"/>
        </row>
        <row r="798">
          <cell r="F798"/>
        </row>
        <row r="799">
          <cell r="F799"/>
        </row>
        <row r="800">
          <cell r="F800"/>
        </row>
        <row r="801">
          <cell r="F801"/>
        </row>
        <row r="802">
          <cell r="F802"/>
        </row>
        <row r="803">
          <cell r="F803"/>
        </row>
        <row r="804">
          <cell r="F804"/>
        </row>
        <row r="805">
          <cell r="F805"/>
        </row>
        <row r="806">
          <cell r="F806"/>
        </row>
        <row r="807">
          <cell r="F807"/>
        </row>
        <row r="808">
          <cell r="F808"/>
        </row>
        <row r="809">
          <cell r="F809"/>
        </row>
        <row r="810">
          <cell r="F810"/>
        </row>
        <row r="811">
          <cell r="F811"/>
        </row>
        <row r="812">
          <cell r="F812"/>
        </row>
        <row r="813">
          <cell r="F813"/>
        </row>
        <row r="814">
          <cell r="F814"/>
        </row>
        <row r="815">
          <cell r="F815"/>
        </row>
        <row r="816">
          <cell r="F816"/>
        </row>
        <row r="817">
          <cell r="F817"/>
        </row>
        <row r="818">
          <cell r="F818"/>
        </row>
        <row r="819">
          <cell r="F819"/>
        </row>
        <row r="820">
          <cell r="F820"/>
        </row>
        <row r="821">
          <cell r="F821"/>
        </row>
        <row r="822">
          <cell r="F822"/>
        </row>
        <row r="823">
          <cell r="F823"/>
        </row>
        <row r="824">
          <cell r="G824">
            <v>0.3851989613237663</v>
          </cell>
          <cell r="H824">
            <v>0</v>
          </cell>
          <cell r="J824">
            <v>0</v>
          </cell>
          <cell r="K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</row>
        <row r="826">
          <cell r="F826"/>
        </row>
        <row r="827">
          <cell r="A827">
            <v>25</v>
          </cell>
          <cell r="F827" t="str">
            <v>Fins</v>
          </cell>
        </row>
        <row r="828">
          <cell r="F828"/>
        </row>
        <row r="829">
          <cell r="F829"/>
        </row>
        <row r="830">
          <cell r="F830"/>
        </row>
        <row r="831">
          <cell r="F831"/>
        </row>
        <row r="832">
          <cell r="F832"/>
        </row>
        <row r="833">
          <cell r="F833"/>
        </row>
        <row r="834">
          <cell r="F834"/>
        </row>
        <row r="835">
          <cell r="F835"/>
        </row>
        <row r="836">
          <cell r="F836"/>
        </row>
        <row r="837">
          <cell r="F837"/>
        </row>
        <row r="838">
          <cell r="F838"/>
        </row>
        <row r="839">
          <cell r="F839"/>
        </row>
        <row r="840">
          <cell r="F840"/>
        </row>
        <row r="841">
          <cell r="F841"/>
        </row>
        <row r="842">
          <cell r="F842"/>
        </row>
        <row r="843">
          <cell r="F843"/>
        </row>
        <row r="844">
          <cell r="F844"/>
        </row>
        <row r="845">
          <cell r="F845"/>
        </row>
        <row r="846">
          <cell r="F846"/>
        </row>
        <row r="847">
          <cell r="F847"/>
        </row>
        <row r="848">
          <cell r="F848"/>
        </row>
        <row r="849">
          <cell r="F849"/>
        </row>
        <row r="850">
          <cell r="F850"/>
        </row>
        <row r="851">
          <cell r="F851"/>
        </row>
        <row r="852">
          <cell r="F852"/>
        </row>
        <row r="853">
          <cell r="F853"/>
        </row>
        <row r="854">
          <cell r="F854"/>
        </row>
        <row r="855">
          <cell r="F855"/>
        </row>
        <row r="856">
          <cell r="F856"/>
        </row>
        <row r="857">
          <cell r="F857"/>
        </row>
        <row r="858">
          <cell r="G858">
            <v>0.3851989613237663</v>
          </cell>
          <cell r="H858">
            <v>0</v>
          </cell>
          <cell r="J858">
            <v>0</v>
          </cell>
          <cell r="K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</row>
        <row r="860">
          <cell r="F860"/>
        </row>
        <row r="861">
          <cell r="A861">
            <v>26</v>
          </cell>
          <cell r="F861" t="str">
            <v>Fins</v>
          </cell>
        </row>
        <row r="862">
          <cell r="F862"/>
        </row>
        <row r="863">
          <cell r="F863"/>
        </row>
        <row r="864">
          <cell r="F864"/>
        </row>
        <row r="865">
          <cell r="F865"/>
        </row>
        <row r="866">
          <cell r="F866"/>
        </row>
        <row r="867">
          <cell r="F867"/>
        </row>
        <row r="868">
          <cell r="F868"/>
        </row>
        <row r="869">
          <cell r="F869"/>
        </row>
        <row r="870">
          <cell r="F870"/>
        </row>
        <row r="871">
          <cell r="F871"/>
        </row>
        <row r="872">
          <cell r="F872"/>
        </row>
        <row r="873">
          <cell r="F873"/>
        </row>
        <row r="874">
          <cell r="F874"/>
        </row>
        <row r="875">
          <cell r="F875"/>
        </row>
        <row r="876">
          <cell r="F876"/>
        </row>
        <row r="877">
          <cell r="F877"/>
        </row>
        <row r="878">
          <cell r="F878"/>
        </row>
        <row r="879">
          <cell r="F879"/>
        </row>
        <row r="880">
          <cell r="F880"/>
        </row>
        <row r="881">
          <cell r="F881"/>
        </row>
        <row r="882">
          <cell r="F882"/>
        </row>
        <row r="883">
          <cell r="F883"/>
        </row>
        <row r="884">
          <cell r="F884"/>
        </row>
        <row r="885">
          <cell r="F885"/>
        </row>
        <row r="886">
          <cell r="F886"/>
        </row>
        <row r="887">
          <cell r="F887"/>
        </row>
        <row r="888">
          <cell r="F888"/>
        </row>
        <row r="889">
          <cell r="F889"/>
        </row>
        <row r="890">
          <cell r="F890"/>
        </row>
        <row r="891">
          <cell r="F891"/>
        </row>
        <row r="892">
          <cell r="G892">
            <v>0.3851989613237663</v>
          </cell>
          <cell r="H892">
            <v>0</v>
          </cell>
          <cell r="J892">
            <v>0</v>
          </cell>
          <cell r="K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</row>
        <row r="894">
          <cell r="F894"/>
        </row>
        <row r="895">
          <cell r="A895">
            <v>27</v>
          </cell>
          <cell r="F895" t="str">
            <v>Fins</v>
          </cell>
        </row>
        <row r="896">
          <cell r="F896"/>
        </row>
        <row r="897">
          <cell r="F897"/>
        </row>
        <row r="898">
          <cell r="F898"/>
        </row>
        <row r="899">
          <cell r="F899"/>
        </row>
        <row r="900">
          <cell r="F900"/>
        </row>
        <row r="901">
          <cell r="F901"/>
        </row>
        <row r="902">
          <cell r="F902"/>
        </row>
        <row r="903">
          <cell r="F903"/>
        </row>
        <row r="904">
          <cell r="F904"/>
        </row>
        <row r="905">
          <cell r="F905"/>
        </row>
        <row r="906">
          <cell r="F906"/>
        </row>
        <row r="907">
          <cell r="F907"/>
        </row>
        <row r="908">
          <cell r="F908"/>
        </row>
        <row r="909">
          <cell r="F909"/>
        </row>
        <row r="910">
          <cell r="F910"/>
        </row>
        <row r="911">
          <cell r="F911"/>
        </row>
        <row r="912">
          <cell r="F912"/>
        </row>
        <row r="913">
          <cell r="F913"/>
        </row>
        <row r="914">
          <cell r="F914"/>
        </row>
        <row r="915">
          <cell r="F915"/>
        </row>
        <row r="916">
          <cell r="F916"/>
        </row>
        <row r="917">
          <cell r="F917"/>
        </row>
        <row r="918">
          <cell r="F918"/>
        </row>
        <row r="919">
          <cell r="F919"/>
        </row>
        <row r="920">
          <cell r="F920"/>
        </row>
        <row r="921">
          <cell r="F921"/>
        </row>
        <row r="922">
          <cell r="F922"/>
        </row>
        <row r="923">
          <cell r="F923"/>
        </row>
        <row r="924">
          <cell r="F924"/>
        </row>
        <row r="925">
          <cell r="F925"/>
        </row>
        <row r="926">
          <cell r="G926">
            <v>0.3851989613237663</v>
          </cell>
          <cell r="H926">
            <v>0</v>
          </cell>
          <cell r="J926">
            <v>0</v>
          </cell>
          <cell r="K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</row>
        <row r="928">
          <cell r="F928"/>
        </row>
        <row r="929">
          <cell r="A929">
            <v>28</v>
          </cell>
          <cell r="F929" t="str">
            <v>Fins</v>
          </cell>
        </row>
        <row r="930">
          <cell r="F930"/>
        </row>
        <row r="931">
          <cell r="F931"/>
        </row>
        <row r="932">
          <cell r="F932"/>
        </row>
        <row r="933">
          <cell r="F933"/>
        </row>
        <row r="934">
          <cell r="F934"/>
        </row>
        <row r="935">
          <cell r="F935"/>
        </row>
        <row r="936">
          <cell r="F936"/>
        </row>
        <row r="937">
          <cell r="F937"/>
        </row>
        <row r="938">
          <cell r="F938"/>
        </row>
        <row r="939">
          <cell r="F939"/>
        </row>
        <row r="940">
          <cell r="F940"/>
        </row>
        <row r="941">
          <cell r="F941"/>
        </row>
        <row r="942">
          <cell r="F942"/>
        </row>
        <row r="943">
          <cell r="F943"/>
        </row>
        <row r="944">
          <cell r="F944"/>
        </row>
        <row r="945">
          <cell r="F945"/>
        </row>
        <row r="946">
          <cell r="F946"/>
        </row>
        <row r="947">
          <cell r="F947"/>
        </row>
        <row r="948">
          <cell r="F948"/>
        </row>
        <row r="949">
          <cell r="F949"/>
        </row>
        <row r="950">
          <cell r="F950"/>
        </row>
        <row r="951">
          <cell r="F951"/>
        </row>
        <row r="952">
          <cell r="F952"/>
        </row>
        <row r="953">
          <cell r="F953"/>
        </row>
        <row r="954">
          <cell r="F954"/>
        </row>
        <row r="955">
          <cell r="F955"/>
        </row>
        <row r="956">
          <cell r="F956"/>
        </row>
        <row r="957">
          <cell r="F957"/>
        </row>
        <row r="958">
          <cell r="F958"/>
        </row>
        <row r="959">
          <cell r="F959"/>
        </row>
        <row r="960">
          <cell r="G960">
            <v>0.3851989613237663</v>
          </cell>
          <cell r="H960">
            <v>0</v>
          </cell>
          <cell r="J960">
            <v>0</v>
          </cell>
          <cell r="K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</row>
        <row r="962">
          <cell r="F962"/>
        </row>
        <row r="963">
          <cell r="A963">
            <v>29</v>
          </cell>
          <cell r="F963" t="str">
            <v>Fins</v>
          </cell>
        </row>
        <row r="964">
          <cell r="F964"/>
        </row>
        <row r="965">
          <cell r="F965"/>
        </row>
        <row r="966">
          <cell r="F966"/>
        </row>
        <row r="967">
          <cell r="F967"/>
        </row>
        <row r="968">
          <cell r="F968"/>
        </row>
        <row r="969">
          <cell r="F969"/>
        </row>
        <row r="970">
          <cell r="F970"/>
        </row>
        <row r="971">
          <cell r="F971"/>
        </row>
        <row r="972">
          <cell r="F972"/>
        </row>
        <row r="973">
          <cell r="F973"/>
        </row>
        <row r="974">
          <cell r="F974"/>
        </row>
        <row r="975">
          <cell r="F975"/>
        </row>
        <row r="976">
          <cell r="F976"/>
        </row>
        <row r="977">
          <cell r="F977"/>
        </row>
        <row r="978">
          <cell r="F978"/>
        </row>
        <row r="979">
          <cell r="F979"/>
        </row>
        <row r="980">
          <cell r="F980"/>
        </row>
        <row r="981">
          <cell r="F981"/>
        </row>
        <row r="982">
          <cell r="F982"/>
        </row>
        <row r="983">
          <cell r="F983"/>
        </row>
        <row r="984">
          <cell r="F984"/>
        </row>
        <row r="985">
          <cell r="F985"/>
        </row>
        <row r="986">
          <cell r="F986"/>
        </row>
        <row r="987">
          <cell r="F987"/>
        </row>
        <row r="988">
          <cell r="F988"/>
        </row>
        <row r="989">
          <cell r="F989"/>
        </row>
        <row r="990">
          <cell r="F990"/>
        </row>
        <row r="991">
          <cell r="F991"/>
        </row>
        <row r="992">
          <cell r="F992"/>
        </row>
        <row r="993">
          <cell r="F993"/>
        </row>
        <row r="994">
          <cell r="G994">
            <v>0.3851989613237663</v>
          </cell>
          <cell r="H994">
            <v>0</v>
          </cell>
          <cell r="J994">
            <v>0</v>
          </cell>
          <cell r="K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</row>
        <row r="996">
          <cell r="F996"/>
        </row>
        <row r="997">
          <cell r="A997">
            <v>30</v>
          </cell>
          <cell r="F997" t="str">
            <v>Fins</v>
          </cell>
        </row>
        <row r="998">
          <cell r="F998"/>
        </row>
        <row r="999">
          <cell r="F999"/>
        </row>
        <row r="1000">
          <cell r="F1000"/>
        </row>
        <row r="1001">
          <cell r="F1001"/>
        </row>
        <row r="1002">
          <cell r="F1002"/>
        </row>
        <row r="1003">
          <cell r="F1003"/>
        </row>
        <row r="1004">
          <cell r="F1004"/>
        </row>
        <row r="1005">
          <cell r="F1005"/>
        </row>
        <row r="1006">
          <cell r="F1006"/>
        </row>
        <row r="1007">
          <cell r="F1007"/>
        </row>
        <row r="1008">
          <cell r="F1008"/>
        </row>
        <row r="1009">
          <cell r="F1009"/>
        </row>
        <row r="1010">
          <cell r="F1010"/>
        </row>
        <row r="1011">
          <cell r="F1011"/>
        </row>
        <row r="1012">
          <cell r="F1012"/>
        </row>
        <row r="1013">
          <cell r="F1013"/>
        </row>
        <row r="1014">
          <cell r="F1014"/>
        </row>
        <row r="1015">
          <cell r="F1015"/>
        </row>
        <row r="1016">
          <cell r="F1016"/>
        </row>
        <row r="1017">
          <cell r="F1017"/>
        </row>
        <row r="1018">
          <cell r="F1018"/>
        </row>
        <row r="1019">
          <cell r="F1019"/>
        </row>
        <row r="1020">
          <cell r="F1020"/>
        </row>
        <row r="1021">
          <cell r="F1021"/>
        </row>
        <row r="1022">
          <cell r="F1022"/>
        </row>
        <row r="1023">
          <cell r="F1023"/>
        </row>
        <row r="1024">
          <cell r="F1024"/>
        </row>
        <row r="1025">
          <cell r="F1025"/>
        </row>
        <row r="1026">
          <cell r="F1026"/>
        </row>
        <row r="1027">
          <cell r="F1027"/>
        </row>
        <row r="1028">
          <cell r="G1028">
            <v>0.3851989613237663</v>
          </cell>
          <cell r="H1028">
            <v>0</v>
          </cell>
          <cell r="J1028">
            <v>0</v>
          </cell>
          <cell r="K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</row>
        <row r="1030">
          <cell r="F1030"/>
        </row>
        <row r="1031">
          <cell r="A1031">
            <v>31</v>
          </cell>
          <cell r="F1031" t="str">
            <v>Fins</v>
          </cell>
        </row>
        <row r="1032">
          <cell r="F1032"/>
        </row>
        <row r="1033">
          <cell r="F1033"/>
        </row>
        <row r="1034">
          <cell r="F1034"/>
        </row>
        <row r="1035">
          <cell r="F1035"/>
        </row>
        <row r="1036">
          <cell r="F1036"/>
        </row>
        <row r="1037">
          <cell r="F1037"/>
        </row>
        <row r="1038">
          <cell r="F1038"/>
        </row>
        <row r="1039">
          <cell r="F1039"/>
        </row>
        <row r="1040">
          <cell r="F1040"/>
        </row>
        <row r="1041">
          <cell r="F1041"/>
        </row>
        <row r="1042">
          <cell r="F1042"/>
        </row>
        <row r="1043">
          <cell r="F1043"/>
        </row>
        <row r="1044">
          <cell r="F1044"/>
        </row>
        <row r="1045">
          <cell r="F1045"/>
        </row>
        <row r="1046">
          <cell r="F1046"/>
        </row>
        <row r="1047">
          <cell r="F1047"/>
        </row>
        <row r="1048">
          <cell r="F1048"/>
        </row>
        <row r="1049">
          <cell r="F1049"/>
        </row>
        <row r="1050">
          <cell r="F1050"/>
        </row>
        <row r="1051">
          <cell r="F1051"/>
        </row>
        <row r="1052">
          <cell r="F1052"/>
        </row>
        <row r="1053">
          <cell r="F1053"/>
        </row>
        <row r="1054">
          <cell r="F1054"/>
        </row>
        <row r="1055">
          <cell r="F1055"/>
        </row>
        <row r="1056">
          <cell r="F1056"/>
        </row>
        <row r="1057">
          <cell r="F1057"/>
        </row>
        <row r="1058">
          <cell r="F1058"/>
        </row>
        <row r="1059">
          <cell r="F1059"/>
        </row>
        <row r="1060">
          <cell r="F1060"/>
        </row>
        <row r="1061">
          <cell r="F1061"/>
        </row>
        <row r="1062">
          <cell r="G1062">
            <v>0.3851989613237663</v>
          </cell>
          <cell r="H1062">
            <v>0</v>
          </cell>
          <cell r="J1062">
            <v>0</v>
          </cell>
          <cell r="K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</row>
        <row r="1064">
          <cell r="F1064"/>
        </row>
        <row r="1065">
          <cell r="A1065">
            <v>32</v>
          </cell>
          <cell r="F1065" t="str">
            <v>Fins</v>
          </cell>
        </row>
        <row r="1066">
          <cell r="F1066"/>
        </row>
        <row r="1067">
          <cell r="F1067"/>
        </row>
        <row r="1068">
          <cell r="F1068"/>
        </row>
        <row r="1069">
          <cell r="F1069"/>
        </row>
        <row r="1070">
          <cell r="F1070"/>
        </row>
        <row r="1071">
          <cell r="F1071"/>
        </row>
        <row r="1072">
          <cell r="F1072"/>
        </row>
        <row r="1073">
          <cell r="F1073"/>
        </row>
        <row r="1074">
          <cell r="F1074"/>
        </row>
        <row r="1075">
          <cell r="F1075"/>
        </row>
        <row r="1076">
          <cell r="F1076"/>
        </row>
        <row r="1077">
          <cell r="F1077"/>
        </row>
        <row r="1078">
          <cell r="F1078"/>
        </row>
        <row r="1079">
          <cell r="F1079"/>
        </row>
        <row r="1080">
          <cell r="F1080"/>
        </row>
        <row r="1081">
          <cell r="F1081"/>
        </row>
        <row r="1082">
          <cell r="F1082"/>
        </row>
        <row r="1083">
          <cell r="F1083"/>
        </row>
        <row r="1084">
          <cell r="F1084"/>
        </row>
        <row r="1085">
          <cell r="F1085"/>
        </row>
        <row r="1086">
          <cell r="F1086"/>
        </row>
        <row r="1087">
          <cell r="F1087"/>
        </row>
        <row r="1088">
          <cell r="F1088"/>
        </row>
        <row r="1089">
          <cell r="F1089"/>
        </row>
        <row r="1090">
          <cell r="F1090"/>
        </row>
        <row r="1091">
          <cell r="F1091"/>
        </row>
        <row r="1092">
          <cell r="F1092"/>
        </row>
        <row r="1093">
          <cell r="F1093"/>
        </row>
        <row r="1094">
          <cell r="F1094"/>
        </row>
        <row r="1095">
          <cell r="F1095"/>
        </row>
        <row r="1096">
          <cell r="G1096">
            <v>0.3851989613237663</v>
          </cell>
          <cell r="H1096">
            <v>0</v>
          </cell>
          <cell r="J1096">
            <v>0</v>
          </cell>
          <cell r="K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</row>
        <row r="1098">
          <cell r="F1098"/>
        </row>
        <row r="1099">
          <cell r="A1099">
            <v>33</v>
          </cell>
          <cell r="F1099" t="str">
            <v>Fins</v>
          </cell>
        </row>
        <row r="1100">
          <cell r="F1100"/>
        </row>
        <row r="1101">
          <cell r="F1101"/>
        </row>
        <row r="1102">
          <cell r="F1102"/>
        </row>
        <row r="1103">
          <cell r="F1103"/>
        </row>
        <row r="1104">
          <cell r="F1104"/>
        </row>
        <row r="1105">
          <cell r="F1105"/>
        </row>
        <row r="1106">
          <cell r="F1106"/>
        </row>
        <row r="1107">
          <cell r="F1107"/>
        </row>
        <row r="1108">
          <cell r="F1108"/>
        </row>
        <row r="1109">
          <cell r="F1109"/>
        </row>
        <row r="1110">
          <cell r="F1110"/>
        </row>
        <row r="1111">
          <cell r="F1111"/>
        </row>
        <row r="1112">
          <cell r="F1112"/>
        </row>
        <row r="1113">
          <cell r="F1113"/>
        </row>
        <row r="1114">
          <cell r="F1114"/>
        </row>
        <row r="1115">
          <cell r="F1115"/>
        </row>
        <row r="1116">
          <cell r="F1116"/>
        </row>
        <row r="1117">
          <cell r="F1117"/>
        </row>
        <row r="1118">
          <cell r="F1118"/>
        </row>
        <row r="1119">
          <cell r="F1119"/>
        </row>
        <row r="1120">
          <cell r="F1120"/>
        </row>
        <row r="1121">
          <cell r="F1121"/>
        </row>
        <row r="1122">
          <cell r="F1122"/>
        </row>
        <row r="1123">
          <cell r="F1123"/>
        </row>
        <row r="1124">
          <cell r="F1124"/>
        </row>
        <row r="1125">
          <cell r="F1125"/>
        </row>
        <row r="1126">
          <cell r="F1126"/>
        </row>
        <row r="1127">
          <cell r="F1127"/>
        </row>
        <row r="1128">
          <cell r="F1128"/>
        </row>
        <row r="1129">
          <cell r="F1129"/>
        </row>
        <row r="1130">
          <cell r="G1130">
            <v>0.3851989613237663</v>
          </cell>
          <cell r="H1130">
            <v>0</v>
          </cell>
          <cell r="J1130">
            <v>0</v>
          </cell>
          <cell r="K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</row>
        <row r="1132">
          <cell r="F1132"/>
        </row>
        <row r="1133">
          <cell r="A1133">
            <v>34</v>
          </cell>
          <cell r="F1133" t="str">
            <v>Fins</v>
          </cell>
        </row>
        <row r="1134">
          <cell r="F1134"/>
        </row>
        <row r="1135">
          <cell r="F1135"/>
        </row>
        <row r="1136">
          <cell r="F1136"/>
        </row>
        <row r="1137">
          <cell r="F1137"/>
        </row>
        <row r="1138">
          <cell r="F1138"/>
        </row>
        <row r="1139">
          <cell r="F1139"/>
        </row>
        <row r="1140">
          <cell r="F1140"/>
        </row>
        <row r="1141">
          <cell r="F1141"/>
        </row>
        <row r="1142">
          <cell r="F1142"/>
        </row>
        <row r="1143">
          <cell r="F1143"/>
        </row>
        <row r="1144">
          <cell r="F1144"/>
        </row>
        <row r="1145">
          <cell r="F1145"/>
        </row>
        <row r="1146">
          <cell r="F1146"/>
        </row>
        <row r="1147">
          <cell r="F1147"/>
        </row>
        <row r="1148">
          <cell r="F1148"/>
        </row>
        <row r="1149">
          <cell r="F1149"/>
        </row>
        <row r="1150">
          <cell r="F1150"/>
        </row>
        <row r="1151">
          <cell r="F1151"/>
        </row>
        <row r="1152">
          <cell r="F1152"/>
        </row>
        <row r="1153">
          <cell r="F1153"/>
        </row>
        <row r="1154">
          <cell r="F1154"/>
        </row>
        <row r="1155">
          <cell r="F1155"/>
        </row>
        <row r="1156">
          <cell r="F1156"/>
        </row>
        <row r="1157">
          <cell r="F1157"/>
        </row>
        <row r="1158">
          <cell r="F1158"/>
        </row>
        <row r="1159">
          <cell r="F1159"/>
        </row>
        <row r="1160">
          <cell r="F1160"/>
        </row>
        <row r="1161">
          <cell r="F1161"/>
        </row>
        <row r="1162">
          <cell r="F1162"/>
        </row>
        <row r="1163">
          <cell r="F1163"/>
        </row>
        <row r="1164">
          <cell r="G1164">
            <v>0.3851989613237663</v>
          </cell>
          <cell r="H1164">
            <v>0</v>
          </cell>
          <cell r="J1164">
            <v>0</v>
          </cell>
          <cell r="K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</row>
        <row r="1166">
          <cell r="F1166"/>
        </row>
        <row r="1167">
          <cell r="A1167">
            <v>35</v>
          </cell>
          <cell r="F1167" t="str">
            <v>Fins</v>
          </cell>
        </row>
        <row r="1168">
          <cell r="F1168"/>
        </row>
        <row r="1169">
          <cell r="F1169"/>
        </row>
        <row r="1170">
          <cell r="F1170"/>
        </row>
        <row r="1171">
          <cell r="F1171"/>
        </row>
        <row r="1172">
          <cell r="F1172"/>
        </row>
        <row r="1173">
          <cell r="F1173"/>
        </row>
        <row r="1174">
          <cell r="F1174"/>
        </row>
        <row r="1175">
          <cell r="F1175"/>
        </row>
        <row r="1176">
          <cell r="F1176"/>
        </row>
        <row r="1177">
          <cell r="F1177"/>
        </row>
        <row r="1178">
          <cell r="F1178"/>
        </row>
        <row r="1179">
          <cell r="F1179"/>
        </row>
        <row r="1180">
          <cell r="F1180"/>
        </row>
        <row r="1181">
          <cell r="F1181"/>
        </row>
        <row r="1182">
          <cell r="F1182"/>
        </row>
        <row r="1183">
          <cell r="F1183"/>
        </row>
        <row r="1184">
          <cell r="F1184"/>
        </row>
        <row r="1185">
          <cell r="F1185"/>
        </row>
        <row r="1186">
          <cell r="F1186"/>
        </row>
        <row r="1187">
          <cell r="F1187"/>
        </row>
        <row r="1188">
          <cell r="F1188"/>
        </row>
        <row r="1189">
          <cell r="F1189"/>
        </row>
        <row r="1190">
          <cell r="F1190"/>
        </row>
        <row r="1191">
          <cell r="F1191"/>
        </row>
        <row r="1192">
          <cell r="F1192"/>
        </row>
        <row r="1193">
          <cell r="F1193"/>
        </row>
        <row r="1194">
          <cell r="F1194"/>
        </row>
        <row r="1195">
          <cell r="F1195"/>
        </row>
        <row r="1196">
          <cell r="F1196"/>
        </row>
        <row r="1197">
          <cell r="F1197"/>
        </row>
        <row r="1198">
          <cell r="G1198">
            <v>0.3851989613237663</v>
          </cell>
          <cell r="H1198">
            <v>0</v>
          </cell>
          <cell r="J1198">
            <v>0</v>
          </cell>
          <cell r="K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</row>
        <row r="1200">
          <cell r="F1200"/>
        </row>
        <row r="1201">
          <cell r="F1201" t="str">
            <v>Fins</v>
          </cell>
        </row>
        <row r="1202">
          <cell r="F1202"/>
        </row>
        <row r="1203">
          <cell r="F1203"/>
        </row>
        <row r="1204">
          <cell r="F1204"/>
        </row>
        <row r="1205">
          <cell r="F1205"/>
        </row>
        <row r="1206">
          <cell r="F1206"/>
        </row>
        <row r="1207">
          <cell r="F1207"/>
        </row>
        <row r="1208">
          <cell r="F1208"/>
        </row>
        <row r="1209">
          <cell r="F1209"/>
        </row>
        <row r="1210">
          <cell r="F1210"/>
        </row>
        <row r="1211">
          <cell r="F1211"/>
        </row>
        <row r="1212">
          <cell r="F1212"/>
        </row>
        <row r="1213">
          <cell r="F1213"/>
        </row>
        <row r="1214">
          <cell r="F1214"/>
        </row>
        <row r="1215">
          <cell r="F1215"/>
        </row>
        <row r="1216">
          <cell r="F1216"/>
        </row>
        <row r="1217">
          <cell r="F1217"/>
        </row>
        <row r="1218">
          <cell r="F1218"/>
        </row>
        <row r="1219">
          <cell r="F1219"/>
        </row>
        <row r="1220">
          <cell r="F1220"/>
        </row>
        <row r="1221">
          <cell r="F1221"/>
        </row>
        <row r="1222">
          <cell r="F1222"/>
        </row>
        <row r="1223">
          <cell r="F1223"/>
        </row>
        <row r="1224">
          <cell r="F1224"/>
        </row>
        <row r="1225">
          <cell r="F1225"/>
        </row>
        <row r="1226">
          <cell r="F1226"/>
        </row>
        <row r="1227">
          <cell r="F1227"/>
        </row>
        <row r="1228">
          <cell r="F1228"/>
        </row>
        <row r="1229">
          <cell r="F1229"/>
        </row>
        <row r="1230">
          <cell r="F1230"/>
        </row>
        <row r="1231">
          <cell r="F1231"/>
        </row>
        <row r="1234">
          <cell r="F1234"/>
        </row>
        <row r="1235">
          <cell r="F1235" t="str">
            <v>Fins</v>
          </cell>
        </row>
        <row r="1236">
          <cell r="F1236"/>
        </row>
        <row r="1237">
          <cell r="F1237"/>
        </row>
        <row r="1238">
          <cell r="F1238"/>
        </row>
        <row r="1239">
          <cell r="F1239"/>
        </row>
        <row r="1240">
          <cell r="F1240"/>
        </row>
        <row r="1241">
          <cell r="F1241"/>
        </row>
        <row r="1242">
          <cell r="F1242"/>
        </row>
        <row r="1243">
          <cell r="F1243"/>
        </row>
        <row r="1244">
          <cell r="F1244"/>
        </row>
        <row r="1245">
          <cell r="F1245"/>
        </row>
        <row r="1246">
          <cell r="F1246"/>
        </row>
        <row r="1247">
          <cell r="F1247"/>
        </row>
        <row r="1248">
          <cell r="F1248"/>
        </row>
        <row r="1249">
          <cell r="F1249"/>
        </row>
        <row r="1250">
          <cell r="F1250"/>
        </row>
        <row r="1251">
          <cell r="F1251"/>
        </row>
        <row r="1252">
          <cell r="F1252"/>
        </row>
        <row r="1253">
          <cell r="F1253"/>
        </row>
        <row r="1254">
          <cell r="F1254"/>
        </row>
        <row r="1255">
          <cell r="F1255"/>
        </row>
        <row r="1256">
          <cell r="F1256"/>
        </row>
        <row r="1257">
          <cell r="F1257"/>
        </row>
        <row r="1258">
          <cell r="F1258"/>
        </row>
        <row r="1259">
          <cell r="F1259"/>
        </row>
        <row r="1260">
          <cell r="F1260"/>
        </row>
        <row r="1261">
          <cell r="F1261"/>
        </row>
        <row r="1262">
          <cell r="F1262"/>
        </row>
        <row r="1263">
          <cell r="F1263"/>
        </row>
        <row r="1264">
          <cell r="F1264"/>
        </row>
        <row r="1265">
          <cell r="F1265"/>
        </row>
        <row r="1268">
          <cell r="F1268"/>
        </row>
        <row r="1269">
          <cell r="F1269" t="str">
            <v>Fins</v>
          </cell>
        </row>
        <row r="1270">
          <cell r="F1270"/>
        </row>
        <row r="1271">
          <cell r="F1271"/>
        </row>
        <row r="1272">
          <cell r="F1272"/>
        </row>
        <row r="1273">
          <cell r="F1273"/>
        </row>
        <row r="1274">
          <cell r="F1274"/>
        </row>
        <row r="1275">
          <cell r="F1275"/>
        </row>
        <row r="1276">
          <cell r="F1276"/>
        </row>
        <row r="1277">
          <cell r="F1277"/>
        </row>
        <row r="1278">
          <cell r="F1278"/>
        </row>
        <row r="1279">
          <cell r="F1279"/>
        </row>
        <row r="1280">
          <cell r="F1280"/>
        </row>
        <row r="1281">
          <cell r="F1281"/>
        </row>
        <row r="1282">
          <cell r="F1282"/>
        </row>
        <row r="1283">
          <cell r="F1283"/>
        </row>
        <row r="1284">
          <cell r="F1284"/>
        </row>
        <row r="1285">
          <cell r="F1285"/>
        </row>
        <row r="1286">
          <cell r="F1286"/>
        </row>
        <row r="1287">
          <cell r="F1287"/>
        </row>
        <row r="1288">
          <cell r="F1288"/>
        </row>
        <row r="1289">
          <cell r="F1289"/>
        </row>
        <row r="1290">
          <cell r="F1290"/>
        </row>
        <row r="1291">
          <cell r="F1291"/>
        </row>
        <row r="1292">
          <cell r="F1292"/>
        </row>
        <row r="1293">
          <cell r="F1293"/>
        </row>
        <row r="1294">
          <cell r="F1294"/>
        </row>
        <row r="1295">
          <cell r="F1295"/>
        </row>
        <row r="1296">
          <cell r="F1296"/>
        </row>
        <row r="1297">
          <cell r="F1297"/>
        </row>
        <row r="1298">
          <cell r="F1298"/>
        </row>
        <row r="1299">
          <cell r="F1299"/>
        </row>
        <row r="1302">
          <cell r="F1302"/>
        </row>
        <row r="1303">
          <cell r="F1303" t="str">
            <v>Fins</v>
          </cell>
        </row>
        <row r="1304">
          <cell r="F1304"/>
        </row>
        <row r="1305">
          <cell r="F1305"/>
        </row>
        <row r="1306">
          <cell r="F1306"/>
        </row>
        <row r="1307">
          <cell r="F1307"/>
        </row>
        <row r="1308">
          <cell r="F1308"/>
        </row>
        <row r="1309">
          <cell r="F1309"/>
        </row>
        <row r="1310">
          <cell r="F1310"/>
        </row>
        <row r="1311">
          <cell r="F1311"/>
        </row>
        <row r="1312">
          <cell r="F1312"/>
        </row>
        <row r="1313">
          <cell r="F1313"/>
        </row>
        <row r="1314">
          <cell r="F1314"/>
        </row>
        <row r="1315">
          <cell r="F1315"/>
        </row>
        <row r="1316">
          <cell r="F1316"/>
        </row>
        <row r="1317">
          <cell r="F1317"/>
        </row>
        <row r="1318">
          <cell r="F1318"/>
        </row>
        <row r="1319">
          <cell r="F1319"/>
        </row>
        <row r="1320">
          <cell r="F1320"/>
        </row>
        <row r="1321">
          <cell r="F1321"/>
        </row>
        <row r="1322">
          <cell r="F1322"/>
        </row>
        <row r="1323">
          <cell r="F1323"/>
        </row>
        <row r="1324">
          <cell r="F1324"/>
        </row>
        <row r="1325">
          <cell r="F1325"/>
        </row>
        <row r="1326">
          <cell r="F1326"/>
        </row>
        <row r="1327">
          <cell r="F1327"/>
        </row>
        <row r="1328">
          <cell r="F1328"/>
        </row>
        <row r="1329">
          <cell r="F1329"/>
        </row>
        <row r="1330">
          <cell r="F1330"/>
        </row>
        <row r="1331">
          <cell r="F1331"/>
        </row>
        <row r="1332">
          <cell r="F1332"/>
        </row>
        <row r="1333">
          <cell r="F1333"/>
        </row>
        <row r="1336">
          <cell r="F1336"/>
        </row>
        <row r="1337">
          <cell r="F1337" t="str">
            <v>Fins</v>
          </cell>
        </row>
        <row r="1338">
          <cell r="F1338"/>
        </row>
        <row r="1339">
          <cell r="F1339"/>
        </row>
        <row r="1340">
          <cell r="F1340"/>
        </row>
        <row r="1341">
          <cell r="F1341"/>
        </row>
        <row r="1342">
          <cell r="F1342"/>
        </row>
        <row r="1343">
          <cell r="F1343"/>
        </row>
        <row r="1344">
          <cell r="F1344"/>
        </row>
        <row r="1345">
          <cell r="F1345"/>
        </row>
        <row r="1346">
          <cell r="F1346"/>
        </row>
        <row r="1347">
          <cell r="F1347"/>
        </row>
        <row r="1348">
          <cell r="F1348"/>
        </row>
        <row r="1349">
          <cell r="F1349"/>
        </row>
        <row r="1350">
          <cell r="F1350"/>
        </row>
        <row r="1351">
          <cell r="F1351"/>
        </row>
        <row r="1352">
          <cell r="F1352"/>
        </row>
        <row r="1353">
          <cell r="F1353"/>
        </row>
        <row r="1354">
          <cell r="F1354"/>
        </row>
        <row r="1355">
          <cell r="F1355"/>
        </row>
        <row r="1356">
          <cell r="F1356"/>
        </row>
        <row r="1357">
          <cell r="F1357"/>
        </row>
        <row r="1358">
          <cell r="F1358"/>
        </row>
        <row r="1359">
          <cell r="F1359"/>
        </row>
        <row r="1360">
          <cell r="F1360"/>
        </row>
        <row r="1361">
          <cell r="F1361"/>
        </row>
        <row r="1362">
          <cell r="F1362"/>
        </row>
        <row r="1363">
          <cell r="F1363"/>
        </row>
        <row r="1364">
          <cell r="F1364"/>
        </row>
        <row r="1365">
          <cell r="F1365"/>
        </row>
        <row r="1366">
          <cell r="F1366"/>
        </row>
        <row r="1367">
          <cell r="F1367"/>
        </row>
        <row r="1370">
          <cell r="F1370"/>
        </row>
        <row r="1371">
          <cell r="F1371" t="str">
            <v>Fins</v>
          </cell>
        </row>
        <row r="1372">
          <cell r="F1372"/>
        </row>
        <row r="1373">
          <cell r="F1373"/>
        </row>
        <row r="1374">
          <cell r="F1374"/>
        </row>
        <row r="1375">
          <cell r="F1375"/>
        </row>
        <row r="1376">
          <cell r="F1376"/>
        </row>
        <row r="1377">
          <cell r="F1377"/>
        </row>
        <row r="1378">
          <cell r="F1378"/>
        </row>
        <row r="1379">
          <cell r="F1379"/>
        </row>
        <row r="1380">
          <cell r="F1380"/>
        </row>
        <row r="1381">
          <cell r="F1381"/>
        </row>
        <row r="1382">
          <cell r="F1382"/>
        </row>
        <row r="1383">
          <cell r="F1383"/>
        </row>
        <row r="1384">
          <cell r="F1384"/>
        </row>
        <row r="1385">
          <cell r="F1385"/>
        </row>
        <row r="1386">
          <cell r="F1386"/>
        </row>
        <row r="1387">
          <cell r="F1387"/>
        </row>
        <row r="1388">
          <cell r="F1388"/>
        </row>
        <row r="1389">
          <cell r="F1389"/>
        </row>
        <row r="1390">
          <cell r="F1390"/>
        </row>
        <row r="1391">
          <cell r="F1391"/>
        </row>
        <row r="1392">
          <cell r="F1392"/>
        </row>
        <row r="1393">
          <cell r="F1393"/>
        </row>
        <row r="1394">
          <cell r="F1394"/>
        </row>
        <row r="1395">
          <cell r="F1395"/>
        </row>
        <row r="1396">
          <cell r="F1396"/>
        </row>
        <row r="1397">
          <cell r="F1397"/>
        </row>
        <row r="1398">
          <cell r="F1398"/>
        </row>
        <row r="1399">
          <cell r="F1399"/>
        </row>
        <row r="1400">
          <cell r="F1400"/>
        </row>
        <row r="1401">
          <cell r="F1401"/>
        </row>
        <row r="1404">
          <cell r="F1404"/>
        </row>
        <row r="1405">
          <cell r="F1405" t="str">
            <v>Fins</v>
          </cell>
        </row>
        <row r="1406">
          <cell r="F1406"/>
        </row>
        <row r="1407">
          <cell r="F1407"/>
        </row>
        <row r="1408">
          <cell r="F1408"/>
        </row>
        <row r="1409">
          <cell r="F1409"/>
        </row>
        <row r="1410">
          <cell r="F1410"/>
        </row>
        <row r="1411">
          <cell r="F1411"/>
        </row>
        <row r="1412">
          <cell r="F1412"/>
        </row>
        <row r="1413">
          <cell r="F1413"/>
        </row>
        <row r="1414">
          <cell r="F1414"/>
        </row>
        <row r="1415">
          <cell r="F1415"/>
        </row>
        <row r="1416">
          <cell r="F1416"/>
        </row>
        <row r="1417">
          <cell r="F1417"/>
        </row>
        <row r="1418">
          <cell r="F1418"/>
        </row>
        <row r="1419">
          <cell r="F1419"/>
        </row>
        <row r="1420">
          <cell r="F1420"/>
        </row>
        <row r="1421">
          <cell r="F1421"/>
        </row>
        <row r="1422">
          <cell r="F1422"/>
        </row>
        <row r="1423">
          <cell r="F1423"/>
        </row>
        <row r="1424">
          <cell r="F1424"/>
        </row>
        <row r="1425">
          <cell r="F1425"/>
        </row>
        <row r="1426">
          <cell r="F1426"/>
        </row>
        <row r="1427">
          <cell r="F1427"/>
        </row>
        <row r="1428">
          <cell r="F1428"/>
        </row>
        <row r="1429">
          <cell r="F1429"/>
        </row>
        <row r="1430">
          <cell r="F1430"/>
        </row>
        <row r="1431">
          <cell r="F1431"/>
        </row>
        <row r="1432">
          <cell r="F1432"/>
        </row>
        <row r="1433">
          <cell r="F1433"/>
        </row>
        <row r="1434">
          <cell r="F1434"/>
        </row>
        <row r="1435">
          <cell r="F1435"/>
        </row>
        <row r="1438">
          <cell r="F1438"/>
        </row>
        <row r="1439">
          <cell r="F1439" t="str">
            <v>Fins</v>
          </cell>
        </row>
        <row r="1440">
          <cell r="F1440"/>
        </row>
        <row r="1441">
          <cell r="F1441"/>
        </row>
        <row r="1442">
          <cell r="F1442"/>
        </row>
        <row r="1443">
          <cell r="F1443"/>
        </row>
        <row r="1444">
          <cell r="F1444"/>
        </row>
        <row r="1445">
          <cell r="F1445"/>
        </row>
        <row r="1446">
          <cell r="F1446"/>
        </row>
        <row r="1447">
          <cell r="F1447"/>
        </row>
        <row r="1448">
          <cell r="F1448"/>
        </row>
        <row r="1449">
          <cell r="F1449"/>
        </row>
        <row r="1450">
          <cell r="F1450"/>
        </row>
        <row r="1451">
          <cell r="F1451"/>
        </row>
        <row r="1452">
          <cell r="F1452"/>
        </row>
        <row r="1453">
          <cell r="F1453"/>
        </row>
        <row r="1454">
          <cell r="F1454"/>
        </row>
        <row r="1455">
          <cell r="F1455"/>
        </row>
        <row r="1456">
          <cell r="F1456"/>
        </row>
        <row r="1457">
          <cell r="F1457"/>
        </row>
        <row r="1458">
          <cell r="F1458"/>
        </row>
        <row r="1459">
          <cell r="F1459"/>
        </row>
        <row r="1460">
          <cell r="F1460"/>
        </row>
        <row r="1461">
          <cell r="F1461"/>
        </row>
        <row r="1462">
          <cell r="F1462"/>
        </row>
        <row r="1463">
          <cell r="F1463"/>
        </row>
        <row r="1464">
          <cell r="F1464"/>
        </row>
        <row r="1465">
          <cell r="F1465"/>
        </row>
        <row r="1466">
          <cell r="F1466"/>
        </row>
        <row r="1467">
          <cell r="F1467"/>
        </row>
        <row r="1468">
          <cell r="F1468"/>
        </row>
        <row r="1469">
          <cell r="F1469"/>
        </row>
        <row r="1472">
          <cell r="F1472"/>
        </row>
        <row r="1473">
          <cell r="F1473" t="str">
            <v>Fins</v>
          </cell>
        </row>
        <row r="1474">
          <cell r="F1474"/>
        </row>
        <row r="1475">
          <cell r="F1475"/>
        </row>
        <row r="1476">
          <cell r="F1476"/>
        </row>
        <row r="1477">
          <cell r="F1477"/>
        </row>
        <row r="1478">
          <cell r="F1478"/>
        </row>
        <row r="1479">
          <cell r="F1479"/>
        </row>
        <row r="1480">
          <cell r="F1480"/>
        </row>
        <row r="1481">
          <cell r="F1481"/>
        </row>
        <row r="1482">
          <cell r="F1482"/>
        </row>
        <row r="1483">
          <cell r="F1483"/>
        </row>
        <row r="1484">
          <cell r="F1484"/>
        </row>
        <row r="1485">
          <cell r="F1485"/>
        </row>
        <row r="1486">
          <cell r="F1486"/>
        </row>
        <row r="1487">
          <cell r="F1487"/>
        </row>
        <row r="1488">
          <cell r="F1488"/>
        </row>
        <row r="1489">
          <cell r="F1489"/>
        </row>
        <row r="1490">
          <cell r="F1490"/>
        </row>
        <row r="1491">
          <cell r="F1491"/>
        </row>
        <row r="1492">
          <cell r="F1492"/>
        </row>
        <row r="1493">
          <cell r="F1493"/>
        </row>
        <row r="1494">
          <cell r="F1494"/>
        </row>
        <row r="1495">
          <cell r="F1495"/>
        </row>
        <row r="1496">
          <cell r="F1496"/>
        </row>
        <row r="1497">
          <cell r="F1497"/>
        </row>
        <row r="1498">
          <cell r="F1498"/>
        </row>
        <row r="1499">
          <cell r="F1499"/>
        </row>
        <row r="1500">
          <cell r="F1500"/>
        </row>
        <row r="1501">
          <cell r="F1501"/>
        </row>
        <row r="1502">
          <cell r="F1502"/>
        </row>
        <row r="1503">
          <cell r="F1503"/>
        </row>
        <row r="1506">
          <cell r="F1506"/>
        </row>
        <row r="1507">
          <cell r="F1507" t="str">
            <v>Fins</v>
          </cell>
        </row>
        <row r="1508">
          <cell r="F1508"/>
        </row>
        <row r="1509">
          <cell r="F1509"/>
        </row>
        <row r="1510">
          <cell r="F1510"/>
        </row>
        <row r="1511">
          <cell r="F1511"/>
        </row>
        <row r="1512">
          <cell r="F1512"/>
        </row>
        <row r="1513">
          <cell r="F1513"/>
        </row>
        <row r="1514">
          <cell r="F1514"/>
        </row>
        <row r="1515">
          <cell r="F1515"/>
        </row>
        <row r="1516">
          <cell r="F1516"/>
        </row>
        <row r="1517">
          <cell r="F1517"/>
        </row>
        <row r="1518">
          <cell r="F1518"/>
        </row>
        <row r="1519">
          <cell r="F1519"/>
        </row>
        <row r="1520">
          <cell r="F1520"/>
        </row>
        <row r="1521">
          <cell r="F1521"/>
        </row>
        <row r="1522">
          <cell r="F1522"/>
        </row>
        <row r="1523">
          <cell r="F1523"/>
        </row>
        <row r="1524">
          <cell r="F1524"/>
        </row>
        <row r="1525">
          <cell r="F1525"/>
        </row>
        <row r="1526">
          <cell r="F1526"/>
        </row>
        <row r="1527">
          <cell r="F1527"/>
        </row>
        <row r="1528">
          <cell r="F1528"/>
        </row>
        <row r="1529">
          <cell r="F1529"/>
        </row>
        <row r="1530">
          <cell r="F1530"/>
        </row>
        <row r="1531">
          <cell r="F1531"/>
        </row>
        <row r="1532">
          <cell r="F1532"/>
        </row>
        <row r="1533">
          <cell r="F1533"/>
        </row>
        <row r="1534">
          <cell r="F1534"/>
        </row>
        <row r="1535">
          <cell r="F1535"/>
        </row>
        <row r="1536">
          <cell r="F1536"/>
        </row>
        <row r="1537">
          <cell r="F1537"/>
        </row>
        <row r="1540">
          <cell r="F1540"/>
        </row>
        <row r="1541">
          <cell r="F1541" t="str">
            <v>Fins</v>
          </cell>
        </row>
        <row r="1542">
          <cell r="F1542"/>
        </row>
        <row r="1543">
          <cell r="F1543"/>
        </row>
        <row r="1544">
          <cell r="F1544"/>
        </row>
        <row r="1545">
          <cell r="F1545"/>
        </row>
        <row r="1546">
          <cell r="F1546"/>
        </row>
        <row r="1547">
          <cell r="F1547"/>
        </row>
        <row r="1548">
          <cell r="F1548"/>
        </row>
        <row r="1549">
          <cell r="F1549"/>
        </row>
        <row r="1550">
          <cell r="F1550"/>
        </row>
        <row r="1551">
          <cell r="F1551"/>
        </row>
        <row r="1552">
          <cell r="F1552"/>
        </row>
        <row r="1553">
          <cell r="F1553"/>
        </row>
        <row r="1554">
          <cell r="F1554"/>
        </row>
        <row r="1555">
          <cell r="F1555"/>
        </row>
        <row r="1556">
          <cell r="F1556"/>
        </row>
        <row r="1557">
          <cell r="F1557"/>
        </row>
        <row r="1558">
          <cell r="F1558"/>
        </row>
        <row r="1559">
          <cell r="F1559"/>
        </row>
        <row r="1560">
          <cell r="F1560"/>
        </row>
        <row r="1561">
          <cell r="F1561"/>
        </row>
        <row r="1562">
          <cell r="F1562"/>
        </row>
        <row r="1563">
          <cell r="F1563"/>
        </row>
        <row r="1564">
          <cell r="F1564"/>
        </row>
        <row r="1565">
          <cell r="F1565"/>
        </row>
        <row r="1566">
          <cell r="F1566"/>
        </row>
        <row r="1567">
          <cell r="F1567"/>
        </row>
        <row r="1568">
          <cell r="F1568"/>
        </row>
        <row r="1569">
          <cell r="F1569"/>
        </row>
        <row r="1570">
          <cell r="F1570"/>
        </row>
        <row r="1571">
          <cell r="F1571"/>
        </row>
        <row r="1574">
          <cell r="F1574"/>
        </row>
        <row r="1575">
          <cell r="F1575" t="str">
            <v>Fins</v>
          </cell>
        </row>
        <row r="1576">
          <cell r="F1576"/>
        </row>
        <row r="1577">
          <cell r="F1577"/>
        </row>
        <row r="1578">
          <cell r="F1578"/>
        </row>
        <row r="1579">
          <cell r="F1579"/>
        </row>
        <row r="1580">
          <cell r="F1580"/>
        </row>
        <row r="1581">
          <cell r="F1581"/>
        </row>
        <row r="1582">
          <cell r="F1582"/>
        </row>
        <row r="1583">
          <cell r="F1583"/>
        </row>
        <row r="1584">
          <cell r="F1584"/>
        </row>
        <row r="1585">
          <cell r="F1585"/>
        </row>
        <row r="1586">
          <cell r="F1586"/>
        </row>
        <row r="1587">
          <cell r="F1587"/>
        </row>
        <row r="1588">
          <cell r="F1588"/>
        </row>
        <row r="1589">
          <cell r="F1589"/>
        </row>
        <row r="1590">
          <cell r="F1590"/>
        </row>
        <row r="1591">
          <cell r="F1591"/>
        </row>
        <row r="1592">
          <cell r="F1592"/>
        </row>
        <row r="1593">
          <cell r="F1593"/>
        </row>
        <row r="1594">
          <cell r="F1594"/>
        </row>
        <row r="1595">
          <cell r="F1595"/>
        </row>
        <row r="1596">
          <cell r="F1596"/>
        </row>
        <row r="1597">
          <cell r="F1597"/>
        </row>
        <row r="1598">
          <cell r="F1598"/>
        </row>
        <row r="1599">
          <cell r="F1599"/>
        </row>
        <row r="1600">
          <cell r="F1600"/>
        </row>
        <row r="1601">
          <cell r="F1601"/>
        </row>
        <row r="1602">
          <cell r="F1602"/>
        </row>
        <row r="1603">
          <cell r="F1603"/>
        </row>
        <row r="1604">
          <cell r="F1604"/>
        </row>
        <row r="1605">
          <cell r="F1605"/>
        </row>
        <row r="1608">
          <cell r="F1608"/>
        </row>
        <row r="1609">
          <cell r="F1609" t="str">
            <v>Fins</v>
          </cell>
        </row>
        <row r="1610">
          <cell r="F1610"/>
        </row>
        <row r="1611">
          <cell r="F1611"/>
        </row>
        <row r="1612">
          <cell r="F1612"/>
        </row>
        <row r="1613">
          <cell r="F1613"/>
        </row>
        <row r="1614">
          <cell r="F1614"/>
        </row>
        <row r="1615">
          <cell r="F1615"/>
        </row>
        <row r="1616">
          <cell r="F1616"/>
        </row>
        <row r="1617">
          <cell r="F1617"/>
        </row>
        <row r="1618">
          <cell r="F1618"/>
        </row>
        <row r="1619">
          <cell r="F1619"/>
        </row>
        <row r="1620">
          <cell r="F1620"/>
        </row>
        <row r="1621">
          <cell r="F1621"/>
        </row>
        <row r="1622">
          <cell r="F1622"/>
        </row>
        <row r="1623">
          <cell r="F1623"/>
        </row>
        <row r="1624">
          <cell r="F1624"/>
        </row>
        <row r="1625">
          <cell r="F1625"/>
        </row>
        <row r="1626">
          <cell r="F1626"/>
        </row>
        <row r="1627">
          <cell r="F1627"/>
        </row>
        <row r="1628">
          <cell r="F1628"/>
        </row>
        <row r="1629">
          <cell r="F1629"/>
        </row>
        <row r="1630">
          <cell r="F1630"/>
        </row>
        <row r="1631">
          <cell r="F1631"/>
        </row>
        <row r="1632">
          <cell r="F1632"/>
        </row>
        <row r="1633">
          <cell r="F1633"/>
        </row>
        <row r="1634">
          <cell r="F1634"/>
        </row>
        <row r="1635">
          <cell r="F1635"/>
        </row>
        <row r="1636">
          <cell r="F1636"/>
        </row>
        <row r="1637">
          <cell r="F1637"/>
        </row>
        <row r="1638">
          <cell r="F1638"/>
        </row>
        <row r="1639">
          <cell r="F1639"/>
        </row>
        <row r="1642">
          <cell r="F1642"/>
        </row>
        <row r="1643">
          <cell r="F1643" t="str">
            <v>Fins</v>
          </cell>
        </row>
        <row r="1644">
          <cell r="F1644"/>
        </row>
        <row r="1645">
          <cell r="F1645"/>
        </row>
        <row r="1646">
          <cell r="F1646"/>
        </row>
        <row r="1647">
          <cell r="F1647"/>
        </row>
        <row r="1648">
          <cell r="F1648"/>
        </row>
        <row r="1649">
          <cell r="F1649"/>
        </row>
        <row r="1650">
          <cell r="F1650"/>
        </row>
        <row r="1651">
          <cell r="F1651"/>
        </row>
        <row r="1652">
          <cell r="F1652"/>
        </row>
        <row r="1653">
          <cell r="F1653"/>
        </row>
        <row r="1654">
          <cell r="F1654"/>
        </row>
        <row r="1655">
          <cell r="F1655"/>
        </row>
        <row r="1656">
          <cell r="F1656"/>
        </row>
        <row r="1657">
          <cell r="F1657"/>
        </row>
        <row r="1658">
          <cell r="F1658"/>
        </row>
        <row r="1659">
          <cell r="F1659"/>
        </row>
        <row r="1660">
          <cell r="F1660"/>
        </row>
        <row r="1661">
          <cell r="F1661"/>
        </row>
        <row r="1662">
          <cell r="F1662"/>
        </row>
        <row r="1663">
          <cell r="F1663"/>
        </row>
        <row r="1664">
          <cell r="F1664"/>
        </row>
        <row r="1665">
          <cell r="F1665"/>
        </row>
        <row r="1666">
          <cell r="F1666"/>
        </row>
        <row r="1667">
          <cell r="F1667"/>
        </row>
        <row r="1668">
          <cell r="F1668"/>
        </row>
        <row r="1669">
          <cell r="F1669"/>
        </row>
        <row r="1670">
          <cell r="F1670"/>
        </row>
        <row r="1671">
          <cell r="F1671"/>
        </row>
        <row r="1672">
          <cell r="F1672"/>
        </row>
        <row r="1673">
          <cell r="F1673"/>
        </row>
        <row r="1676">
          <cell r="F1676"/>
        </row>
        <row r="1677">
          <cell r="F1677" t="str">
            <v>Fins</v>
          </cell>
        </row>
        <row r="1678">
          <cell r="F1678"/>
        </row>
        <row r="1679">
          <cell r="F1679"/>
        </row>
        <row r="1680">
          <cell r="F1680"/>
        </row>
        <row r="1681">
          <cell r="F1681"/>
        </row>
        <row r="1682">
          <cell r="F1682"/>
        </row>
        <row r="1683">
          <cell r="F1683"/>
        </row>
        <row r="1684">
          <cell r="F1684"/>
        </row>
        <row r="1685">
          <cell r="F1685"/>
        </row>
        <row r="1686">
          <cell r="F1686"/>
        </row>
        <row r="1687">
          <cell r="F1687"/>
        </row>
        <row r="1688">
          <cell r="F1688"/>
        </row>
        <row r="1689">
          <cell r="F1689"/>
        </row>
        <row r="1690">
          <cell r="F1690"/>
        </row>
        <row r="1691">
          <cell r="F1691"/>
        </row>
        <row r="1692">
          <cell r="F1692"/>
        </row>
        <row r="1693">
          <cell r="F1693"/>
        </row>
        <row r="1694">
          <cell r="F1694"/>
        </row>
        <row r="1695">
          <cell r="F1695"/>
        </row>
        <row r="1696">
          <cell r="F1696"/>
        </row>
        <row r="1697">
          <cell r="F1697"/>
        </row>
        <row r="1698">
          <cell r="F1698"/>
        </row>
        <row r="1699">
          <cell r="F1699"/>
        </row>
        <row r="1700">
          <cell r="F1700"/>
        </row>
        <row r="1701">
          <cell r="F1701"/>
        </row>
        <row r="1702">
          <cell r="F1702"/>
        </row>
        <row r="1703">
          <cell r="F1703"/>
        </row>
        <row r="1704">
          <cell r="F1704"/>
        </row>
        <row r="1705">
          <cell r="F1705"/>
        </row>
        <row r="1706">
          <cell r="F1706"/>
        </row>
        <row r="1707">
          <cell r="F1707"/>
        </row>
        <row r="1710">
          <cell r="F1710"/>
        </row>
        <row r="1711">
          <cell r="F1711" t="str">
            <v>Fins</v>
          </cell>
        </row>
        <row r="1712">
          <cell r="F1712"/>
        </row>
        <row r="1713">
          <cell r="F1713"/>
        </row>
        <row r="1714">
          <cell r="F1714"/>
        </row>
        <row r="1715">
          <cell r="F1715"/>
        </row>
        <row r="1716">
          <cell r="F1716"/>
        </row>
        <row r="1717">
          <cell r="F1717"/>
        </row>
        <row r="1718">
          <cell r="F1718"/>
        </row>
        <row r="1719">
          <cell r="F1719"/>
        </row>
        <row r="1720">
          <cell r="F1720"/>
        </row>
        <row r="1721">
          <cell r="F1721"/>
        </row>
        <row r="1722">
          <cell r="F1722"/>
        </row>
        <row r="1723">
          <cell r="F1723"/>
        </row>
        <row r="1724">
          <cell r="F1724"/>
        </row>
        <row r="1725">
          <cell r="F1725"/>
        </row>
        <row r="1726">
          <cell r="F1726"/>
        </row>
        <row r="1727">
          <cell r="F1727"/>
        </row>
        <row r="1728">
          <cell r="F1728"/>
        </row>
        <row r="1729">
          <cell r="F1729"/>
        </row>
        <row r="1730">
          <cell r="F1730"/>
        </row>
        <row r="1731">
          <cell r="F1731"/>
        </row>
        <row r="1732">
          <cell r="F1732"/>
        </row>
        <row r="1733">
          <cell r="F1733"/>
        </row>
        <row r="1734">
          <cell r="F1734"/>
        </row>
        <row r="1735">
          <cell r="F1735"/>
        </row>
        <row r="1736">
          <cell r="F1736"/>
        </row>
        <row r="1737">
          <cell r="F1737"/>
        </row>
        <row r="1738">
          <cell r="F1738"/>
        </row>
        <row r="1739">
          <cell r="F1739"/>
        </row>
        <row r="1740">
          <cell r="F1740"/>
        </row>
        <row r="1741">
          <cell r="F1741"/>
        </row>
        <row r="1744">
          <cell r="F1744"/>
        </row>
        <row r="1745">
          <cell r="F1745" t="str">
            <v>Fins</v>
          </cell>
        </row>
        <row r="1746">
          <cell r="F1746"/>
        </row>
        <row r="1747">
          <cell r="F1747"/>
        </row>
        <row r="1748">
          <cell r="F1748"/>
        </row>
        <row r="1749">
          <cell r="F1749"/>
        </row>
        <row r="1750">
          <cell r="F1750"/>
        </row>
        <row r="1751">
          <cell r="F1751"/>
        </row>
        <row r="1752">
          <cell r="F1752"/>
        </row>
        <row r="1753">
          <cell r="F1753"/>
        </row>
        <row r="1754">
          <cell r="F1754"/>
        </row>
        <row r="1755">
          <cell r="F1755"/>
        </row>
        <row r="1756">
          <cell r="F1756"/>
        </row>
        <row r="1757">
          <cell r="F1757"/>
        </row>
        <row r="1758">
          <cell r="F1758"/>
        </row>
        <row r="1759">
          <cell r="F1759"/>
        </row>
        <row r="1760">
          <cell r="F1760"/>
        </row>
        <row r="1761">
          <cell r="F1761"/>
        </row>
        <row r="1762">
          <cell r="F1762"/>
        </row>
        <row r="1763">
          <cell r="F1763"/>
        </row>
        <row r="1764">
          <cell r="F1764"/>
        </row>
        <row r="1765">
          <cell r="F1765"/>
        </row>
        <row r="1766">
          <cell r="F1766"/>
        </row>
        <row r="1767">
          <cell r="F1767"/>
        </row>
        <row r="1768">
          <cell r="F1768"/>
        </row>
        <row r="1769">
          <cell r="F1769"/>
        </row>
        <row r="1770">
          <cell r="F1770"/>
        </row>
        <row r="1771">
          <cell r="F1771"/>
        </row>
        <row r="1772">
          <cell r="F1772"/>
        </row>
        <row r="1773">
          <cell r="F1773"/>
        </row>
        <row r="1774">
          <cell r="F1774"/>
        </row>
        <row r="1775">
          <cell r="F1775"/>
        </row>
        <row r="1778">
          <cell r="F1778"/>
        </row>
        <row r="1779">
          <cell r="F1779" t="str">
            <v>Fins</v>
          </cell>
        </row>
        <row r="1780">
          <cell r="F1780"/>
        </row>
        <row r="1781">
          <cell r="F1781"/>
        </row>
        <row r="1782">
          <cell r="F1782"/>
        </row>
        <row r="1783">
          <cell r="F1783"/>
        </row>
        <row r="1784">
          <cell r="F1784"/>
        </row>
        <row r="1785">
          <cell r="F1785"/>
        </row>
        <row r="1786">
          <cell r="F1786"/>
        </row>
        <row r="1787">
          <cell r="F1787"/>
        </row>
        <row r="1788">
          <cell r="F1788"/>
        </row>
        <row r="1789">
          <cell r="F1789"/>
        </row>
        <row r="1790">
          <cell r="F1790"/>
        </row>
        <row r="1791">
          <cell r="F1791"/>
        </row>
        <row r="1792">
          <cell r="F1792"/>
        </row>
        <row r="1793">
          <cell r="F1793"/>
        </row>
        <row r="1794">
          <cell r="F1794"/>
        </row>
        <row r="1795">
          <cell r="F1795"/>
        </row>
        <row r="1796">
          <cell r="F1796"/>
        </row>
        <row r="1797">
          <cell r="F1797"/>
        </row>
        <row r="1798">
          <cell r="F1798"/>
        </row>
        <row r="1799">
          <cell r="F1799"/>
        </row>
        <row r="1800">
          <cell r="F1800"/>
        </row>
        <row r="1801">
          <cell r="F1801"/>
        </row>
        <row r="1802">
          <cell r="F1802"/>
        </row>
        <row r="1803">
          <cell r="F1803"/>
        </row>
        <row r="1804">
          <cell r="F1804"/>
        </row>
        <row r="1805">
          <cell r="F1805"/>
        </row>
        <row r="1806">
          <cell r="F1806"/>
        </row>
        <row r="1807">
          <cell r="F1807"/>
        </row>
        <row r="1808">
          <cell r="F1808"/>
        </row>
        <row r="1809">
          <cell r="F1809"/>
        </row>
        <row r="1812">
          <cell r="F1812"/>
        </row>
        <row r="1813">
          <cell r="F1813" t="str">
            <v>Fins</v>
          </cell>
        </row>
        <row r="1814">
          <cell r="F1814"/>
        </row>
        <row r="1815">
          <cell r="F1815"/>
        </row>
        <row r="1816">
          <cell r="F1816"/>
        </row>
        <row r="1817">
          <cell r="F1817"/>
        </row>
        <row r="1818">
          <cell r="F1818"/>
        </row>
        <row r="1819">
          <cell r="F1819"/>
        </row>
        <row r="1820">
          <cell r="F1820"/>
        </row>
        <row r="1821">
          <cell r="F1821"/>
        </row>
        <row r="1822">
          <cell r="F1822"/>
        </row>
        <row r="1823">
          <cell r="F1823"/>
        </row>
        <row r="1824">
          <cell r="F1824"/>
        </row>
        <row r="1825">
          <cell r="F1825"/>
        </row>
        <row r="1826">
          <cell r="F1826"/>
        </row>
        <row r="1827">
          <cell r="F1827"/>
        </row>
        <row r="1828">
          <cell r="F1828"/>
        </row>
        <row r="1829">
          <cell r="F1829"/>
        </row>
        <row r="1830">
          <cell r="F1830"/>
        </row>
        <row r="1831">
          <cell r="F1831"/>
        </row>
        <row r="1832">
          <cell r="F1832"/>
        </row>
        <row r="1833">
          <cell r="F1833"/>
        </row>
        <row r="1834">
          <cell r="F1834"/>
        </row>
        <row r="1835">
          <cell r="F1835"/>
        </row>
        <row r="1836">
          <cell r="F1836"/>
        </row>
        <row r="1837">
          <cell r="F1837"/>
        </row>
        <row r="1838">
          <cell r="F1838"/>
        </row>
        <row r="1839">
          <cell r="F1839"/>
        </row>
        <row r="1840">
          <cell r="F1840"/>
        </row>
        <row r="1841">
          <cell r="F1841"/>
        </row>
        <row r="1842">
          <cell r="F1842"/>
        </row>
        <row r="1843">
          <cell r="F1843"/>
        </row>
        <row r="1846">
          <cell r="F1846"/>
        </row>
        <row r="1847">
          <cell r="F1847" t="str">
            <v>Fins</v>
          </cell>
        </row>
        <row r="1848">
          <cell r="F1848"/>
        </row>
        <row r="1849">
          <cell r="F1849"/>
        </row>
        <row r="1850">
          <cell r="F1850"/>
        </row>
        <row r="1851">
          <cell r="F1851"/>
        </row>
        <row r="1852">
          <cell r="F1852"/>
        </row>
        <row r="1853">
          <cell r="F1853"/>
        </row>
        <row r="1854">
          <cell r="F1854"/>
        </row>
        <row r="1855">
          <cell r="F1855"/>
        </row>
        <row r="1856">
          <cell r="F1856"/>
        </row>
        <row r="1857">
          <cell r="F1857"/>
        </row>
        <row r="1858">
          <cell r="F1858"/>
        </row>
        <row r="1859">
          <cell r="F1859"/>
        </row>
        <row r="1860">
          <cell r="F1860"/>
        </row>
        <row r="1861">
          <cell r="F1861"/>
        </row>
        <row r="1862">
          <cell r="F1862"/>
        </row>
        <row r="1863">
          <cell r="F1863"/>
        </row>
        <row r="1864">
          <cell r="F1864"/>
        </row>
        <row r="1865">
          <cell r="F1865"/>
        </row>
        <row r="1866">
          <cell r="F1866"/>
        </row>
        <row r="1867">
          <cell r="F1867"/>
        </row>
        <row r="1868">
          <cell r="F1868"/>
        </row>
        <row r="1869">
          <cell r="F1869"/>
        </row>
        <row r="1870">
          <cell r="F1870"/>
        </row>
        <row r="1871">
          <cell r="F1871"/>
        </row>
        <row r="1872">
          <cell r="F1872"/>
        </row>
        <row r="1873">
          <cell r="F1873"/>
        </row>
        <row r="1874">
          <cell r="F1874"/>
        </row>
        <row r="1875">
          <cell r="F1875"/>
        </row>
        <row r="1876">
          <cell r="F1876"/>
        </row>
        <row r="1877">
          <cell r="F1877"/>
        </row>
        <row r="1880">
          <cell r="F1880"/>
        </row>
        <row r="1881">
          <cell r="F1881" t="str">
            <v>Fins</v>
          </cell>
        </row>
        <row r="1882">
          <cell r="F1882"/>
        </row>
        <row r="1883">
          <cell r="F1883"/>
        </row>
        <row r="1884">
          <cell r="F1884"/>
        </row>
        <row r="1885">
          <cell r="F1885"/>
        </row>
        <row r="1886">
          <cell r="F1886"/>
        </row>
        <row r="1887">
          <cell r="F1887"/>
        </row>
        <row r="1888">
          <cell r="F1888"/>
        </row>
        <row r="1889">
          <cell r="F1889"/>
        </row>
        <row r="1890">
          <cell r="F1890"/>
        </row>
        <row r="1891">
          <cell r="F1891"/>
        </row>
        <row r="1892">
          <cell r="F1892"/>
        </row>
        <row r="1893">
          <cell r="F1893"/>
        </row>
        <row r="1894">
          <cell r="F1894"/>
        </row>
        <row r="1895">
          <cell r="F1895"/>
        </row>
        <row r="1896">
          <cell r="F1896"/>
        </row>
        <row r="1897">
          <cell r="F1897"/>
        </row>
        <row r="1898">
          <cell r="F1898"/>
        </row>
        <row r="1899">
          <cell r="F1899"/>
        </row>
        <row r="1900">
          <cell r="F1900"/>
        </row>
        <row r="1901">
          <cell r="F1901"/>
        </row>
        <row r="1902">
          <cell r="F1902"/>
        </row>
        <row r="1903">
          <cell r="F1903"/>
        </row>
        <row r="1904">
          <cell r="F1904"/>
        </row>
        <row r="1905">
          <cell r="F1905"/>
        </row>
        <row r="1906">
          <cell r="F1906"/>
        </row>
        <row r="1907">
          <cell r="F1907"/>
        </row>
        <row r="1908">
          <cell r="F1908"/>
        </row>
        <row r="1909">
          <cell r="F1909"/>
        </row>
        <row r="1910">
          <cell r="F1910"/>
        </row>
        <row r="1911">
          <cell r="F1911"/>
        </row>
        <row r="1914">
          <cell r="F1914"/>
        </row>
        <row r="1915">
          <cell r="F1915" t="str">
            <v>Fins</v>
          </cell>
        </row>
        <row r="1916">
          <cell r="F1916"/>
        </row>
        <row r="1917">
          <cell r="F1917"/>
        </row>
        <row r="1918">
          <cell r="F1918"/>
        </row>
        <row r="1919">
          <cell r="F1919"/>
        </row>
        <row r="1920">
          <cell r="F1920"/>
        </row>
        <row r="1921">
          <cell r="F1921"/>
        </row>
        <row r="1922">
          <cell r="F1922"/>
        </row>
        <row r="1923">
          <cell r="F1923"/>
        </row>
        <row r="1924">
          <cell r="F1924"/>
        </row>
        <row r="1925">
          <cell r="F1925"/>
        </row>
        <row r="1926">
          <cell r="F1926"/>
        </row>
        <row r="1927">
          <cell r="F1927"/>
        </row>
        <row r="1928">
          <cell r="F1928"/>
        </row>
        <row r="1929">
          <cell r="F1929"/>
        </row>
        <row r="1930">
          <cell r="F1930"/>
        </row>
        <row r="1931">
          <cell r="F1931"/>
        </row>
        <row r="1932">
          <cell r="F1932"/>
        </row>
        <row r="1933">
          <cell r="F1933"/>
        </row>
        <row r="1934">
          <cell r="F1934"/>
        </row>
        <row r="1935">
          <cell r="F1935"/>
        </row>
        <row r="1936">
          <cell r="F1936"/>
        </row>
        <row r="1937">
          <cell r="F1937"/>
        </row>
        <row r="1938">
          <cell r="F1938"/>
        </row>
        <row r="1939">
          <cell r="F1939"/>
        </row>
        <row r="1940">
          <cell r="F1940"/>
        </row>
        <row r="1941">
          <cell r="F1941"/>
        </row>
        <row r="1942">
          <cell r="F1942"/>
        </row>
        <row r="1943">
          <cell r="F1943"/>
        </row>
        <row r="1944">
          <cell r="F1944"/>
        </row>
        <row r="1945">
          <cell r="F1945"/>
        </row>
        <row r="1948">
          <cell r="F1948"/>
        </row>
        <row r="1949">
          <cell r="F1949" t="str">
            <v>Fins</v>
          </cell>
        </row>
        <row r="1950">
          <cell r="F1950"/>
        </row>
        <row r="1951">
          <cell r="F1951"/>
        </row>
        <row r="1952">
          <cell r="F1952"/>
        </row>
        <row r="1953">
          <cell r="F1953"/>
        </row>
        <row r="1954">
          <cell r="F1954"/>
        </row>
        <row r="1955">
          <cell r="F1955"/>
        </row>
        <row r="1956">
          <cell r="F1956"/>
        </row>
        <row r="1957">
          <cell r="F1957"/>
        </row>
        <row r="1958">
          <cell r="F1958"/>
        </row>
        <row r="1959">
          <cell r="F1959"/>
        </row>
        <row r="1960">
          <cell r="F1960"/>
        </row>
        <row r="1961">
          <cell r="F1961"/>
        </row>
        <row r="1962">
          <cell r="F1962"/>
        </row>
        <row r="1963">
          <cell r="F1963"/>
        </row>
        <row r="1964">
          <cell r="F1964"/>
        </row>
        <row r="1965">
          <cell r="F1965"/>
        </row>
        <row r="1966">
          <cell r="F1966"/>
        </row>
        <row r="1967">
          <cell r="F1967"/>
        </row>
        <row r="1968">
          <cell r="F1968"/>
        </row>
        <row r="1969">
          <cell r="F1969"/>
        </row>
        <row r="1970">
          <cell r="F1970"/>
        </row>
        <row r="1971">
          <cell r="F1971"/>
        </row>
        <row r="1972">
          <cell r="F1972"/>
        </row>
        <row r="1973">
          <cell r="F1973"/>
        </row>
        <row r="1974">
          <cell r="F1974"/>
        </row>
        <row r="1975">
          <cell r="F1975"/>
        </row>
        <row r="1976">
          <cell r="F1976"/>
        </row>
        <row r="1977">
          <cell r="F1977"/>
        </row>
        <row r="1978">
          <cell r="F1978"/>
        </row>
        <row r="1979">
          <cell r="F1979"/>
        </row>
        <row r="1982">
          <cell r="F1982"/>
        </row>
        <row r="1983">
          <cell r="F1983" t="str">
            <v>Fins</v>
          </cell>
        </row>
        <row r="1984">
          <cell r="F1984"/>
        </row>
        <row r="1985">
          <cell r="F1985"/>
        </row>
        <row r="1986">
          <cell r="F1986"/>
        </row>
        <row r="1987">
          <cell r="F1987"/>
        </row>
        <row r="1988">
          <cell r="F1988"/>
        </row>
        <row r="1989">
          <cell r="F1989"/>
        </row>
        <row r="1990">
          <cell r="F1990"/>
        </row>
        <row r="1991">
          <cell r="F1991"/>
        </row>
        <row r="1992">
          <cell r="F1992"/>
        </row>
        <row r="1993">
          <cell r="F1993"/>
        </row>
        <row r="1994">
          <cell r="F1994"/>
        </row>
        <row r="1995">
          <cell r="F1995"/>
        </row>
        <row r="1996">
          <cell r="F1996"/>
        </row>
        <row r="1997">
          <cell r="F1997"/>
        </row>
        <row r="1998">
          <cell r="F1998"/>
        </row>
        <row r="1999">
          <cell r="F1999"/>
        </row>
        <row r="2000">
          <cell r="F2000"/>
        </row>
        <row r="2001">
          <cell r="F2001"/>
        </row>
        <row r="2002">
          <cell r="F2002"/>
        </row>
        <row r="2003">
          <cell r="F2003"/>
        </row>
        <row r="2004">
          <cell r="F2004"/>
        </row>
        <row r="2005">
          <cell r="F2005"/>
        </row>
        <row r="2006">
          <cell r="F2006"/>
        </row>
        <row r="2007">
          <cell r="F2007"/>
        </row>
        <row r="2008">
          <cell r="F2008"/>
        </row>
        <row r="2009">
          <cell r="F2009"/>
        </row>
        <row r="2010">
          <cell r="F2010"/>
        </row>
        <row r="2011">
          <cell r="F2011"/>
        </row>
        <row r="2012">
          <cell r="F2012"/>
        </row>
        <row r="2013">
          <cell r="F2013"/>
        </row>
        <row r="2016">
          <cell r="F2016"/>
        </row>
        <row r="2017">
          <cell r="F2017" t="str">
            <v>Fins</v>
          </cell>
        </row>
        <row r="2018">
          <cell r="F2018"/>
        </row>
        <row r="2019">
          <cell r="F2019"/>
        </row>
        <row r="2020">
          <cell r="F2020"/>
        </row>
        <row r="2021">
          <cell r="F2021"/>
        </row>
        <row r="2022">
          <cell r="F2022"/>
        </row>
        <row r="2023">
          <cell r="F2023"/>
        </row>
        <row r="2024">
          <cell r="F2024"/>
        </row>
        <row r="2025">
          <cell r="F2025"/>
        </row>
        <row r="2026">
          <cell r="F2026"/>
        </row>
        <row r="2027">
          <cell r="F2027"/>
        </row>
        <row r="2028">
          <cell r="F2028"/>
        </row>
        <row r="2029">
          <cell r="F2029"/>
        </row>
        <row r="2030">
          <cell r="F2030"/>
        </row>
        <row r="2031">
          <cell r="F2031"/>
        </row>
        <row r="2032">
          <cell r="F2032"/>
        </row>
        <row r="2033">
          <cell r="F2033"/>
        </row>
        <row r="2034">
          <cell r="F2034"/>
        </row>
        <row r="2035">
          <cell r="F2035"/>
        </row>
        <row r="2036">
          <cell r="F2036"/>
        </row>
        <row r="2037">
          <cell r="F2037"/>
        </row>
        <row r="2038">
          <cell r="F2038"/>
        </row>
        <row r="2039">
          <cell r="F2039"/>
        </row>
        <row r="2040">
          <cell r="F2040"/>
        </row>
        <row r="2041">
          <cell r="F2041"/>
        </row>
        <row r="2042">
          <cell r="F2042"/>
        </row>
        <row r="2043">
          <cell r="F2043"/>
        </row>
        <row r="2044">
          <cell r="F2044"/>
        </row>
        <row r="2045">
          <cell r="F2045"/>
        </row>
        <row r="2046">
          <cell r="F2046"/>
        </row>
        <row r="2047">
          <cell r="F2047"/>
        </row>
        <row r="2050">
          <cell r="F2050"/>
        </row>
        <row r="2051">
          <cell r="F2051" t="str">
            <v>Fins</v>
          </cell>
        </row>
        <row r="2052">
          <cell r="F2052"/>
        </row>
        <row r="2053">
          <cell r="F2053"/>
        </row>
        <row r="2054">
          <cell r="F2054"/>
        </row>
        <row r="2055">
          <cell r="F2055"/>
        </row>
        <row r="2056">
          <cell r="F2056"/>
        </row>
        <row r="2057">
          <cell r="F2057"/>
        </row>
        <row r="2058">
          <cell r="F2058"/>
        </row>
        <row r="2059">
          <cell r="F2059"/>
        </row>
        <row r="2060">
          <cell r="F2060"/>
        </row>
        <row r="2061">
          <cell r="F2061"/>
        </row>
        <row r="2062">
          <cell r="F2062"/>
        </row>
        <row r="2063">
          <cell r="F2063"/>
        </row>
        <row r="2064">
          <cell r="F2064"/>
        </row>
        <row r="2065">
          <cell r="F2065"/>
        </row>
        <row r="2066">
          <cell r="F2066"/>
        </row>
        <row r="2067">
          <cell r="F2067"/>
        </row>
        <row r="2068">
          <cell r="F2068"/>
        </row>
        <row r="2069">
          <cell r="F2069"/>
        </row>
        <row r="2070">
          <cell r="F2070"/>
        </row>
        <row r="2071">
          <cell r="F2071"/>
        </row>
        <row r="2072">
          <cell r="F2072"/>
        </row>
        <row r="2073">
          <cell r="F2073"/>
        </row>
        <row r="2074">
          <cell r="F2074"/>
        </row>
        <row r="2075">
          <cell r="F2075"/>
        </row>
        <row r="2076">
          <cell r="F2076"/>
        </row>
        <row r="2077">
          <cell r="F2077"/>
        </row>
        <row r="2078">
          <cell r="F2078"/>
        </row>
        <row r="2079">
          <cell r="F2079"/>
        </row>
        <row r="2080">
          <cell r="F2080"/>
        </row>
        <row r="2081">
          <cell r="F2081"/>
        </row>
        <row r="2084">
          <cell r="F2084"/>
        </row>
        <row r="2085">
          <cell r="F2085" t="str">
            <v>Fins</v>
          </cell>
        </row>
        <row r="2086">
          <cell r="F2086"/>
        </row>
        <row r="2087">
          <cell r="F2087"/>
        </row>
        <row r="2088">
          <cell r="F2088"/>
        </row>
        <row r="2089">
          <cell r="F2089"/>
        </row>
        <row r="2090">
          <cell r="F2090"/>
        </row>
        <row r="2091">
          <cell r="F2091"/>
        </row>
        <row r="2092">
          <cell r="F2092"/>
        </row>
        <row r="2093">
          <cell r="F2093"/>
        </row>
        <row r="2094">
          <cell r="F2094"/>
        </row>
        <row r="2095">
          <cell r="F2095"/>
        </row>
        <row r="2096">
          <cell r="F2096"/>
        </row>
        <row r="2097">
          <cell r="F2097"/>
        </row>
        <row r="2098">
          <cell r="F2098"/>
        </row>
        <row r="2099">
          <cell r="F2099"/>
        </row>
        <row r="2100">
          <cell r="F2100"/>
        </row>
        <row r="2101">
          <cell r="F2101"/>
        </row>
        <row r="2102">
          <cell r="F2102"/>
        </row>
        <row r="2103">
          <cell r="F2103"/>
        </row>
        <row r="2104">
          <cell r="F2104"/>
        </row>
        <row r="2105">
          <cell r="F2105"/>
        </row>
        <row r="2106">
          <cell r="F2106"/>
        </row>
        <row r="2107">
          <cell r="F2107"/>
        </row>
        <row r="2108">
          <cell r="F2108"/>
        </row>
        <row r="2109">
          <cell r="F2109"/>
        </row>
        <row r="2110">
          <cell r="F2110"/>
        </row>
        <row r="2111">
          <cell r="F2111"/>
        </row>
        <row r="2112">
          <cell r="F2112"/>
        </row>
        <row r="2113">
          <cell r="F2113"/>
        </row>
        <row r="2114">
          <cell r="F2114"/>
        </row>
        <row r="2115">
          <cell r="F2115"/>
        </row>
        <row r="2118">
          <cell r="F2118"/>
        </row>
        <row r="2119">
          <cell r="F2119" t="str">
            <v>Fins</v>
          </cell>
        </row>
        <row r="2120">
          <cell r="F2120"/>
        </row>
        <row r="2121">
          <cell r="F2121"/>
        </row>
        <row r="2122">
          <cell r="F2122"/>
        </row>
        <row r="2123">
          <cell r="F2123"/>
        </row>
        <row r="2124">
          <cell r="F2124"/>
        </row>
        <row r="2125">
          <cell r="F2125"/>
        </row>
        <row r="2126">
          <cell r="F2126"/>
        </row>
        <row r="2127">
          <cell r="F2127"/>
        </row>
        <row r="2128">
          <cell r="F2128"/>
        </row>
        <row r="2129">
          <cell r="F2129"/>
        </row>
        <row r="2130">
          <cell r="F2130"/>
        </row>
        <row r="2131">
          <cell r="F2131"/>
        </row>
        <row r="2132">
          <cell r="F2132"/>
        </row>
        <row r="2133">
          <cell r="F2133"/>
        </row>
        <row r="2134">
          <cell r="F2134"/>
        </row>
        <row r="2135">
          <cell r="F2135"/>
        </row>
        <row r="2136">
          <cell r="F2136"/>
        </row>
        <row r="2137">
          <cell r="F2137"/>
        </row>
        <row r="2138">
          <cell r="F2138"/>
        </row>
        <row r="2139">
          <cell r="F2139"/>
        </row>
        <row r="2140">
          <cell r="F2140"/>
        </row>
        <row r="2141">
          <cell r="F2141"/>
        </row>
        <row r="2142">
          <cell r="F2142"/>
        </row>
        <row r="2143">
          <cell r="F2143"/>
        </row>
        <row r="2144">
          <cell r="F2144"/>
        </row>
        <row r="2145">
          <cell r="F2145"/>
        </row>
        <row r="2146">
          <cell r="F2146"/>
        </row>
        <row r="2147">
          <cell r="F2147"/>
        </row>
        <row r="2148">
          <cell r="F2148"/>
        </row>
        <row r="2149">
          <cell r="F2149"/>
        </row>
        <row r="2152">
          <cell r="F2152"/>
        </row>
        <row r="2153">
          <cell r="F2153" t="str">
            <v>Fins</v>
          </cell>
        </row>
        <row r="2154">
          <cell r="F2154"/>
        </row>
        <row r="2155">
          <cell r="F2155"/>
        </row>
        <row r="2156">
          <cell r="F2156"/>
        </row>
        <row r="2157">
          <cell r="F2157"/>
        </row>
        <row r="2158">
          <cell r="F2158"/>
        </row>
        <row r="2159">
          <cell r="F2159"/>
        </row>
        <row r="2160">
          <cell r="F2160"/>
        </row>
        <row r="2161">
          <cell r="F2161"/>
        </row>
        <row r="2162">
          <cell r="F2162"/>
        </row>
        <row r="2163">
          <cell r="F2163"/>
        </row>
        <row r="2164">
          <cell r="F2164"/>
        </row>
        <row r="2165">
          <cell r="F2165"/>
        </row>
        <row r="2166">
          <cell r="F2166"/>
        </row>
        <row r="2167">
          <cell r="F2167"/>
        </row>
        <row r="2168">
          <cell r="F2168"/>
        </row>
        <row r="2169">
          <cell r="F2169"/>
        </row>
        <row r="2170">
          <cell r="F2170"/>
        </row>
        <row r="2171">
          <cell r="F2171"/>
        </row>
        <row r="2172">
          <cell r="F2172"/>
        </row>
        <row r="2173">
          <cell r="F2173"/>
        </row>
        <row r="2174">
          <cell r="F2174"/>
        </row>
        <row r="2175">
          <cell r="F2175"/>
        </row>
        <row r="2176">
          <cell r="F2176"/>
        </row>
        <row r="2177">
          <cell r="F2177"/>
        </row>
        <row r="2178">
          <cell r="F2178"/>
        </row>
        <row r="2179">
          <cell r="F2179"/>
        </row>
        <row r="2180">
          <cell r="F2180"/>
        </row>
        <row r="2181">
          <cell r="F2181"/>
        </row>
        <row r="2182">
          <cell r="F2182"/>
        </row>
        <row r="2183">
          <cell r="F2183"/>
        </row>
        <row r="2186">
          <cell r="F2186"/>
        </row>
        <row r="2187">
          <cell r="F2187" t="str">
            <v>Fins</v>
          </cell>
        </row>
        <row r="2188">
          <cell r="F2188"/>
        </row>
        <row r="2189">
          <cell r="F2189"/>
        </row>
        <row r="2190">
          <cell r="F2190"/>
        </row>
        <row r="2191">
          <cell r="F2191"/>
        </row>
        <row r="2192">
          <cell r="F2192"/>
        </row>
        <row r="2193">
          <cell r="F2193"/>
        </row>
        <row r="2194">
          <cell r="F2194"/>
        </row>
        <row r="2195">
          <cell r="F2195"/>
        </row>
        <row r="2196">
          <cell r="F2196"/>
        </row>
        <row r="2197">
          <cell r="F2197"/>
        </row>
        <row r="2198">
          <cell r="F2198"/>
        </row>
        <row r="2199">
          <cell r="F2199"/>
        </row>
        <row r="2200">
          <cell r="F2200"/>
        </row>
        <row r="2201">
          <cell r="F2201"/>
        </row>
        <row r="2202">
          <cell r="F2202"/>
        </row>
        <row r="2203">
          <cell r="F2203"/>
        </row>
        <row r="2204">
          <cell r="F2204"/>
        </row>
        <row r="2205">
          <cell r="F2205"/>
        </row>
        <row r="2206">
          <cell r="F2206"/>
        </row>
        <row r="2207">
          <cell r="F2207"/>
        </row>
        <row r="2208">
          <cell r="F2208"/>
        </row>
        <row r="2209">
          <cell r="F2209"/>
        </row>
        <row r="2210">
          <cell r="F2210"/>
        </row>
        <row r="2211">
          <cell r="F2211"/>
        </row>
        <row r="2212">
          <cell r="F2212"/>
        </row>
        <row r="2213">
          <cell r="F2213"/>
        </row>
        <row r="2214">
          <cell r="F2214"/>
        </row>
        <row r="2215">
          <cell r="F2215"/>
        </row>
        <row r="2216">
          <cell r="F2216"/>
        </row>
        <row r="2217">
          <cell r="F2217"/>
        </row>
        <row r="2220">
          <cell r="F2220"/>
        </row>
        <row r="2221">
          <cell r="F2221" t="str">
            <v>Fins</v>
          </cell>
        </row>
        <row r="2222">
          <cell r="F2222"/>
        </row>
        <row r="2223">
          <cell r="F2223"/>
        </row>
        <row r="2224">
          <cell r="F2224"/>
        </row>
        <row r="2225">
          <cell r="F2225"/>
        </row>
        <row r="2226">
          <cell r="F2226"/>
        </row>
        <row r="2227">
          <cell r="F2227"/>
        </row>
        <row r="2228">
          <cell r="F2228"/>
        </row>
        <row r="2229">
          <cell r="F2229"/>
        </row>
        <row r="2230">
          <cell r="F2230"/>
        </row>
        <row r="2231">
          <cell r="F2231"/>
        </row>
        <row r="2232">
          <cell r="F2232"/>
        </row>
        <row r="2233">
          <cell r="F2233"/>
        </row>
        <row r="2234">
          <cell r="F2234"/>
        </row>
        <row r="2235">
          <cell r="F2235"/>
        </row>
        <row r="2236">
          <cell r="F2236"/>
        </row>
        <row r="2237">
          <cell r="F2237"/>
        </row>
        <row r="2238">
          <cell r="F2238"/>
        </row>
        <row r="2239">
          <cell r="F2239"/>
        </row>
        <row r="2240">
          <cell r="F2240"/>
        </row>
        <row r="2241">
          <cell r="F2241"/>
        </row>
        <row r="2242">
          <cell r="F2242"/>
        </row>
        <row r="2243">
          <cell r="F2243"/>
        </row>
        <row r="2244">
          <cell r="F2244"/>
        </row>
        <row r="2245">
          <cell r="F2245"/>
        </row>
        <row r="2246">
          <cell r="F2246"/>
        </row>
        <row r="2247">
          <cell r="F2247"/>
        </row>
        <row r="2248">
          <cell r="F2248"/>
        </row>
        <row r="2249">
          <cell r="F2249"/>
        </row>
        <row r="2250">
          <cell r="F2250"/>
        </row>
        <row r="2251">
          <cell r="F2251"/>
        </row>
        <row r="2254">
          <cell r="F2254"/>
        </row>
        <row r="2255">
          <cell r="F2255" t="str">
            <v>Fins</v>
          </cell>
        </row>
        <row r="2256">
          <cell r="F2256"/>
        </row>
        <row r="2257">
          <cell r="F2257"/>
        </row>
        <row r="2258">
          <cell r="F2258"/>
        </row>
        <row r="2259">
          <cell r="F2259"/>
        </row>
        <row r="2260">
          <cell r="F2260"/>
        </row>
        <row r="2261">
          <cell r="F2261"/>
        </row>
        <row r="2262">
          <cell r="F2262"/>
        </row>
        <row r="2263">
          <cell r="F2263"/>
        </row>
        <row r="2264">
          <cell r="F2264"/>
        </row>
        <row r="2265">
          <cell r="F2265"/>
        </row>
        <row r="2266">
          <cell r="F2266"/>
        </row>
        <row r="2267">
          <cell r="F2267"/>
        </row>
        <row r="2268">
          <cell r="F2268"/>
        </row>
        <row r="2269">
          <cell r="F2269"/>
        </row>
        <row r="2270">
          <cell r="F2270"/>
        </row>
        <row r="2271">
          <cell r="F2271"/>
        </row>
        <row r="2272">
          <cell r="F2272"/>
        </row>
        <row r="2273">
          <cell r="F2273"/>
        </row>
        <row r="2274">
          <cell r="F2274"/>
        </row>
        <row r="2275">
          <cell r="F2275"/>
        </row>
        <row r="2276">
          <cell r="F2276"/>
        </row>
        <row r="2277">
          <cell r="F2277"/>
        </row>
        <row r="2278">
          <cell r="F2278"/>
        </row>
        <row r="2279">
          <cell r="F2279"/>
        </row>
        <row r="2280">
          <cell r="F2280"/>
        </row>
        <row r="2281">
          <cell r="F2281"/>
        </row>
        <row r="2282">
          <cell r="F2282"/>
        </row>
        <row r="2283">
          <cell r="F2283"/>
        </row>
        <row r="2284">
          <cell r="F2284"/>
        </row>
        <row r="2285">
          <cell r="F2285"/>
        </row>
        <row r="2288">
          <cell r="F2288"/>
        </row>
        <row r="2289">
          <cell r="F2289" t="str">
            <v>Fins</v>
          </cell>
        </row>
        <row r="2290">
          <cell r="F2290"/>
        </row>
        <row r="2291">
          <cell r="F2291"/>
        </row>
        <row r="2292">
          <cell r="F2292"/>
        </row>
        <row r="2293">
          <cell r="F2293"/>
        </row>
        <row r="2294">
          <cell r="F2294"/>
        </row>
        <row r="2295">
          <cell r="F2295"/>
        </row>
        <row r="2296">
          <cell r="F2296"/>
        </row>
        <row r="2297">
          <cell r="F2297"/>
        </row>
        <row r="2298">
          <cell r="F2298"/>
        </row>
        <row r="2299">
          <cell r="F2299"/>
        </row>
        <row r="2300">
          <cell r="F2300"/>
        </row>
        <row r="2301">
          <cell r="F2301"/>
        </row>
        <row r="2302">
          <cell r="F2302"/>
        </row>
        <row r="2303">
          <cell r="F2303"/>
        </row>
        <row r="2304">
          <cell r="F2304"/>
        </row>
        <row r="2305">
          <cell r="F2305"/>
        </row>
        <row r="2306">
          <cell r="F2306"/>
        </row>
        <row r="2307">
          <cell r="F2307"/>
        </row>
        <row r="2308">
          <cell r="F2308"/>
        </row>
        <row r="2309">
          <cell r="F2309"/>
        </row>
        <row r="2310">
          <cell r="F2310"/>
        </row>
        <row r="2311">
          <cell r="F2311"/>
        </row>
        <row r="2312">
          <cell r="F2312"/>
        </row>
        <row r="2313">
          <cell r="F2313"/>
        </row>
        <row r="2314">
          <cell r="F2314"/>
        </row>
        <row r="2315">
          <cell r="F2315"/>
        </row>
        <row r="2316">
          <cell r="F2316"/>
        </row>
        <row r="2317">
          <cell r="F2317"/>
        </row>
        <row r="2318">
          <cell r="F2318"/>
        </row>
        <row r="2319">
          <cell r="F2319"/>
        </row>
        <row r="2322">
          <cell r="F2322"/>
        </row>
        <row r="2323">
          <cell r="F2323" t="str">
            <v>Fins</v>
          </cell>
        </row>
        <row r="2324">
          <cell r="F2324"/>
        </row>
        <row r="2325">
          <cell r="F2325"/>
        </row>
        <row r="2326">
          <cell r="F2326"/>
        </row>
        <row r="2327">
          <cell r="F2327"/>
        </row>
        <row r="2328">
          <cell r="F2328"/>
        </row>
        <row r="2329">
          <cell r="F2329"/>
        </row>
        <row r="2330">
          <cell r="F2330"/>
        </row>
        <row r="2331">
          <cell r="F2331"/>
        </row>
        <row r="2332">
          <cell r="F2332"/>
        </row>
        <row r="2333">
          <cell r="F2333"/>
        </row>
        <row r="2334">
          <cell r="F2334"/>
        </row>
        <row r="2335">
          <cell r="F2335"/>
        </row>
        <row r="2336">
          <cell r="F2336"/>
        </row>
        <row r="2337">
          <cell r="F2337"/>
        </row>
        <row r="2338">
          <cell r="F2338"/>
        </row>
        <row r="2339">
          <cell r="F2339"/>
        </row>
        <row r="2340">
          <cell r="F2340"/>
        </row>
        <row r="2341">
          <cell r="F2341"/>
        </row>
        <row r="2342">
          <cell r="F2342"/>
        </row>
        <row r="2343">
          <cell r="F2343"/>
        </row>
        <row r="2344">
          <cell r="F2344"/>
        </row>
        <row r="2345">
          <cell r="F2345"/>
        </row>
        <row r="2346">
          <cell r="F2346"/>
        </row>
        <row r="2347">
          <cell r="F2347"/>
        </row>
        <row r="2348">
          <cell r="F2348"/>
        </row>
        <row r="2349">
          <cell r="F2349"/>
        </row>
        <row r="2350">
          <cell r="F2350"/>
        </row>
        <row r="2351">
          <cell r="F2351"/>
        </row>
        <row r="2352">
          <cell r="F2352"/>
        </row>
        <row r="2353">
          <cell r="F2353"/>
        </row>
        <row r="2356">
          <cell r="F2356"/>
        </row>
        <row r="2357">
          <cell r="F2357" t="str">
            <v>Fins</v>
          </cell>
        </row>
        <row r="2358">
          <cell r="F2358"/>
        </row>
        <row r="2359">
          <cell r="F2359"/>
        </row>
        <row r="2360">
          <cell r="F2360"/>
        </row>
        <row r="2361">
          <cell r="F2361"/>
        </row>
        <row r="2362">
          <cell r="F2362"/>
        </row>
        <row r="2363">
          <cell r="F2363"/>
        </row>
        <row r="2364">
          <cell r="F2364"/>
        </row>
        <row r="2365">
          <cell r="F2365"/>
        </row>
        <row r="2366">
          <cell r="F2366"/>
        </row>
        <row r="2367">
          <cell r="F2367"/>
        </row>
        <row r="2368">
          <cell r="F2368"/>
        </row>
        <row r="2369">
          <cell r="F2369"/>
        </row>
        <row r="2370">
          <cell r="F2370"/>
        </row>
        <row r="2371">
          <cell r="F2371"/>
        </row>
        <row r="2372">
          <cell r="F2372"/>
        </row>
        <row r="2373">
          <cell r="F2373"/>
        </row>
        <row r="2374">
          <cell r="F2374"/>
        </row>
        <row r="2375">
          <cell r="F2375"/>
        </row>
        <row r="2376">
          <cell r="F2376"/>
        </row>
        <row r="2377">
          <cell r="F2377"/>
        </row>
        <row r="2378">
          <cell r="F2378"/>
        </row>
        <row r="2379">
          <cell r="F2379"/>
        </row>
        <row r="2380">
          <cell r="F2380"/>
        </row>
        <row r="2381">
          <cell r="F2381"/>
        </row>
        <row r="2382">
          <cell r="F2382"/>
        </row>
        <row r="2383">
          <cell r="F2383"/>
        </row>
        <row r="2384">
          <cell r="F2384"/>
        </row>
        <row r="2385">
          <cell r="F2385"/>
        </row>
        <row r="2386">
          <cell r="F2386"/>
        </row>
        <row r="2387">
          <cell r="F2387"/>
        </row>
        <row r="2390">
          <cell r="F2390"/>
        </row>
        <row r="2391">
          <cell r="F2391" t="str">
            <v>Fins</v>
          </cell>
        </row>
        <row r="2392">
          <cell r="F2392"/>
        </row>
        <row r="2393">
          <cell r="F2393"/>
        </row>
        <row r="2394">
          <cell r="F2394"/>
        </row>
        <row r="2395">
          <cell r="F2395"/>
        </row>
        <row r="2396">
          <cell r="F2396"/>
        </row>
        <row r="2397">
          <cell r="F2397"/>
        </row>
        <row r="2398">
          <cell r="F2398"/>
        </row>
        <row r="2399">
          <cell r="F2399"/>
        </row>
        <row r="2400">
          <cell r="F2400"/>
        </row>
        <row r="2401">
          <cell r="F2401"/>
        </row>
        <row r="2402">
          <cell r="F2402"/>
        </row>
        <row r="2403">
          <cell r="F2403"/>
        </row>
        <row r="2404">
          <cell r="F2404"/>
        </row>
        <row r="2405">
          <cell r="F2405"/>
        </row>
        <row r="2406">
          <cell r="F2406"/>
        </row>
        <row r="2407">
          <cell r="F2407"/>
        </row>
        <row r="2408">
          <cell r="F2408"/>
        </row>
        <row r="2409">
          <cell r="F2409"/>
        </row>
        <row r="2410">
          <cell r="F2410"/>
        </row>
        <row r="2411">
          <cell r="F2411"/>
        </row>
        <row r="2412">
          <cell r="F2412"/>
        </row>
        <row r="2413">
          <cell r="F2413"/>
        </row>
        <row r="2414">
          <cell r="F2414"/>
        </row>
        <row r="2415">
          <cell r="F2415"/>
        </row>
        <row r="2416">
          <cell r="F2416"/>
        </row>
        <row r="2417">
          <cell r="F2417"/>
        </row>
        <row r="2418">
          <cell r="F2418"/>
        </row>
        <row r="2419">
          <cell r="F2419"/>
        </row>
        <row r="2420">
          <cell r="F2420"/>
        </row>
        <row r="2421">
          <cell r="F2421"/>
        </row>
        <row r="2424">
          <cell r="F2424"/>
        </row>
        <row r="2425">
          <cell r="F2425" t="str">
            <v>Fins</v>
          </cell>
        </row>
        <row r="2426">
          <cell r="F2426"/>
        </row>
        <row r="2427">
          <cell r="F2427"/>
        </row>
        <row r="2428">
          <cell r="F2428"/>
        </row>
        <row r="2429">
          <cell r="F2429"/>
        </row>
        <row r="2430">
          <cell r="F2430"/>
        </row>
        <row r="2431">
          <cell r="F2431"/>
        </row>
        <row r="2432">
          <cell r="F2432"/>
        </row>
        <row r="2433">
          <cell r="F2433"/>
        </row>
        <row r="2434">
          <cell r="F2434"/>
        </row>
        <row r="2435">
          <cell r="F2435"/>
        </row>
        <row r="2436">
          <cell r="F2436"/>
        </row>
        <row r="2437">
          <cell r="F2437"/>
        </row>
        <row r="2438">
          <cell r="F2438"/>
        </row>
        <row r="2439">
          <cell r="F2439"/>
        </row>
        <row r="2440">
          <cell r="F2440"/>
        </row>
        <row r="2441">
          <cell r="F2441"/>
        </row>
        <row r="2442">
          <cell r="F2442"/>
        </row>
        <row r="2443">
          <cell r="F2443"/>
        </row>
        <row r="2444">
          <cell r="F2444"/>
        </row>
        <row r="2445">
          <cell r="F2445"/>
        </row>
        <row r="2446">
          <cell r="F2446"/>
        </row>
        <row r="2447">
          <cell r="F2447"/>
        </row>
        <row r="2448">
          <cell r="F2448"/>
        </row>
        <row r="2449">
          <cell r="F2449"/>
        </row>
        <row r="2450">
          <cell r="F2450"/>
        </row>
        <row r="2451">
          <cell r="F2451"/>
        </row>
        <row r="2452">
          <cell r="F2452"/>
        </row>
        <row r="2453">
          <cell r="F2453"/>
        </row>
        <row r="2454">
          <cell r="F2454"/>
        </row>
        <row r="2455">
          <cell r="F2455"/>
        </row>
        <row r="2458">
          <cell r="F2458"/>
        </row>
        <row r="2459">
          <cell r="F2459" t="str">
            <v>Fins</v>
          </cell>
        </row>
        <row r="2460">
          <cell r="F2460"/>
        </row>
        <row r="2461">
          <cell r="F2461"/>
        </row>
        <row r="2462">
          <cell r="F2462"/>
        </row>
        <row r="2463">
          <cell r="F2463"/>
        </row>
        <row r="2464">
          <cell r="F2464"/>
        </row>
        <row r="2465">
          <cell r="F2465"/>
        </row>
        <row r="2466">
          <cell r="F2466"/>
        </row>
        <row r="2467">
          <cell r="F2467"/>
        </row>
        <row r="2468">
          <cell r="F2468"/>
        </row>
        <row r="2469">
          <cell r="F2469"/>
        </row>
        <row r="2470">
          <cell r="F2470"/>
        </row>
        <row r="2471">
          <cell r="F2471"/>
        </row>
        <row r="2472">
          <cell r="F2472"/>
        </row>
        <row r="2473">
          <cell r="F2473"/>
        </row>
        <row r="2474">
          <cell r="F2474"/>
        </row>
        <row r="2475">
          <cell r="F2475"/>
        </row>
        <row r="2476">
          <cell r="F2476"/>
        </row>
        <row r="2477">
          <cell r="F2477"/>
        </row>
        <row r="2478">
          <cell r="F2478"/>
        </row>
        <row r="2479">
          <cell r="F2479"/>
        </row>
        <row r="2480">
          <cell r="F2480"/>
        </row>
        <row r="2481">
          <cell r="F2481"/>
        </row>
        <row r="2482">
          <cell r="F2482"/>
        </row>
        <row r="2483">
          <cell r="F2483"/>
        </row>
        <row r="2484">
          <cell r="F2484"/>
        </row>
        <row r="2485">
          <cell r="F2485"/>
        </row>
        <row r="2486">
          <cell r="F2486"/>
        </row>
        <row r="2487">
          <cell r="F2487"/>
        </row>
        <row r="2488">
          <cell r="F2488"/>
        </row>
        <row r="2489">
          <cell r="F2489"/>
        </row>
        <row r="2492">
          <cell r="F2492"/>
        </row>
        <row r="2493">
          <cell r="F2493" t="str">
            <v>Fins</v>
          </cell>
        </row>
        <row r="2494">
          <cell r="F2494"/>
        </row>
        <row r="2495">
          <cell r="F2495"/>
        </row>
        <row r="2496">
          <cell r="F2496"/>
        </row>
        <row r="2497">
          <cell r="F2497"/>
        </row>
        <row r="2498">
          <cell r="F2498"/>
        </row>
        <row r="2499">
          <cell r="F2499"/>
        </row>
        <row r="2500">
          <cell r="F2500"/>
        </row>
        <row r="2501">
          <cell r="F2501"/>
        </row>
        <row r="2502">
          <cell r="F2502"/>
        </row>
        <row r="2503">
          <cell r="F2503"/>
        </row>
        <row r="2504">
          <cell r="F2504"/>
        </row>
        <row r="2505">
          <cell r="F2505"/>
        </row>
        <row r="2506">
          <cell r="F2506"/>
        </row>
        <row r="2507">
          <cell r="F2507"/>
        </row>
        <row r="2508">
          <cell r="F2508"/>
        </row>
        <row r="2509">
          <cell r="F2509"/>
        </row>
        <row r="2510">
          <cell r="F2510"/>
        </row>
        <row r="2511">
          <cell r="F2511"/>
        </row>
        <row r="2512">
          <cell r="F2512"/>
        </row>
        <row r="2513">
          <cell r="F2513"/>
        </row>
        <row r="2514">
          <cell r="F2514"/>
        </row>
        <row r="2515">
          <cell r="F2515"/>
        </row>
        <row r="2516">
          <cell r="F2516"/>
        </row>
        <row r="2517">
          <cell r="F2517"/>
        </row>
        <row r="2518">
          <cell r="F2518"/>
        </row>
        <row r="2519">
          <cell r="F2519"/>
        </row>
        <row r="2520">
          <cell r="F2520"/>
        </row>
        <row r="2521">
          <cell r="F2521"/>
        </row>
        <row r="2522">
          <cell r="F2522"/>
        </row>
        <row r="2523">
          <cell r="F2523"/>
        </row>
        <row r="2526">
          <cell r="F2526"/>
        </row>
        <row r="2527">
          <cell r="F2527" t="str">
            <v>Fins</v>
          </cell>
        </row>
        <row r="2528">
          <cell r="F2528"/>
        </row>
        <row r="2529">
          <cell r="F2529"/>
        </row>
        <row r="2530">
          <cell r="F2530"/>
        </row>
        <row r="2531">
          <cell r="F2531"/>
        </row>
        <row r="2532">
          <cell r="F2532"/>
        </row>
        <row r="2533">
          <cell r="F2533"/>
        </row>
        <row r="2534">
          <cell r="F2534"/>
        </row>
        <row r="2535">
          <cell r="F2535"/>
        </row>
        <row r="2536">
          <cell r="F2536"/>
        </row>
        <row r="2537">
          <cell r="F2537"/>
        </row>
        <row r="2538">
          <cell r="F2538"/>
        </row>
        <row r="2539">
          <cell r="F2539"/>
        </row>
        <row r="2540">
          <cell r="F2540"/>
        </row>
        <row r="2541">
          <cell r="F2541"/>
        </row>
        <row r="2542">
          <cell r="F2542"/>
        </row>
        <row r="2543">
          <cell r="F2543"/>
        </row>
        <row r="2544">
          <cell r="F2544"/>
        </row>
        <row r="2545">
          <cell r="F2545"/>
        </row>
        <row r="2546">
          <cell r="F2546"/>
        </row>
        <row r="2547">
          <cell r="F2547"/>
        </row>
        <row r="2548">
          <cell r="F2548"/>
        </row>
        <row r="2549">
          <cell r="F2549"/>
        </row>
        <row r="2550">
          <cell r="F2550"/>
        </row>
        <row r="2551">
          <cell r="F2551"/>
        </row>
        <row r="2552">
          <cell r="F2552"/>
        </row>
        <row r="2553">
          <cell r="F2553"/>
        </row>
        <row r="2554">
          <cell r="F2554"/>
        </row>
        <row r="2555">
          <cell r="F2555"/>
        </row>
        <row r="2556">
          <cell r="F2556"/>
        </row>
        <row r="2557">
          <cell r="F2557"/>
        </row>
        <row r="2560">
          <cell r="F2560"/>
        </row>
        <row r="2561">
          <cell r="F2561" t="str">
            <v>Fins</v>
          </cell>
        </row>
        <row r="2562">
          <cell r="F2562"/>
        </row>
        <row r="2563">
          <cell r="F2563"/>
        </row>
        <row r="2564">
          <cell r="F2564"/>
        </row>
        <row r="2565">
          <cell r="F2565"/>
        </row>
        <row r="2566">
          <cell r="F2566"/>
        </row>
        <row r="2567">
          <cell r="F2567"/>
        </row>
        <row r="2568">
          <cell r="F2568"/>
        </row>
        <row r="2569">
          <cell r="F2569"/>
        </row>
        <row r="2570">
          <cell r="F2570"/>
        </row>
        <row r="2571">
          <cell r="F2571"/>
        </row>
        <row r="2572">
          <cell r="F2572"/>
        </row>
        <row r="2573">
          <cell r="F2573"/>
        </row>
        <row r="2574">
          <cell r="F2574"/>
        </row>
        <row r="2575">
          <cell r="F2575"/>
        </row>
        <row r="2576">
          <cell r="F2576"/>
        </row>
        <row r="2577">
          <cell r="F2577"/>
        </row>
        <row r="2578">
          <cell r="F2578"/>
        </row>
        <row r="2579">
          <cell r="F2579"/>
        </row>
        <row r="2580">
          <cell r="F2580"/>
        </row>
        <row r="2581">
          <cell r="F2581"/>
        </row>
        <row r="2582">
          <cell r="F2582"/>
        </row>
        <row r="2583">
          <cell r="F2583"/>
        </row>
        <row r="2584">
          <cell r="F2584"/>
        </row>
        <row r="2585">
          <cell r="F2585"/>
        </row>
        <row r="2586">
          <cell r="F2586"/>
        </row>
        <row r="2587">
          <cell r="F2587"/>
        </row>
        <row r="2588">
          <cell r="F2588"/>
        </row>
        <row r="2589">
          <cell r="F2589"/>
        </row>
        <row r="2590">
          <cell r="F2590"/>
        </row>
        <row r="2591">
          <cell r="F2591"/>
        </row>
        <row r="2594">
          <cell r="F2594"/>
        </row>
        <row r="2595">
          <cell r="F2595" t="str">
            <v>Fins</v>
          </cell>
        </row>
        <row r="2596">
          <cell r="F2596"/>
        </row>
        <row r="2597">
          <cell r="F2597"/>
        </row>
        <row r="2598">
          <cell r="F2598"/>
        </row>
        <row r="2599">
          <cell r="F2599"/>
        </row>
        <row r="2600">
          <cell r="F2600"/>
        </row>
        <row r="2601">
          <cell r="F2601"/>
        </row>
        <row r="2602">
          <cell r="F2602"/>
        </row>
        <row r="2603">
          <cell r="F2603"/>
        </row>
        <row r="2604">
          <cell r="F2604"/>
        </row>
        <row r="2605">
          <cell r="F2605"/>
        </row>
        <row r="2606">
          <cell r="F2606"/>
        </row>
        <row r="2607">
          <cell r="F2607"/>
        </row>
        <row r="2608">
          <cell r="F2608"/>
        </row>
        <row r="2609">
          <cell r="F2609"/>
        </row>
        <row r="2610">
          <cell r="F2610"/>
        </row>
        <row r="2611">
          <cell r="F2611"/>
        </row>
        <row r="2612">
          <cell r="F2612"/>
        </row>
        <row r="2613">
          <cell r="F2613"/>
        </row>
        <row r="2614">
          <cell r="F2614"/>
        </row>
        <row r="2615">
          <cell r="F2615"/>
        </row>
        <row r="2616">
          <cell r="F2616"/>
        </row>
        <row r="2617">
          <cell r="F2617"/>
        </row>
        <row r="2618">
          <cell r="F2618"/>
        </row>
        <row r="2619">
          <cell r="F2619"/>
        </row>
        <row r="2620">
          <cell r="F2620"/>
        </row>
        <row r="2621">
          <cell r="F2621"/>
        </row>
        <row r="2622">
          <cell r="F2622"/>
        </row>
        <row r="2623">
          <cell r="F2623"/>
        </row>
        <row r="2624">
          <cell r="F2624"/>
        </row>
        <row r="2625">
          <cell r="F2625"/>
        </row>
        <row r="2628">
          <cell r="F2628"/>
        </row>
        <row r="2629">
          <cell r="F2629" t="str">
            <v>Fins</v>
          </cell>
        </row>
        <row r="2630">
          <cell r="F2630"/>
        </row>
        <row r="2631">
          <cell r="F2631"/>
        </row>
        <row r="2632">
          <cell r="F2632"/>
        </row>
        <row r="2633">
          <cell r="F2633"/>
        </row>
        <row r="2634">
          <cell r="F2634"/>
        </row>
        <row r="2635">
          <cell r="F2635"/>
        </row>
        <row r="2636">
          <cell r="F2636"/>
        </row>
        <row r="2637">
          <cell r="F2637"/>
        </row>
        <row r="2638">
          <cell r="F2638"/>
        </row>
        <row r="2639">
          <cell r="F2639"/>
        </row>
        <row r="2640">
          <cell r="F2640"/>
        </row>
        <row r="2641">
          <cell r="F2641"/>
        </row>
        <row r="2642">
          <cell r="F2642"/>
        </row>
        <row r="2643">
          <cell r="F2643"/>
        </row>
        <row r="2644">
          <cell r="F2644"/>
        </row>
        <row r="2645">
          <cell r="F2645"/>
        </row>
        <row r="2646">
          <cell r="F2646"/>
        </row>
        <row r="2647">
          <cell r="F2647"/>
        </row>
        <row r="2648">
          <cell r="F2648"/>
        </row>
        <row r="2649">
          <cell r="F2649"/>
        </row>
        <row r="2650">
          <cell r="F2650"/>
        </row>
        <row r="2651">
          <cell r="F2651"/>
        </row>
        <row r="2652">
          <cell r="F2652"/>
        </row>
        <row r="2653">
          <cell r="F2653"/>
        </row>
        <row r="2654">
          <cell r="F2654"/>
        </row>
        <row r="2655">
          <cell r="F2655"/>
        </row>
        <row r="2656">
          <cell r="F2656"/>
        </row>
        <row r="2657">
          <cell r="F2657"/>
        </row>
        <row r="2658">
          <cell r="F2658"/>
        </row>
        <row r="2659">
          <cell r="F2659"/>
        </row>
        <row r="2662">
          <cell r="F2662"/>
        </row>
        <row r="2663">
          <cell r="F2663" t="str">
            <v>Fins</v>
          </cell>
        </row>
        <row r="2664">
          <cell r="F2664"/>
        </row>
        <row r="2665">
          <cell r="F2665"/>
        </row>
        <row r="2666">
          <cell r="F2666"/>
        </row>
        <row r="2667">
          <cell r="F2667"/>
        </row>
        <row r="2668">
          <cell r="F2668"/>
        </row>
        <row r="2669">
          <cell r="F2669"/>
        </row>
        <row r="2670">
          <cell r="F2670"/>
        </row>
        <row r="2671">
          <cell r="F2671"/>
        </row>
        <row r="2672">
          <cell r="F2672"/>
        </row>
        <row r="2673">
          <cell r="F2673"/>
        </row>
        <row r="2674">
          <cell r="F2674"/>
        </row>
        <row r="2675">
          <cell r="F2675"/>
        </row>
        <row r="2676">
          <cell r="F2676"/>
        </row>
        <row r="2677">
          <cell r="F2677"/>
        </row>
        <row r="2678">
          <cell r="F2678"/>
        </row>
        <row r="2679">
          <cell r="F2679"/>
        </row>
        <row r="2680">
          <cell r="F2680"/>
        </row>
        <row r="2681">
          <cell r="F2681"/>
        </row>
        <row r="2682">
          <cell r="F2682"/>
        </row>
        <row r="2683">
          <cell r="F2683"/>
        </row>
        <row r="2684">
          <cell r="F2684"/>
        </row>
        <row r="2685">
          <cell r="F2685"/>
        </row>
        <row r="2686">
          <cell r="F2686"/>
        </row>
        <row r="2687">
          <cell r="F2687"/>
        </row>
        <row r="2688">
          <cell r="F2688"/>
        </row>
        <row r="2689">
          <cell r="F2689"/>
        </row>
        <row r="2690">
          <cell r="F2690"/>
        </row>
        <row r="2691">
          <cell r="F2691"/>
        </row>
        <row r="2692">
          <cell r="F2692"/>
        </row>
        <row r="2693">
          <cell r="F2693"/>
        </row>
        <row r="2696">
          <cell r="F2696"/>
        </row>
        <row r="2697">
          <cell r="F2697" t="str">
            <v>Fins</v>
          </cell>
        </row>
        <row r="2698">
          <cell r="F2698"/>
        </row>
        <row r="2699">
          <cell r="F2699"/>
        </row>
        <row r="2700">
          <cell r="F2700"/>
        </row>
        <row r="2701">
          <cell r="F2701"/>
        </row>
        <row r="2702">
          <cell r="F2702"/>
        </row>
        <row r="2703">
          <cell r="F2703"/>
        </row>
        <row r="2704">
          <cell r="F2704"/>
        </row>
        <row r="2705">
          <cell r="F2705"/>
        </row>
        <row r="2706">
          <cell r="F2706"/>
        </row>
        <row r="2707">
          <cell r="F2707"/>
        </row>
        <row r="2708">
          <cell r="F2708"/>
        </row>
        <row r="2709">
          <cell r="F2709"/>
        </row>
        <row r="2710">
          <cell r="F2710"/>
        </row>
        <row r="2711">
          <cell r="F2711"/>
        </row>
        <row r="2712">
          <cell r="F2712"/>
        </row>
        <row r="2713">
          <cell r="F2713"/>
        </row>
        <row r="2714">
          <cell r="F2714"/>
        </row>
        <row r="2715">
          <cell r="F2715"/>
        </row>
        <row r="2716">
          <cell r="F2716"/>
        </row>
        <row r="2717">
          <cell r="F2717"/>
        </row>
        <row r="2718">
          <cell r="F2718"/>
        </row>
        <row r="2719">
          <cell r="F2719"/>
        </row>
        <row r="2720">
          <cell r="F2720"/>
        </row>
        <row r="2721">
          <cell r="F2721"/>
        </row>
        <row r="2722">
          <cell r="F2722"/>
        </row>
        <row r="2723">
          <cell r="F2723"/>
        </row>
        <row r="2724">
          <cell r="F2724"/>
        </row>
        <row r="2725">
          <cell r="F2725"/>
        </row>
        <row r="2726">
          <cell r="F2726"/>
        </row>
        <row r="2727">
          <cell r="F2727"/>
        </row>
        <row r="2730">
          <cell r="F2730"/>
        </row>
        <row r="2731">
          <cell r="F2731" t="str">
            <v>Fins</v>
          </cell>
        </row>
        <row r="2732">
          <cell r="F2732"/>
        </row>
        <row r="2733">
          <cell r="F2733"/>
        </row>
        <row r="2734">
          <cell r="F2734"/>
        </row>
        <row r="2735">
          <cell r="F2735"/>
        </row>
        <row r="2736">
          <cell r="F2736"/>
        </row>
        <row r="2737">
          <cell r="F2737"/>
        </row>
        <row r="2738">
          <cell r="F2738"/>
        </row>
        <row r="2739">
          <cell r="F2739"/>
        </row>
        <row r="2740">
          <cell r="F2740"/>
        </row>
        <row r="2741">
          <cell r="F2741"/>
        </row>
        <row r="2742">
          <cell r="F2742"/>
        </row>
        <row r="2743">
          <cell r="F2743"/>
        </row>
        <row r="2744">
          <cell r="F2744"/>
        </row>
        <row r="2745">
          <cell r="F2745"/>
        </row>
        <row r="2746">
          <cell r="F2746"/>
        </row>
        <row r="2747">
          <cell r="F2747"/>
        </row>
        <row r="2748">
          <cell r="F2748"/>
        </row>
        <row r="2749">
          <cell r="F2749"/>
        </row>
        <row r="2750">
          <cell r="F2750"/>
        </row>
        <row r="2751">
          <cell r="F2751"/>
        </row>
        <row r="2752">
          <cell r="F2752"/>
        </row>
        <row r="2753">
          <cell r="F2753"/>
        </row>
        <row r="2754">
          <cell r="F2754"/>
        </row>
        <row r="2755">
          <cell r="F2755"/>
        </row>
        <row r="2756">
          <cell r="F2756"/>
        </row>
        <row r="2757">
          <cell r="F2757"/>
        </row>
        <row r="2758">
          <cell r="F2758"/>
        </row>
        <row r="2759">
          <cell r="F2759"/>
        </row>
        <row r="2760">
          <cell r="F2760"/>
        </row>
        <row r="2761">
          <cell r="F2761"/>
        </row>
        <row r="2764">
          <cell r="F2764"/>
        </row>
        <row r="2765">
          <cell r="F2765" t="str">
            <v>Fins</v>
          </cell>
        </row>
        <row r="2766">
          <cell r="F2766"/>
        </row>
        <row r="2767">
          <cell r="F2767"/>
        </row>
        <row r="2768">
          <cell r="F2768"/>
        </row>
        <row r="2769">
          <cell r="F2769"/>
        </row>
        <row r="2770">
          <cell r="F2770"/>
        </row>
        <row r="2771">
          <cell r="F2771"/>
        </row>
        <row r="2772">
          <cell r="F2772"/>
        </row>
        <row r="2773">
          <cell r="F2773"/>
        </row>
        <row r="2774">
          <cell r="F2774"/>
        </row>
        <row r="2775">
          <cell r="F2775"/>
        </row>
        <row r="2776">
          <cell r="F2776"/>
        </row>
        <row r="2777">
          <cell r="F2777"/>
        </row>
        <row r="2778">
          <cell r="F2778"/>
        </row>
        <row r="2779">
          <cell r="F2779"/>
        </row>
        <row r="2780">
          <cell r="F2780"/>
        </row>
        <row r="2781">
          <cell r="F2781"/>
        </row>
        <row r="2782">
          <cell r="F2782"/>
        </row>
        <row r="2783">
          <cell r="F2783"/>
        </row>
        <row r="2784">
          <cell r="F2784"/>
        </row>
        <row r="2785">
          <cell r="F2785"/>
        </row>
        <row r="2786">
          <cell r="F2786"/>
        </row>
        <row r="2787">
          <cell r="F2787"/>
        </row>
        <row r="2788">
          <cell r="F2788"/>
        </row>
        <row r="2789">
          <cell r="F2789"/>
        </row>
        <row r="2790">
          <cell r="F2790"/>
        </row>
        <row r="2791">
          <cell r="F2791"/>
        </row>
        <row r="2792">
          <cell r="F2792"/>
        </row>
        <row r="2793">
          <cell r="F2793"/>
        </row>
        <row r="2794">
          <cell r="F2794"/>
        </row>
        <row r="2795">
          <cell r="F2795"/>
        </row>
        <row r="2798">
          <cell r="F2798"/>
        </row>
        <row r="2799">
          <cell r="F2799" t="str">
            <v>Fins</v>
          </cell>
        </row>
        <row r="2800">
          <cell r="F2800"/>
        </row>
        <row r="2801">
          <cell r="F2801"/>
        </row>
        <row r="2802">
          <cell r="F2802"/>
        </row>
        <row r="2803">
          <cell r="F2803"/>
        </row>
        <row r="2804">
          <cell r="F2804"/>
        </row>
        <row r="2805">
          <cell r="F2805"/>
        </row>
        <row r="2806">
          <cell r="F2806"/>
        </row>
        <row r="2807">
          <cell r="F2807"/>
        </row>
        <row r="2808">
          <cell r="F2808"/>
        </row>
        <row r="2809">
          <cell r="F2809"/>
        </row>
        <row r="2810">
          <cell r="F2810"/>
        </row>
        <row r="2811">
          <cell r="F2811"/>
        </row>
        <row r="2812">
          <cell r="F2812"/>
        </row>
        <row r="2813">
          <cell r="F2813"/>
        </row>
        <row r="2814">
          <cell r="F2814"/>
        </row>
        <row r="2815">
          <cell r="F2815"/>
        </row>
        <row r="2816">
          <cell r="F2816"/>
        </row>
        <row r="2817">
          <cell r="F2817"/>
        </row>
        <row r="2818">
          <cell r="F2818"/>
        </row>
        <row r="2819">
          <cell r="F2819"/>
        </row>
        <row r="2820">
          <cell r="F2820"/>
        </row>
        <row r="2821">
          <cell r="F2821"/>
        </row>
        <row r="2822">
          <cell r="F2822"/>
        </row>
        <row r="2823">
          <cell r="F2823"/>
        </row>
        <row r="2824">
          <cell r="F2824"/>
        </row>
        <row r="2825">
          <cell r="F2825"/>
        </row>
        <row r="2826">
          <cell r="F2826"/>
        </row>
        <row r="2827">
          <cell r="F2827"/>
        </row>
        <row r="2828">
          <cell r="F2828"/>
        </row>
        <row r="2829">
          <cell r="F2829"/>
        </row>
        <row r="2832">
          <cell r="F2832"/>
        </row>
        <row r="2833">
          <cell r="F2833" t="str">
            <v>Fins</v>
          </cell>
        </row>
        <row r="2834">
          <cell r="F2834"/>
        </row>
        <row r="2835">
          <cell r="F2835"/>
        </row>
        <row r="2836">
          <cell r="F2836"/>
        </row>
        <row r="2837">
          <cell r="F2837"/>
        </row>
        <row r="2838">
          <cell r="F2838"/>
        </row>
        <row r="2839">
          <cell r="F2839"/>
        </row>
        <row r="2840">
          <cell r="F2840"/>
        </row>
        <row r="2841">
          <cell r="F2841"/>
        </row>
        <row r="2842">
          <cell r="F2842"/>
        </row>
        <row r="2843">
          <cell r="F2843"/>
        </row>
        <row r="2844">
          <cell r="F2844"/>
        </row>
        <row r="2845">
          <cell r="F2845"/>
        </row>
        <row r="2846">
          <cell r="F2846"/>
        </row>
        <row r="2847">
          <cell r="F2847"/>
        </row>
        <row r="2848">
          <cell r="F2848"/>
        </row>
        <row r="2849">
          <cell r="F2849"/>
        </row>
        <row r="2850">
          <cell r="F2850"/>
        </row>
        <row r="2851">
          <cell r="F2851"/>
        </row>
        <row r="2852">
          <cell r="F2852"/>
        </row>
        <row r="2853">
          <cell r="F2853"/>
        </row>
        <row r="2854">
          <cell r="F2854"/>
        </row>
        <row r="2855">
          <cell r="F2855"/>
        </row>
        <row r="2856">
          <cell r="F2856"/>
        </row>
        <row r="2857">
          <cell r="F2857"/>
        </row>
        <row r="2858">
          <cell r="F2858"/>
        </row>
        <row r="2859">
          <cell r="F2859"/>
        </row>
        <row r="2860">
          <cell r="F2860"/>
        </row>
        <row r="2861">
          <cell r="F2861"/>
        </row>
        <row r="2862">
          <cell r="F2862"/>
        </row>
        <row r="2863">
          <cell r="F2863"/>
        </row>
        <row r="2866">
          <cell r="F2866"/>
        </row>
        <row r="2867">
          <cell r="F2867" t="str">
            <v>Fins</v>
          </cell>
        </row>
        <row r="2868">
          <cell r="F2868"/>
        </row>
        <row r="2869">
          <cell r="F2869"/>
        </row>
        <row r="2870">
          <cell r="F2870"/>
        </row>
        <row r="2871">
          <cell r="F2871"/>
        </row>
        <row r="2872">
          <cell r="F2872"/>
        </row>
        <row r="2873">
          <cell r="F2873"/>
        </row>
        <row r="2874">
          <cell r="F2874"/>
        </row>
        <row r="2875">
          <cell r="F2875"/>
        </row>
        <row r="2876">
          <cell r="F2876"/>
        </row>
        <row r="2877">
          <cell r="F2877"/>
        </row>
        <row r="2878">
          <cell r="F2878"/>
        </row>
        <row r="2879">
          <cell r="F2879"/>
        </row>
        <row r="2880">
          <cell r="F2880"/>
        </row>
        <row r="2881">
          <cell r="F2881"/>
        </row>
        <row r="2882">
          <cell r="F2882"/>
        </row>
        <row r="2883">
          <cell r="F2883"/>
        </row>
        <row r="2884">
          <cell r="F2884"/>
        </row>
        <row r="2885">
          <cell r="F2885"/>
        </row>
        <row r="2886">
          <cell r="F2886"/>
        </row>
        <row r="2887">
          <cell r="F2887"/>
        </row>
        <row r="2888">
          <cell r="F2888"/>
        </row>
        <row r="2889">
          <cell r="F2889"/>
        </row>
        <row r="2890">
          <cell r="F2890"/>
        </row>
        <row r="2891">
          <cell r="F2891"/>
        </row>
        <row r="2892">
          <cell r="F2892"/>
        </row>
        <row r="2893">
          <cell r="F2893"/>
        </row>
        <row r="2894">
          <cell r="F2894"/>
        </row>
        <row r="2895">
          <cell r="F2895"/>
        </row>
        <row r="2896">
          <cell r="F2896"/>
        </row>
        <row r="2897">
          <cell r="F2897"/>
        </row>
        <row r="2900">
          <cell r="F2900"/>
        </row>
        <row r="2901">
          <cell r="F2901" t="str">
            <v>Fins</v>
          </cell>
        </row>
        <row r="2902">
          <cell r="F2902"/>
        </row>
        <row r="2903">
          <cell r="F2903"/>
        </row>
        <row r="2904">
          <cell r="F2904"/>
        </row>
        <row r="2905">
          <cell r="F2905"/>
        </row>
        <row r="2906">
          <cell r="F2906"/>
        </row>
        <row r="2907">
          <cell r="F2907"/>
        </row>
        <row r="2908">
          <cell r="F2908"/>
        </row>
        <row r="2909">
          <cell r="F2909"/>
        </row>
        <row r="2910">
          <cell r="F2910"/>
        </row>
        <row r="2911">
          <cell r="F2911"/>
        </row>
        <row r="2912">
          <cell r="F2912"/>
        </row>
        <row r="2913">
          <cell r="F2913"/>
        </row>
        <row r="2914">
          <cell r="F2914"/>
        </row>
        <row r="2915">
          <cell r="F2915"/>
        </row>
        <row r="2916">
          <cell r="F2916"/>
        </row>
        <row r="2917">
          <cell r="F2917"/>
        </row>
        <row r="2918">
          <cell r="F2918"/>
        </row>
        <row r="2919">
          <cell r="F2919"/>
        </row>
        <row r="2920">
          <cell r="F2920"/>
        </row>
        <row r="2921">
          <cell r="F2921"/>
        </row>
        <row r="2922">
          <cell r="F2922"/>
        </row>
        <row r="2923">
          <cell r="F2923"/>
        </row>
        <row r="2924">
          <cell r="F2924"/>
        </row>
        <row r="2925">
          <cell r="F2925"/>
        </row>
        <row r="2926">
          <cell r="F2926"/>
        </row>
        <row r="2927">
          <cell r="F2927"/>
        </row>
        <row r="2928">
          <cell r="F2928"/>
        </row>
        <row r="2929">
          <cell r="F2929"/>
        </row>
        <row r="2930">
          <cell r="F2930"/>
        </row>
        <row r="2931">
          <cell r="F2931"/>
        </row>
        <row r="2934">
          <cell r="F2934"/>
        </row>
        <row r="2935">
          <cell r="F2935" t="str">
            <v>Fins</v>
          </cell>
        </row>
        <row r="2936">
          <cell r="F2936"/>
        </row>
        <row r="2937">
          <cell r="F2937"/>
        </row>
        <row r="2938">
          <cell r="F2938"/>
        </row>
        <row r="2939">
          <cell r="F2939"/>
        </row>
        <row r="2940">
          <cell r="F2940"/>
        </row>
        <row r="2941">
          <cell r="F2941"/>
        </row>
        <row r="2942">
          <cell r="F2942"/>
        </row>
        <row r="2943">
          <cell r="F2943"/>
        </row>
        <row r="2944">
          <cell r="F2944"/>
        </row>
        <row r="2945">
          <cell r="F2945"/>
        </row>
        <row r="2946">
          <cell r="F2946"/>
        </row>
        <row r="2947">
          <cell r="F2947"/>
        </row>
        <row r="2948">
          <cell r="F2948"/>
        </row>
        <row r="2949">
          <cell r="F2949"/>
        </row>
        <row r="2950">
          <cell r="F2950"/>
        </row>
        <row r="2951">
          <cell r="F2951"/>
        </row>
        <row r="2952">
          <cell r="F2952"/>
        </row>
        <row r="2953">
          <cell r="F2953"/>
        </row>
        <row r="2954">
          <cell r="F2954"/>
        </row>
        <row r="2955">
          <cell r="F2955"/>
        </row>
        <row r="2956">
          <cell r="F2956"/>
        </row>
        <row r="2957">
          <cell r="F2957"/>
        </row>
        <row r="2958">
          <cell r="F2958"/>
        </row>
        <row r="2959">
          <cell r="F2959"/>
        </row>
        <row r="2960">
          <cell r="F2960"/>
        </row>
        <row r="2961">
          <cell r="F2961"/>
        </row>
        <row r="2962">
          <cell r="F2962"/>
        </row>
        <row r="2963">
          <cell r="F2963"/>
        </row>
        <row r="2964">
          <cell r="F2964"/>
        </row>
        <row r="2965">
          <cell r="F2965"/>
        </row>
        <row r="2968">
          <cell r="F2968"/>
        </row>
        <row r="2969">
          <cell r="F2969" t="str">
            <v>Fins</v>
          </cell>
        </row>
        <row r="2970">
          <cell r="F2970"/>
        </row>
        <row r="2971">
          <cell r="F2971"/>
        </row>
        <row r="2972">
          <cell r="F2972"/>
        </row>
        <row r="2973">
          <cell r="F2973"/>
        </row>
        <row r="2974">
          <cell r="F2974"/>
        </row>
        <row r="2975">
          <cell r="F2975"/>
        </row>
        <row r="2976">
          <cell r="F2976"/>
        </row>
        <row r="2977">
          <cell r="F2977"/>
        </row>
        <row r="2978">
          <cell r="F2978"/>
        </row>
        <row r="2979">
          <cell r="F2979"/>
        </row>
        <row r="2980">
          <cell r="F2980"/>
        </row>
        <row r="2981">
          <cell r="F2981"/>
        </row>
        <row r="2982">
          <cell r="F2982"/>
        </row>
        <row r="2983">
          <cell r="F2983"/>
        </row>
        <row r="2984">
          <cell r="F2984"/>
        </row>
        <row r="2985">
          <cell r="F2985"/>
        </row>
        <row r="2986">
          <cell r="F2986"/>
        </row>
        <row r="2987">
          <cell r="F2987"/>
        </row>
        <row r="2988">
          <cell r="F2988"/>
        </row>
        <row r="2989">
          <cell r="F2989"/>
        </row>
        <row r="2990">
          <cell r="F2990"/>
        </row>
        <row r="2991">
          <cell r="F2991"/>
        </row>
        <row r="2992">
          <cell r="F2992"/>
        </row>
        <row r="2993">
          <cell r="F2993"/>
        </row>
        <row r="2994">
          <cell r="F2994"/>
        </row>
        <row r="2995">
          <cell r="F2995"/>
        </row>
        <row r="2996">
          <cell r="F2996"/>
        </row>
        <row r="2997">
          <cell r="F2997"/>
        </row>
        <row r="2998">
          <cell r="F2998"/>
        </row>
        <row r="2999">
          <cell r="F2999"/>
        </row>
        <row r="3002">
          <cell r="F3002"/>
        </row>
        <row r="3003">
          <cell r="F3003" t="str">
            <v>Fins</v>
          </cell>
        </row>
        <row r="3004">
          <cell r="F3004"/>
        </row>
        <row r="3005">
          <cell r="F3005"/>
        </row>
        <row r="3006">
          <cell r="F3006"/>
        </row>
        <row r="3007">
          <cell r="F3007"/>
        </row>
        <row r="3008">
          <cell r="F3008"/>
        </row>
        <row r="3009">
          <cell r="F3009"/>
        </row>
        <row r="3010">
          <cell r="F3010"/>
        </row>
        <row r="3011">
          <cell r="F3011"/>
        </row>
        <row r="3012">
          <cell r="F3012"/>
        </row>
        <row r="3013">
          <cell r="F3013"/>
        </row>
        <row r="3014">
          <cell r="F3014"/>
        </row>
        <row r="3015">
          <cell r="F3015"/>
        </row>
        <row r="3016">
          <cell r="F3016"/>
        </row>
        <row r="3017">
          <cell r="F3017"/>
        </row>
        <row r="3018">
          <cell r="F3018"/>
        </row>
        <row r="3019">
          <cell r="F3019"/>
        </row>
        <row r="3020">
          <cell r="F3020"/>
        </row>
        <row r="3021">
          <cell r="F3021"/>
        </row>
        <row r="3022">
          <cell r="F3022"/>
        </row>
        <row r="3023">
          <cell r="F3023"/>
        </row>
        <row r="3024">
          <cell r="F3024"/>
        </row>
        <row r="3025">
          <cell r="F3025"/>
        </row>
        <row r="3026">
          <cell r="F3026"/>
        </row>
        <row r="3027">
          <cell r="F3027"/>
        </row>
        <row r="3028">
          <cell r="F3028"/>
        </row>
        <row r="3029">
          <cell r="F3029"/>
        </row>
        <row r="3030">
          <cell r="F3030"/>
        </row>
        <row r="3031">
          <cell r="F3031"/>
        </row>
        <row r="3032">
          <cell r="F3032"/>
        </row>
        <row r="3033">
          <cell r="F3033"/>
        </row>
        <row r="3036">
          <cell r="F3036"/>
        </row>
        <row r="3037">
          <cell r="F3037" t="str">
            <v>Fins</v>
          </cell>
        </row>
        <row r="3038">
          <cell r="F3038"/>
        </row>
        <row r="3039">
          <cell r="F3039"/>
        </row>
        <row r="3040">
          <cell r="F3040"/>
        </row>
        <row r="3041">
          <cell r="F3041"/>
        </row>
        <row r="3042">
          <cell r="F3042"/>
        </row>
        <row r="3043">
          <cell r="F3043"/>
        </row>
        <row r="3044">
          <cell r="F3044"/>
        </row>
        <row r="3045">
          <cell r="F3045"/>
        </row>
        <row r="3046">
          <cell r="F3046"/>
        </row>
        <row r="3047">
          <cell r="F3047"/>
        </row>
        <row r="3048">
          <cell r="F3048"/>
        </row>
        <row r="3049">
          <cell r="F3049"/>
        </row>
        <row r="3050">
          <cell r="F3050"/>
        </row>
        <row r="3051">
          <cell r="F3051"/>
        </row>
        <row r="3052">
          <cell r="F3052"/>
        </row>
        <row r="3053">
          <cell r="F3053"/>
        </row>
        <row r="3054">
          <cell r="F3054"/>
        </row>
        <row r="3055">
          <cell r="F3055"/>
        </row>
        <row r="3056">
          <cell r="F3056"/>
        </row>
        <row r="3057">
          <cell r="F3057"/>
        </row>
        <row r="3058">
          <cell r="F3058"/>
        </row>
        <row r="3059">
          <cell r="F3059"/>
        </row>
        <row r="3060">
          <cell r="F3060"/>
        </row>
        <row r="3061">
          <cell r="F3061"/>
        </row>
        <row r="3062">
          <cell r="F3062"/>
        </row>
        <row r="3063">
          <cell r="F3063"/>
        </row>
        <row r="3064">
          <cell r="F3064"/>
        </row>
        <row r="3065">
          <cell r="F3065"/>
        </row>
        <row r="3066">
          <cell r="F3066"/>
        </row>
        <row r="3067">
          <cell r="F3067"/>
        </row>
        <row r="3070">
          <cell r="F3070"/>
        </row>
        <row r="3071">
          <cell r="F3071" t="str">
            <v>Fins</v>
          </cell>
        </row>
        <row r="3072">
          <cell r="F3072"/>
        </row>
        <row r="3073">
          <cell r="F3073"/>
        </row>
        <row r="3074">
          <cell r="F3074"/>
        </row>
        <row r="3075">
          <cell r="F3075"/>
        </row>
        <row r="3076">
          <cell r="F3076"/>
        </row>
        <row r="3077">
          <cell r="F3077"/>
        </row>
        <row r="3078">
          <cell r="F3078"/>
        </row>
        <row r="3079">
          <cell r="F3079"/>
        </row>
        <row r="3080">
          <cell r="F3080"/>
        </row>
        <row r="3081">
          <cell r="F3081"/>
        </row>
        <row r="3082">
          <cell r="F3082"/>
        </row>
        <row r="3083">
          <cell r="F3083"/>
        </row>
        <row r="3084">
          <cell r="F3084"/>
        </row>
        <row r="3085">
          <cell r="F3085"/>
        </row>
        <row r="3086">
          <cell r="F3086"/>
        </row>
        <row r="3087">
          <cell r="F3087"/>
        </row>
        <row r="3088">
          <cell r="F3088"/>
        </row>
        <row r="3089">
          <cell r="F3089"/>
        </row>
        <row r="3090">
          <cell r="F3090"/>
        </row>
        <row r="3091">
          <cell r="F3091"/>
        </row>
        <row r="3092">
          <cell r="F3092"/>
        </row>
        <row r="3093">
          <cell r="F3093"/>
        </row>
        <row r="3094">
          <cell r="F3094"/>
        </row>
        <row r="3095">
          <cell r="F3095"/>
        </row>
        <row r="3096">
          <cell r="F3096"/>
        </row>
        <row r="3097">
          <cell r="F3097"/>
        </row>
        <row r="3098">
          <cell r="F3098"/>
        </row>
        <row r="3099">
          <cell r="F3099"/>
        </row>
        <row r="3100">
          <cell r="F3100"/>
        </row>
        <row r="3101">
          <cell r="F3101"/>
        </row>
        <row r="3104">
          <cell r="F3104"/>
        </row>
        <row r="3105">
          <cell r="F3105" t="str">
            <v>Fins</v>
          </cell>
        </row>
        <row r="3106">
          <cell r="F3106"/>
        </row>
        <row r="3107">
          <cell r="F3107"/>
        </row>
        <row r="3108">
          <cell r="F3108"/>
        </row>
        <row r="3109">
          <cell r="F3109"/>
        </row>
        <row r="3110">
          <cell r="F3110"/>
        </row>
        <row r="3111">
          <cell r="F3111"/>
        </row>
        <row r="3112">
          <cell r="F3112"/>
        </row>
        <row r="3113">
          <cell r="F3113"/>
        </row>
        <row r="3114">
          <cell r="F3114"/>
        </row>
        <row r="3115">
          <cell r="F3115"/>
        </row>
        <row r="3116">
          <cell r="F3116"/>
        </row>
        <row r="3117">
          <cell r="F3117"/>
        </row>
        <row r="3118">
          <cell r="F3118"/>
        </row>
        <row r="3119">
          <cell r="F3119"/>
        </row>
        <row r="3120">
          <cell r="F3120"/>
        </row>
        <row r="3121">
          <cell r="F3121"/>
        </row>
        <row r="3122">
          <cell r="F3122"/>
        </row>
        <row r="3123">
          <cell r="F3123"/>
        </row>
        <row r="3124">
          <cell r="F3124"/>
        </row>
        <row r="3125">
          <cell r="F3125"/>
        </row>
        <row r="3126">
          <cell r="F3126"/>
        </row>
        <row r="3127">
          <cell r="F3127"/>
        </row>
        <row r="3128">
          <cell r="F3128"/>
        </row>
        <row r="3129">
          <cell r="F3129"/>
        </row>
        <row r="3130">
          <cell r="F3130"/>
        </row>
        <row r="3131">
          <cell r="F3131"/>
        </row>
        <row r="3132">
          <cell r="F3132"/>
        </row>
        <row r="3133">
          <cell r="F3133"/>
        </row>
        <row r="3134">
          <cell r="F3134"/>
        </row>
        <row r="3135">
          <cell r="F3135"/>
        </row>
        <row r="3138">
          <cell r="F3138"/>
        </row>
        <row r="3139">
          <cell r="F3139" t="str">
            <v>Fins</v>
          </cell>
        </row>
        <row r="3140">
          <cell r="F3140"/>
        </row>
        <row r="3141">
          <cell r="F3141"/>
        </row>
        <row r="3142">
          <cell r="F3142"/>
        </row>
        <row r="3143">
          <cell r="F3143"/>
        </row>
        <row r="3144">
          <cell r="F3144"/>
        </row>
        <row r="3145">
          <cell r="F3145"/>
        </row>
        <row r="3146">
          <cell r="F3146"/>
        </row>
        <row r="3147">
          <cell r="F3147"/>
        </row>
        <row r="3148">
          <cell r="F3148"/>
        </row>
        <row r="3149">
          <cell r="F3149"/>
        </row>
        <row r="3150">
          <cell r="F3150"/>
        </row>
        <row r="3151">
          <cell r="F3151"/>
        </row>
        <row r="3152">
          <cell r="F3152"/>
        </row>
        <row r="3153">
          <cell r="F3153"/>
        </row>
        <row r="3154">
          <cell r="F3154"/>
        </row>
        <row r="3155">
          <cell r="F3155"/>
        </row>
        <row r="3156">
          <cell r="F3156"/>
        </row>
        <row r="3157">
          <cell r="F3157"/>
        </row>
        <row r="3158">
          <cell r="F3158"/>
        </row>
        <row r="3159">
          <cell r="F3159"/>
        </row>
        <row r="3160">
          <cell r="F3160"/>
        </row>
        <row r="3161">
          <cell r="F3161"/>
        </row>
        <row r="3162">
          <cell r="F3162"/>
        </row>
        <row r="3163">
          <cell r="F3163"/>
        </row>
        <row r="3164">
          <cell r="F3164"/>
        </row>
        <row r="3165">
          <cell r="F3165"/>
        </row>
        <row r="3166">
          <cell r="F3166"/>
        </row>
        <row r="3167">
          <cell r="F3167"/>
        </row>
        <row r="3168">
          <cell r="F3168"/>
        </row>
        <row r="3169">
          <cell r="F3169"/>
        </row>
        <row r="3172">
          <cell r="F3172"/>
        </row>
        <row r="3173">
          <cell r="F3173" t="str">
            <v>Fins</v>
          </cell>
        </row>
        <row r="3174">
          <cell r="F3174"/>
        </row>
        <row r="3175">
          <cell r="F3175"/>
        </row>
        <row r="3176">
          <cell r="F3176"/>
        </row>
        <row r="3177">
          <cell r="F3177"/>
        </row>
        <row r="3178">
          <cell r="F3178"/>
        </row>
        <row r="3179">
          <cell r="F3179"/>
        </row>
        <row r="3180">
          <cell r="F3180"/>
        </row>
        <row r="3181">
          <cell r="F3181"/>
        </row>
        <row r="3182">
          <cell r="F3182"/>
        </row>
        <row r="3183">
          <cell r="F3183"/>
        </row>
        <row r="3184">
          <cell r="F3184"/>
        </row>
        <row r="3185">
          <cell r="F3185"/>
        </row>
        <row r="3186">
          <cell r="F3186"/>
        </row>
        <row r="3187">
          <cell r="F3187"/>
        </row>
        <row r="3188">
          <cell r="F3188"/>
        </row>
        <row r="3189">
          <cell r="F3189"/>
        </row>
        <row r="3190">
          <cell r="F3190"/>
        </row>
        <row r="3191">
          <cell r="F3191"/>
        </row>
        <row r="3192">
          <cell r="F3192"/>
        </row>
        <row r="3193">
          <cell r="F3193"/>
        </row>
        <row r="3194">
          <cell r="F3194"/>
        </row>
        <row r="3195">
          <cell r="F3195"/>
        </row>
        <row r="3196">
          <cell r="F3196"/>
        </row>
        <row r="3197">
          <cell r="F3197"/>
        </row>
        <row r="3198">
          <cell r="F3198"/>
        </row>
        <row r="3199">
          <cell r="F3199"/>
        </row>
        <row r="3200">
          <cell r="F3200"/>
        </row>
        <row r="3201">
          <cell r="F3201"/>
        </row>
        <row r="3202">
          <cell r="F3202"/>
        </row>
        <row r="3203">
          <cell r="F3203"/>
        </row>
        <row r="3206">
          <cell r="F3206"/>
        </row>
        <row r="3207">
          <cell r="F3207" t="str">
            <v>Fins</v>
          </cell>
        </row>
        <row r="3208">
          <cell r="F3208"/>
        </row>
        <row r="3209">
          <cell r="F3209"/>
        </row>
        <row r="3210">
          <cell r="F3210"/>
        </row>
        <row r="3211">
          <cell r="F3211"/>
        </row>
        <row r="3212">
          <cell r="F3212"/>
        </row>
        <row r="3213">
          <cell r="F3213"/>
        </row>
        <row r="3214">
          <cell r="F3214"/>
        </row>
        <row r="3215">
          <cell r="F3215"/>
        </row>
        <row r="3216">
          <cell r="F3216"/>
        </row>
        <row r="3217">
          <cell r="F3217"/>
        </row>
        <row r="3218">
          <cell r="F3218"/>
        </row>
        <row r="3219">
          <cell r="F3219"/>
        </row>
        <row r="3220">
          <cell r="F3220"/>
        </row>
        <row r="3221">
          <cell r="F3221"/>
        </row>
        <row r="3222">
          <cell r="F3222"/>
        </row>
        <row r="3223">
          <cell r="F3223"/>
        </row>
        <row r="3224">
          <cell r="F3224"/>
        </row>
        <row r="3225">
          <cell r="F3225"/>
        </row>
        <row r="3226">
          <cell r="F3226"/>
        </row>
        <row r="3227">
          <cell r="F3227"/>
        </row>
        <row r="3228">
          <cell r="F3228"/>
        </row>
        <row r="3229">
          <cell r="F3229"/>
        </row>
        <row r="3230">
          <cell r="F3230"/>
        </row>
        <row r="3231">
          <cell r="F3231"/>
        </row>
        <row r="3232">
          <cell r="F3232"/>
        </row>
        <row r="3233">
          <cell r="F3233"/>
        </row>
        <row r="3234">
          <cell r="F3234"/>
        </row>
        <row r="3235">
          <cell r="F3235"/>
        </row>
        <row r="3236">
          <cell r="F3236"/>
        </row>
        <row r="3237">
          <cell r="F3237"/>
        </row>
        <row r="3240">
          <cell r="F3240"/>
        </row>
        <row r="3241">
          <cell r="F3241" t="str">
            <v>Fins</v>
          </cell>
        </row>
        <row r="3242">
          <cell r="F3242"/>
        </row>
        <row r="3243">
          <cell r="F3243"/>
        </row>
        <row r="3244">
          <cell r="F3244"/>
        </row>
        <row r="3245">
          <cell r="F3245"/>
        </row>
        <row r="3246">
          <cell r="F3246"/>
        </row>
        <row r="3247">
          <cell r="F3247"/>
        </row>
        <row r="3248">
          <cell r="F3248"/>
        </row>
        <row r="3249">
          <cell r="F3249"/>
        </row>
        <row r="3250">
          <cell r="F3250"/>
        </row>
        <row r="3251">
          <cell r="F3251"/>
        </row>
        <row r="3252">
          <cell r="F3252"/>
        </row>
        <row r="3253">
          <cell r="F3253"/>
        </row>
        <row r="3254">
          <cell r="F3254"/>
        </row>
        <row r="3255">
          <cell r="F3255"/>
        </row>
        <row r="3256">
          <cell r="F3256"/>
        </row>
        <row r="3257">
          <cell r="F3257"/>
        </row>
        <row r="3258">
          <cell r="F3258"/>
        </row>
        <row r="3259">
          <cell r="F3259"/>
        </row>
        <row r="3260">
          <cell r="F3260"/>
        </row>
        <row r="3261">
          <cell r="F3261"/>
        </row>
        <row r="3262">
          <cell r="F3262"/>
        </row>
        <row r="3263">
          <cell r="F3263"/>
        </row>
        <row r="3264">
          <cell r="F3264"/>
        </row>
        <row r="3265">
          <cell r="F3265"/>
        </row>
        <row r="3266">
          <cell r="F3266"/>
        </row>
        <row r="3267">
          <cell r="F3267"/>
        </row>
        <row r="3268">
          <cell r="F3268"/>
        </row>
        <row r="3269">
          <cell r="F3269"/>
        </row>
        <row r="3270">
          <cell r="F3270"/>
        </row>
        <row r="3271">
          <cell r="F3271"/>
        </row>
        <row r="3274">
          <cell r="F3274"/>
        </row>
        <row r="3275">
          <cell r="F3275" t="str">
            <v>Fins</v>
          </cell>
        </row>
        <row r="3276">
          <cell r="F3276"/>
        </row>
        <row r="3277">
          <cell r="F3277"/>
        </row>
        <row r="3278">
          <cell r="F3278"/>
        </row>
        <row r="3279">
          <cell r="F3279"/>
        </row>
        <row r="3280">
          <cell r="F3280"/>
        </row>
        <row r="3281">
          <cell r="F3281"/>
        </row>
        <row r="3282">
          <cell r="F3282"/>
        </row>
        <row r="3283">
          <cell r="F3283"/>
        </row>
        <row r="3284">
          <cell r="F3284"/>
        </row>
        <row r="3285">
          <cell r="F3285"/>
        </row>
        <row r="3286">
          <cell r="F3286"/>
        </row>
        <row r="3287">
          <cell r="F3287"/>
        </row>
        <row r="3288">
          <cell r="F3288"/>
        </row>
        <row r="3289">
          <cell r="F3289"/>
        </row>
        <row r="3290">
          <cell r="F3290"/>
        </row>
        <row r="3291">
          <cell r="F3291"/>
        </row>
        <row r="3292">
          <cell r="F3292"/>
        </row>
        <row r="3293">
          <cell r="F3293"/>
        </row>
        <row r="3294">
          <cell r="F3294"/>
        </row>
        <row r="3295">
          <cell r="F3295"/>
        </row>
        <row r="3296">
          <cell r="F3296"/>
        </row>
        <row r="3297">
          <cell r="F3297"/>
        </row>
        <row r="3298">
          <cell r="F3298"/>
        </row>
        <row r="3299">
          <cell r="F3299"/>
        </row>
        <row r="3300">
          <cell r="F3300"/>
        </row>
        <row r="3301">
          <cell r="F3301"/>
        </row>
        <row r="3302">
          <cell r="F3302"/>
        </row>
        <row r="3303">
          <cell r="F3303"/>
        </row>
        <row r="3304">
          <cell r="F3304"/>
        </row>
        <row r="3305">
          <cell r="F3305"/>
        </row>
        <row r="3308">
          <cell r="F3308"/>
        </row>
        <row r="3309">
          <cell r="F3309" t="str">
            <v>Fins</v>
          </cell>
        </row>
        <row r="3310">
          <cell r="F3310"/>
        </row>
        <row r="3311">
          <cell r="F3311"/>
        </row>
        <row r="3312">
          <cell r="F3312"/>
        </row>
        <row r="3313">
          <cell r="F3313"/>
        </row>
        <row r="3314">
          <cell r="F3314"/>
        </row>
        <row r="3315">
          <cell r="F3315"/>
        </row>
        <row r="3316">
          <cell r="F3316"/>
        </row>
        <row r="3317">
          <cell r="F3317"/>
        </row>
        <row r="3318">
          <cell r="F3318"/>
        </row>
        <row r="3319">
          <cell r="F3319"/>
        </row>
        <row r="3320">
          <cell r="F3320"/>
        </row>
        <row r="3321">
          <cell r="F3321"/>
        </row>
        <row r="3322">
          <cell r="F3322"/>
        </row>
        <row r="3323">
          <cell r="F3323"/>
        </row>
        <row r="3324">
          <cell r="F3324"/>
        </row>
        <row r="3325">
          <cell r="F3325"/>
        </row>
        <row r="3326">
          <cell r="F3326"/>
        </row>
        <row r="3327">
          <cell r="F3327"/>
        </row>
        <row r="3328">
          <cell r="F3328"/>
        </row>
        <row r="3329">
          <cell r="F3329"/>
        </row>
        <row r="3330">
          <cell r="F3330"/>
        </row>
        <row r="3331">
          <cell r="F3331"/>
        </row>
        <row r="3332">
          <cell r="F3332"/>
        </row>
        <row r="3333">
          <cell r="F3333"/>
        </row>
        <row r="3334">
          <cell r="F3334"/>
        </row>
        <row r="3335">
          <cell r="F3335"/>
        </row>
        <row r="3336">
          <cell r="F3336"/>
        </row>
        <row r="3337">
          <cell r="F3337"/>
        </row>
        <row r="3338">
          <cell r="F3338"/>
        </row>
        <row r="3339">
          <cell r="F3339"/>
        </row>
        <row r="3342">
          <cell r="F3342"/>
        </row>
        <row r="3343">
          <cell r="F3343" t="str">
            <v>Fins</v>
          </cell>
        </row>
        <row r="3344">
          <cell r="F3344"/>
        </row>
        <row r="3345">
          <cell r="F3345"/>
        </row>
        <row r="3346">
          <cell r="F3346"/>
        </row>
        <row r="3347">
          <cell r="F3347"/>
        </row>
        <row r="3348">
          <cell r="F3348"/>
        </row>
        <row r="3349">
          <cell r="F3349"/>
        </row>
        <row r="3350">
          <cell r="F3350"/>
        </row>
        <row r="3351">
          <cell r="F3351"/>
        </row>
        <row r="3352">
          <cell r="F3352"/>
        </row>
        <row r="3353">
          <cell r="F3353"/>
        </row>
        <row r="3354">
          <cell r="F3354"/>
        </row>
        <row r="3355">
          <cell r="F3355"/>
        </row>
        <row r="3356">
          <cell r="F3356"/>
        </row>
        <row r="3357">
          <cell r="F3357"/>
        </row>
        <row r="3358">
          <cell r="F3358"/>
        </row>
        <row r="3359">
          <cell r="F3359"/>
        </row>
        <row r="3360">
          <cell r="F3360"/>
        </row>
        <row r="3361">
          <cell r="F3361"/>
        </row>
        <row r="3362">
          <cell r="F3362"/>
        </row>
        <row r="3363">
          <cell r="F3363"/>
        </row>
        <row r="3364">
          <cell r="F3364"/>
        </row>
        <row r="3365">
          <cell r="F3365"/>
        </row>
        <row r="3366">
          <cell r="F3366"/>
        </row>
        <row r="3367">
          <cell r="F3367"/>
        </row>
        <row r="3368">
          <cell r="F3368"/>
        </row>
        <row r="3369">
          <cell r="F3369"/>
        </row>
        <row r="3370">
          <cell r="F3370"/>
        </row>
        <row r="3371">
          <cell r="F3371"/>
        </row>
        <row r="3372">
          <cell r="F3372"/>
        </row>
        <row r="3373">
          <cell r="F3373"/>
        </row>
        <row r="3376">
          <cell r="F3376"/>
        </row>
        <row r="3377">
          <cell r="F3377" t="str">
            <v>Fins</v>
          </cell>
        </row>
        <row r="3378">
          <cell r="F3378"/>
        </row>
        <row r="3379">
          <cell r="F3379"/>
        </row>
        <row r="3380">
          <cell r="F3380"/>
        </row>
        <row r="3381">
          <cell r="F3381"/>
        </row>
        <row r="3382">
          <cell r="F3382"/>
        </row>
        <row r="3383">
          <cell r="F3383"/>
        </row>
        <row r="3384">
          <cell r="F3384"/>
        </row>
        <row r="3385">
          <cell r="F3385"/>
        </row>
        <row r="3386">
          <cell r="F3386"/>
        </row>
        <row r="3387">
          <cell r="F3387"/>
        </row>
        <row r="3388">
          <cell r="F3388"/>
        </row>
        <row r="3389">
          <cell r="F3389"/>
        </row>
        <row r="3390">
          <cell r="F3390"/>
        </row>
        <row r="3391">
          <cell r="F3391"/>
        </row>
        <row r="3392">
          <cell r="F3392"/>
        </row>
        <row r="3393">
          <cell r="F3393"/>
        </row>
        <row r="3394">
          <cell r="F3394"/>
        </row>
        <row r="3395">
          <cell r="F3395"/>
        </row>
        <row r="3396">
          <cell r="F3396"/>
        </row>
        <row r="3397">
          <cell r="F3397"/>
        </row>
        <row r="3398">
          <cell r="F3398"/>
        </row>
        <row r="3399">
          <cell r="F3399"/>
        </row>
        <row r="3400">
          <cell r="F3400"/>
        </row>
        <row r="3401">
          <cell r="F3401"/>
        </row>
        <row r="3402">
          <cell r="F3402"/>
        </row>
        <row r="3403">
          <cell r="F3403"/>
        </row>
        <row r="3404">
          <cell r="F3404"/>
        </row>
        <row r="3405">
          <cell r="F3405"/>
        </row>
        <row r="3406">
          <cell r="F3406"/>
        </row>
        <row r="3407">
          <cell r="F3407"/>
        </row>
        <row r="3410">
          <cell r="F3410"/>
        </row>
        <row r="3411">
          <cell r="F3411" t="str">
            <v>Fins</v>
          </cell>
        </row>
        <row r="3412">
          <cell r="F3412"/>
        </row>
        <row r="3413">
          <cell r="F3413"/>
        </row>
        <row r="3414">
          <cell r="F3414"/>
        </row>
        <row r="3415">
          <cell r="F3415"/>
        </row>
        <row r="3416">
          <cell r="F3416"/>
        </row>
        <row r="3417">
          <cell r="F3417"/>
        </row>
        <row r="3418">
          <cell r="F3418"/>
        </row>
        <row r="3419">
          <cell r="F3419"/>
        </row>
        <row r="3420">
          <cell r="F3420"/>
        </row>
        <row r="3421">
          <cell r="F3421"/>
        </row>
        <row r="3422">
          <cell r="F3422"/>
        </row>
        <row r="3423">
          <cell r="F3423"/>
        </row>
        <row r="3424">
          <cell r="F3424"/>
        </row>
        <row r="3425">
          <cell r="F3425"/>
        </row>
        <row r="3426">
          <cell r="F3426"/>
        </row>
        <row r="3427">
          <cell r="F3427"/>
        </row>
        <row r="3428">
          <cell r="F3428"/>
        </row>
        <row r="3429">
          <cell r="F3429"/>
        </row>
        <row r="3430">
          <cell r="F3430"/>
        </row>
        <row r="3431">
          <cell r="F3431"/>
        </row>
        <row r="3432">
          <cell r="F3432"/>
        </row>
        <row r="3433">
          <cell r="F3433"/>
        </row>
        <row r="3434">
          <cell r="F3434"/>
        </row>
        <row r="3435">
          <cell r="F3435"/>
        </row>
        <row r="3436">
          <cell r="F3436"/>
        </row>
        <row r="3437">
          <cell r="F3437"/>
        </row>
        <row r="3438">
          <cell r="F3438"/>
        </row>
        <row r="3439">
          <cell r="F3439"/>
        </row>
        <row r="3440">
          <cell r="F3440"/>
        </row>
        <row r="3441">
          <cell r="F3441"/>
        </row>
        <row r="3444">
          <cell r="F3444"/>
        </row>
        <row r="3445">
          <cell r="F3445" t="str">
            <v>Fins</v>
          </cell>
        </row>
        <row r="3446">
          <cell r="F3446"/>
        </row>
        <row r="3447">
          <cell r="F3447"/>
        </row>
        <row r="3448">
          <cell r="F3448"/>
        </row>
        <row r="3449">
          <cell r="F3449"/>
        </row>
        <row r="3450">
          <cell r="F3450"/>
        </row>
        <row r="3451">
          <cell r="F3451"/>
        </row>
        <row r="3452">
          <cell r="F3452"/>
        </row>
        <row r="3453">
          <cell r="F3453"/>
        </row>
        <row r="3454">
          <cell r="F3454"/>
        </row>
        <row r="3455">
          <cell r="F3455"/>
        </row>
        <row r="3456">
          <cell r="F3456"/>
        </row>
        <row r="3457">
          <cell r="F3457"/>
        </row>
        <row r="3458">
          <cell r="F3458"/>
        </row>
        <row r="3459">
          <cell r="F3459"/>
        </row>
        <row r="3460">
          <cell r="F3460"/>
        </row>
        <row r="3461">
          <cell r="F3461"/>
        </row>
        <row r="3462">
          <cell r="F3462"/>
        </row>
        <row r="3463">
          <cell r="F3463"/>
        </row>
        <row r="3464">
          <cell r="F3464"/>
        </row>
        <row r="3465">
          <cell r="F3465"/>
        </row>
        <row r="3466">
          <cell r="F3466"/>
        </row>
        <row r="3467">
          <cell r="F3467"/>
        </row>
        <row r="3468">
          <cell r="F3468"/>
        </row>
        <row r="3469">
          <cell r="F3469"/>
        </row>
        <row r="3470">
          <cell r="F3470"/>
        </row>
        <row r="3471">
          <cell r="F3471"/>
        </row>
        <row r="3472">
          <cell r="F3472"/>
        </row>
        <row r="3473">
          <cell r="F3473"/>
        </row>
        <row r="3474">
          <cell r="F3474"/>
        </row>
        <row r="3475">
          <cell r="F3475"/>
        </row>
        <row r="3478">
          <cell r="F3478"/>
        </row>
        <row r="3479">
          <cell r="F3479" t="str">
            <v>Fins</v>
          </cell>
        </row>
        <row r="3480">
          <cell r="F3480"/>
        </row>
        <row r="3481">
          <cell r="F3481"/>
        </row>
        <row r="3482">
          <cell r="F3482"/>
        </row>
        <row r="3483">
          <cell r="F3483"/>
        </row>
        <row r="3484">
          <cell r="F3484"/>
        </row>
        <row r="3485">
          <cell r="F3485"/>
        </row>
        <row r="3486">
          <cell r="F3486"/>
        </row>
        <row r="3487">
          <cell r="F3487"/>
        </row>
        <row r="3488">
          <cell r="F3488"/>
        </row>
        <row r="3489">
          <cell r="F3489"/>
        </row>
        <row r="3490">
          <cell r="F3490"/>
        </row>
        <row r="3491">
          <cell r="F3491"/>
        </row>
        <row r="3492">
          <cell r="F3492"/>
        </row>
        <row r="3493">
          <cell r="F3493"/>
        </row>
        <row r="3494">
          <cell r="F3494"/>
        </row>
        <row r="3495">
          <cell r="F3495"/>
        </row>
        <row r="3496">
          <cell r="F3496"/>
        </row>
        <row r="3497">
          <cell r="F3497"/>
        </row>
        <row r="3498">
          <cell r="F3498"/>
        </row>
        <row r="3499">
          <cell r="F3499"/>
        </row>
        <row r="3500">
          <cell r="F3500"/>
        </row>
        <row r="3501">
          <cell r="F3501"/>
        </row>
        <row r="3502">
          <cell r="F3502"/>
        </row>
        <row r="3503">
          <cell r="F3503"/>
        </row>
        <row r="3504">
          <cell r="F3504"/>
        </row>
        <row r="3505">
          <cell r="F3505"/>
        </row>
        <row r="3506">
          <cell r="F3506"/>
        </row>
        <row r="3507">
          <cell r="F3507"/>
        </row>
        <row r="3508">
          <cell r="F3508"/>
        </row>
        <row r="3509">
          <cell r="F3509"/>
        </row>
        <row r="3512">
          <cell r="F3512"/>
        </row>
        <row r="3513">
          <cell r="F3513" t="str">
            <v>Fins</v>
          </cell>
        </row>
        <row r="3514">
          <cell r="F3514"/>
        </row>
        <row r="3515">
          <cell r="F3515"/>
        </row>
        <row r="3516">
          <cell r="F3516"/>
        </row>
        <row r="3517">
          <cell r="F3517"/>
        </row>
        <row r="3518">
          <cell r="F3518"/>
        </row>
        <row r="3519">
          <cell r="F3519"/>
        </row>
        <row r="3520">
          <cell r="F3520"/>
        </row>
        <row r="3521">
          <cell r="F3521"/>
        </row>
        <row r="3522">
          <cell r="F3522"/>
        </row>
        <row r="3523">
          <cell r="F3523"/>
        </row>
        <row r="3524">
          <cell r="F3524"/>
        </row>
        <row r="3525">
          <cell r="F3525"/>
        </row>
        <row r="3526">
          <cell r="F3526"/>
        </row>
        <row r="3527">
          <cell r="F3527"/>
        </row>
        <row r="3528">
          <cell r="F3528"/>
        </row>
        <row r="3529">
          <cell r="F3529"/>
        </row>
        <row r="3530">
          <cell r="F3530"/>
        </row>
        <row r="3531">
          <cell r="F3531"/>
        </row>
        <row r="3532">
          <cell r="F3532"/>
        </row>
        <row r="3533">
          <cell r="F3533"/>
        </row>
        <row r="3534">
          <cell r="F3534"/>
        </row>
        <row r="3535">
          <cell r="F3535"/>
        </row>
        <row r="3536">
          <cell r="F3536"/>
        </row>
        <row r="3537">
          <cell r="F3537"/>
        </row>
        <row r="3538">
          <cell r="F3538"/>
        </row>
        <row r="3539">
          <cell r="F3539"/>
        </row>
        <row r="3540">
          <cell r="F3540"/>
        </row>
        <row r="3541">
          <cell r="F3541"/>
        </row>
        <row r="3542">
          <cell r="F3542"/>
        </row>
        <row r="3543">
          <cell r="F3543"/>
        </row>
        <row r="3546">
          <cell r="F3546"/>
        </row>
        <row r="3547">
          <cell r="F3547" t="str">
            <v>Fins</v>
          </cell>
        </row>
        <row r="3548">
          <cell r="F3548"/>
        </row>
        <row r="3549">
          <cell r="F3549"/>
        </row>
        <row r="3550">
          <cell r="F3550"/>
        </row>
        <row r="3551">
          <cell r="F3551"/>
        </row>
        <row r="3552">
          <cell r="F3552"/>
        </row>
        <row r="3553">
          <cell r="F3553"/>
        </row>
        <row r="3554">
          <cell r="F3554"/>
        </row>
        <row r="3555">
          <cell r="F3555"/>
        </row>
        <row r="3556">
          <cell r="F3556"/>
        </row>
        <row r="3557">
          <cell r="F3557"/>
        </row>
        <row r="3558">
          <cell r="F3558"/>
        </row>
        <row r="3559">
          <cell r="F3559"/>
        </row>
        <row r="3560">
          <cell r="F3560"/>
        </row>
        <row r="3561">
          <cell r="F3561"/>
        </row>
        <row r="3562">
          <cell r="F3562"/>
        </row>
        <row r="3563">
          <cell r="F3563"/>
        </row>
        <row r="3564">
          <cell r="F3564"/>
        </row>
        <row r="3565">
          <cell r="F3565"/>
        </row>
        <row r="3566">
          <cell r="F3566"/>
        </row>
        <row r="3567">
          <cell r="F3567"/>
        </row>
        <row r="3568">
          <cell r="F3568"/>
        </row>
        <row r="3569">
          <cell r="F3569"/>
        </row>
        <row r="3570">
          <cell r="F3570"/>
        </row>
        <row r="3571">
          <cell r="F3571"/>
        </row>
        <row r="3572">
          <cell r="F3572"/>
        </row>
        <row r="3573">
          <cell r="F3573"/>
        </row>
        <row r="3574">
          <cell r="F3574"/>
        </row>
        <row r="3575">
          <cell r="F3575"/>
        </row>
        <row r="3576">
          <cell r="F3576"/>
        </row>
        <row r="3577">
          <cell r="F3577"/>
        </row>
        <row r="3580">
          <cell r="F3580"/>
        </row>
        <row r="3581">
          <cell r="F3581" t="str">
            <v>Fins</v>
          </cell>
        </row>
        <row r="3582">
          <cell r="F3582"/>
        </row>
        <row r="3583">
          <cell r="F3583"/>
        </row>
        <row r="3584">
          <cell r="F3584"/>
        </row>
        <row r="3585">
          <cell r="F3585"/>
        </row>
        <row r="3586">
          <cell r="F3586"/>
        </row>
        <row r="3587">
          <cell r="F3587"/>
        </row>
        <row r="3588">
          <cell r="F3588"/>
        </row>
        <row r="3589">
          <cell r="F3589"/>
        </row>
        <row r="3590">
          <cell r="F3590"/>
        </row>
        <row r="3591">
          <cell r="F3591"/>
        </row>
        <row r="3592">
          <cell r="F3592"/>
        </row>
        <row r="3593">
          <cell r="F3593"/>
        </row>
        <row r="3594">
          <cell r="F3594"/>
        </row>
        <row r="3595">
          <cell r="F3595"/>
        </row>
        <row r="3596">
          <cell r="F3596"/>
        </row>
        <row r="3597">
          <cell r="F3597"/>
        </row>
        <row r="3598">
          <cell r="F3598"/>
        </row>
        <row r="3599">
          <cell r="F3599"/>
        </row>
        <row r="3600">
          <cell r="F3600"/>
        </row>
        <row r="3601">
          <cell r="F3601"/>
        </row>
        <row r="3602">
          <cell r="F3602"/>
        </row>
        <row r="3603">
          <cell r="F3603"/>
        </row>
        <row r="3604">
          <cell r="F3604"/>
        </row>
        <row r="3605">
          <cell r="F3605"/>
        </row>
        <row r="3606">
          <cell r="F3606"/>
        </row>
        <row r="3607">
          <cell r="F3607"/>
        </row>
        <row r="3608">
          <cell r="F3608"/>
        </row>
        <row r="3609">
          <cell r="F3609"/>
        </row>
        <row r="3610">
          <cell r="F3610"/>
        </row>
        <row r="3611">
          <cell r="F3611"/>
        </row>
        <row r="3614">
          <cell r="F3614"/>
        </row>
        <row r="3615">
          <cell r="F3615" t="str">
            <v>Fins</v>
          </cell>
        </row>
        <row r="3616">
          <cell r="F3616"/>
        </row>
        <row r="3617">
          <cell r="F3617"/>
        </row>
        <row r="3618">
          <cell r="F3618"/>
        </row>
        <row r="3619">
          <cell r="F3619"/>
        </row>
        <row r="3620">
          <cell r="F3620"/>
        </row>
        <row r="3621">
          <cell r="F3621"/>
        </row>
        <row r="3622">
          <cell r="F3622"/>
        </row>
        <row r="3623">
          <cell r="F3623"/>
        </row>
        <row r="3624">
          <cell r="F3624"/>
        </row>
        <row r="3625">
          <cell r="F3625"/>
        </row>
        <row r="3626">
          <cell r="F3626"/>
        </row>
        <row r="3627">
          <cell r="F3627"/>
        </row>
        <row r="3628">
          <cell r="F3628"/>
        </row>
        <row r="3629">
          <cell r="F3629"/>
        </row>
        <row r="3630">
          <cell r="F3630"/>
        </row>
        <row r="3631">
          <cell r="F3631"/>
        </row>
        <row r="3632">
          <cell r="F3632"/>
        </row>
        <row r="3633">
          <cell r="F3633"/>
        </row>
        <row r="3634">
          <cell r="F3634"/>
        </row>
        <row r="3635">
          <cell r="F3635"/>
        </row>
        <row r="3636">
          <cell r="F3636"/>
        </row>
        <row r="3637">
          <cell r="F3637"/>
        </row>
        <row r="3638">
          <cell r="F3638"/>
        </row>
        <row r="3639">
          <cell r="F3639"/>
        </row>
        <row r="3640">
          <cell r="F3640"/>
        </row>
        <row r="3641">
          <cell r="F3641"/>
        </row>
        <row r="3642">
          <cell r="F3642"/>
        </row>
        <row r="3643">
          <cell r="F3643"/>
        </row>
        <row r="3644">
          <cell r="F3644"/>
        </row>
        <row r="3645">
          <cell r="F3645"/>
        </row>
        <row r="3648">
          <cell r="F3648"/>
        </row>
        <row r="3649">
          <cell r="F3649" t="str">
            <v>Fins</v>
          </cell>
        </row>
        <row r="3650">
          <cell r="F3650"/>
        </row>
        <row r="3651">
          <cell r="F3651"/>
        </row>
        <row r="3652">
          <cell r="F3652"/>
        </row>
        <row r="3653">
          <cell r="F3653"/>
        </row>
        <row r="3654">
          <cell r="F3654"/>
        </row>
        <row r="3655">
          <cell r="F3655"/>
        </row>
        <row r="3656">
          <cell r="F3656"/>
        </row>
        <row r="3657">
          <cell r="F3657"/>
        </row>
        <row r="3658">
          <cell r="F3658"/>
        </row>
        <row r="3659">
          <cell r="F3659"/>
        </row>
        <row r="3660">
          <cell r="F3660"/>
        </row>
        <row r="3661">
          <cell r="F3661"/>
        </row>
        <row r="3662">
          <cell r="F3662"/>
        </row>
        <row r="3663">
          <cell r="F3663"/>
        </row>
        <row r="3664">
          <cell r="F3664"/>
        </row>
        <row r="3665">
          <cell r="F3665"/>
        </row>
        <row r="3666">
          <cell r="F3666"/>
        </row>
        <row r="3667">
          <cell r="F3667"/>
        </row>
        <row r="3668">
          <cell r="F3668"/>
        </row>
        <row r="3669">
          <cell r="F3669"/>
        </row>
        <row r="3670">
          <cell r="F3670"/>
        </row>
        <row r="3671">
          <cell r="F3671"/>
        </row>
        <row r="3672">
          <cell r="F3672"/>
        </row>
        <row r="3673">
          <cell r="F3673"/>
        </row>
        <row r="3674">
          <cell r="F3674"/>
        </row>
        <row r="3675">
          <cell r="F3675"/>
        </row>
        <row r="3676">
          <cell r="F3676"/>
        </row>
        <row r="3677">
          <cell r="F3677"/>
        </row>
        <row r="3678">
          <cell r="F3678"/>
        </row>
        <row r="3679">
          <cell r="F3679"/>
        </row>
        <row r="3682">
          <cell r="F3682"/>
        </row>
        <row r="3683">
          <cell r="F3683" t="str">
            <v>Fins</v>
          </cell>
        </row>
        <row r="3684">
          <cell r="F3684"/>
        </row>
        <row r="3685">
          <cell r="F3685"/>
        </row>
        <row r="3686">
          <cell r="F3686"/>
        </row>
        <row r="3687">
          <cell r="F3687"/>
        </row>
        <row r="3688">
          <cell r="F3688"/>
        </row>
        <row r="3689">
          <cell r="F3689"/>
        </row>
        <row r="3690">
          <cell r="F3690"/>
        </row>
        <row r="3691">
          <cell r="F3691"/>
        </row>
        <row r="3692">
          <cell r="F3692"/>
        </row>
        <row r="3693">
          <cell r="F3693"/>
        </row>
        <row r="3694">
          <cell r="F3694"/>
        </row>
        <row r="3695">
          <cell r="F3695"/>
        </row>
        <row r="3696">
          <cell r="F3696"/>
        </row>
        <row r="3697">
          <cell r="F3697"/>
        </row>
        <row r="3698">
          <cell r="F3698"/>
        </row>
        <row r="3699">
          <cell r="F3699"/>
        </row>
        <row r="3700">
          <cell r="F3700"/>
        </row>
        <row r="3701">
          <cell r="F3701"/>
        </row>
        <row r="3702">
          <cell r="F3702"/>
        </row>
        <row r="3703">
          <cell r="F3703"/>
        </row>
        <row r="3704">
          <cell r="F3704"/>
        </row>
        <row r="3705">
          <cell r="F3705"/>
        </row>
        <row r="3706">
          <cell r="F3706"/>
        </row>
        <row r="3707">
          <cell r="F3707"/>
        </row>
        <row r="3708">
          <cell r="F3708"/>
        </row>
        <row r="3709">
          <cell r="F3709"/>
        </row>
        <row r="3710">
          <cell r="F3710"/>
        </row>
        <row r="3711">
          <cell r="F3711"/>
        </row>
        <row r="3712">
          <cell r="F3712"/>
        </row>
        <row r="3713">
          <cell r="F3713"/>
        </row>
        <row r="3716">
          <cell r="F3716"/>
        </row>
        <row r="3717">
          <cell r="F3717" t="str">
            <v>Fins</v>
          </cell>
        </row>
        <row r="3718">
          <cell r="F3718"/>
        </row>
        <row r="3719">
          <cell r="F3719"/>
        </row>
        <row r="3720">
          <cell r="F3720"/>
        </row>
        <row r="3721">
          <cell r="F3721"/>
        </row>
        <row r="3722">
          <cell r="F3722"/>
        </row>
        <row r="3723">
          <cell r="F3723"/>
        </row>
        <row r="3724">
          <cell r="F3724"/>
        </row>
        <row r="3725">
          <cell r="F3725"/>
        </row>
        <row r="3726">
          <cell r="F3726"/>
        </row>
        <row r="3727">
          <cell r="F3727"/>
        </row>
        <row r="3728">
          <cell r="F3728"/>
        </row>
        <row r="3729">
          <cell r="F3729"/>
        </row>
        <row r="3730">
          <cell r="F3730"/>
        </row>
        <row r="3731">
          <cell r="F3731"/>
        </row>
        <row r="3732">
          <cell r="F3732"/>
        </row>
        <row r="3733">
          <cell r="F3733"/>
        </row>
        <row r="3734">
          <cell r="F3734"/>
        </row>
        <row r="3735">
          <cell r="F3735"/>
        </row>
        <row r="3736">
          <cell r="F3736"/>
        </row>
        <row r="3737">
          <cell r="F3737"/>
        </row>
        <row r="3738">
          <cell r="F3738"/>
        </row>
        <row r="3739">
          <cell r="F3739"/>
        </row>
        <row r="3740">
          <cell r="F3740"/>
        </row>
        <row r="3741">
          <cell r="F3741"/>
        </row>
        <row r="3742">
          <cell r="F3742"/>
        </row>
        <row r="3743">
          <cell r="F3743"/>
        </row>
        <row r="3744">
          <cell r="F3744"/>
        </row>
        <row r="3745">
          <cell r="F3745"/>
        </row>
        <row r="3746">
          <cell r="F3746"/>
        </row>
        <row r="3747">
          <cell r="F3747"/>
        </row>
        <row r="3750">
          <cell r="F3750"/>
        </row>
        <row r="3751">
          <cell r="F3751" t="str">
            <v>Fins</v>
          </cell>
        </row>
        <row r="3752">
          <cell r="F3752"/>
        </row>
        <row r="3753">
          <cell r="F3753"/>
        </row>
        <row r="3754">
          <cell r="F3754"/>
        </row>
        <row r="3755">
          <cell r="F3755"/>
        </row>
        <row r="3756">
          <cell r="F3756"/>
        </row>
        <row r="3757">
          <cell r="F3757"/>
        </row>
        <row r="3758">
          <cell r="F3758"/>
        </row>
        <row r="3759">
          <cell r="F3759"/>
        </row>
        <row r="3760">
          <cell r="F3760"/>
        </row>
        <row r="3761">
          <cell r="F3761"/>
        </row>
        <row r="3762">
          <cell r="F3762"/>
        </row>
        <row r="3763">
          <cell r="F3763"/>
        </row>
        <row r="3764">
          <cell r="F3764"/>
        </row>
        <row r="3765">
          <cell r="F3765"/>
        </row>
        <row r="3766">
          <cell r="F3766"/>
        </row>
        <row r="3767">
          <cell r="F3767"/>
        </row>
        <row r="3768">
          <cell r="F3768"/>
        </row>
        <row r="3769">
          <cell r="F3769"/>
        </row>
        <row r="3770">
          <cell r="F3770"/>
        </row>
        <row r="3771">
          <cell r="F3771"/>
        </row>
        <row r="3772">
          <cell r="F3772"/>
        </row>
        <row r="3773">
          <cell r="F3773"/>
        </row>
        <row r="3774">
          <cell r="F3774"/>
        </row>
        <row r="3775">
          <cell r="F3775"/>
        </row>
        <row r="3776">
          <cell r="F3776"/>
        </row>
        <row r="3777">
          <cell r="F3777"/>
        </row>
        <row r="3778">
          <cell r="F3778"/>
        </row>
        <row r="3779">
          <cell r="F3779"/>
        </row>
        <row r="3780">
          <cell r="F3780"/>
        </row>
        <row r="3781">
          <cell r="F3781"/>
        </row>
        <row r="3784">
          <cell r="F3784"/>
        </row>
        <row r="3785">
          <cell r="F3785" t="str">
            <v>Fins</v>
          </cell>
        </row>
        <row r="3786">
          <cell r="F3786"/>
        </row>
        <row r="3787">
          <cell r="F3787"/>
        </row>
        <row r="3788">
          <cell r="F3788"/>
        </row>
        <row r="3789">
          <cell r="F3789"/>
        </row>
        <row r="3790">
          <cell r="F3790"/>
        </row>
        <row r="3791">
          <cell r="F3791"/>
        </row>
        <row r="3792">
          <cell r="F3792"/>
        </row>
        <row r="3793">
          <cell r="F3793"/>
        </row>
        <row r="3794">
          <cell r="F3794"/>
        </row>
        <row r="3795">
          <cell r="F3795"/>
        </row>
        <row r="3796">
          <cell r="F3796"/>
        </row>
        <row r="3797">
          <cell r="F3797"/>
        </row>
        <row r="3798">
          <cell r="F3798"/>
        </row>
        <row r="3799">
          <cell r="F3799"/>
        </row>
        <row r="3800">
          <cell r="F3800"/>
        </row>
        <row r="3801">
          <cell r="F3801"/>
        </row>
        <row r="3802">
          <cell r="F3802"/>
        </row>
        <row r="3803">
          <cell r="F3803"/>
        </row>
        <row r="3804">
          <cell r="F3804"/>
        </row>
        <row r="3805">
          <cell r="F3805"/>
        </row>
        <row r="3806">
          <cell r="F3806"/>
        </row>
        <row r="3807">
          <cell r="F3807"/>
        </row>
        <row r="3808">
          <cell r="F3808"/>
        </row>
        <row r="3809">
          <cell r="F3809"/>
        </row>
        <row r="3810">
          <cell r="F3810"/>
        </row>
        <row r="3811">
          <cell r="F3811"/>
        </row>
        <row r="3812">
          <cell r="F3812"/>
        </row>
        <row r="3813">
          <cell r="F3813"/>
        </row>
        <row r="3814">
          <cell r="F3814"/>
        </row>
        <row r="3815">
          <cell r="F3815"/>
        </row>
        <row r="3818">
          <cell r="F3818"/>
        </row>
        <row r="3819">
          <cell r="F3819" t="str">
            <v>Fins</v>
          </cell>
        </row>
        <row r="3820">
          <cell r="F3820"/>
        </row>
        <row r="3821">
          <cell r="F3821"/>
        </row>
        <row r="3822">
          <cell r="F3822"/>
        </row>
        <row r="3823">
          <cell r="F3823"/>
        </row>
        <row r="3824">
          <cell r="F3824"/>
        </row>
        <row r="3825">
          <cell r="F3825"/>
        </row>
        <row r="3826">
          <cell r="F3826"/>
        </row>
        <row r="3827">
          <cell r="F3827"/>
        </row>
        <row r="3828">
          <cell r="F3828"/>
        </row>
        <row r="3829">
          <cell r="F3829"/>
        </row>
        <row r="3830">
          <cell r="F3830"/>
        </row>
        <row r="3831">
          <cell r="F3831"/>
        </row>
        <row r="3832">
          <cell r="F3832"/>
        </row>
        <row r="3833">
          <cell r="F3833"/>
        </row>
        <row r="3834">
          <cell r="F3834"/>
        </row>
        <row r="3835">
          <cell r="F3835"/>
        </row>
        <row r="3836">
          <cell r="F3836"/>
        </row>
        <row r="3837">
          <cell r="F3837"/>
        </row>
        <row r="3838">
          <cell r="F3838"/>
        </row>
        <row r="3839">
          <cell r="F3839"/>
        </row>
        <row r="3840">
          <cell r="F3840"/>
        </row>
        <row r="3841">
          <cell r="F3841"/>
        </row>
        <row r="3842">
          <cell r="F3842"/>
        </row>
        <row r="3843">
          <cell r="F3843"/>
        </row>
        <row r="3844">
          <cell r="F3844"/>
        </row>
        <row r="3845">
          <cell r="F3845"/>
        </row>
        <row r="3846">
          <cell r="F3846"/>
        </row>
        <row r="3847">
          <cell r="F3847"/>
        </row>
        <row r="3848">
          <cell r="F3848"/>
        </row>
        <row r="3849">
          <cell r="F3849"/>
        </row>
        <row r="3852">
          <cell r="F3852"/>
        </row>
        <row r="3853">
          <cell r="F3853" t="str">
            <v>Fins</v>
          </cell>
        </row>
        <row r="3854">
          <cell r="F3854"/>
        </row>
        <row r="3855">
          <cell r="F3855"/>
        </row>
        <row r="3856">
          <cell r="F3856"/>
        </row>
        <row r="3857">
          <cell r="F3857"/>
        </row>
        <row r="3858">
          <cell r="F3858"/>
        </row>
        <row r="3859">
          <cell r="F3859"/>
        </row>
        <row r="3860">
          <cell r="F3860"/>
        </row>
        <row r="3861">
          <cell r="F3861"/>
        </row>
        <row r="3862">
          <cell r="F3862"/>
        </row>
        <row r="3863">
          <cell r="F3863"/>
        </row>
        <row r="3864">
          <cell r="F3864"/>
        </row>
        <row r="3865">
          <cell r="F3865"/>
        </row>
        <row r="3866">
          <cell r="F3866"/>
        </row>
        <row r="3867">
          <cell r="F3867"/>
        </row>
        <row r="3868">
          <cell r="F3868"/>
        </row>
        <row r="3869">
          <cell r="F3869"/>
        </row>
        <row r="3870">
          <cell r="F3870"/>
        </row>
        <row r="3871">
          <cell r="F3871"/>
        </row>
        <row r="3872">
          <cell r="F3872"/>
        </row>
        <row r="3873">
          <cell r="F3873"/>
        </row>
        <row r="3874">
          <cell r="F3874"/>
        </row>
        <row r="3875">
          <cell r="F3875"/>
        </row>
        <row r="3876">
          <cell r="F3876"/>
        </row>
        <row r="3877">
          <cell r="F3877"/>
        </row>
        <row r="3878">
          <cell r="F3878"/>
        </row>
        <row r="3879">
          <cell r="F3879"/>
        </row>
        <row r="3880">
          <cell r="F3880"/>
        </row>
        <row r="3881">
          <cell r="F3881"/>
        </row>
        <row r="3882">
          <cell r="F3882"/>
        </row>
        <row r="3883">
          <cell r="F3883"/>
        </row>
        <row r="3886">
          <cell r="F3886"/>
        </row>
        <row r="3887">
          <cell r="F3887" t="str">
            <v>Fins</v>
          </cell>
        </row>
        <row r="3888">
          <cell r="F3888"/>
        </row>
        <row r="3889">
          <cell r="F3889"/>
        </row>
        <row r="3890">
          <cell r="F3890"/>
        </row>
        <row r="3891">
          <cell r="F3891"/>
        </row>
        <row r="3892">
          <cell r="F3892"/>
        </row>
        <row r="3893">
          <cell r="F3893"/>
        </row>
        <row r="3894">
          <cell r="F3894"/>
        </row>
        <row r="3895">
          <cell r="F3895"/>
        </row>
        <row r="3896">
          <cell r="F3896"/>
        </row>
        <row r="3897">
          <cell r="F3897"/>
        </row>
        <row r="3898">
          <cell r="F3898"/>
        </row>
        <row r="3899">
          <cell r="F3899"/>
        </row>
        <row r="3900">
          <cell r="F3900"/>
        </row>
        <row r="3901">
          <cell r="F3901"/>
        </row>
        <row r="3902">
          <cell r="F3902"/>
        </row>
        <row r="3903">
          <cell r="F3903"/>
        </row>
        <row r="3904">
          <cell r="F3904"/>
        </row>
        <row r="3905">
          <cell r="F3905"/>
        </row>
        <row r="3906">
          <cell r="F3906"/>
        </row>
        <row r="3907">
          <cell r="F3907"/>
        </row>
        <row r="3908">
          <cell r="F3908"/>
        </row>
        <row r="3909">
          <cell r="F3909"/>
        </row>
        <row r="3910">
          <cell r="F3910"/>
        </row>
        <row r="3911">
          <cell r="F3911"/>
        </row>
        <row r="3912">
          <cell r="F3912"/>
        </row>
        <row r="3913">
          <cell r="F3913"/>
        </row>
        <row r="3914">
          <cell r="F3914"/>
        </row>
        <row r="3915">
          <cell r="F3915"/>
        </row>
        <row r="3916">
          <cell r="F3916"/>
        </row>
        <row r="3917">
          <cell r="F3917"/>
        </row>
        <row r="3920">
          <cell r="F3920"/>
        </row>
        <row r="3921">
          <cell r="F3921" t="str">
            <v>Fins</v>
          </cell>
        </row>
        <row r="3922">
          <cell r="F3922"/>
        </row>
        <row r="3923">
          <cell r="F3923"/>
        </row>
        <row r="3924">
          <cell r="F3924"/>
        </row>
        <row r="3925">
          <cell r="F3925"/>
        </row>
        <row r="3926">
          <cell r="F3926"/>
        </row>
        <row r="3927">
          <cell r="F3927"/>
        </row>
        <row r="3928">
          <cell r="F3928"/>
        </row>
        <row r="3929">
          <cell r="F3929"/>
        </row>
        <row r="3930">
          <cell r="F3930"/>
        </row>
        <row r="3931">
          <cell r="F3931"/>
        </row>
        <row r="3932">
          <cell r="F3932"/>
        </row>
        <row r="3933">
          <cell r="F3933"/>
        </row>
        <row r="3934">
          <cell r="F3934"/>
        </row>
        <row r="3935">
          <cell r="F3935"/>
        </row>
        <row r="3936">
          <cell r="F3936"/>
        </row>
        <row r="3937">
          <cell r="F3937"/>
        </row>
        <row r="3938">
          <cell r="F3938"/>
        </row>
        <row r="3939">
          <cell r="F3939"/>
        </row>
        <row r="3940">
          <cell r="F3940"/>
        </row>
        <row r="3941">
          <cell r="F3941"/>
        </row>
        <row r="3942">
          <cell r="F3942"/>
        </row>
        <row r="3943">
          <cell r="F3943"/>
        </row>
        <row r="3944">
          <cell r="F3944"/>
        </row>
        <row r="3945">
          <cell r="F3945"/>
        </row>
        <row r="3946">
          <cell r="F3946"/>
        </row>
        <row r="3947">
          <cell r="F3947"/>
        </row>
        <row r="3948">
          <cell r="F3948"/>
        </row>
        <row r="3949">
          <cell r="F3949"/>
        </row>
        <row r="3950">
          <cell r="F3950"/>
        </row>
        <row r="3951">
          <cell r="F3951"/>
        </row>
        <row r="3954">
          <cell r="F3954"/>
        </row>
        <row r="3955">
          <cell r="F3955" t="str">
            <v>Fins</v>
          </cell>
        </row>
        <row r="3956">
          <cell r="F3956"/>
        </row>
        <row r="3957">
          <cell r="F3957"/>
        </row>
        <row r="3958">
          <cell r="F3958"/>
        </row>
        <row r="3959">
          <cell r="F3959"/>
        </row>
        <row r="3960">
          <cell r="F3960"/>
        </row>
        <row r="3961">
          <cell r="F3961"/>
        </row>
        <row r="3962">
          <cell r="F3962"/>
        </row>
        <row r="3963">
          <cell r="F3963"/>
        </row>
        <row r="3964">
          <cell r="F3964"/>
        </row>
        <row r="3965">
          <cell r="F3965"/>
        </row>
        <row r="3966">
          <cell r="F3966"/>
        </row>
        <row r="3967">
          <cell r="F3967"/>
        </row>
        <row r="3968">
          <cell r="F3968"/>
        </row>
        <row r="3969">
          <cell r="F3969"/>
        </row>
        <row r="3970">
          <cell r="F3970"/>
        </row>
        <row r="3971">
          <cell r="F3971"/>
        </row>
        <row r="3972">
          <cell r="F3972"/>
        </row>
        <row r="3973">
          <cell r="F3973"/>
        </row>
        <row r="3974">
          <cell r="F3974"/>
        </row>
        <row r="3975">
          <cell r="F3975"/>
        </row>
        <row r="3976">
          <cell r="F3976"/>
        </row>
        <row r="3977">
          <cell r="F3977"/>
        </row>
        <row r="3978">
          <cell r="F3978"/>
        </row>
        <row r="3979">
          <cell r="F3979"/>
        </row>
        <row r="3980">
          <cell r="F3980"/>
        </row>
        <row r="3981">
          <cell r="F3981"/>
        </row>
        <row r="3982">
          <cell r="F3982"/>
        </row>
        <row r="3983">
          <cell r="F3983"/>
        </row>
        <row r="3984">
          <cell r="F3984"/>
        </row>
        <row r="3985">
          <cell r="F3985"/>
        </row>
        <row r="3988">
          <cell r="F3988"/>
        </row>
        <row r="3989">
          <cell r="F3989" t="str">
            <v>Fins</v>
          </cell>
        </row>
        <row r="3990">
          <cell r="F3990"/>
        </row>
        <row r="3991">
          <cell r="F3991"/>
        </row>
        <row r="3992">
          <cell r="F3992"/>
        </row>
        <row r="3993">
          <cell r="F3993"/>
        </row>
        <row r="3994">
          <cell r="F3994"/>
        </row>
        <row r="3995">
          <cell r="F3995"/>
        </row>
        <row r="3996">
          <cell r="F3996"/>
        </row>
        <row r="3997">
          <cell r="F3997"/>
        </row>
        <row r="3998">
          <cell r="F3998"/>
        </row>
        <row r="3999">
          <cell r="F3999"/>
        </row>
        <row r="4000">
          <cell r="F4000"/>
        </row>
        <row r="4001">
          <cell r="F4001"/>
        </row>
        <row r="4002">
          <cell r="F4002"/>
        </row>
        <row r="4003">
          <cell r="F4003"/>
        </row>
        <row r="4004">
          <cell r="F4004"/>
        </row>
        <row r="4005">
          <cell r="F4005"/>
        </row>
        <row r="4006">
          <cell r="F4006"/>
        </row>
        <row r="4007">
          <cell r="F4007"/>
        </row>
        <row r="4008">
          <cell r="F4008"/>
        </row>
        <row r="4009">
          <cell r="F4009"/>
        </row>
        <row r="4010">
          <cell r="F4010"/>
        </row>
        <row r="4011">
          <cell r="F4011"/>
        </row>
        <row r="4012">
          <cell r="F4012"/>
        </row>
        <row r="4013">
          <cell r="F4013"/>
        </row>
        <row r="4014">
          <cell r="F4014"/>
        </row>
        <row r="4015">
          <cell r="F4015"/>
        </row>
        <row r="4016">
          <cell r="F4016"/>
        </row>
        <row r="4017">
          <cell r="F4017"/>
        </row>
        <row r="4018">
          <cell r="F4018"/>
        </row>
        <row r="4019">
          <cell r="F4019"/>
        </row>
        <row r="4022">
          <cell r="F4022"/>
        </row>
        <row r="4023">
          <cell r="F4023" t="str">
            <v>Fins</v>
          </cell>
        </row>
        <row r="4024">
          <cell r="F4024"/>
        </row>
        <row r="4025">
          <cell r="F4025"/>
        </row>
        <row r="4026">
          <cell r="F4026"/>
        </row>
        <row r="4027">
          <cell r="F4027"/>
        </row>
        <row r="4028">
          <cell r="F4028"/>
        </row>
        <row r="4029">
          <cell r="F4029"/>
        </row>
        <row r="4030">
          <cell r="F4030"/>
        </row>
        <row r="4031">
          <cell r="F4031"/>
        </row>
        <row r="4032">
          <cell r="F4032"/>
        </row>
        <row r="4033">
          <cell r="F4033"/>
        </row>
        <row r="4034">
          <cell r="F4034"/>
        </row>
        <row r="4035">
          <cell r="F4035"/>
        </row>
        <row r="4036">
          <cell r="F4036"/>
        </row>
        <row r="4037">
          <cell r="F4037"/>
        </row>
        <row r="4038">
          <cell r="F4038"/>
        </row>
        <row r="4039">
          <cell r="F4039"/>
        </row>
        <row r="4040">
          <cell r="F4040"/>
        </row>
        <row r="4041">
          <cell r="F4041"/>
        </row>
        <row r="4042">
          <cell r="F4042"/>
        </row>
        <row r="4043">
          <cell r="F4043"/>
        </row>
        <row r="4044">
          <cell r="F4044"/>
        </row>
        <row r="4045">
          <cell r="F4045"/>
        </row>
        <row r="4046">
          <cell r="F4046"/>
        </row>
        <row r="4047">
          <cell r="F4047"/>
        </row>
        <row r="4048">
          <cell r="F4048"/>
        </row>
        <row r="4049">
          <cell r="F4049"/>
        </row>
        <row r="4050">
          <cell r="F4050"/>
        </row>
        <row r="4051">
          <cell r="F4051"/>
        </row>
        <row r="4052">
          <cell r="F4052"/>
        </row>
        <row r="4053">
          <cell r="F4053"/>
        </row>
        <row r="4056">
          <cell r="F4056"/>
        </row>
        <row r="4057">
          <cell r="F4057" t="str">
            <v>Fins</v>
          </cell>
        </row>
        <row r="4058">
          <cell r="F4058"/>
        </row>
        <row r="4059">
          <cell r="F4059"/>
        </row>
        <row r="4060">
          <cell r="F4060"/>
        </row>
        <row r="4061">
          <cell r="F4061"/>
        </row>
        <row r="4062">
          <cell r="F4062"/>
        </row>
        <row r="4063">
          <cell r="F4063"/>
        </row>
        <row r="4064">
          <cell r="F4064"/>
        </row>
        <row r="4065">
          <cell r="F4065"/>
        </row>
        <row r="4066">
          <cell r="F4066"/>
        </row>
        <row r="4067">
          <cell r="F4067"/>
        </row>
        <row r="4068">
          <cell r="F4068"/>
        </row>
        <row r="4069">
          <cell r="F4069"/>
        </row>
        <row r="4070">
          <cell r="F4070"/>
        </row>
        <row r="4071">
          <cell r="F4071"/>
        </row>
        <row r="4072">
          <cell r="F4072"/>
        </row>
        <row r="4073">
          <cell r="F4073"/>
        </row>
        <row r="4074">
          <cell r="F4074"/>
        </row>
        <row r="4075">
          <cell r="F4075"/>
        </row>
        <row r="4076">
          <cell r="F4076"/>
        </row>
        <row r="4077">
          <cell r="F4077"/>
        </row>
        <row r="4078">
          <cell r="F4078"/>
        </row>
        <row r="4079">
          <cell r="F4079"/>
        </row>
        <row r="4080">
          <cell r="F4080"/>
        </row>
        <row r="4081">
          <cell r="F4081"/>
        </row>
        <row r="4082">
          <cell r="F4082"/>
        </row>
        <row r="4083">
          <cell r="F4083"/>
        </row>
        <row r="4084">
          <cell r="F4084"/>
        </row>
        <row r="4085">
          <cell r="F4085"/>
        </row>
        <row r="4086">
          <cell r="F4086"/>
        </row>
        <row r="4087">
          <cell r="F4087"/>
        </row>
        <row r="4090">
          <cell r="F4090"/>
        </row>
        <row r="4091">
          <cell r="F4091" t="str">
            <v>Fins</v>
          </cell>
        </row>
        <row r="4092">
          <cell r="F4092"/>
        </row>
        <row r="4093">
          <cell r="F4093"/>
        </row>
        <row r="4094">
          <cell r="F4094"/>
        </row>
        <row r="4095">
          <cell r="F4095"/>
        </row>
        <row r="4096">
          <cell r="F4096"/>
        </row>
        <row r="4097">
          <cell r="F4097"/>
        </row>
        <row r="4098">
          <cell r="F4098"/>
        </row>
        <row r="4099">
          <cell r="F4099"/>
        </row>
        <row r="4100">
          <cell r="F4100"/>
        </row>
        <row r="4101">
          <cell r="F4101"/>
        </row>
        <row r="4102">
          <cell r="F4102"/>
        </row>
        <row r="4103">
          <cell r="F4103"/>
        </row>
        <row r="4104">
          <cell r="F4104"/>
        </row>
        <row r="4105">
          <cell r="F4105"/>
        </row>
        <row r="4106">
          <cell r="F4106"/>
        </row>
        <row r="4107">
          <cell r="F4107"/>
        </row>
        <row r="4108">
          <cell r="F4108"/>
        </row>
        <row r="4109">
          <cell r="F4109"/>
        </row>
        <row r="4110">
          <cell r="F4110"/>
        </row>
        <row r="4111">
          <cell r="F4111"/>
        </row>
        <row r="4112">
          <cell r="F4112"/>
        </row>
        <row r="4113">
          <cell r="F4113"/>
        </row>
        <row r="4114">
          <cell r="F4114"/>
        </row>
        <row r="4115">
          <cell r="F4115"/>
        </row>
        <row r="4116">
          <cell r="F4116"/>
        </row>
        <row r="4117">
          <cell r="F4117"/>
        </row>
        <row r="4118">
          <cell r="F4118"/>
        </row>
        <row r="4119">
          <cell r="F4119"/>
        </row>
        <row r="4120">
          <cell r="F4120"/>
        </row>
        <row r="4121">
          <cell r="F4121"/>
        </row>
        <row r="4124">
          <cell r="F4124"/>
        </row>
        <row r="4125">
          <cell r="F4125" t="str">
            <v>Fins</v>
          </cell>
        </row>
        <row r="4126">
          <cell r="F4126"/>
        </row>
        <row r="4127">
          <cell r="F4127"/>
        </row>
        <row r="4128">
          <cell r="F4128"/>
        </row>
        <row r="4129">
          <cell r="F4129"/>
        </row>
        <row r="4130">
          <cell r="F4130"/>
        </row>
        <row r="4131">
          <cell r="F4131"/>
        </row>
        <row r="4132">
          <cell r="F4132"/>
        </row>
        <row r="4133">
          <cell r="F4133"/>
        </row>
        <row r="4134">
          <cell r="F4134"/>
        </row>
        <row r="4135">
          <cell r="F4135"/>
        </row>
        <row r="4136">
          <cell r="F4136"/>
        </row>
        <row r="4137">
          <cell r="F4137"/>
        </row>
        <row r="4138">
          <cell r="F4138"/>
        </row>
        <row r="4139">
          <cell r="F4139"/>
        </row>
        <row r="4140">
          <cell r="F4140"/>
        </row>
        <row r="4141">
          <cell r="F4141"/>
        </row>
        <row r="4142">
          <cell r="F4142"/>
        </row>
        <row r="4143">
          <cell r="F4143"/>
        </row>
        <row r="4144">
          <cell r="F4144"/>
        </row>
        <row r="4145">
          <cell r="F4145"/>
        </row>
        <row r="4146">
          <cell r="F4146"/>
        </row>
        <row r="4147">
          <cell r="F4147"/>
        </row>
        <row r="4148">
          <cell r="F4148"/>
        </row>
        <row r="4149">
          <cell r="F4149"/>
        </row>
        <row r="4150">
          <cell r="F4150"/>
        </row>
        <row r="4151">
          <cell r="F4151"/>
        </row>
        <row r="4152">
          <cell r="F4152"/>
        </row>
        <row r="4153">
          <cell r="F4153"/>
        </row>
        <row r="4154">
          <cell r="F4154"/>
        </row>
        <row r="4155">
          <cell r="F4155"/>
        </row>
        <row r="4158">
          <cell r="F4158"/>
        </row>
        <row r="4159">
          <cell r="F4159" t="str">
            <v>Fins</v>
          </cell>
        </row>
        <row r="4160">
          <cell r="F4160"/>
        </row>
        <row r="4161">
          <cell r="F4161"/>
        </row>
        <row r="4162">
          <cell r="F4162"/>
        </row>
        <row r="4163">
          <cell r="F4163"/>
        </row>
        <row r="4164">
          <cell r="F4164"/>
        </row>
        <row r="4165">
          <cell r="F4165"/>
        </row>
        <row r="4166">
          <cell r="F4166"/>
        </row>
        <row r="4167">
          <cell r="F4167"/>
        </row>
        <row r="4168">
          <cell r="F4168"/>
        </row>
        <row r="4169">
          <cell r="F4169"/>
        </row>
        <row r="4170">
          <cell r="F4170"/>
        </row>
        <row r="4171">
          <cell r="F4171"/>
        </row>
        <row r="4172">
          <cell r="F4172"/>
        </row>
        <row r="4173">
          <cell r="F4173"/>
        </row>
        <row r="4174">
          <cell r="F4174"/>
        </row>
        <row r="4175">
          <cell r="F4175"/>
        </row>
        <row r="4176">
          <cell r="F4176"/>
        </row>
        <row r="4177">
          <cell r="F4177"/>
        </row>
        <row r="4178">
          <cell r="F4178"/>
        </row>
        <row r="4179">
          <cell r="F4179"/>
        </row>
        <row r="4180">
          <cell r="F4180"/>
        </row>
        <row r="4181">
          <cell r="F4181"/>
        </row>
        <row r="4182">
          <cell r="F4182"/>
        </row>
        <row r="4183">
          <cell r="F4183"/>
        </row>
        <row r="4184">
          <cell r="F4184"/>
        </row>
        <row r="4185">
          <cell r="F4185"/>
        </row>
        <row r="4186">
          <cell r="F4186"/>
        </row>
        <row r="4187">
          <cell r="F4187"/>
        </row>
        <row r="4188">
          <cell r="F4188"/>
        </row>
        <row r="4189">
          <cell r="F4189"/>
        </row>
        <row r="4192">
          <cell r="F4192"/>
        </row>
        <row r="4193">
          <cell r="F4193" t="str">
            <v>Fins</v>
          </cell>
        </row>
        <row r="4194">
          <cell r="F4194"/>
        </row>
        <row r="4195">
          <cell r="F4195"/>
        </row>
        <row r="4196">
          <cell r="F4196"/>
        </row>
        <row r="4197">
          <cell r="F4197"/>
        </row>
        <row r="4198">
          <cell r="F4198"/>
        </row>
        <row r="4199">
          <cell r="F4199"/>
        </row>
        <row r="4200">
          <cell r="F4200"/>
        </row>
        <row r="4201">
          <cell r="F4201"/>
        </row>
        <row r="4202">
          <cell r="F4202"/>
        </row>
        <row r="4203">
          <cell r="F4203"/>
        </row>
        <row r="4204">
          <cell r="F4204"/>
        </row>
        <row r="4205">
          <cell r="F4205"/>
        </row>
        <row r="4206">
          <cell r="F4206"/>
        </row>
        <row r="4207">
          <cell r="F4207"/>
        </row>
        <row r="4208">
          <cell r="F4208"/>
        </row>
        <row r="4209">
          <cell r="F4209"/>
        </row>
        <row r="4210">
          <cell r="F4210"/>
        </row>
        <row r="4211">
          <cell r="F4211"/>
        </row>
        <row r="4212">
          <cell r="F4212"/>
        </row>
        <row r="4213">
          <cell r="F4213"/>
        </row>
        <row r="4214">
          <cell r="F4214"/>
        </row>
        <row r="4215">
          <cell r="F4215"/>
        </row>
        <row r="4216">
          <cell r="F4216"/>
        </row>
        <row r="4217">
          <cell r="F4217"/>
        </row>
        <row r="4218">
          <cell r="F4218"/>
        </row>
        <row r="4219">
          <cell r="F4219"/>
        </row>
        <row r="4220">
          <cell r="F4220"/>
        </row>
        <row r="4221">
          <cell r="F4221"/>
        </row>
        <row r="4222">
          <cell r="F4222"/>
        </row>
        <row r="4223">
          <cell r="F4223"/>
        </row>
        <row r="4226">
          <cell r="F4226"/>
        </row>
        <row r="4227">
          <cell r="F4227" t="str">
            <v>Fins</v>
          </cell>
        </row>
        <row r="4228">
          <cell r="F4228"/>
        </row>
        <row r="4229">
          <cell r="F4229"/>
        </row>
        <row r="4230">
          <cell r="F4230"/>
        </row>
        <row r="4231">
          <cell r="F4231"/>
        </row>
        <row r="4232">
          <cell r="F4232"/>
        </row>
        <row r="4233">
          <cell r="F4233"/>
        </row>
        <row r="4234">
          <cell r="F4234"/>
        </row>
        <row r="4235">
          <cell r="F4235"/>
        </row>
        <row r="4236">
          <cell r="F4236"/>
        </row>
        <row r="4237">
          <cell r="F4237"/>
        </row>
        <row r="4238">
          <cell r="F4238"/>
        </row>
        <row r="4239">
          <cell r="F4239"/>
        </row>
        <row r="4240">
          <cell r="F4240"/>
        </row>
        <row r="4241">
          <cell r="F4241"/>
        </row>
        <row r="4242">
          <cell r="F4242"/>
        </row>
        <row r="4243">
          <cell r="F4243"/>
        </row>
        <row r="4244">
          <cell r="F4244"/>
        </row>
        <row r="4245">
          <cell r="F4245"/>
        </row>
        <row r="4246">
          <cell r="F4246"/>
        </row>
        <row r="4247">
          <cell r="F4247"/>
        </row>
        <row r="4248">
          <cell r="F4248"/>
        </row>
        <row r="4249">
          <cell r="F4249"/>
        </row>
        <row r="4250">
          <cell r="F4250"/>
        </row>
        <row r="4251">
          <cell r="F4251"/>
        </row>
        <row r="4252">
          <cell r="F4252"/>
        </row>
        <row r="4253">
          <cell r="F4253"/>
        </row>
        <row r="4254">
          <cell r="F4254"/>
        </row>
        <row r="4255">
          <cell r="F4255"/>
        </row>
        <row r="4256">
          <cell r="F4256"/>
        </row>
        <row r="4257">
          <cell r="F4257"/>
        </row>
        <row r="4260">
          <cell r="F4260"/>
        </row>
        <row r="4261">
          <cell r="F4261" t="str">
            <v>Fins</v>
          </cell>
        </row>
        <row r="4262">
          <cell r="F4262"/>
        </row>
        <row r="4263">
          <cell r="F4263"/>
        </row>
        <row r="4264">
          <cell r="F4264"/>
        </row>
        <row r="4265">
          <cell r="F4265"/>
        </row>
        <row r="4266">
          <cell r="F4266"/>
        </row>
        <row r="4267">
          <cell r="F4267"/>
        </row>
        <row r="4268">
          <cell r="F4268"/>
        </row>
        <row r="4269">
          <cell r="F4269"/>
        </row>
        <row r="4270">
          <cell r="F4270"/>
        </row>
        <row r="4271">
          <cell r="F4271"/>
        </row>
        <row r="4272">
          <cell r="F4272"/>
        </row>
        <row r="4273">
          <cell r="F4273"/>
        </row>
        <row r="4274">
          <cell r="F4274"/>
        </row>
        <row r="4275">
          <cell r="F4275"/>
        </row>
        <row r="4276">
          <cell r="F4276"/>
        </row>
        <row r="4277">
          <cell r="F4277"/>
        </row>
        <row r="4278">
          <cell r="F4278"/>
        </row>
        <row r="4279">
          <cell r="F4279"/>
        </row>
        <row r="4280">
          <cell r="F4280"/>
        </row>
        <row r="4281">
          <cell r="F4281"/>
        </row>
        <row r="4282">
          <cell r="F4282"/>
        </row>
        <row r="4283">
          <cell r="F4283"/>
        </row>
        <row r="4284">
          <cell r="F4284"/>
        </row>
        <row r="4285">
          <cell r="F4285"/>
        </row>
        <row r="4286">
          <cell r="F4286"/>
        </row>
        <row r="4287">
          <cell r="F4287"/>
        </row>
        <row r="4288">
          <cell r="F4288"/>
        </row>
        <row r="4289">
          <cell r="F4289"/>
        </row>
        <row r="4290">
          <cell r="F4290"/>
        </row>
        <row r="4291">
          <cell r="F4291"/>
        </row>
        <row r="4294">
          <cell r="F4294"/>
        </row>
        <row r="4295">
          <cell r="F4295" t="str">
            <v>Fins</v>
          </cell>
        </row>
        <row r="4296">
          <cell r="F4296"/>
        </row>
        <row r="4297">
          <cell r="F4297"/>
        </row>
        <row r="4298">
          <cell r="F4298"/>
        </row>
        <row r="4299">
          <cell r="F4299"/>
        </row>
        <row r="4300">
          <cell r="F4300"/>
        </row>
        <row r="4301">
          <cell r="F4301"/>
        </row>
        <row r="4302">
          <cell r="F4302"/>
        </row>
        <row r="4303">
          <cell r="F4303"/>
        </row>
        <row r="4304">
          <cell r="F4304"/>
        </row>
        <row r="4305">
          <cell r="F4305"/>
        </row>
        <row r="4306">
          <cell r="F4306"/>
        </row>
        <row r="4307">
          <cell r="F4307"/>
        </row>
        <row r="4308">
          <cell r="F4308"/>
        </row>
        <row r="4309">
          <cell r="F4309"/>
        </row>
        <row r="4310">
          <cell r="F4310"/>
        </row>
        <row r="4311">
          <cell r="F4311"/>
        </row>
        <row r="4312">
          <cell r="F4312"/>
        </row>
        <row r="4313">
          <cell r="F4313"/>
        </row>
        <row r="4314">
          <cell r="F4314"/>
        </row>
        <row r="4315">
          <cell r="F4315"/>
        </row>
        <row r="4316">
          <cell r="F4316"/>
        </row>
        <row r="4317">
          <cell r="F4317"/>
        </row>
        <row r="4318">
          <cell r="F4318"/>
        </row>
        <row r="4319">
          <cell r="F4319"/>
        </row>
        <row r="4320">
          <cell r="F4320"/>
        </row>
        <row r="4321">
          <cell r="F4321"/>
        </row>
        <row r="4322">
          <cell r="F4322"/>
        </row>
        <row r="4323">
          <cell r="F4323"/>
        </row>
        <row r="4324">
          <cell r="F4324"/>
        </row>
        <row r="4325">
          <cell r="F4325"/>
        </row>
        <row r="4328">
          <cell r="F4328"/>
        </row>
        <row r="4329">
          <cell r="F4329" t="str">
            <v>Fins</v>
          </cell>
        </row>
        <row r="4330">
          <cell r="F4330"/>
        </row>
        <row r="4331">
          <cell r="F4331"/>
        </row>
        <row r="4332">
          <cell r="F4332"/>
        </row>
        <row r="4333">
          <cell r="F4333"/>
        </row>
        <row r="4334">
          <cell r="F4334"/>
        </row>
        <row r="4335">
          <cell r="F4335"/>
        </row>
        <row r="4336">
          <cell r="F4336"/>
        </row>
        <row r="4337">
          <cell r="F4337"/>
        </row>
        <row r="4338">
          <cell r="F4338"/>
        </row>
        <row r="4339">
          <cell r="F4339"/>
        </row>
        <row r="4340">
          <cell r="F4340"/>
        </row>
        <row r="4341">
          <cell r="F4341"/>
        </row>
        <row r="4342">
          <cell r="F4342"/>
        </row>
        <row r="4343">
          <cell r="F4343"/>
        </row>
        <row r="4344">
          <cell r="F4344"/>
        </row>
        <row r="4345">
          <cell r="F4345"/>
        </row>
        <row r="4346">
          <cell r="F4346"/>
        </row>
        <row r="4347">
          <cell r="F4347"/>
        </row>
        <row r="4348">
          <cell r="F4348"/>
        </row>
        <row r="4349">
          <cell r="F4349"/>
        </row>
        <row r="4350">
          <cell r="F4350"/>
        </row>
        <row r="4351">
          <cell r="F4351"/>
        </row>
        <row r="4352">
          <cell r="F4352"/>
        </row>
        <row r="4353">
          <cell r="F4353"/>
        </row>
        <row r="4354">
          <cell r="F4354"/>
        </row>
        <row r="4355">
          <cell r="F4355"/>
        </row>
        <row r="4356">
          <cell r="F4356"/>
        </row>
        <row r="4357">
          <cell r="F4357"/>
        </row>
        <row r="4358">
          <cell r="F4358"/>
        </row>
        <row r="4359">
          <cell r="F4359"/>
        </row>
        <row r="4362">
          <cell r="F4362"/>
        </row>
        <row r="4363">
          <cell r="F4363" t="str">
            <v>Fins</v>
          </cell>
        </row>
        <row r="4364">
          <cell r="F4364"/>
        </row>
        <row r="4365">
          <cell r="F4365"/>
        </row>
        <row r="4366">
          <cell r="F4366"/>
        </row>
        <row r="4367">
          <cell r="F4367"/>
        </row>
        <row r="4368">
          <cell r="F4368"/>
        </row>
        <row r="4369">
          <cell r="F4369"/>
        </row>
        <row r="4370">
          <cell r="F4370"/>
        </row>
        <row r="4371">
          <cell r="F4371"/>
        </row>
        <row r="4372">
          <cell r="F4372"/>
        </row>
        <row r="4373">
          <cell r="F4373"/>
        </row>
        <row r="4374">
          <cell r="F4374"/>
        </row>
        <row r="4375">
          <cell r="F4375"/>
        </row>
        <row r="4376">
          <cell r="F4376"/>
        </row>
        <row r="4377">
          <cell r="F4377"/>
        </row>
        <row r="4378">
          <cell r="F4378"/>
        </row>
        <row r="4379">
          <cell r="F4379"/>
        </row>
        <row r="4380">
          <cell r="F4380"/>
        </row>
        <row r="4381">
          <cell r="F4381"/>
        </row>
        <row r="4382">
          <cell r="F4382"/>
        </row>
        <row r="4383">
          <cell r="F4383"/>
        </row>
        <row r="4384">
          <cell r="F4384"/>
        </row>
        <row r="4385">
          <cell r="F4385"/>
        </row>
        <row r="4386">
          <cell r="F4386"/>
        </row>
        <row r="4387">
          <cell r="F4387"/>
        </row>
        <row r="4388">
          <cell r="F4388"/>
        </row>
        <row r="4389">
          <cell r="F4389"/>
        </row>
        <row r="4390">
          <cell r="F4390"/>
        </row>
        <row r="4391">
          <cell r="F4391"/>
        </row>
        <row r="4392">
          <cell r="F4392"/>
        </row>
        <row r="4393">
          <cell r="F4393"/>
        </row>
        <row r="4396">
          <cell r="F4396"/>
        </row>
        <row r="4397">
          <cell r="F4397" t="str">
            <v>Fins</v>
          </cell>
        </row>
        <row r="4398">
          <cell r="F4398"/>
        </row>
        <row r="4399">
          <cell r="F4399"/>
        </row>
        <row r="4400">
          <cell r="F4400"/>
        </row>
        <row r="4401">
          <cell r="F4401"/>
        </row>
        <row r="4402">
          <cell r="F4402"/>
        </row>
        <row r="4403">
          <cell r="F4403"/>
        </row>
        <row r="4404">
          <cell r="F4404"/>
        </row>
        <row r="4405">
          <cell r="F4405"/>
        </row>
        <row r="4406">
          <cell r="F4406"/>
        </row>
        <row r="4407">
          <cell r="F4407"/>
        </row>
        <row r="4408">
          <cell r="F4408"/>
        </row>
        <row r="4409">
          <cell r="F4409"/>
        </row>
        <row r="4410">
          <cell r="F4410"/>
        </row>
        <row r="4411">
          <cell r="F4411"/>
        </row>
        <row r="4412">
          <cell r="F4412"/>
        </row>
        <row r="4413">
          <cell r="F4413"/>
        </row>
        <row r="4414">
          <cell r="F4414"/>
        </row>
        <row r="4415">
          <cell r="F4415"/>
        </row>
        <row r="4416">
          <cell r="F4416"/>
        </row>
        <row r="4417">
          <cell r="F4417"/>
        </row>
        <row r="4418">
          <cell r="F4418"/>
        </row>
        <row r="4419">
          <cell r="F4419"/>
        </row>
        <row r="4420">
          <cell r="F4420"/>
        </row>
        <row r="4421">
          <cell r="F4421"/>
        </row>
        <row r="4422">
          <cell r="F4422"/>
        </row>
        <row r="4423">
          <cell r="F4423"/>
        </row>
        <row r="4424">
          <cell r="F4424"/>
        </row>
        <row r="4425">
          <cell r="F4425"/>
        </row>
        <row r="4426">
          <cell r="F4426"/>
        </row>
        <row r="4427">
          <cell r="F4427"/>
        </row>
        <row r="4430">
          <cell r="F4430"/>
        </row>
        <row r="4431">
          <cell r="F4431" t="str">
            <v>Fins</v>
          </cell>
        </row>
        <row r="4432">
          <cell r="F4432"/>
        </row>
        <row r="4433">
          <cell r="F4433"/>
        </row>
        <row r="4434">
          <cell r="F4434"/>
        </row>
        <row r="4435">
          <cell r="F4435"/>
        </row>
        <row r="4436">
          <cell r="F4436"/>
        </row>
        <row r="4437">
          <cell r="F4437"/>
        </row>
        <row r="4438">
          <cell r="F4438"/>
        </row>
        <row r="4439">
          <cell r="F4439"/>
        </row>
        <row r="4440">
          <cell r="F4440"/>
        </row>
        <row r="4441">
          <cell r="F4441"/>
        </row>
        <row r="4442">
          <cell r="F4442"/>
        </row>
        <row r="4443">
          <cell r="F4443"/>
        </row>
        <row r="4444">
          <cell r="F4444"/>
        </row>
        <row r="4445">
          <cell r="F4445"/>
        </row>
        <row r="4446">
          <cell r="F4446"/>
        </row>
        <row r="4447">
          <cell r="F4447"/>
        </row>
        <row r="4448">
          <cell r="F4448"/>
        </row>
        <row r="4449">
          <cell r="F4449"/>
        </row>
        <row r="4450">
          <cell r="F4450"/>
        </row>
        <row r="4451">
          <cell r="F4451"/>
        </row>
        <row r="4452">
          <cell r="F4452"/>
        </row>
        <row r="4453">
          <cell r="F4453"/>
        </row>
        <row r="4454">
          <cell r="F4454"/>
        </row>
        <row r="4455">
          <cell r="F4455"/>
        </row>
        <row r="4456">
          <cell r="F4456"/>
        </row>
        <row r="4457">
          <cell r="F4457"/>
        </row>
        <row r="4458">
          <cell r="F4458"/>
        </row>
        <row r="4459">
          <cell r="F4459"/>
        </row>
        <row r="4460">
          <cell r="F4460"/>
        </row>
        <row r="4461">
          <cell r="F4461"/>
        </row>
        <row r="4464">
          <cell r="F4464"/>
        </row>
        <row r="4465">
          <cell r="F4465" t="str">
            <v>Fins</v>
          </cell>
        </row>
        <row r="4466">
          <cell r="F4466"/>
        </row>
        <row r="4467">
          <cell r="F4467"/>
        </row>
        <row r="4468">
          <cell r="F4468"/>
        </row>
        <row r="4469">
          <cell r="F4469"/>
        </row>
        <row r="4470">
          <cell r="F4470"/>
        </row>
        <row r="4471">
          <cell r="F4471"/>
        </row>
        <row r="4472">
          <cell r="F4472"/>
        </row>
        <row r="4473">
          <cell r="F4473"/>
        </row>
        <row r="4474">
          <cell r="F4474"/>
        </row>
        <row r="4475">
          <cell r="F4475"/>
        </row>
        <row r="4476">
          <cell r="F4476"/>
        </row>
        <row r="4477">
          <cell r="F4477"/>
        </row>
        <row r="4478">
          <cell r="F4478"/>
        </row>
        <row r="4479">
          <cell r="F4479"/>
        </row>
        <row r="4480">
          <cell r="F4480"/>
        </row>
        <row r="4481">
          <cell r="F4481"/>
        </row>
        <row r="4482">
          <cell r="F4482"/>
        </row>
        <row r="4483">
          <cell r="F4483"/>
        </row>
        <row r="4484">
          <cell r="F4484"/>
        </row>
        <row r="4485">
          <cell r="F4485"/>
        </row>
        <row r="4486">
          <cell r="F4486"/>
        </row>
        <row r="4487">
          <cell r="F4487"/>
        </row>
        <row r="4488">
          <cell r="F4488"/>
        </row>
        <row r="4489">
          <cell r="F4489"/>
        </row>
        <row r="4490">
          <cell r="F4490"/>
        </row>
        <row r="4491">
          <cell r="F4491"/>
        </row>
        <row r="4492">
          <cell r="F4492"/>
        </row>
        <row r="4493">
          <cell r="F4493"/>
        </row>
        <row r="4494">
          <cell r="F4494"/>
        </row>
        <row r="4495">
          <cell r="F4495"/>
        </row>
        <row r="4498">
          <cell r="F4498"/>
        </row>
        <row r="4499">
          <cell r="F4499" t="str">
            <v>Fins</v>
          </cell>
        </row>
        <row r="4500">
          <cell r="F4500"/>
        </row>
        <row r="4501">
          <cell r="F4501"/>
        </row>
        <row r="4502">
          <cell r="F4502"/>
        </row>
        <row r="4503">
          <cell r="F4503"/>
        </row>
        <row r="4504">
          <cell r="F4504"/>
        </row>
        <row r="4505">
          <cell r="F4505"/>
        </row>
        <row r="4506">
          <cell r="F4506"/>
        </row>
        <row r="4507">
          <cell r="F4507"/>
        </row>
        <row r="4508">
          <cell r="F4508"/>
        </row>
        <row r="4509">
          <cell r="F4509"/>
        </row>
        <row r="4510">
          <cell r="F4510"/>
        </row>
        <row r="4511">
          <cell r="F4511"/>
        </row>
        <row r="4512">
          <cell r="F4512"/>
        </row>
        <row r="4513">
          <cell r="F4513"/>
        </row>
        <row r="4514">
          <cell r="F4514"/>
        </row>
        <row r="4515">
          <cell r="F4515"/>
        </row>
        <row r="4516">
          <cell r="F4516"/>
        </row>
        <row r="4517">
          <cell r="F4517"/>
        </row>
        <row r="4518">
          <cell r="F4518"/>
        </row>
        <row r="4519">
          <cell r="F4519"/>
        </row>
        <row r="4520">
          <cell r="F4520"/>
        </row>
        <row r="4521">
          <cell r="F4521"/>
        </row>
        <row r="4522">
          <cell r="F4522"/>
        </row>
        <row r="4523">
          <cell r="F4523"/>
        </row>
        <row r="4524">
          <cell r="F4524"/>
        </row>
        <row r="4525">
          <cell r="F4525"/>
        </row>
        <row r="4526">
          <cell r="F4526"/>
        </row>
        <row r="4527">
          <cell r="F4527"/>
        </row>
        <row r="4528">
          <cell r="F4528"/>
        </row>
        <row r="4529">
          <cell r="F4529"/>
        </row>
        <row r="4532">
          <cell r="F4532"/>
        </row>
        <row r="4533">
          <cell r="F4533" t="str">
            <v>Fins</v>
          </cell>
        </row>
        <row r="4534">
          <cell r="F4534"/>
        </row>
        <row r="4535">
          <cell r="F4535"/>
        </row>
        <row r="4536">
          <cell r="F4536"/>
        </row>
        <row r="4537">
          <cell r="F4537"/>
        </row>
        <row r="4538">
          <cell r="F4538"/>
        </row>
        <row r="4539">
          <cell r="F4539"/>
        </row>
        <row r="4540">
          <cell r="F4540"/>
        </row>
        <row r="4541">
          <cell r="F4541"/>
        </row>
        <row r="4542">
          <cell r="F4542"/>
        </row>
        <row r="4543">
          <cell r="F4543"/>
        </row>
        <row r="4544">
          <cell r="F4544"/>
        </row>
        <row r="4545">
          <cell r="F4545"/>
        </row>
        <row r="4546">
          <cell r="F4546"/>
        </row>
        <row r="4547">
          <cell r="F4547"/>
        </row>
        <row r="4548">
          <cell r="F4548"/>
        </row>
        <row r="4549">
          <cell r="F4549"/>
        </row>
        <row r="4550">
          <cell r="F4550"/>
        </row>
        <row r="4551">
          <cell r="F4551"/>
        </row>
        <row r="4552">
          <cell r="F4552"/>
        </row>
        <row r="4553">
          <cell r="F4553"/>
        </row>
        <row r="4554">
          <cell r="F4554"/>
        </row>
        <row r="4555">
          <cell r="F4555"/>
        </row>
        <row r="4556">
          <cell r="F4556"/>
        </row>
        <row r="4557">
          <cell r="F4557"/>
        </row>
        <row r="4558">
          <cell r="F4558"/>
        </row>
        <row r="4559">
          <cell r="F4559"/>
        </row>
        <row r="4560">
          <cell r="F4560"/>
        </row>
        <row r="4561">
          <cell r="F4561"/>
        </row>
        <row r="4562">
          <cell r="F4562"/>
        </row>
        <row r="4563">
          <cell r="F4563"/>
        </row>
        <row r="4566">
          <cell r="F4566"/>
        </row>
        <row r="4567">
          <cell r="F4567" t="str">
            <v>Fins</v>
          </cell>
        </row>
        <row r="4568">
          <cell r="F4568"/>
        </row>
        <row r="4569">
          <cell r="F4569"/>
        </row>
        <row r="4570">
          <cell r="F4570"/>
        </row>
        <row r="4571">
          <cell r="F4571"/>
        </row>
        <row r="4572">
          <cell r="F4572"/>
        </row>
        <row r="4573">
          <cell r="F4573"/>
        </row>
        <row r="4574">
          <cell r="F4574"/>
        </row>
        <row r="4575">
          <cell r="F4575"/>
        </row>
        <row r="4576">
          <cell r="F4576"/>
        </row>
        <row r="4577">
          <cell r="F4577"/>
        </row>
        <row r="4578">
          <cell r="F4578"/>
        </row>
        <row r="4579">
          <cell r="F4579"/>
        </row>
        <row r="4580">
          <cell r="F4580"/>
        </row>
        <row r="4581">
          <cell r="F4581"/>
        </row>
        <row r="4582">
          <cell r="F4582"/>
        </row>
        <row r="4583">
          <cell r="F4583"/>
        </row>
        <row r="4584">
          <cell r="F4584"/>
        </row>
        <row r="4585">
          <cell r="F4585"/>
        </row>
        <row r="4586">
          <cell r="F4586"/>
        </row>
        <row r="4587">
          <cell r="F4587"/>
        </row>
        <row r="4588">
          <cell r="F4588"/>
        </row>
        <row r="4589">
          <cell r="F4589"/>
        </row>
        <row r="4590">
          <cell r="F4590"/>
        </row>
        <row r="4591">
          <cell r="F4591"/>
        </row>
        <row r="4592">
          <cell r="F4592"/>
        </row>
        <row r="4593">
          <cell r="F4593"/>
        </row>
        <row r="4594">
          <cell r="F4594"/>
        </row>
        <row r="4595">
          <cell r="F4595"/>
        </row>
        <row r="4596">
          <cell r="F4596"/>
        </row>
        <row r="4597">
          <cell r="F4597"/>
        </row>
        <row r="4600">
          <cell r="F4600"/>
        </row>
        <row r="4601">
          <cell r="F4601" t="str">
            <v>Fins</v>
          </cell>
        </row>
        <row r="4602">
          <cell r="F4602"/>
        </row>
        <row r="4603">
          <cell r="F4603"/>
        </row>
        <row r="4604">
          <cell r="F4604"/>
        </row>
        <row r="4605">
          <cell r="F4605"/>
        </row>
        <row r="4606">
          <cell r="F4606"/>
        </row>
        <row r="4607">
          <cell r="F4607"/>
        </row>
        <row r="4608">
          <cell r="F4608"/>
        </row>
        <row r="4609">
          <cell r="F4609"/>
        </row>
        <row r="4610">
          <cell r="F4610"/>
        </row>
        <row r="4611">
          <cell r="F4611"/>
        </row>
        <row r="4612">
          <cell r="F4612"/>
        </row>
        <row r="4613">
          <cell r="F4613"/>
        </row>
        <row r="4614">
          <cell r="F4614"/>
        </row>
        <row r="4615">
          <cell r="F4615"/>
        </row>
        <row r="4616">
          <cell r="F4616"/>
        </row>
        <row r="4617">
          <cell r="F4617"/>
        </row>
        <row r="4618">
          <cell r="F4618"/>
        </row>
        <row r="4619">
          <cell r="F4619"/>
        </row>
        <row r="4620">
          <cell r="F4620"/>
        </row>
        <row r="4621">
          <cell r="F4621"/>
        </row>
        <row r="4622">
          <cell r="F4622"/>
        </row>
        <row r="4623">
          <cell r="F4623"/>
        </row>
        <row r="4624">
          <cell r="F4624"/>
        </row>
        <row r="4625">
          <cell r="F4625"/>
        </row>
        <row r="4626">
          <cell r="F4626"/>
        </row>
        <row r="4627">
          <cell r="F4627"/>
        </row>
        <row r="4628">
          <cell r="F4628"/>
        </row>
        <row r="4629">
          <cell r="F4629"/>
        </row>
        <row r="4630">
          <cell r="F4630"/>
        </row>
        <row r="4631">
          <cell r="F4631"/>
        </row>
        <row r="4634">
          <cell r="F4634"/>
        </row>
        <row r="4635">
          <cell r="F4635" t="str">
            <v>Fins</v>
          </cell>
        </row>
        <row r="4636">
          <cell r="F4636"/>
        </row>
        <row r="4637">
          <cell r="F4637"/>
        </row>
        <row r="4638">
          <cell r="F4638"/>
        </row>
        <row r="4639">
          <cell r="F4639"/>
        </row>
        <row r="4640">
          <cell r="F4640"/>
        </row>
        <row r="4641">
          <cell r="F4641"/>
        </row>
        <row r="4642">
          <cell r="F4642"/>
        </row>
        <row r="4643">
          <cell r="F4643"/>
        </row>
        <row r="4644">
          <cell r="F4644"/>
        </row>
        <row r="4645">
          <cell r="F4645"/>
        </row>
        <row r="4646">
          <cell r="F4646"/>
        </row>
        <row r="4647">
          <cell r="F4647"/>
        </row>
        <row r="4648">
          <cell r="F4648"/>
        </row>
        <row r="4649">
          <cell r="F4649"/>
        </row>
        <row r="4650">
          <cell r="F4650"/>
        </row>
        <row r="4651">
          <cell r="F4651"/>
        </row>
        <row r="4652">
          <cell r="F4652"/>
        </row>
        <row r="4653">
          <cell r="F4653"/>
        </row>
        <row r="4654">
          <cell r="F4654"/>
        </row>
        <row r="4655">
          <cell r="F4655"/>
        </row>
        <row r="4656">
          <cell r="F4656"/>
        </row>
        <row r="4657">
          <cell r="F4657"/>
        </row>
        <row r="4658">
          <cell r="F4658"/>
        </row>
        <row r="4659">
          <cell r="F4659"/>
        </row>
        <row r="4660">
          <cell r="F4660"/>
        </row>
        <row r="4661">
          <cell r="F4661"/>
        </row>
        <row r="4662">
          <cell r="F4662"/>
        </row>
        <row r="4663">
          <cell r="F4663"/>
        </row>
        <row r="4664">
          <cell r="F4664"/>
        </row>
        <row r="4665">
          <cell r="F4665"/>
        </row>
        <row r="4668">
          <cell r="F4668"/>
        </row>
        <row r="4669">
          <cell r="F4669" t="str">
            <v>Fins</v>
          </cell>
        </row>
        <row r="4670">
          <cell r="F4670"/>
        </row>
        <row r="4671">
          <cell r="F4671"/>
        </row>
        <row r="4672">
          <cell r="F4672"/>
        </row>
        <row r="4673">
          <cell r="F4673"/>
        </row>
        <row r="4674">
          <cell r="F4674"/>
        </row>
        <row r="4675">
          <cell r="F4675"/>
        </row>
        <row r="4676">
          <cell r="F4676"/>
        </row>
        <row r="4677">
          <cell r="F4677"/>
        </row>
        <row r="4678">
          <cell r="F4678"/>
        </row>
        <row r="4679">
          <cell r="F4679"/>
        </row>
        <row r="4680">
          <cell r="F4680"/>
        </row>
        <row r="4681">
          <cell r="F4681"/>
        </row>
        <row r="4682">
          <cell r="F4682"/>
        </row>
        <row r="4683">
          <cell r="F4683"/>
        </row>
        <row r="4684">
          <cell r="F4684"/>
        </row>
        <row r="4685">
          <cell r="F4685"/>
        </row>
        <row r="4686">
          <cell r="F4686"/>
        </row>
        <row r="4687">
          <cell r="F4687"/>
        </row>
        <row r="4688">
          <cell r="F4688"/>
        </row>
        <row r="4689">
          <cell r="F4689"/>
        </row>
        <row r="4690">
          <cell r="F4690"/>
        </row>
        <row r="4691">
          <cell r="F4691"/>
        </row>
        <row r="4692">
          <cell r="F4692"/>
        </row>
        <row r="4693">
          <cell r="F4693"/>
        </row>
        <row r="4694">
          <cell r="F4694"/>
        </row>
        <row r="4695">
          <cell r="F4695"/>
        </row>
        <row r="4696">
          <cell r="F4696"/>
        </row>
        <row r="4697">
          <cell r="F4697"/>
        </row>
        <row r="4698">
          <cell r="F4698"/>
        </row>
        <row r="4699">
          <cell r="F4699"/>
        </row>
        <row r="4702">
          <cell r="F4702"/>
        </row>
        <row r="4703">
          <cell r="F4703" t="str">
            <v>Fins</v>
          </cell>
        </row>
        <row r="4704">
          <cell r="F4704"/>
        </row>
        <row r="4705">
          <cell r="F4705"/>
        </row>
        <row r="4706">
          <cell r="F4706"/>
        </row>
        <row r="4707">
          <cell r="F4707"/>
        </row>
        <row r="4708">
          <cell r="F4708"/>
        </row>
        <row r="4709">
          <cell r="F4709"/>
        </row>
        <row r="4710">
          <cell r="F4710"/>
        </row>
        <row r="4711">
          <cell r="F4711"/>
        </row>
        <row r="4712">
          <cell r="F4712"/>
        </row>
        <row r="4713">
          <cell r="F4713"/>
        </row>
        <row r="4714">
          <cell r="F4714"/>
        </row>
        <row r="4715">
          <cell r="F4715"/>
        </row>
        <row r="4716">
          <cell r="F4716"/>
        </row>
        <row r="4717">
          <cell r="F4717"/>
        </row>
        <row r="4718">
          <cell r="F4718"/>
        </row>
        <row r="4719">
          <cell r="F4719"/>
        </row>
        <row r="4720">
          <cell r="F4720"/>
        </row>
        <row r="4721">
          <cell r="F4721"/>
        </row>
        <row r="4722">
          <cell r="F4722"/>
        </row>
        <row r="4723">
          <cell r="F4723"/>
        </row>
        <row r="4724">
          <cell r="F4724"/>
        </row>
        <row r="4725">
          <cell r="F4725"/>
        </row>
        <row r="4726">
          <cell r="F4726"/>
        </row>
        <row r="4727">
          <cell r="F4727"/>
        </row>
        <row r="4728">
          <cell r="F4728"/>
        </row>
        <row r="4729">
          <cell r="F4729"/>
        </row>
        <row r="4730">
          <cell r="F4730"/>
        </row>
        <row r="4731">
          <cell r="F4731"/>
        </row>
        <row r="4732">
          <cell r="F4732"/>
        </row>
        <row r="4733">
          <cell r="F4733"/>
        </row>
        <row r="4736">
          <cell r="F4736"/>
        </row>
        <row r="4737">
          <cell r="F4737" t="str">
            <v>Fins</v>
          </cell>
        </row>
        <row r="4738">
          <cell r="F4738"/>
        </row>
        <row r="4739">
          <cell r="F4739"/>
        </row>
        <row r="4740">
          <cell r="F4740"/>
        </row>
        <row r="4741">
          <cell r="F4741"/>
        </row>
        <row r="4742">
          <cell r="F4742"/>
        </row>
        <row r="4743">
          <cell r="F4743"/>
        </row>
        <row r="4744">
          <cell r="F4744"/>
        </row>
        <row r="4745">
          <cell r="F4745"/>
        </row>
        <row r="4746">
          <cell r="F4746"/>
        </row>
        <row r="4747">
          <cell r="F4747"/>
        </row>
        <row r="4748">
          <cell r="F4748"/>
        </row>
        <row r="4749">
          <cell r="F4749"/>
        </row>
        <row r="4750">
          <cell r="F4750"/>
        </row>
        <row r="4751">
          <cell r="F4751"/>
        </row>
        <row r="4752">
          <cell r="F4752"/>
        </row>
        <row r="4753">
          <cell r="F4753"/>
        </row>
        <row r="4754">
          <cell r="F4754"/>
        </row>
        <row r="4755">
          <cell r="F4755"/>
        </row>
        <row r="4756">
          <cell r="F4756"/>
        </row>
        <row r="4757">
          <cell r="F4757"/>
        </row>
        <row r="4758">
          <cell r="F4758"/>
        </row>
        <row r="4759">
          <cell r="F4759"/>
        </row>
        <row r="4760">
          <cell r="F4760"/>
        </row>
        <row r="4761">
          <cell r="F4761"/>
        </row>
        <row r="4762">
          <cell r="F4762"/>
        </row>
        <row r="4763">
          <cell r="F4763"/>
        </row>
        <row r="4764">
          <cell r="F4764"/>
        </row>
        <row r="4765">
          <cell r="F4765"/>
        </row>
        <row r="4766">
          <cell r="F4766"/>
        </row>
        <row r="4767">
          <cell r="F4767"/>
        </row>
        <row r="4770">
          <cell r="F4770"/>
        </row>
        <row r="4771">
          <cell r="F4771" t="str">
            <v>Fins</v>
          </cell>
        </row>
        <row r="4772">
          <cell r="F4772"/>
        </row>
        <row r="4773">
          <cell r="F4773"/>
        </row>
        <row r="4774">
          <cell r="F4774"/>
        </row>
        <row r="4775">
          <cell r="F4775"/>
        </row>
        <row r="4776">
          <cell r="F4776"/>
        </row>
        <row r="4777">
          <cell r="F4777"/>
        </row>
        <row r="4778">
          <cell r="F4778"/>
        </row>
        <row r="4779">
          <cell r="F4779"/>
        </row>
        <row r="4780">
          <cell r="F4780"/>
        </row>
        <row r="4781">
          <cell r="F4781"/>
        </row>
        <row r="4782">
          <cell r="F4782"/>
        </row>
        <row r="4783">
          <cell r="F4783"/>
        </row>
        <row r="4784">
          <cell r="F4784"/>
        </row>
        <row r="4785">
          <cell r="F4785"/>
        </row>
        <row r="4786">
          <cell r="F4786"/>
        </row>
        <row r="4787">
          <cell r="F4787"/>
        </row>
        <row r="4788">
          <cell r="F4788"/>
        </row>
        <row r="4789">
          <cell r="F4789"/>
        </row>
        <row r="4790">
          <cell r="F4790"/>
        </row>
        <row r="4791">
          <cell r="F4791"/>
        </row>
        <row r="4792">
          <cell r="F4792"/>
        </row>
        <row r="4793">
          <cell r="F4793"/>
        </row>
        <row r="4794">
          <cell r="F4794"/>
        </row>
        <row r="4795">
          <cell r="F4795"/>
        </row>
        <row r="4796">
          <cell r="F4796"/>
        </row>
        <row r="4797">
          <cell r="F4797"/>
        </row>
        <row r="4798">
          <cell r="F4798"/>
        </row>
        <row r="4799">
          <cell r="F4799"/>
        </row>
        <row r="4800">
          <cell r="F4800"/>
        </row>
        <row r="4801">
          <cell r="F4801"/>
        </row>
        <row r="4804">
          <cell r="F4804"/>
        </row>
        <row r="4805">
          <cell r="F4805" t="str">
            <v>Fins</v>
          </cell>
        </row>
        <row r="4806">
          <cell r="F4806"/>
        </row>
        <row r="4807">
          <cell r="F4807"/>
        </row>
        <row r="4808">
          <cell r="F4808"/>
        </row>
        <row r="4809">
          <cell r="F4809"/>
        </row>
        <row r="4810">
          <cell r="F4810"/>
        </row>
        <row r="4811">
          <cell r="F4811"/>
        </row>
        <row r="4812">
          <cell r="F4812"/>
        </row>
        <row r="4813">
          <cell r="F4813"/>
        </row>
        <row r="4814">
          <cell r="F4814"/>
        </row>
        <row r="4815">
          <cell r="F4815"/>
        </row>
        <row r="4816">
          <cell r="F4816"/>
        </row>
        <row r="4817">
          <cell r="F4817"/>
        </row>
        <row r="4818">
          <cell r="F4818"/>
        </row>
        <row r="4819">
          <cell r="F4819"/>
        </row>
        <row r="4820">
          <cell r="F4820"/>
        </row>
        <row r="4821">
          <cell r="F4821"/>
        </row>
        <row r="4822">
          <cell r="F4822"/>
        </row>
        <row r="4823">
          <cell r="F4823"/>
        </row>
        <row r="4824">
          <cell r="F4824"/>
        </row>
        <row r="4825">
          <cell r="F4825"/>
        </row>
        <row r="4826">
          <cell r="F4826"/>
        </row>
        <row r="4827">
          <cell r="F4827"/>
        </row>
        <row r="4828">
          <cell r="F4828"/>
        </row>
        <row r="4829">
          <cell r="F4829"/>
        </row>
        <row r="4830">
          <cell r="F4830"/>
        </row>
        <row r="4831">
          <cell r="F4831"/>
        </row>
        <row r="4832">
          <cell r="F4832"/>
        </row>
        <row r="4833">
          <cell r="F4833"/>
        </row>
        <row r="4834">
          <cell r="F4834"/>
        </row>
        <row r="4835">
          <cell r="F4835"/>
        </row>
        <row r="4838">
          <cell r="F4838"/>
        </row>
        <row r="4839">
          <cell r="F4839" t="str">
            <v>Fins</v>
          </cell>
        </row>
        <row r="4840">
          <cell r="F4840"/>
        </row>
        <row r="4841">
          <cell r="F4841"/>
        </row>
        <row r="4842">
          <cell r="F4842"/>
        </row>
        <row r="4843">
          <cell r="F4843"/>
        </row>
        <row r="4844">
          <cell r="F4844"/>
        </row>
        <row r="4845">
          <cell r="F4845"/>
        </row>
        <row r="4846">
          <cell r="F4846"/>
        </row>
        <row r="4847">
          <cell r="F4847"/>
        </row>
        <row r="4848">
          <cell r="F4848"/>
        </row>
        <row r="4849">
          <cell r="F4849"/>
        </row>
        <row r="4850">
          <cell r="F4850"/>
        </row>
        <row r="4851">
          <cell r="F4851"/>
        </row>
        <row r="4852">
          <cell r="F4852"/>
        </row>
        <row r="4853">
          <cell r="F4853"/>
        </row>
        <row r="4854">
          <cell r="F4854"/>
        </row>
        <row r="4855">
          <cell r="F4855"/>
        </row>
        <row r="4856">
          <cell r="F4856"/>
        </row>
        <row r="4857">
          <cell r="F4857"/>
        </row>
        <row r="4858">
          <cell r="F4858"/>
        </row>
        <row r="4859">
          <cell r="F4859"/>
        </row>
        <row r="4860">
          <cell r="F4860"/>
        </row>
        <row r="4861">
          <cell r="F4861"/>
        </row>
        <row r="4862">
          <cell r="F4862"/>
        </row>
        <row r="4863">
          <cell r="F4863"/>
        </row>
        <row r="4864">
          <cell r="F4864"/>
        </row>
        <row r="4865">
          <cell r="F4865"/>
        </row>
        <row r="4866">
          <cell r="F4866"/>
        </row>
        <row r="4867">
          <cell r="F4867"/>
        </row>
        <row r="4868">
          <cell r="F4868"/>
        </row>
        <row r="4869">
          <cell r="F4869"/>
        </row>
        <row r="4872">
          <cell r="F4872"/>
        </row>
        <row r="4873">
          <cell r="F4873" t="str">
            <v>Fins</v>
          </cell>
        </row>
        <row r="4874">
          <cell r="F4874"/>
        </row>
        <row r="4875">
          <cell r="F4875"/>
        </row>
        <row r="4876">
          <cell r="F4876"/>
        </row>
        <row r="4877">
          <cell r="F4877"/>
        </row>
        <row r="4878">
          <cell r="F4878"/>
        </row>
        <row r="4879">
          <cell r="F4879"/>
        </row>
        <row r="4880">
          <cell r="F4880"/>
        </row>
        <row r="4881">
          <cell r="F4881"/>
        </row>
        <row r="4882">
          <cell r="F4882"/>
        </row>
        <row r="4883">
          <cell r="F4883"/>
        </row>
        <row r="4884">
          <cell r="F4884"/>
        </row>
        <row r="4885">
          <cell r="F4885"/>
        </row>
        <row r="4886">
          <cell r="F4886"/>
        </row>
        <row r="4887">
          <cell r="F4887"/>
        </row>
        <row r="4888">
          <cell r="F4888"/>
        </row>
        <row r="4889">
          <cell r="F4889"/>
        </row>
        <row r="4890">
          <cell r="F4890"/>
        </row>
        <row r="4891">
          <cell r="F4891"/>
        </row>
        <row r="4892">
          <cell r="F4892"/>
        </row>
        <row r="4893">
          <cell r="F4893"/>
        </row>
        <row r="4894">
          <cell r="F4894"/>
        </row>
        <row r="4895">
          <cell r="F4895"/>
        </row>
        <row r="4896">
          <cell r="F4896"/>
        </row>
        <row r="4897">
          <cell r="F4897"/>
        </row>
        <row r="4898">
          <cell r="F4898"/>
        </row>
        <row r="4899">
          <cell r="F4899"/>
        </row>
        <row r="4900">
          <cell r="F4900"/>
        </row>
        <row r="4901">
          <cell r="F4901"/>
        </row>
        <row r="4902">
          <cell r="F4902"/>
        </row>
        <row r="4903">
          <cell r="F4903"/>
        </row>
        <row r="4906">
          <cell r="F4906"/>
        </row>
        <row r="4907">
          <cell r="F4907" t="str">
            <v>Fins</v>
          </cell>
        </row>
        <row r="4908">
          <cell r="F4908"/>
        </row>
        <row r="4909">
          <cell r="F4909"/>
        </row>
        <row r="4910">
          <cell r="F4910"/>
        </row>
        <row r="4911">
          <cell r="F4911"/>
        </row>
        <row r="4912">
          <cell r="F4912"/>
        </row>
        <row r="4913">
          <cell r="F4913"/>
        </row>
        <row r="4914">
          <cell r="F4914"/>
        </row>
        <row r="4915">
          <cell r="F4915"/>
        </row>
        <row r="4916">
          <cell r="F4916"/>
        </row>
        <row r="4917">
          <cell r="F4917"/>
        </row>
        <row r="4918">
          <cell r="F4918"/>
        </row>
        <row r="4919">
          <cell r="F4919"/>
        </row>
        <row r="4920">
          <cell r="F4920"/>
        </row>
        <row r="4921">
          <cell r="F4921"/>
        </row>
        <row r="4922">
          <cell r="F4922"/>
        </row>
        <row r="4923">
          <cell r="F4923"/>
        </row>
        <row r="4924">
          <cell r="F4924"/>
        </row>
        <row r="4925">
          <cell r="F4925"/>
        </row>
        <row r="4926">
          <cell r="F4926"/>
        </row>
        <row r="4927">
          <cell r="F4927"/>
        </row>
        <row r="4928">
          <cell r="F4928"/>
        </row>
        <row r="4929">
          <cell r="F4929"/>
        </row>
        <row r="4930">
          <cell r="F4930"/>
        </row>
        <row r="4931">
          <cell r="F4931"/>
        </row>
        <row r="4932">
          <cell r="F4932"/>
        </row>
        <row r="4933">
          <cell r="F4933"/>
        </row>
        <row r="4934">
          <cell r="F4934"/>
        </row>
        <row r="4935">
          <cell r="F4935"/>
        </row>
        <row r="4936">
          <cell r="F4936"/>
        </row>
        <row r="4937">
          <cell r="F493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duced Data"/>
      <sheetName val="Data #1128"/>
      <sheetName val="Data #1129"/>
      <sheetName val="Data #1130"/>
      <sheetName val="Data #1131"/>
      <sheetName val="Data #1132"/>
      <sheetName val="Data #1133"/>
      <sheetName val="Data #1134"/>
      <sheetName val="Data #1135"/>
      <sheetName val="Data #1136"/>
      <sheetName val="Data #1137"/>
      <sheetName val="Data #1138"/>
      <sheetName val="Data #1139"/>
      <sheetName val="Data #1140"/>
      <sheetName val="Data #1141"/>
    </sheetNames>
    <sheetDataSet>
      <sheetData sheetId="0">
        <row r="11">
          <cell r="A11">
            <v>1</v>
          </cell>
        </row>
        <row r="12">
          <cell r="A12" t="str">
            <v>Jun 17 2020</v>
          </cell>
          <cell r="F12">
            <v>-0.44085404276847839</v>
          </cell>
        </row>
        <row r="13">
          <cell r="A13">
            <v>1128</v>
          </cell>
          <cell r="F13">
            <v>-0.43945515155792236</v>
          </cell>
        </row>
        <row r="14">
          <cell r="A14" t="str">
            <v>SRM-Muenster-250ppb</v>
          </cell>
          <cell r="F14">
            <v>-0.44027161598205566</v>
          </cell>
        </row>
        <row r="15">
          <cell r="F15">
            <v>-0.43889772891998291</v>
          </cell>
        </row>
        <row r="16">
          <cell r="F16">
            <v>-0.43953195214271545</v>
          </cell>
        </row>
        <row r="17">
          <cell r="F17">
            <v>-0.43562319874763489</v>
          </cell>
        </row>
        <row r="18">
          <cell r="F18">
            <v>-0.43656995892524719</v>
          </cell>
        </row>
        <row r="19">
          <cell r="F19">
            <v>-0.43610727787017822</v>
          </cell>
        </row>
        <row r="20">
          <cell r="F20">
            <v>-0.4379526674747467</v>
          </cell>
        </row>
        <row r="21">
          <cell r="F21">
            <v>-0.43445852398872375</v>
          </cell>
        </row>
        <row r="22">
          <cell r="F22">
            <v>-0.43599116802215576</v>
          </cell>
        </row>
        <row r="23">
          <cell r="F23">
            <v>-0.43419235944747925</v>
          </cell>
        </row>
        <row r="24">
          <cell r="F24">
            <v>-0.43807592988014221</v>
          </cell>
        </row>
        <row r="25">
          <cell r="F25">
            <v>-0.43676826357841492</v>
          </cell>
        </row>
        <row r="26">
          <cell r="F26">
            <v>-0.43812775611877441</v>
          </cell>
        </row>
        <row r="27">
          <cell r="F27">
            <v>-0.43765789270401001</v>
          </cell>
        </row>
        <row r="28">
          <cell r="F28">
            <v>-0.43654495477676392</v>
          </cell>
        </row>
        <row r="29">
          <cell r="F29">
            <v>-0.43592330813407898</v>
          </cell>
        </row>
        <row r="30">
          <cell r="F30">
            <v>-0.43341535329818726</v>
          </cell>
        </row>
        <row r="31">
          <cell r="F31">
            <v>-0.43574467301368713</v>
          </cell>
        </row>
        <row r="32">
          <cell r="F32">
            <v>-0.43702906370162964</v>
          </cell>
        </row>
        <row r="33">
          <cell r="F33">
            <v>-0.43812775611877441</v>
          </cell>
        </row>
        <row r="34">
          <cell r="F34">
            <v>-0.4348086416721344</v>
          </cell>
        </row>
        <row r="35">
          <cell r="F35">
            <v>-0.43418699502944946</v>
          </cell>
        </row>
        <row r="36">
          <cell r="F36">
            <v>-0.43400302529335022</v>
          </cell>
        </row>
        <row r="37">
          <cell r="F37"/>
        </row>
        <row r="38">
          <cell r="F38"/>
        </row>
        <row r="39">
          <cell r="F39"/>
        </row>
        <row r="40">
          <cell r="F40"/>
        </row>
        <row r="41">
          <cell r="F41"/>
        </row>
        <row r="42">
          <cell r="G42">
            <v>0.41064925280518344</v>
          </cell>
          <cell r="H42">
            <v>2.7946706520057041E-5</v>
          </cell>
          <cell r="J42">
            <v>66.070509105100697</v>
          </cell>
          <cell r="K42">
            <v>7.2551354821982453E-2</v>
          </cell>
          <cell r="S42">
            <v>9.4042313374699997</v>
          </cell>
          <cell r="T42">
            <v>7.5072765173600002</v>
          </cell>
          <cell r="U42">
            <v>3.1261087066100002</v>
          </cell>
          <cell r="V42">
            <v>5.6543143407033645</v>
          </cell>
          <cell r="W42">
            <v>3.1854227277999998E-3</v>
          </cell>
        </row>
        <row r="44">
          <cell r="F44"/>
        </row>
        <row r="45">
          <cell r="A45">
            <v>2</v>
          </cell>
          <cell r="F45" t="str">
            <v>Fins</v>
          </cell>
        </row>
        <row r="46">
          <cell r="A46" t="str">
            <v>Jun 17 2020</v>
          </cell>
          <cell r="F46">
            <v>-0.43555888533592224</v>
          </cell>
        </row>
        <row r="47">
          <cell r="A47">
            <v>1129</v>
          </cell>
          <cell r="F47">
            <v>-0.43546599149703979</v>
          </cell>
        </row>
        <row r="48">
          <cell r="A48" t="str">
            <v>SRM-Muenster-250ppb</v>
          </cell>
          <cell r="F48">
            <v>-0.43437814712524414</v>
          </cell>
        </row>
        <row r="49">
          <cell r="F49">
            <v>-0.43467465043067932</v>
          </cell>
        </row>
        <row r="50">
          <cell r="F50">
            <v>-0.4341566264629364</v>
          </cell>
        </row>
        <row r="51">
          <cell r="F51">
            <v>-0.43497833609580994</v>
          </cell>
        </row>
        <row r="52">
          <cell r="F52">
            <v>-0.434579998254776</v>
          </cell>
        </row>
        <row r="53">
          <cell r="F53">
            <v>-0.43608048558235168</v>
          </cell>
        </row>
        <row r="54">
          <cell r="F54">
            <v>-0.43463891744613647</v>
          </cell>
        </row>
        <row r="55">
          <cell r="F55">
            <v>-0.43371900916099548</v>
          </cell>
        </row>
        <row r="56">
          <cell r="F56">
            <v>-0.43395835161209106</v>
          </cell>
        </row>
        <row r="57">
          <cell r="F57">
            <v>-0.4350372850894928</v>
          </cell>
        </row>
        <row r="58">
          <cell r="F58">
            <v>-0.43565356731414795</v>
          </cell>
        </row>
        <row r="59">
          <cell r="F59">
            <v>-0.43355110287666321</v>
          </cell>
        </row>
        <row r="60">
          <cell r="F60">
            <v>-0.43654853105545044</v>
          </cell>
        </row>
        <row r="61">
          <cell r="F61">
            <v>-0.43477648496627808</v>
          </cell>
        </row>
        <row r="62">
          <cell r="F62">
            <v>-0.43836712837219238</v>
          </cell>
        </row>
        <row r="63">
          <cell r="F63">
            <v>-0.43564820289611816</v>
          </cell>
        </row>
        <row r="64">
          <cell r="F64">
            <v>-0.43805092573165894</v>
          </cell>
        </row>
        <row r="65">
          <cell r="F65">
            <v>-0.44158837199211121</v>
          </cell>
        </row>
        <row r="66">
          <cell r="F66">
            <v>-0.43822780251502991</v>
          </cell>
        </row>
        <row r="67">
          <cell r="F67">
            <v>-0.43647706508636475</v>
          </cell>
        </row>
        <row r="68">
          <cell r="F68">
            <v>-0.43587327003479004</v>
          </cell>
        </row>
        <row r="69">
          <cell r="F69">
            <v>-0.43528556823730469</v>
          </cell>
        </row>
        <row r="70">
          <cell r="F70">
            <v>-0.43900492787361145</v>
          </cell>
        </row>
        <row r="71">
          <cell r="F71"/>
        </row>
        <row r="72">
          <cell r="F72"/>
        </row>
        <row r="73">
          <cell r="F73"/>
        </row>
        <row r="74">
          <cell r="F74"/>
        </row>
        <row r="75">
          <cell r="F75"/>
        </row>
        <row r="76">
          <cell r="G76">
            <v>0.41065119450380083</v>
          </cell>
          <cell r="H76">
            <v>5.3449567805395647E-5</v>
          </cell>
          <cell r="J76">
            <v>66.075549873151147</v>
          </cell>
          <cell r="K76">
            <v>0.13875833834471746</v>
          </cell>
          <cell r="S76">
            <v>7.9513156872250006</v>
          </cell>
          <cell r="T76">
            <v>6.3473374294666671</v>
          </cell>
          <cell r="U76">
            <v>2.6430249645083332</v>
          </cell>
          <cell r="V76">
            <v>4.7803692146803956</v>
          </cell>
          <cell r="W76">
            <v>2.7496111314999996E-3</v>
          </cell>
        </row>
        <row r="78">
          <cell r="F78"/>
        </row>
        <row r="79">
          <cell r="A79">
            <v>3</v>
          </cell>
          <cell r="F79" t="str">
            <v>Fins</v>
          </cell>
        </row>
        <row r="80">
          <cell r="A80" t="str">
            <v>Jun 17 2020</v>
          </cell>
          <cell r="F80">
            <v>-0.43380117416381836</v>
          </cell>
        </row>
        <row r="81">
          <cell r="A81">
            <v>1130</v>
          </cell>
          <cell r="F81">
            <v>-0.43242403864860535</v>
          </cell>
        </row>
        <row r="82">
          <cell r="A82" t="str">
            <v>SRM-Muenster-250ppb</v>
          </cell>
          <cell r="F82">
            <v>-0.4311433732509613</v>
          </cell>
        </row>
        <row r="83">
          <cell r="F83">
            <v>-0.43556782603263855</v>
          </cell>
        </row>
        <row r="84">
          <cell r="F84">
            <v>-0.4322114884853363</v>
          </cell>
        </row>
        <row r="85">
          <cell r="F85">
            <v>-0.43289020657539368</v>
          </cell>
        </row>
        <row r="86">
          <cell r="F86">
            <v>-0.43732920289039612</v>
          </cell>
        </row>
        <row r="87">
          <cell r="F87">
            <v>-0.43593579530715942</v>
          </cell>
        </row>
        <row r="88">
          <cell r="F88">
            <v>-0.4327080249786377</v>
          </cell>
        </row>
        <row r="89">
          <cell r="F89">
            <v>-0.43351003527641296</v>
          </cell>
        </row>
        <row r="90">
          <cell r="F90">
            <v>-0.43393155932426453</v>
          </cell>
        </row>
        <row r="91">
          <cell r="F91">
            <v>-0.43387797474861145</v>
          </cell>
        </row>
        <row r="92">
          <cell r="F92">
            <v>-0.43565890192985535</v>
          </cell>
        </row>
        <row r="93">
          <cell r="F93">
            <v>-0.4357607364654541</v>
          </cell>
        </row>
        <row r="94">
          <cell r="F94">
            <v>-0.4344085156917572</v>
          </cell>
        </row>
        <row r="95">
          <cell r="F95">
            <v>-0.43594652414321899</v>
          </cell>
        </row>
        <row r="96">
          <cell r="F96">
            <v>-0.43648600578308105</v>
          </cell>
        </row>
        <row r="97">
          <cell r="F97">
            <v>-0.43674859404563904</v>
          </cell>
        </row>
        <row r="98">
          <cell r="F98">
            <v>-0.43712732195854187</v>
          </cell>
        </row>
        <row r="99">
          <cell r="F99">
            <v>-0.43584468960762024</v>
          </cell>
        </row>
        <row r="100">
          <cell r="F100">
            <v>-0.43570715188980103</v>
          </cell>
        </row>
        <row r="101">
          <cell r="F101">
            <v>-0.43332424759864807</v>
          </cell>
        </row>
        <row r="102">
          <cell r="F102">
            <v>-0.43329033255577087</v>
          </cell>
        </row>
        <row r="103">
          <cell r="F103">
            <v>-0.43324744701385498</v>
          </cell>
        </row>
        <row r="104">
          <cell r="F104">
            <v>-0.43477469682693481</v>
          </cell>
        </row>
        <row r="105">
          <cell r="F105"/>
        </row>
        <row r="106">
          <cell r="F106"/>
        </row>
        <row r="107">
          <cell r="F107"/>
        </row>
        <row r="108">
          <cell r="F108"/>
        </row>
        <row r="109">
          <cell r="F109"/>
        </row>
        <row r="110">
          <cell r="G110">
            <v>0.41065116467421364</v>
          </cell>
          <cell r="H110">
            <v>3.9063343885346762E-5</v>
          </cell>
          <cell r="J110">
            <v>66.075472433722993</v>
          </cell>
          <cell r="K110">
            <v>0.1014108235160206</v>
          </cell>
          <cell r="S110">
            <v>8.0821743232249972</v>
          </cell>
          <cell r="T110">
            <v>6.4516614994666677</v>
          </cell>
          <cell r="U110">
            <v>2.6863992745083327</v>
          </cell>
          <cell r="V110">
            <v>4.858580642625018</v>
          </cell>
          <cell r="W110">
            <v>2.8586541088333342E-3</v>
          </cell>
        </row>
        <row r="112">
          <cell r="F112"/>
        </row>
        <row r="113">
          <cell r="A113">
            <v>4</v>
          </cell>
          <cell r="F113" t="str">
            <v>Fins</v>
          </cell>
        </row>
        <row r="114">
          <cell r="A114" t="str">
            <v>Jun 17 2020</v>
          </cell>
          <cell r="F114">
            <v>-0.43645027279853821</v>
          </cell>
        </row>
        <row r="115">
          <cell r="A115">
            <v>1131</v>
          </cell>
          <cell r="F115">
            <v>-0.4360412061214447</v>
          </cell>
        </row>
        <row r="116">
          <cell r="A116" t="str">
            <v>SRM-Muenster-250ppb</v>
          </cell>
          <cell r="F116">
            <v>-0.43363326787948608</v>
          </cell>
        </row>
        <row r="117">
          <cell r="F117">
            <v>-0.43498903512954712</v>
          </cell>
        </row>
        <row r="118">
          <cell r="F118">
            <v>-0.43557673692703247</v>
          </cell>
        </row>
        <row r="119">
          <cell r="F119">
            <v>-0.43538203835487366</v>
          </cell>
        </row>
        <row r="120">
          <cell r="F120">
            <v>-0.43790978193283081</v>
          </cell>
        </row>
        <row r="121">
          <cell r="F121">
            <v>-0.43768468499183655</v>
          </cell>
        </row>
        <row r="122">
          <cell r="F122">
            <v>-0.43523377180099487</v>
          </cell>
        </row>
        <row r="123">
          <cell r="F123">
            <v>-0.43623232841491699</v>
          </cell>
        </row>
        <row r="124">
          <cell r="F124">
            <v>-0.43609121441841125</v>
          </cell>
        </row>
        <row r="125">
          <cell r="F125">
            <v>-0.4350372850894928</v>
          </cell>
        </row>
        <row r="126">
          <cell r="F126">
            <v>-0.4373917281627655</v>
          </cell>
        </row>
        <row r="127">
          <cell r="F127">
            <v>-0.43412449955940247</v>
          </cell>
        </row>
        <row r="128">
          <cell r="F128">
            <v>-0.43520340323448181</v>
          </cell>
        </row>
        <row r="129">
          <cell r="F129">
            <v>-0.43512660264968872</v>
          </cell>
        </row>
        <row r="130">
          <cell r="F130">
            <v>-0.43654316663742065</v>
          </cell>
        </row>
        <row r="131">
          <cell r="F131">
            <v>-0.43721127510070801</v>
          </cell>
        </row>
        <row r="132">
          <cell r="F132">
            <v>-0.43291699886322021</v>
          </cell>
        </row>
        <row r="133">
          <cell r="F133">
            <v>-0.43520340323448181</v>
          </cell>
        </row>
        <row r="134">
          <cell r="F134">
            <v>-0.43697905540466309</v>
          </cell>
        </row>
        <row r="135">
          <cell r="F135">
            <v>-0.43685221672058105</v>
          </cell>
        </row>
        <row r="136">
          <cell r="F136">
            <v>-0.43221503496170044</v>
          </cell>
        </row>
        <row r="137">
          <cell r="F137">
            <v>-0.43560352921485901</v>
          </cell>
        </row>
        <row r="138">
          <cell r="F138">
            <v>-0.43538382649421692</v>
          </cell>
        </row>
        <row r="139">
          <cell r="F139"/>
        </row>
        <row r="140">
          <cell r="F140"/>
        </row>
        <row r="141">
          <cell r="F141"/>
        </row>
        <row r="142">
          <cell r="F142"/>
        </row>
        <row r="143">
          <cell r="F143"/>
        </row>
        <row r="144">
          <cell r="G144">
            <v>0.41065426194538418</v>
          </cell>
          <cell r="H144">
            <v>4.7664213120479255E-5</v>
          </cell>
          <cell r="J144">
            <v>66.083513138609447</v>
          </cell>
          <cell r="K144">
            <v>0.12373920468705502</v>
          </cell>
          <cell r="S144">
            <v>8.1492700292250007</v>
          </cell>
          <cell r="T144">
            <v>6.5053356811333334</v>
          </cell>
          <cell r="U144">
            <v>2.7088094028416663</v>
          </cell>
          <cell r="V144">
            <v>4.8992884699502079</v>
          </cell>
          <cell r="W144">
            <v>2.8967667588333337E-3</v>
          </cell>
        </row>
        <row r="146">
          <cell r="F146"/>
        </row>
        <row r="147">
          <cell r="A147">
            <v>5</v>
          </cell>
          <cell r="F147" t="str">
            <v>Fins</v>
          </cell>
        </row>
        <row r="148">
          <cell r="A148" t="str">
            <v>Jun 17 2020</v>
          </cell>
          <cell r="F148">
            <v>-0.43601617217063904</v>
          </cell>
        </row>
        <row r="149">
          <cell r="A149">
            <v>1132</v>
          </cell>
          <cell r="F149">
            <v>-0.43748283386230469</v>
          </cell>
        </row>
        <row r="150">
          <cell r="A150" t="str">
            <v>SRM-Muenster-250ppb</v>
          </cell>
          <cell r="F150">
            <v>-0.43918180465698242</v>
          </cell>
        </row>
        <row r="151">
          <cell r="F151">
            <v>-0.43671464920043945</v>
          </cell>
        </row>
        <row r="152">
          <cell r="F152">
            <v>-0.43302774429321289</v>
          </cell>
        </row>
        <row r="153">
          <cell r="F153">
            <v>-0.43890488147735596</v>
          </cell>
        </row>
        <row r="154">
          <cell r="F154">
            <v>-0.43562853336334229</v>
          </cell>
        </row>
        <row r="155">
          <cell r="F155">
            <v>-0.43670931458473206</v>
          </cell>
        </row>
        <row r="156">
          <cell r="F156">
            <v>-0.43749353289604187</v>
          </cell>
        </row>
        <row r="157">
          <cell r="F157">
            <v>-0.4351230263710022</v>
          </cell>
        </row>
        <row r="158">
          <cell r="F158">
            <v>-0.43634131550788879</v>
          </cell>
        </row>
        <row r="159">
          <cell r="F159">
            <v>-0.43243294954299927</v>
          </cell>
        </row>
        <row r="160">
          <cell r="F160">
            <v>-0.43592509627342224</v>
          </cell>
        </row>
        <row r="161">
          <cell r="F161">
            <v>-0.43845289945602417</v>
          </cell>
        </row>
        <row r="162">
          <cell r="F162">
            <v>-0.43454426527023315</v>
          </cell>
        </row>
        <row r="163">
          <cell r="F163">
            <v>-0.43594831228256226</v>
          </cell>
        </row>
        <row r="164">
          <cell r="F164">
            <v>-0.43526056408882141</v>
          </cell>
        </row>
        <row r="165">
          <cell r="F165">
            <v>-0.43483901023864746</v>
          </cell>
        </row>
        <row r="166">
          <cell r="F166">
            <v>-0.43366006016731262</v>
          </cell>
        </row>
        <row r="167">
          <cell r="F167">
            <v>-0.43565177917480469</v>
          </cell>
        </row>
        <row r="168">
          <cell r="F168">
            <v>-0.43514803051948547</v>
          </cell>
        </row>
        <row r="169">
          <cell r="F169">
            <v>-0.4345281720161438</v>
          </cell>
        </row>
        <row r="170">
          <cell r="F170">
            <v>-0.43443530797958374</v>
          </cell>
        </row>
        <row r="171">
          <cell r="F171">
            <v>-0.43406733870506287</v>
          </cell>
        </row>
        <row r="172">
          <cell r="F172">
            <v>-0.43321529030799866</v>
          </cell>
        </row>
        <row r="173">
          <cell r="F173"/>
        </row>
        <row r="174">
          <cell r="F174"/>
        </row>
        <row r="175">
          <cell r="F175"/>
        </row>
        <row r="176">
          <cell r="F176"/>
        </row>
        <row r="177">
          <cell r="F177"/>
        </row>
        <row r="178">
          <cell r="G178">
            <v>0.41066560074576264</v>
          </cell>
          <cell r="H178">
            <v>3.7910329533547051E-5</v>
          </cell>
          <cell r="J178">
            <v>66.112949356037262</v>
          </cell>
          <cell r="K178">
            <v>9.841752792702603E-2</v>
          </cell>
          <cell r="S178">
            <v>8.2474278685583311</v>
          </cell>
          <cell r="T178">
            <v>6.5836894044666678</v>
          </cell>
          <cell r="U178">
            <v>2.7413832361750008</v>
          </cell>
          <cell r="V178">
            <v>4.958034434445854</v>
          </cell>
          <cell r="W178">
            <v>2.940670347833334E-3</v>
          </cell>
        </row>
        <row r="180">
          <cell r="F180"/>
        </row>
        <row r="181">
          <cell r="A181">
            <v>6</v>
          </cell>
          <cell r="F181" t="str">
            <v>Fins</v>
          </cell>
        </row>
        <row r="182">
          <cell r="A182" t="str">
            <v>Jun 17 2020</v>
          </cell>
          <cell r="F182">
            <v>-0.43237578868865967</v>
          </cell>
        </row>
        <row r="183">
          <cell r="A183">
            <v>1133</v>
          </cell>
          <cell r="F183">
            <v>-0.43360468745231628</v>
          </cell>
        </row>
        <row r="184">
          <cell r="A184" t="str">
            <v>SRM-Muenster-250ppb</v>
          </cell>
          <cell r="F184">
            <v>-0.42956274747848511</v>
          </cell>
        </row>
        <row r="185">
          <cell r="F185">
            <v>-0.43075582385063171</v>
          </cell>
        </row>
        <row r="186">
          <cell r="F186">
            <v>-0.42946094274520874</v>
          </cell>
        </row>
        <row r="187">
          <cell r="F187">
            <v>-0.42521959543228149</v>
          </cell>
        </row>
        <row r="188">
          <cell r="F188">
            <v>-0.42932164669036865</v>
          </cell>
        </row>
        <row r="189">
          <cell r="F189">
            <v>-0.42856264114379883</v>
          </cell>
        </row>
        <row r="190">
          <cell r="F190">
            <v>-0.42734643816947937</v>
          </cell>
        </row>
        <row r="191">
          <cell r="F191">
            <v>-0.42810007929801941</v>
          </cell>
        </row>
        <row r="192">
          <cell r="F192">
            <v>-0.42665711045265198</v>
          </cell>
        </row>
        <row r="193">
          <cell r="F193">
            <v>-0.43077367544174194</v>
          </cell>
        </row>
        <row r="194">
          <cell r="F194">
            <v>-0.42926093935966492</v>
          </cell>
        </row>
        <row r="195">
          <cell r="F195">
            <v>-0.42710894346237183</v>
          </cell>
        </row>
        <row r="196">
          <cell r="F196">
            <v>-0.42643031477928162</v>
          </cell>
        </row>
        <row r="197">
          <cell r="F197">
            <v>-0.4222661554813385</v>
          </cell>
        </row>
        <row r="198">
          <cell r="F198">
            <v>-0.42787507176399231</v>
          </cell>
        </row>
        <row r="199">
          <cell r="F199">
            <v>-0.42722323536872864</v>
          </cell>
        </row>
        <row r="200">
          <cell r="F200">
            <v>-0.42595353722572327</v>
          </cell>
        </row>
        <row r="201">
          <cell r="F201">
            <v>-0.42607316374778748</v>
          </cell>
        </row>
        <row r="202">
          <cell r="F202">
            <v>-0.42774468660354614</v>
          </cell>
        </row>
        <row r="203">
          <cell r="F203">
            <v>-0.42591601610183716</v>
          </cell>
        </row>
        <row r="204">
          <cell r="F204">
            <v>-0.42553743720054626</v>
          </cell>
        </row>
        <row r="205">
          <cell r="F205">
            <v>-0.43016642332077026</v>
          </cell>
        </row>
        <row r="206">
          <cell r="F206">
            <v>-0.42709642648696899</v>
          </cell>
        </row>
        <row r="207">
          <cell r="F207"/>
        </row>
        <row r="208">
          <cell r="F208"/>
        </row>
        <row r="209">
          <cell r="F209"/>
        </row>
        <row r="210">
          <cell r="F210"/>
        </row>
        <row r="211">
          <cell r="F211"/>
        </row>
        <row r="212">
          <cell r="G212">
            <v>0.41063266702944817</v>
          </cell>
          <cell r="H212">
            <v>5.080220434103884E-5</v>
          </cell>
          <cell r="J212">
            <v>66.027451419591117</v>
          </cell>
          <cell r="K212">
            <v>0.13188562130709691</v>
          </cell>
          <cell r="S212">
            <v>8.0090851712250011</v>
          </cell>
          <cell r="T212">
            <v>6.3926445014666662</v>
          </cell>
          <cell r="U212">
            <v>2.6615753898416661</v>
          </cell>
          <cell r="V212">
            <v>4.8128570095691083</v>
          </cell>
          <cell r="W212">
            <v>2.8506433511666669E-3</v>
          </cell>
        </row>
        <row r="214">
          <cell r="F214"/>
        </row>
        <row r="215">
          <cell r="A215">
            <v>7</v>
          </cell>
          <cell r="F215" t="str">
            <v>Fins</v>
          </cell>
        </row>
        <row r="216">
          <cell r="A216" t="str">
            <v>Jun 17 2020</v>
          </cell>
          <cell r="F216">
            <v>-0.44055569171905518</v>
          </cell>
        </row>
        <row r="217">
          <cell r="A217">
            <v>1134</v>
          </cell>
          <cell r="F217">
            <v>-0.43847969174385071</v>
          </cell>
        </row>
        <row r="218">
          <cell r="A218" t="str">
            <v>SRMProblemChild1-250ppb</v>
          </cell>
          <cell r="F218">
            <v>-0.43785977363586426</v>
          </cell>
        </row>
        <row r="219">
          <cell r="F219">
            <v>-0.43728989362716675</v>
          </cell>
        </row>
        <row r="220">
          <cell r="F220">
            <v>-0.43865299224853516</v>
          </cell>
        </row>
        <row r="221">
          <cell r="F221">
            <v>-0.4371684193611145</v>
          </cell>
        </row>
        <row r="222">
          <cell r="F222">
            <v>-0.43879231810569763</v>
          </cell>
        </row>
        <row r="223">
          <cell r="F223">
            <v>-0.43983566761016846</v>
          </cell>
        </row>
        <row r="224">
          <cell r="F224">
            <v>-0.43998038768768311</v>
          </cell>
        </row>
        <row r="225">
          <cell r="F225">
            <v>-0.43957304954528809</v>
          </cell>
        </row>
        <row r="226">
          <cell r="F226">
            <v>-0.43776151537895203</v>
          </cell>
        </row>
        <row r="227">
          <cell r="F227">
            <v>-0.43608942627906799</v>
          </cell>
        </row>
        <row r="228">
          <cell r="F228">
            <v>-0.43971776962280273</v>
          </cell>
        </row>
        <row r="229">
          <cell r="F229">
            <v>-0.43622875213623047</v>
          </cell>
        </row>
        <row r="230">
          <cell r="F230">
            <v>-0.44355204701423645</v>
          </cell>
        </row>
        <row r="231">
          <cell r="F231">
            <v>-0.44132751226425171</v>
          </cell>
        </row>
        <row r="232">
          <cell r="F232">
            <v>-0.43973562121391296</v>
          </cell>
        </row>
        <row r="233">
          <cell r="F233">
            <v>-0.43974277377128601</v>
          </cell>
        </row>
        <row r="234">
          <cell r="F234">
            <v>-0.43951588869094849</v>
          </cell>
        </row>
        <row r="235">
          <cell r="F235">
            <v>-0.44058069586753845</v>
          </cell>
        </row>
        <row r="236">
          <cell r="F236">
            <v>-0.43879231810569763</v>
          </cell>
        </row>
        <row r="237">
          <cell r="F237">
            <v>-0.44177955389022827</v>
          </cell>
        </row>
        <row r="238">
          <cell r="F238">
            <v>-0.44053781032562256</v>
          </cell>
        </row>
        <row r="239">
          <cell r="F239">
            <v>-0.43700405955314636</v>
          </cell>
        </row>
        <row r="240">
          <cell r="F240">
            <v>-0.44036808609962463</v>
          </cell>
        </row>
        <row r="241">
          <cell r="F241"/>
        </row>
        <row r="242">
          <cell r="F242"/>
        </row>
        <row r="243">
          <cell r="F243"/>
        </row>
        <row r="244">
          <cell r="F244"/>
        </row>
        <row r="245">
          <cell r="F245"/>
        </row>
        <row r="246">
          <cell r="G246">
            <v>0.41065851630611433</v>
          </cell>
          <cell r="H246">
            <v>4.7444382898959198E-5</v>
          </cell>
          <cell r="J246">
            <v>66.094557718573071</v>
          </cell>
          <cell r="K246">
            <v>0.12316851202277339</v>
          </cell>
          <cell r="S246">
            <v>6.9056316792249994</v>
          </cell>
          <cell r="T246">
            <v>5.5174731524666676</v>
          </cell>
          <cell r="U246">
            <v>2.2347769138416669</v>
          </cell>
          <cell r="V246">
            <v>3.9999497716483585</v>
          </cell>
          <cell r="W246">
            <v>9.0058578750000018E-4</v>
          </cell>
        </row>
        <row r="248">
          <cell r="F248"/>
        </row>
        <row r="249">
          <cell r="A249">
            <v>8</v>
          </cell>
          <cell r="F249" t="str">
            <v>Fins</v>
          </cell>
        </row>
        <row r="250">
          <cell r="A250" t="str">
            <v>Jun 17 2020</v>
          </cell>
          <cell r="F250">
            <v>-0.42909306287765503</v>
          </cell>
        </row>
        <row r="251">
          <cell r="A251">
            <v>1135</v>
          </cell>
          <cell r="F251">
            <v>-0.42975741624832153</v>
          </cell>
        </row>
        <row r="252">
          <cell r="A252" t="str">
            <v>SRM-Muenster-250ppb</v>
          </cell>
          <cell r="F252">
            <v>-0.43182209134101868</v>
          </cell>
        </row>
        <row r="253">
          <cell r="F253">
            <v>-0.43131664395332336</v>
          </cell>
        </row>
        <row r="254">
          <cell r="F254">
            <v>-0.42871621251106262</v>
          </cell>
        </row>
        <row r="255">
          <cell r="F255">
            <v>-0.42880374193191528</v>
          </cell>
        </row>
        <row r="256">
          <cell r="F256">
            <v>-0.43014499545097351</v>
          </cell>
        </row>
        <row r="257">
          <cell r="F257">
            <v>-0.42835009098052979</v>
          </cell>
        </row>
        <row r="258">
          <cell r="F258">
            <v>-0.42843940854072571</v>
          </cell>
        </row>
        <row r="259">
          <cell r="F259">
            <v>-0.42734822630882263</v>
          </cell>
        </row>
        <row r="260">
          <cell r="F260">
            <v>-0.42702141404151917</v>
          </cell>
        </row>
        <row r="261">
          <cell r="F261">
            <v>-0.42598387598991394</v>
          </cell>
        </row>
        <row r="262">
          <cell r="F262">
            <v>-0.42866441607475281</v>
          </cell>
        </row>
        <row r="263">
          <cell r="F263">
            <v>-0.42940202355384827</v>
          </cell>
        </row>
        <row r="264">
          <cell r="F264">
            <v>-0.42995390295982361</v>
          </cell>
        </row>
        <row r="265">
          <cell r="F265">
            <v>-0.43021643161773682</v>
          </cell>
        </row>
        <row r="266">
          <cell r="F266">
            <v>-0.42858940362930298</v>
          </cell>
        </row>
        <row r="267">
          <cell r="F267">
            <v>-0.4277946949005127</v>
          </cell>
        </row>
        <row r="268">
          <cell r="F268">
            <v>-0.4286787211894989</v>
          </cell>
        </row>
        <row r="269">
          <cell r="F269">
            <v>-0.42696428298950195</v>
          </cell>
        </row>
        <row r="270">
          <cell r="F270">
            <v>-0.42709821462631226</v>
          </cell>
        </row>
        <row r="271">
          <cell r="F271">
            <v>-0.43093442916870117</v>
          </cell>
        </row>
        <row r="272">
          <cell r="F272">
            <v>-0.42813223600387573</v>
          </cell>
        </row>
        <row r="273">
          <cell r="F273">
            <v>-0.42580351233482361</v>
          </cell>
        </row>
        <row r="274">
          <cell r="F274">
            <v>-0.42828580737113953</v>
          </cell>
        </row>
        <row r="275">
          <cell r="F275"/>
        </row>
        <row r="276">
          <cell r="F276"/>
        </row>
        <row r="277">
          <cell r="F277"/>
        </row>
        <row r="278">
          <cell r="F278"/>
        </row>
        <row r="279">
          <cell r="F279"/>
        </row>
        <row r="280">
          <cell r="G280">
            <v>0.41064610917863581</v>
          </cell>
          <cell r="H280">
            <v>4.6388090871930291E-5</v>
          </cell>
          <cell r="J280">
            <v>66.062348058827681</v>
          </cell>
          <cell r="K280">
            <v>0.12042631348877676</v>
          </cell>
          <cell r="S280">
            <v>7.8865890498916658</v>
          </cell>
          <cell r="T280">
            <v>6.2949337878000007</v>
          </cell>
          <cell r="U280">
            <v>2.6209314941749993</v>
          </cell>
          <cell r="V280">
            <v>4.7393326808242504</v>
          </cell>
          <cell r="W280">
            <v>2.8217205811666658E-3</v>
          </cell>
        </row>
        <row r="282">
          <cell r="F282"/>
        </row>
        <row r="283">
          <cell r="A283">
            <v>9</v>
          </cell>
          <cell r="F283" t="str">
            <v>Fins</v>
          </cell>
        </row>
        <row r="284">
          <cell r="A284" t="str">
            <v>Jun 17 2020</v>
          </cell>
          <cell r="F284">
            <v>-0.4431518018245697</v>
          </cell>
        </row>
        <row r="285">
          <cell r="A285">
            <v>1136</v>
          </cell>
          <cell r="F285">
            <v>-0.44228342175483704</v>
          </cell>
        </row>
        <row r="286">
          <cell r="A286" t="str">
            <v>SRMProblemChild2-250ppb</v>
          </cell>
          <cell r="F286">
            <v>-0.44045743346214294</v>
          </cell>
        </row>
        <row r="287">
          <cell r="F287">
            <v>-0.43689152598381042</v>
          </cell>
        </row>
        <row r="288">
          <cell r="F288">
            <v>-0.43713626265525818</v>
          </cell>
        </row>
        <row r="289">
          <cell r="F289">
            <v>-0.43539631366729736</v>
          </cell>
        </row>
        <row r="290">
          <cell r="F290">
            <v>-0.4331795871257782</v>
          </cell>
        </row>
        <row r="291">
          <cell r="F291">
            <v>-0.43492117524147034</v>
          </cell>
        </row>
        <row r="292">
          <cell r="F292">
            <v>-0.43541419506072998</v>
          </cell>
        </row>
        <row r="293">
          <cell r="F293">
            <v>-0.42915377020835876</v>
          </cell>
        </row>
        <row r="294">
          <cell r="F294">
            <v>-0.43462285399436951</v>
          </cell>
        </row>
        <row r="295">
          <cell r="F295">
            <v>-0.43279734253883362</v>
          </cell>
        </row>
        <row r="296">
          <cell r="F296">
            <v>-0.43216145038604736</v>
          </cell>
        </row>
        <row r="297">
          <cell r="F297">
            <v>-0.43050575256347656</v>
          </cell>
        </row>
        <row r="298">
          <cell r="F298">
            <v>-0.43228113651275635</v>
          </cell>
        </row>
        <row r="299">
          <cell r="F299">
            <v>-0.43159705400466919</v>
          </cell>
        </row>
        <row r="300">
          <cell r="F300">
            <v>-0.43287414312362671</v>
          </cell>
        </row>
        <row r="301">
          <cell r="F301">
            <v>-0.43265265226364136</v>
          </cell>
        </row>
        <row r="302">
          <cell r="F302">
            <v>-0.43434599041938782</v>
          </cell>
        </row>
        <row r="303">
          <cell r="F303">
            <v>-0.4323025643825531</v>
          </cell>
        </row>
        <row r="304">
          <cell r="F304">
            <v>-0.42848047614097595</v>
          </cell>
        </row>
        <row r="305">
          <cell r="F305">
            <v>-0.42953953146934509</v>
          </cell>
        </row>
        <row r="306">
          <cell r="F306">
            <v>-0.42718392610549927</v>
          </cell>
        </row>
        <row r="307">
          <cell r="F307">
            <v>-0.42861798405647278</v>
          </cell>
        </row>
        <row r="308">
          <cell r="F308">
            <v>-0.42942166328430176</v>
          </cell>
        </row>
        <row r="309">
          <cell r="F309"/>
        </row>
        <row r="310">
          <cell r="F310"/>
        </row>
        <row r="311">
          <cell r="F311"/>
        </row>
        <row r="312">
          <cell r="F312"/>
        </row>
        <row r="313">
          <cell r="F313"/>
        </row>
        <row r="314">
          <cell r="G314">
            <v>0.41067123847430403</v>
          </cell>
          <cell r="H314">
            <v>3.8858304713680028E-5</v>
          </cell>
          <cell r="J314">
            <v>66.127585243221702</v>
          </cell>
          <cell r="K314">
            <v>0.10087852931934665</v>
          </cell>
          <cell r="S314">
            <v>5.4219678622250012</v>
          </cell>
          <cell r="T314">
            <v>4.3126434901333344</v>
          </cell>
          <cell r="U314">
            <v>2.0070993131749999</v>
          </cell>
          <cell r="V314">
            <v>3.7724328789437487</v>
          </cell>
          <cell r="W314">
            <v>7.8978945803333332E-4</v>
          </cell>
        </row>
        <row r="316">
          <cell r="F316"/>
        </row>
        <row r="317">
          <cell r="A317">
            <v>10</v>
          </cell>
          <cell r="F317" t="str">
            <v>Fins</v>
          </cell>
        </row>
        <row r="318">
          <cell r="A318" t="str">
            <v>Jun 17 2020</v>
          </cell>
          <cell r="F318">
            <v>-0.42828938364982605</v>
          </cell>
        </row>
        <row r="319">
          <cell r="A319">
            <v>1137</v>
          </cell>
          <cell r="F319">
            <v>-0.42771077156066895</v>
          </cell>
        </row>
        <row r="320">
          <cell r="A320" t="str">
            <v>SRM-Muenster-250ppb</v>
          </cell>
          <cell r="F320">
            <v>-0.42760896682739258</v>
          </cell>
        </row>
        <row r="321">
          <cell r="F321">
            <v>-0.42906627058982849</v>
          </cell>
        </row>
        <row r="322">
          <cell r="F322">
            <v>-0.430804044008255</v>
          </cell>
        </row>
        <row r="323">
          <cell r="F323">
            <v>-0.43167027831077576</v>
          </cell>
        </row>
        <row r="324">
          <cell r="F324">
            <v>-0.43051290512084961</v>
          </cell>
        </row>
        <row r="325">
          <cell r="F325">
            <v>-0.43038788437843323</v>
          </cell>
        </row>
        <row r="326">
          <cell r="F326">
            <v>-0.43194177746772766</v>
          </cell>
        </row>
        <row r="327">
          <cell r="F327">
            <v>-0.43157920241355896</v>
          </cell>
        </row>
        <row r="328">
          <cell r="F328">
            <v>-0.43152919411659241</v>
          </cell>
        </row>
        <row r="329">
          <cell r="F329">
            <v>-0.43184709548950195</v>
          </cell>
        </row>
        <row r="330">
          <cell r="F330">
            <v>-0.43242937326431274</v>
          </cell>
        </row>
        <row r="331">
          <cell r="F331">
            <v>-0.43082547187805176</v>
          </cell>
        </row>
        <row r="332">
          <cell r="F332">
            <v>-0.43188819289207458</v>
          </cell>
        </row>
        <row r="333">
          <cell r="F333">
            <v>-0.43148094415664673</v>
          </cell>
        </row>
        <row r="334">
          <cell r="F334">
            <v>-0.43177208304405212</v>
          </cell>
        </row>
        <row r="335">
          <cell r="F335">
            <v>-0.42877516150474548</v>
          </cell>
        </row>
        <row r="336">
          <cell r="F336">
            <v>-0.42937701940536499</v>
          </cell>
        </row>
        <row r="337">
          <cell r="F337">
            <v>-0.42925199866294861</v>
          </cell>
        </row>
        <row r="338">
          <cell r="F338">
            <v>-0.4261195957660675</v>
          </cell>
        </row>
        <row r="339">
          <cell r="F339">
            <v>-0.42959132790565491</v>
          </cell>
        </row>
        <row r="340">
          <cell r="F340">
            <v>-0.42883408069610596</v>
          </cell>
        </row>
        <row r="341">
          <cell r="F341">
            <v>-0.42474815249443054</v>
          </cell>
        </row>
        <row r="342">
          <cell r="F342">
            <v>-0.42872336506843567</v>
          </cell>
        </row>
        <row r="343">
          <cell r="F343"/>
        </row>
        <row r="344">
          <cell r="F344"/>
        </row>
        <row r="345">
          <cell r="F345"/>
        </row>
        <row r="346">
          <cell r="F346"/>
        </row>
        <row r="347">
          <cell r="F347"/>
        </row>
        <row r="348">
          <cell r="G348">
            <v>0.41064532365800432</v>
          </cell>
          <cell r="H348">
            <v>3.7817670217697801E-5</v>
          </cell>
          <cell r="J348">
            <v>66.06030879935291</v>
          </cell>
          <cell r="K348">
            <v>9.8176978691062691E-2</v>
          </cell>
          <cell r="S348">
            <v>7.8105355762250008</v>
          </cell>
          <cell r="T348">
            <v>6.2343497727999999</v>
          </cell>
          <cell r="U348">
            <v>2.5957589928416662</v>
          </cell>
          <cell r="V348">
            <v>4.6940050111354328</v>
          </cell>
          <cell r="W348">
            <v>2.7862026318333341E-3</v>
          </cell>
        </row>
        <row r="350">
          <cell r="F350"/>
        </row>
        <row r="351">
          <cell r="A351">
            <v>11</v>
          </cell>
          <cell r="F351" t="str">
            <v>Fins</v>
          </cell>
        </row>
        <row r="352">
          <cell r="A352" t="str">
            <v>Jun 17 2020</v>
          </cell>
          <cell r="F352">
            <v>-0.4364127516746521</v>
          </cell>
        </row>
        <row r="353">
          <cell r="A353">
            <v>1138</v>
          </cell>
          <cell r="F353">
            <v>-0.43648600578308105</v>
          </cell>
        </row>
        <row r="354">
          <cell r="A354" t="str">
            <v>Muenster_Fespk_0_05</v>
          </cell>
          <cell r="F354">
            <v>-0.43403339385986328</v>
          </cell>
        </row>
        <row r="355">
          <cell r="F355">
            <v>-0.43309563398361206</v>
          </cell>
        </row>
        <row r="356">
          <cell r="F356">
            <v>-0.43553924560546875</v>
          </cell>
        </row>
        <row r="357">
          <cell r="F357">
            <v>-0.43522125482559204</v>
          </cell>
        </row>
        <row r="358">
          <cell r="F358">
            <v>-0.43339213728904724</v>
          </cell>
        </row>
        <row r="359">
          <cell r="F359">
            <v>-0.43145594000816345</v>
          </cell>
        </row>
        <row r="360">
          <cell r="F360">
            <v>-0.43100228905677795</v>
          </cell>
        </row>
        <row r="361">
          <cell r="F361">
            <v>-0.4300646185874939</v>
          </cell>
        </row>
        <row r="362">
          <cell r="F362">
            <v>-0.4319114089012146</v>
          </cell>
        </row>
        <row r="363">
          <cell r="F363">
            <v>-0.42900374531745911</v>
          </cell>
        </row>
        <row r="364">
          <cell r="F364">
            <v>-0.42736965417861938</v>
          </cell>
        </row>
        <row r="365">
          <cell r="F365">
            <v>-0.42640355229377747</v>
          </cell>
        </row>
        <row r="366">
          <cell r="F366">
            <v>-0.42735537886619568</v>
          </cell>
        </row>
        <row r="367">
          <cell r="F367">
            <v>-0.42771610617637634</v>
          </cell>
        </row>
        <row r="368">
          <cell r="F368">
            <v>-0.42880016565322876</v>
          </cell>
        </row>
        <row r="369">
          <cell r="F369">
            <v>-0.42953953146934509</v>
          </cell>
        </row>
        <row r="370">
          <cell r="F370">
            <v>-0.42900195717811584</v>
          </cell>
        </row>
        <row r="371">
          <cell r="F371">
            <v>-0.42620351910591125</v>
          </cell>
        </row>
        <row r="372">
          <cell r="F372">
            <v>-0.42686426639556885</v>
          </cell>
        </row>
        <row r="373">
          <cell r="F373">
            <v>-0.43094155192375183</v>
          </cell>
        </row>
        <row r="374">
          <cell r="F374">
            <v>-0.42781075835227966</v>
          </cell>
        </row>
        <row r="375">
          <cell r="F375">
            <v>-0.42679998278617859</v>
          </cell>
        </row>
        <row r="376">
          <cell r="F376">
            <v>-0.42361071705818176</v>
          </cell>
        </row>
        <row r="377">
          <cell r="F377"/>
        </row>
        <row r="378">
          <cell r="F378"/>
        </row>
        <row r="379">
          <cell r="F379"/>
        </row>
        <row r="380">
          <cell r="F380"/>
        </row>
        <row r="381">
          <cell r="F381"/>
        </row>
        <row r="382">
          <cell r="G382">
            <v>0.41064315144126057</v>
          </cell>
          <cell r="H382">
            <v>4.1643376811487653E-5</v>
          </cell>
          <cell r="J382">
            <v>66.054669592185093</v>
          </cell>
          <cell r="K382">
            <v>0.1081087463693223</v>
          </cell>
          <cell r="S382">
            <v>7.855082929891668</v>
          </cell>
          <cell r="T382">
            <v>6.2699440461333342</v>
          </cell>
          <cell r="U382">
            <v>2.6105675911749997</v>
          </cell>
          <cell r="V382">
            <v>4.7208371864853609</v>
          </cell>
          <cell r="W382">
            <v>3.6219177872499994E-2</v>
          </cell>
        </row>
        <row r="384">
          <cell r="F384"/>
        </row>
        <row r="385">
          <cell r="A385">
            <v>12</v>
          </cell>
          <cell r="F385" t="str">
            <v>Fins</v>
          </cell>
        </row>
        <row r="386">
          <cell r="A386" t="str">
            <v>Jun 17 2020</v>
          </cell>
          <cell r="F386">
            <v>-0.4345567524433136</v>
          </cell>
        </row>
        <row r="387">
          <cell r="A387">
            <v>1139</v>
          </cell>
          <cell r="F387">
            <v>-0.43551957607269287</v>
          </cell>
        </row>
        <row r="388">
          <cell r="A388" t="str">
            <v>SRM-Muenster-250ppb</v>
          </cell>
          <cell r="F388">
            <v>-0.43493366241455078</v>
          </cell>
        </row>
        <row r="389">
          <cell r="F389">
            <v>-0.43743279576301575</v>
          </cell>
        </row>
        <row r="390">
          <cell r="F390">
            <v>-0.43853864073753357</v>
          </cell>
        </row>
        <row r="391">
          <cell r="F391">
            <v>-0.43672716617584229</v>
          </cell>
        </row>
        <row r="392">
          <cell r="F392">
            <v>-0.43167385458946228</v>
          </cell>
        </row>
        <row r="393">
          <cell r="F393">
            <v>-0.43418878316879272</v>
          </cell>
        </row>
        <row r="394">
          <cell r="F394">
            <v>-0.4322739839553833</v>
          </cell>
        </row>
        <row r="395">
          <cell r="F395">
            <v>-0.43024501204490662</v>
          </cell>
        </row>
        <row r="396">
          <cell r="F396">
            <v>-0.43024143576622009</v>
          </cell>
        </row>
        <row r="397">
          <cell r="F397">
            <v>-0.43047541379928589</v>
          </cell>
        </row>
        <row r="398">
          <cell r="F398">
            <v>-0.4307326078414917</v>
          </cell>
        </row>
        <row r="399">
          <cell r="F399">
            <v>-0.43181496858596802</v>
          </cell>
        </row>
        <row r="400">
          <cell r="F400">
            <v>-0.42829295992851257</v>
          </cell>
        </row>
        <row r="401">
          <cell r="F401">
            <v>-0.43033072352409363</v>
          </cell>
        </row>
        <row r="402">
          <cell r="F402">
            <v>-0.42933058738708496</v>
          </cell>
        </row>
        <row r="403">
          <cell r="F403">
            <v>-0.42860192060470581</v>
          </cell>
        </row>
        <row r="404">
          <cell r="F404">
            <v>-0.42972886562347412</v>
          </cell>
        </row>
        <row r="405">
          <cell r="F405">
            <v>-0.42891624569892883</v>
          </cell>
        </row>
        <row r="406">
          <cell r="F406">
            <v>-0.42746967077255249</v>
          </cell>
        </row>
        <row r="407">
          <cell r="F407">
            <v>-0.42763397097587585</v>
          </cell>
        </row>
        <row r="408">
          <cell r="F408">
            <v>-0.42665711045265198</v>
          </cell>
        </row>
        <row r="409">
          <cell r="F409">
            <v>-0.42790362238883972</v>
          </cell>
        </row>
        <row r="410">
          <cell r="F410">
            <v>-0.42466244101524353</v>
          </cell>
        </row>
        <row r="411">
          <cell r="F411"/>
        </row>
        <row r="412">
          <cell r="F412"/>
        </row>
        <row r="413">
          <cell r="F413"/>
        </row>
        <row r="414">
          <cell r="F414"/>
        </row>
        <row r="415">
          <cell r="F415"/>
        </row>
        <row r="416">
          <cell r="G416">
            <v>0.41065439300524148</v>
          </cell>
          <cell r="H416">
            <v>4.8886949408014112E-5</v>
          </cell>
          <cell r="J416">
            <v>66.083853377993449</v>
          </cell>
          <cell r="K416">
            <v>0.12691350267408813</v>
          </cell>
          <cell r="S416">
            <v>7.8299786662249993</v>
          </cell>
          <cell r="U416">
            <v>2.6023350515083332</v>
          </cell>
          <cell r="V416">
            <v>4.7060132965301147</v>
          </cell>
          <cell r="W416">
            <v>2.8130322481666665E-3</v>
          </cell>
        </row>
        <row r="418">
          <cell r="F418"/>
        </row>
        <row r="419">
          <cell r="A419">
            <v>13</v>
          </cell>
          <cell r="F419" t="str">
            <v>Fins</v>
          </cell>
        </row>
        <row r="420">
          <cell r="A420" t="str">
            <v>Jun 17 2020</v>
          </cell>
          <cell r="F420">
            <v>-0.4406164288520813</v>
          </cell>
        </row>
        <row r="421">
          <cell r="A421">
            <v>1140</v>
          </cell>
          <cell r="F421">
            <v>-0.43955162167549133</v>
          </cell>
        </row>
        <row r="422">
          <cell r="A422" t="str">
            <v>SRMProblemChild1-250ppb</v>
          </cell>
          <cell r="F422">
            <v>-0.43778830766677856</v>
          </cell>
        </row>
        <row r="423">
          <cell r="F423">
            <v>-0.43859937787055969</v>
          </cell>
        </row>
        <row r="424">
          <cell r="F424">
            <v>-0.43698978424072266</v>
          </cell>
        </row>
        <row r="425">
          <cell r="F425">
            <v>-0.43737384676933289</v>
          </cell>
        </row>
        <row r="426">
          <cell r="F426">
            <v>-0.43829923868179321</v>
          </cell>
        </row>
        <row r="427">
          <cell r="F427">
            <v>-0.43719163537025452</v>
          </cell>
        </row>
        <row r="428">
          <cell r="F428">
            <v>-0.43817418813705444</v>
          </cell>
        </row>
        <row r="429">
          <cell r="F429">
            <v>-0.43692189455032349</v>
          </cell>
        </row>
        <row r="430">
          <cell r="F430">
            <v>-0.43655747175216675</v>
          </cell>
        </row>
        <row r="431">
          <cell r="F431">
            <v>-0.43629485368728638</v>
          </cell>
        </row>
        <row r="432">
          <cell r="F432">
            <v>-0.4333653450012207</v>
          </cell>
        </row>
        <row r="433">
          <cell r="F433">
            <v>-0.43578574061393738</v>
          </cell>
        </row>
        <row r="434">
          <cell r="F434">
            <v>-0.43602511286735535</v>
          </cell>
        </row>
        <row r="435">
          <cell r="F435">
            <v>-0.43427988886833191</v>
          </cell>
        </row>
        <row r="436">
          <cell r="F436">
            <v>-0.43765789270401001</v>
          </cell>
        </row>
        <row r="437">
          <cell r="F437">
            <v>-0.43494081497192383</v>
          </cell>
        </row>
        <row r="438">
          <cell r="F438">
            <v>-0.43705585598945618</v>
          </cell>
        </row>
        <row r="439">
          <cell r="F439">
            <v>-0.43311169743537903</v>
          </cell>
        </row>
        <row r="440">
          <cell r="F440">
            <v>-0.43226328492164612</v>
          </cell>
        </row>
        <row r="441">
          <cell r="F441">
            <v>-0.43302059173583984</v>
          </cell>
        </row>
        <row r="442">
          <cell r="F442">
            <v>-0.43252405524253845</v>
          </cell>
        </row>
        <row r="443">
          <cell r="F443">
            <v>-0.43445315957069397</v>
          </cell>
        </row>
        <row r="444">
          <cell r="F444">
            <v>-0.43329566717147827</v>
          </cell>
        </row>
        <row r="445">
          <cell r="F445"/>
        </row>
        <row r="446">
          <cell r="F446"/>
        </row>
        <row r="447">
          <cell r="F447"/>
        </row>
        <row r="448">
          <cell r="F448"/>
        </row>
        <row r="449">
          <cell r="F449"/>
        </row>
        <row r="450">
          <cell r="G450">
            <v>0.41066271380028824</v>
          </cell>
          <cell r="H450">
            <v>5.1246201027711347E-5</v>
          </cell>
          <cell r="J450">
            <v>66.105454669487614</v>
          </cell>
          <cell r="K450">
            <v>0.13303826378868833</v>
          </cell>
          <cell r="S450">
            <v>6.5113153155583321</v>
          </cell>
          <cell r="T450">
            <v>5.2021570537999997</v>
          </cell>
          <cell r="U450">
            <v>2.1069660911750003</v>
          </cell>
          <cell r="V450">
            <v>3.7707433573633558</v>
          </cell>
          <cell r="W450">
            <v>8.7987108019999991E-4</v>
          </cell>
        </row>
        <row r="452">
          <cell r="F452"/>
        </row>
        <row r="453">
          <cell r="A453">
            <v>14</v>
          </cell>
          <cell r="F453" t="str">
            <v>Fins</v>
          </cell>
        </row>
        <row r="454">
          <cell r="A454" t="str">
            <v>Jun 17 2020</v>
          </cell>
          <cell r="F454">
            <v>-0.41896489262580872</v>
          </cell>
        </row>
        <row r="455">
          <cell r="A455">
            <v>1141</v>
          </cell>
          <cell r="F455">
            <v>-0.41352728009223938</v>
          </cell>
        </row>
        <row r="456">
          <cell r="A456" t="str">
            <v>SRM-Muenster-250ppb</v>
          </cell>
          <cell r="F456">
            <v>-0.41150850057601929</v>
          </cell>
        </row>
        <row r="457">
          <cell r="F457">
            <v>-0.40824949741363525</v>
          </cell>
        </row>
        <row r="458">
          <cell r="F458">
            <v>-0.40800321102142334</v>
          </cell>
        </row>
        <row r="459">
          <cell r="F459">
            <v>-0.40543875098228455</v>
          </cell>
        </row>
        <row r="460">
          <cell r="F460">
            <v>-0.40464285016059875</v>
          </cell>
        </row>
        <row r="461">
          <cell r="F461">
            <v>-0.40180927515029907</v>
          </cell>
        </row>
        <row r="462">
          <cell r="F462">
            <v>-0.40188419818878174</v>
          </cell>
        </row>
        <row r="463">
          <cell r="F463">
            <v>-0.39792510867118835</v>
          </cell>
        </row>
        <row r="464">
          <cell r="F464">
            <v>-0.39749515056610107</v>
          </cell>
        </row>
        <row r="465">
          <cell r="F465">
            <v>-0.39499759674072266</v>
          </cell>
        </row>
        <row r="466">
          <cell r="F466">
            <v>-0.39114108681678772</v>
          </cell>
        </row>
        <row r="467">
          <cell r="F467">
            <v>-0.39365437626838684</v>
          </cell>
        </row>
        <row r="468">
          <cell r="F468">
            <v>-0.39238432049751282</v>
          </cell>
        </row>
        <row r="469">
          <cell r="F469">
            <v>-0.38658422231674194</v>
          </cell>
        </row>
        <row r="470">
          <cell r="F470">
            <v>-0.38827848434448242</v>
          </cell>
        </row>
        <row r="471">
          <cell r="F471">
            <v>-0.38678216934204102</v>
          </cell>
        </row>
        <row r="472">
          <cell r="F472">
            <v>-0.38204410672187805</v>
          </cell>
        </row>
        <row r="473">
          <cell r="F473">
            <v>-0.38017368316650391</v>
          </cell>
        </row>
        <row r="474">
          <cell r="F474">
            <v>-0.37900048494338989</v>
          </cell>
        </row>
        <row r="475">
          <cell r="F475">
            <v>-0.37944623827934265</v>
          </cell>
        </row>
        <row r="476">
          <cell r="F476">
            <v>-0.3759518563747406</v>
          </cell>
        </row>
        <row r="477">
          <cell r="F477">
            <v>-0.37560778856277466</v>
          </cell>
        </row>
        <row r="478">
          <cell r="F478">
            <v>-0.37365758419036865</v>
          </cell>
        </row>
        <row r="479">
          <cell r="F479"/>
        </row>
        <row r="480">
          <cell r="F480"/>
        </row>
        <row r="481">
          <cell r="F481"/>
        </row>
        <row r="482">
          <cell r="F482"/>
        </row>
        <row r="483">
          <cell r="F483"/>
        </row>
        <row r="484">
          <cell r="G484">
            <v>0.41064345129971747</v>
          </cell>
          <cell r="H484">
            <v>4.1594171699513746E-5</v>
          </cell>
          <cell r="J484">
            <v>66.055448043029841</v>
          </cell>
          <cell r="K484">
            <v>0.10798100689722395</v>
          </cell>
          <cell r="S484">
            <v>7.0829213232249995</v>
          </cell>
          <cell r="T484">
            <v>5.6503391941333341</v>
          </cell>
          <cell r="U484">
            <v>2.3511926631749995</v>
          </cell>
          <cell r="V484">
            <v>4.2466822075997372</v>
          </cell>
          <cell r="W484">
            <v>2.5342813258333327E-3</v>
          </cell>
        </row>
        <row r="486">
          <cell r="F486"/>
        </row>
        <row r="487">
          <cell r="A487">
            <v>15</v>
          </cell>
          <cell r="F487" t="str">
            <v>Fins</v>
          </cell>
        </row>
        <row r="488">
          <cell r="F488"/>
        </row>
        <row r="489">
          <cell r="F489"/>
        </row>
        <row r="490">
          <cell r="F490"/>
        </row>
        <row r="491">
          <cell r="F491"/>
        </row>
        <row r="492">
          <cell r="F492"/>
        </row>
        <row r="493">
          <cell r="F493"/>
        </row>
        <row r="494">
          <cell r="F494"/>
        </row>
        <row r="495">
          <cell r="F495"/>
        </row>
        <row r="496">
          <cell r="F496"/>
        </row>
        <row r="497">
          <cell r="F497"/>
        </row>
        <row r="498">
          <cell r="F498"/>
        </row>
        <row r="499">
          <cell r="F499"/>
        </row>
        <row r="500">
          <cell r="F500"/>
        </row>
        <row r="501">
          <cell r="F501"/>
        </row>
        <row r="502">
          <cell r="F502"/>
        </row>
        <row r="503">
          <cell r="F503"/>
        </row>
        <row r="504">
          <cell r="F504"/>
        </row>
        <row r="505">
          <cell r="F505"/>
        </row>
        <row r="506">
          <cell r="F506"/>
        </row>
        <row r="507">
          <cell r="F507"/>
        </row>
        <row r="508">
          <cell r="F508"/>
        </row>
        <row r="509">
          <cell r="F509"/>
        </row>
        <row r="510">
          <cell r="F510"/>
        </row>
        <row r="511">
          <cell r="F511"/>
        </row>
        <row r="512">
          <cell r="F512"/>
        </row>
        <row r="513">
          <cell r="F513"/>
        </row>
        <row r="514">
          <cell r="F514"/>
        </row>
        <row r="515">
          <cell r="F515"/>
        </row>
        <row r="516">
          <cell r="F516"/>
        </row>
        <row r="517">
          <cell r="F517"/>
        </row>
        <row r="518">
          <cell r="G518">
            <v>0.3851989613237663</v>
          </cell>
          <cell r="H518">
            <v>0</v>
          </cell>
          <cell r="J518">
            <v>0</v>
          </cell>
          <cell r="K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20">
          <cell r="F520"/>
        </row>
        <row r="521">
          <cell r="A521">
            <v>16</v>
          </cell>
          <cell r="F521" t="str">
            <v>Fins</v>
          </cell>
        </row>
        <row r="522">
          <cell r="F522"/>
        </row>
        <row r="523">
          <cell r="F523"/>
        </row>
        <row r="524">
          <cell r="F524"/>
        </row>
        <row r="525">
          <cell r="F525"/>
        </row>
        <row r="526">
          <cell r="F526"/>
        </row>
        <row r="527">
          <cell r="F527"/>
        </row>
        <row r="528">
          <cell r="F528"/>
        </row>
        <row r="529">
          <cell r="F529"/>
        </row>
        <row r="530">
          <cell r="F530"/>
        </row>
        <row r="531">
          <cell r="F531"/>
        </row>
        <row r="532">
          <cell r="F532"/>
        </row>
        <row r="533">
          <cell r="F533"/>
        </row>
        <row r="534">
          <cell r="F534"/>
        </row>
        <row r="535">
          <cell r="F535"/>
        </row>
        <row r="536">
          <cell r="F536"/>
        </row>
        <row r="537">
          <cell r="F537"/>
        </row>
        <row r="538">
          <cell r="F538"/>
        </row>
        <row r="539">
          <cell r="F539"/>
        </row>
        <row r="540">
          <cell r="F540"/>
        </row>
        <row r="541">
          <cell r="F541"/>
        </row>
        <row r="542">
          <cell r="F542"/>
        </row>
        <row r="543">
          <cell r="F543"/>
        </row>
        <row r="544">
          <cell r="F544"/>
        </row>
        <row r="545">
          <cell r="F545"/>
        </row>
        <row r="546">
          <cell r="F546"/>
        </row>
        <row r="547">
          <cell r="F547"/>
        </row>
        <row r="548">
          <cell r="F548"/>
        </row>
        <row r="549">
          <cell r="F549"/>
        </row>
        <row r="550">
          <cell r="F550"/>
        </row>
        <row r="551">
          <cell r="F551"/>
        </row>
        <row r="552">
          <cell r="G552">
            <v>0.3851989613237663</v>
          </cell>
          <cell r="H552">
            <v>0</v>
          </cell>
          <cell r="J552">
            <v>0</v>
          </cell>
          <cell r="K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</row>
        <row r="554">
          <cell r="F554"/>
        </row>
        <row r="555">
          <cell r="A555">
            <v>17</v>
          </cell>
          <cell r="F555" t="str">
            <v>Fins</v>
          </cell>
        </row>
        <row r="556">
          <cell r="F556"/>
        </row>
        <row r="557">
          <cell r="F557"/>
        </row>
        <row r="558">
          <cell r="F558"/>
        </row>
        <row r="559">
          <cell r="F559"/>
        </row>
        <row r="560">
          <cell r="F560"/>
        </row>
        <row r="561">
          <cell r="F561"/>
        </row>
        <row r="562">
          <cell r="F562"/>
        </row>
        <row r="563">
          <cell r="F563"/>
        </row>
        <row r="564">
          <cell r="F564"/>
        </row>
        <row r="565">
          <cell r="F565"/>
        </row>
        <row r="566">
          <cell r="F566"/>
        </row>
        <row r="567">
          <cell r="F567"/>
        </row>
        <row r="568">
          <cell r="F568"/>
        </row>
        <row r="569">
          <cell r="F569"/>
        </row>
        <row r="570">
          <cell r="F570"/>
        </row>
        <row r="571">
          <cell r="F571"/>
        </row>
        <row r="572">
          <cell r="F572"/>
        </row>
        <row r="573">
          <cell r="F573"/>
        </row>
        <row r="574">
          <cell r="F574"/>
        </row>
        <row r="575">
          <cell r="F575"/>
        </row>
        <row r="576">
          <cell r="F576"/>
        </row>
        <row r="577">
          <cell r="F577"/>
        </row>
        <row r="578">
          <cell r="F578"/>
        </row>
        <row r="579">
          <cell r="F579"/>
        </row>
        <row r="580">
          <cell r="F580"/>
        </row>
        <row r="581">
          <cell r="F581"/>
        </row>
        <row r="582">
          <cell r="F582"/>
        </row>
        <row r="583">
          <cell r="F583"/>
        </row>
        <row r="584">
          <cell r="F584"/>
        </row>
        <row r="585">
          <cell r="F585"/>
        </row>
        <row r="586">
          <cell r="G586">
            <v>0.3851989613237663</v>
          </cell>
          <cell r="H586">
            <v>0</v>
          </cell>
          <cell r="J586">
            <v>0</v>
          </cell>
          <cell r="K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8">
          <cell r="F588"/>
        </row>
        <row r="589">
          <cell r="A589">
            <v>18</v>
          </cell>
          <cell r="F589" t="str">
            <v>Fins</v>
          </cell>
        </row>
        <row r="590">
          <cell r="F590"/>
        </row>
        <row r="591">
          <cell r="F591"/>
        </row>
        <row r="592">
          <cell r="F592"/>
        </row>
        <row r="593">
          <cell r="F593"/>
        </row>
        <row r="594">
          <cell r="F594"/>
        </row>
        <row r="595">
          <cell r="F595"/>
        </row>
        <row r="596">
          <cell r="F596"/>
        </row>
        <row r="597">
          <cell r="F597"/>
        </row>
        <row r="598">
          <cell r="F598"/>
        </row>
        <row r="599">
          <cell r="F599"/>
        </row>
        <row r="600">
          <cell r="F600"/>
        </row>
        <row r="601">
          <cell r="F601"/>
        </row>
        <row r="602">
          <cell r="F602"/>
        </row>
        <row r="603">
          <cell r="F603"/>
        </row>
        <row r="604">
          <cell r="F604"/>
        </row>
        <row r="605">
          <cell r="F605"/>
        </row>
        <row r="606">
          <cell r="F606"/>
        </row>
        <row r="607">
          <cell r="F607"/>
        </row>
        <row r="608">
          <cell r="F608"/>
        </row>
        <row r="609">
          <cell r="F609"/>
        </row>
        <row r="610">
          <cell r="F610"/>
        </row>
        <row r="611">
          <cell r="F611"/>
        </row>
        <row r="612">
          <cell r="F612"/>
        </row>
        <row r="613">
          <cell r="F613"/>
        </row>
        <row r="614">
          <cell r="F614"/>
        </row>
        <row r="615">
          <cell r="F615"/>
        </row>
        <row r="616">
          <cell r="F616"/>
        </row>
        <row r="617">
          <cell r="F617"/>
        </row>
        <row r="618">
          <cell r="F618"/>
        </row>
        <row r="619">
          <cell r="F619"/>
        </row>
        <row r="620">
          <cell r="G620">
            <v>0.3851989613237663</v>
          </cell>
          <cell r="H620">
            <v>0</v>
          </cell>
          <cell r="J620">
            <v>0</v>
          </cell>
          <cell r="K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2">
          <cell r="F622"/>
        </row>
        <row r="623">
          <cell r="A623">
            <v>19</v>
          </cell>
          <cell r="F623" t="str">
            <v>Fins</v>
          </cell>
        </row>
        <row r="624">
          <cell r="F624"/>
        </row>
        <row r="625">
          <cell r="F625"/>
        </row>
        <row r="626">
          <cell r="F626"/>
        </row>
        <row r="627">
          <cell r="F627"/>
        </row>
        <row r="628">
          <cell r="F628"/>
        </row>
        <row r="629">
          <cell r="F629"/>
        </row>
        <row r="630">
          <cell r="F630"/>
        </row>
        <row r="631">
          <cell r="F631"/>
        </row>
        <row r="632">
          <cell r="F632"/>
        </row>
        <row r="633">
          <cell r="F633"/>
        </row>
        <row r="634">
          <cell r="F634"/>
        </row>
        <row r="635">
          <cell r="F635"/>
        </row>
        <row r="636">
          <cell r="F636"/>
        </row>
        <row r="637">
          <cell r="F637"/>
        </row>
        <row r="638">
          <cell r="F638"/>
        </row>
        <row r="639">
          <cell r="F639"/>
        </row>
        <row r="640">
          <cell r="F640"/>
        </row>
        <row r="641">
          <cell r="F641"/>
        </row>
        <row r="642">
          <cell r="F642"/>
        </row>
        <row r="643">
          <cell r="F643"/>
        </row>
        <row r="644">
          <cell r="F644"/>
        </row>
        <row r="645">
          <cell r="F645"/>
        </row>
        <row r="646">
          <cell r="F646"/>
        </row>
        <row r="647">
          <cell r="F647"/>
        </row>
        <row r="648">
          <cell r="F648"/>
        </row>
        <row r="649">
          <cell r="F649"/>
        </row>
        <row r="650">
          <cell r="F650"/>
        </row>
        <row r="651">
          <cell r="F651"/>
        </row>
        <row r="652">
          <cell r="F652"/>
        </row>
        <row r="653">
          <cell r="F653"/>
        </row>
        <row r="654">
          <cell r="G654">
            <v>0.3851989613237663</v>
          </cell>
          <cell r="H654">
            <v>0</v>
          </cell>
          <cell r="J654">
            <v>0</v>
          </cell>
          <cell r="K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6">
          <cell r="F656"/>
        </row>
        <row r="657">
          <cell r="A657">
            <v>20</v>
          </cell>
          <cell r="F657" t="str">
            <v>Fins</v>
          </cell>
        </row>
        <row r="658">
          <cell r="F658"/>
        </row>
        <row r="659">
          <cell r="F659"/>
        </row>
        <row r="660">
          <cell r="F660"/>
        </row>
        <row r="661">
          <cell r="F661"/>
        </row>
        <row r="662">
          <cell r="F662"/>
        </row>
        <row r="663">
          <cell r="F663"/>
        </row>
        <row r="664">
          <cell r="F664"/>
        </row>
        <row r="665">
          <cell r="F665"/>
        </row>
        <row r="666">
          <cell r="F666"/>
        </row>
        <row r="667">
          <cell r="F667"/>
        </row>
        <row r="668">
          <cell r="F668"/>
        </row>
        <row r="669">
          <cell r="F669"/>
        </row>
        <row r="670">
          <cell r="F670"/>
        </row>
        <row r="671">
          <cell r="F671"/>
        </row>
        <row r="672">
          <cell r="F672"/>
        </row>
        <row r="673">
          <cell r="F673"/>
        </row>
        <row r="674">
          <cell r="F674"/>
        </row>
        <row r="675">
          <cell r="F675"/>
        </row>
        <row r="676">
          <cell r="F676"/>
        </row>
        <row r="677">
          <cell r="F677"/>
        </row>
        <row r="678">
          <cell r="F678"/>
        </row>
        <row r="679">
          <cell r="F679"/>
        </row>
        <row r="680">
          <cell r="F680"/>
        </row>
        <row r="681">
          <cell r="F681"/>
        </row>
        <row r="682">
          <cell r="F682"/>
        </row>
        <row r="683">
          <cell r="F683"/>
        </row>
        <row r="684">
          <cell r="F684"/>
        </row>
        <row r="685">
          <cell r="F685"/>
        </row>
        <row r="686">
          <cell r="F686"/>
        </row>
        <row r="687">
          <cell r="F687"/>
        </row>
        <row r="688">
          <cell r="G688">
            <v>0.3851989613237663</v>
          </cell>
          <cell r="H688">
            <v>0</v>
          </cell>
          <cell r="J688">
            <v>0</v>
          </cell>
          <cell r="K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90">
          <cell r="F690"/>
        </row>
        <row r="691">
          <cell r="A691">
            <v>21</v>
          </cell>
          <cell r="F691" t="str">
            <v>Fins</v>
          </cell>
        </row>
        <row r="692">
          <cell r="F692"/>
        </row>
        <row r="693">
          <cell r="F693"/>
        </row>
        <row r="694">
          <cell r="F694"/>
        </row>
        <row r="695">
          <cell r="F695"/>
        </row>
        <row r="696">
          <cell r="F696"/>
        </row>
        <row r="697">
          <cell r="F697"/>
        </row>
        <row r="698">
          <cell r="F698"/>
        </row>
        <row r="699">
          <cell r="F699"/>
        </row>
        <row r="700">
          <cell r="F700"/>
        </row>
        <row r="701">
          <cell r="F701"/>
        </row>
        <row r="702">
          <cell r="F702"/>
        </row>
        <row r="703">
          <cell r="F703"/>
        </row>
        <row r="704">
          <cell r="F704"/>
        </row>
        <row r="705">
          <cell r="F705"/>
        </row>
        <row r="706">
          <cell r="F706"/>
        </row>
        <row r="707">
          <cell r="F707"/>
        </row>
        <row r="708">
          <cell r="F708"/>
        </row>
        <row r="709">
          <cell r="F709"/>
        </row>
        <row r="710">
          <cell r="F710"/>
        </row>
        <row r="711">
          <cell r="F711"/>
        </row>
        <row r="712">
          <cell r="F712"/>
        </row>
        <row r="713">
          <cell r="F713"/>
        </row>
        <row r="714">
          <cell r="F714"/>
        </row>
        <row r="715">
          <cell r="F715"/>
        </row>
        <row r="716">
          <cell r="F716"/>
        </row>
        <row r="717">
          <cell r="F717"/>
        </row>
        <row r="718">
          <cell r="F718"/>
        </row>
        <row r="719">
          <cell r="F719"/>
        </row>
        <row r="720">
          <cell r="F720"/>
        </row>
        <row r="721">
          <cell r="F721"/>
        </row>
        <row r="722">
          <cell r="G722">
            <v>0.3851989613237663</v>
          </cell>
          <cell r="H722">
            <v>0</v>
          </cell>
          <cell r="J722">
            <v>0</v>
          </cell>
          <cell r="K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</row>
        <row r="724">
          <cell r="F724"/>
        </row>
        <row r="725">
          <cell r="A725">
            <v>22</v>
          </cell>
          <cell r="F725" t="str">
            <v>Fins</v>
          </cell>
        </row>
        <row r="726">
          <cell r="F726"/>
        </row>
        <row r="727">
          <cell r="F727"/>
        </row>
        <row r="728">
          <cell r="F728"/>
        </row>
        <row r="729">
          <cell r="F729"/>
        </row>
        <row r="730">
          <cell r="F730"/>
        </row>
        <row r="731">
          <cell r="F731"/>
        </row>
        <row r="732">
          <cell r="F732"/>
        </row>
        <row r="733">
          <cell r="F733"/>
        </row>
        <row r="734">
          <cell r="F734"/>
        </row>
        <row r="735">
          <cell r="F735"/>
        </row>
        <row r="736">
          <cell r="F736"/>
        </row>
        <row r="737">
          <cell r="F737"/>
        </row>
        <row r="738">
          <cell r="F738"/>
        </row>
        <row r="739">
          <cell r="F739"/>
        </row>
        <row r="740">
          <cell r="F740"/>
        </row>
        <row r="741">
          <cell r="F741"/>
        </row>
        <row r="742">
          <cell r="F742"/>
        </row>
        <row r="743">
          <cell r="F743"/>
        </row>
        <row r="744">
          <cell r="F744"/>
        </row>
        <row r="745">
          <cell r="F745"/>
        </row>
        <row r="746">
          <cell r="F746"/>
        </row>
        <row r="747">
          <cell r="F747"/>
        </row>
        <row r="748">
          <cell r="F748"/>
        </row>
        <row r="749">
          <cell r="F749"/>
        </row>
        <row r="750">
          <cell r="F750"/>
        </row>
        <row r="751">
          <cell r="F751"/>
        </row>
        <row r="752">
          <cell r="F752"/>
        </row>
        <row r="753">
          <cell r="F753"/>
        </row>
        <row r="754">
          <cell r="F754"/>
        </row>
        <row r="755">
          <cell r="F755"/>
        </row>
        <row r="756">
          <cell r="G756">
            <v>0.3851989613237663</v>
          </cell>
          <cell r="H756">
            <v>0</v>
          </cell>
          <cell r="J756">
            <v>0</v>
          </cell>
          <cell r="K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</row>
        <row r="758">
          <cell r="F758"/>
        </row>
        <row r="759">
          <cell r="A759">
            <v>23</v>
          </cell>
          <cell r="F759" t="str">
            <v>Fins</v>
          </cell>
        </row>
        <row r="760">
          <cell r="F760"/>
        </row>
        <row r="761">
          <cell r="F761"/>
        </row>
        <row r="762">
          <cell r="F762"/>
        </row>
        <row r="763">
          <cell r="F763"/>
        </row>
        <row r="764">
          <cell r="F764"/>
        </row>
        <row r="765">
          <cell r="F765"/>
        </row>
        <row r="766">
          <cell r="F766"/>
        </row>
        <row r="767">
          <cell r="F767"/>
        </row>
        <row r="768">
          <cell r="F768"/>
        </row>
        <row r="769">
          <cell r="F769"/>
        </row>
        <row r="770">
          <cell r="F770"/>
        </row>
        <row r="771">
          <cell r="F771"/>
        </row>
        <row r="772">
          <cell r="F772"/>
        </row>
        <row r="773">
          <cell r="F773"/>
        </row>
        <row r="774">
          <cell r="F774"/>
        </row>
        <row r="775">
          <cell r="F775"/>
        </row>
        <row r="776">
          <cell r="F776"/>
        </row>
        <row r="777">
          <cell r="F777"/>
        </row>
        <row r="778">
          <cell r="F778"/>
        </row>
        <row r="779">
          <cell r="F779"/>
        </row>
        <row r="780">
          <cell r="F780"/>
        </row>
        <row r="781">
          <cell r="F781"/>
        </row>
        <row r="782">
          <cell r="F782"/>
        </row>
        <row r="783">
          <cell r="F783"/>
        </row>
        <row r="784">
          <cell r="F784"/>
        </row>
        <row r="785">
          <cell r="F785"/>
        </row>
        <row r="786">
          <cell r="F786"/>
        </row>
        <row r="787">
          <cell r="F787"/>
        </row>
        <row r="788">
          <cell r="F788"/>
        </row>
        <row r="789">
          <cell r="F789"/>
        </row>
        <row r="790">
          <cell r="G790">
            <v>0.3851989613237663</v>
          </cell>
          <cell r="H790">
            <v>0</v>
          </cell>
          <cell r="J790">
            <v>0</v>
          </cell>
          <cell r="K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</row>
        <row r="792">
          <cell r="F792"/>
        </row>
        <row r="793">
          <cell r="A793">
            <v>24</v>
          </cell>
          <cell r="F793" t="str">
            <v>Fins</v>
          </cell>
        </row>
        <row r="794">
          <cell r="F794"/>
        </row>
        <row r="795">
          <cell r="F795"/>
        </row>
        <row r="796">
          <cell r="F796"/>
        </row>
        <row r="797">
          <cell r="F797"/>
        </row>
        <row r="798">
          <cell r="F798"/>
        </row>
        <row r="799">
          <cell r="F799"/>
        </row>
        <row r="800">
          <cell r="F800"/>
        </row>
        <row r="801">
          <cell r="F801"/>
        </row>
        <row r="802">
          <cell r="F802"/>
        </row>
        <row r="803">
          <cell r="F803"/>
        </row>
        <row r="804">
          <cell r="F804"/>
        </row>
        <row r="805">
          <cell r="F805"/>
        </row>
        <row r="806">
          <cell r="F806"/>
        </row>
        <row r="807">
          <cell r="F807"/>
        </row>
        <row r="808">
          <cell r="F808"/>
        </row>
        <row r="809">
          <cell r="F809"/>
        </row>
        <row r="810">
          <cell r="F810"/>
        </row>
        <row r="811">
          <cell r="F811"/>
        </row>
        <row r="812">
          <cell r="F812"/>
        </row>
        <row r="813">
          <cell r="F813"/>
        </row>
        <row r="814">
          <cell r="F814"/>
        </row>
        <row r="815">
          <cell r="F815"/>
        </row>
        <row r="816">
          <cell r="F816"/>
        </row>
        <row r="817">
          <cell r="F817"/>
        </row>
        <row r="818">
          <cell r="F818"/>
        </row>
        <row r="819">
          <cell r="F819"/>
        </row>
        <row r="820">
          <cell r="F820"/>
        </row>
        <row r="821">
          <cell r="F821"/>
        </row>
        <row r="822">
          <cell r="F822"/>
        </row>
        <row r="823">
          <cell r="F823"/>
        </row>
        <row r="824">
          <cell r="G824">
            <v>0.3851989613237663</v>
          </cell>
          <cell r="H824">
            <v>0</v>
          </cell>
          <cell r="J824">
            <v>0</v>
          </cell>
          <cell r="K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</row>
        <row r="826">
          <cell r="F826"/>
        </row>
        <row r="827">
          <cell r="A827">
            <v>25</v>
          </cell>
          <cell r="F827" t="str">
            <v>Fins</v>
          </cell>
        </row>
        <row r="828">
          <cell r="F828"/>
        </row>
        <row r="829">
          <cell r="F829"/>
        </row>
        <row r="830">
          <cell r="F830"/>
        </row>
        <row r="831">
          <cell r="F831"/>
        </row>
        <row r="832">
          <cell r="F832"/>
        </row>
        <row r="833">
          <cell r="F833"/>
        </row>
        <row r="834">
          <cell r="F834"/>
        </row>
        <row r="835">
          <cell r="F835"/>
        </row>
        <row r="836">
          <cell r="F836"/>
        </row>
        <row r="837">
          <cell r="F837"/>
        </row>
        <row r="838">
          <cell r="F838"/>
        </row>
        <row r="839">
          <cell r="F839"/>
        </row>
        <row r="840">
          <cell r="F840"/>
        </row>
        <row r="841">
          <cell r="F841"/>
        </row>
        <row r="842">
          <cell r="F842"/>
        </row>
        <row r="843">
          <cell r="F843"/>
        </row>
        <row r="844">
          <cell r="F844"/>
        </row>
        <row r="845">
          <cell r="F845"/>
        </row>
        <row r="846">
          <cell r="F846"/>
        </row>
        <row r="847">
          <cell r="F847"/>
        </row>
        <row r="848">
          <cell r="F848"/>
        </row>
        <row r="849">
          <cell r="F849"/>
        </row>
        <row r="850">
          <cell r="F850"/>
        </row>
        <row r="851">
          <cell r="F851"/>
        </row>
        <row r="852">
          <cell r="F852"/>
        </row>
        <row r="853">
          <cell r="F853"/>
        </row>
        <row r="854">
          <cell r="F854"/>
        </row>
        <row r="855">
          <cell r="F855"/>
        </row>
        <row r="856">
          <cell r="F856"/>
        </row>
        <row r="857">
          <cell r="F857"/>
        </row>
        <row r="858">
          <cell r="G858">
            <v>0.3851989613237663</v>
          </cell>
          <cell r="H858">
            <v>0</v>
          </cell>
          <cell r="J858">
            <v>0</v>
          </cell>
          <cell r="K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</row>
        <row r="860">
          <cell r="F860"/>
        </row>
        <row r="861">
          <cell r="A861">
            <v>26</v>
          </cell>
          <cell r="F861" t="str">
            <v>Fins</v>
          </cell>
        </row>
        <row r="862">
          <cell r="F862"/>
        </row>
        <row r="863">
          <cell r="F863"/>
        </row>
        <row r="864">
          <cell r="F864"/>
        </row>
        <row r="865">
          <cell r="F865"/>
        </row>
        <row r="866">
          <cell r="F866"/>
        </row>
        <row r="867">
          <cell r="F867"/>
        </row>
        <row r="868">
          <cell r="F868"/>
        </row>
        <row r="869">
          <cell r="F869"/>
        </row>
        <row r="870">
          <cell r="F870"/>
        </row>
        <row r="871">
          <cell r="F871"/>
        </row>
        <row r="872">
          <cell r="F872"/>
        </row>
        <row r="873">
          <cell r="F873"/>
        </row>
        <row r="874">
          <cell r="F874"/>
        </row>
        <row r="875">
          <cell r="F875"/>
        </row>
        <row r="876">
          <cell r="F876"/>
        </row>
        <row r="877">
          <cell r="F877"/>
        </row>
        <row r="878">
          <cell r="F878"/>
        </row>
        <row r="879">
          <cell r="F879"/>
        </row>
        <row r="880">
          <cell r="F880"/>
        </row>
        <row r="881">
          <cell r="F881"/>
        </row>
        <row r="882">
          <cell r="F882"/>
        </row>
        <row r="883">
          <cell r="F883"/>
        </row>
        <row r="884">
          <cell r="F884"/>
        </row>
        <row r="885">
          <cell r="F885"/>
        </row>
        <row r="886">
          <cell r="F886"/>
        </row>
        <row r="887">
          <cell r="F887"/>
        </row>
        <row r="888">
          <cell r="F888"/>
        </row>
        <row r="889">
          <cell r="F889"/>
        </row>
        <row r="890">
          <cell r="F890"/>
        </row>
        <row r="891">
          <cell r="F891"/>
        </row>
        <row r="892">
          <cell r="G892">
            <v>0.3851989613237663</v>
          </cell>
          <cell r="H892">
            <v>0</v>
          </cell>
          <cell r="J892">
            <v>0</v>
          </cell>
          <cell r="K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</row>
        <row r="894">
          <cell r="F894"/>
        </row>
        <row r="895">
          <cell r="A895">
            <v>27</v>
          </cell>
          <cell r="F895" t="str">
            <v>Fins</v>
          </cell>
        </row>
        <row r="896">
          <cell r="F896"/>
        </row>
        <row r="897">
          <cell r="F897"/>
        </row>
        <row r="898">
          <cell r="F898"/>
        </row>
        <row r="899">
          <cell r="F899"/>
        </row>
        <row r="900">
          <cell r="F900"/>
        </row>
        <row r="901">
          <cell r="F901"/>
        </row>
        <row r="902">
          <cell r="F902"/>
        </row>
        <row r="903">
          <cell r="F903"/>
        </row>
        <row r="904">
          <cell r="F904"/>
        </row>
        <row r="905">
          <cell r="F905"/>
        </row>
        <row r="906">
          <cell r="F906"/>
        </row>
        <row r="907">
          <cell r="F907"/>
        </row>
        <row r="908">
          <cell r="F908"/>
        </row>
        <row r="909">
          <cell r="F909"/>
        </row>
        <row r="910">
          <cell r="F910"/>
        </row>
        <row r="911">
          <cell r="F911"/>
        </row>
        <row r="912">
          <cell r="F912"/>
        </row>
        <row r="913">
          <cell r="F913"/>
        </row>
        <row r="914">
          <cell r="F914"/>
        </row>
        <row r="915">
          <cell r="F915"/>
        </row>
        <row r="916">
          <cell r="F916"/>
        </row>
        <row r="917">
          <cell r="F917"/>
        </row>
        <row r="918">
          <cell r="F918"/>
        </row>
        <row r="919">
          <cell r="F919"/>
        </row>
        <row r="920">
          <cell r="F920"/>
        </row>
        <row r="921">
          <cell r="F921"/>
        </row>
        <row r="922">
          <cell r="F922"/>
        </row>
        <row r="923">
          <cell r="F923"/>
        </row>
        <row r="924">
          <cell r="F924"/>
        </row>
        <row r="925">
          <cell r="F925"/>
        </row>
        <row r="926">
          <cell r="G926">
            <v>0.3851989613237663</v>
          </cell>
          <cell r="H926">
            <v>0</v>
          </cell>
          <cell r="J926">
            <v>0</v>
          </cell>
          <cell r="K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</row>
        <row r="928">
          <cell r="F928"/>
        </row>
        <row r="929">
          <cell r="A929">
            <v>28</v>
          </cell>
          <cell r="F929" t="str">
            <v>Fins</v>
          </cell>
        </row>
        <row r="930">
          <cell r="F930"/>
        </row>
        <row r="931">
          <cell r="F931"/>
        </row>
        <row r="932">
          <cell r="F932"/>
        </row>
        <row r="933">
          <cell r="F933"/>
        </row>
        <row r="934">
          <cell r="F934"/>
        </row>
        <row r="935">
          <cell r="F935"/>
        </row>
        <row r="936">
          <cell r="F936"/>
        </row>
        <row r="937">
          <cell r="F937"/>
        </row>
        <row r="938">
          <cell r="F938"/>
        </row>
        <row r="939">
          <cell r="F939"/>
        </row>
        <row r="940">
          <cell r="F940"/>
        </row>
        <row r="941">
          <cell r="F941"/>
        </row>
        <row r="942">
          <cell r="F942"/>
        </row>
        <row r="943">
          <cell r="F943"/>
        </row>
        <row r="944">
          <cell r="F944"/>
        </row>
        <row r="945">
          <cell r="F945"/>
        </row>
        <row r="946">
          <cell r="F946"/>
        </row>
        <row r="947">
          <cell r="F947"/>
        </row>
        <row r="948">
          <cell r="F948"/>
        </row>
        <row r="949">
          <cell r="F949"/>
        </row>
        <row r="950">
          <cell r="F950"/>
        </row>
        <row r="951">
          <cell r="F951"/>
        </row>
        <row r="952">
          <cell r="F952"/>
        </row>
        <row r="953">
          <cell r="F953"/>
        </row>
        <row r="954">
          <cell r="F954"/>
        </row>
        <row r="955">
          <cell r="F955"/>
        </row>
        <row r="956">
          <cell r="F956"/>
        </row>
        <row r="957">
          <cell r="F957"/>
        </row>
        <row r="958">
          <cell r="F958"/>
        </row>
        <row r="959">
          <cell r="F959"/>
        </row>
        <row r="960">
          <cell r="G960">
            <v>0.3851989613237663</v>
          </cell>
          <cell r="H960">
            <v>0</v>
          </cell>
          <cell r="J960">
            <v>0</v>
          </cell>
          <cell r="K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</row>
        <row r="962">
          <cell r="F962"/>
        </row>
        <row r="963">
          <cell r="A963">
            <v>29</v>
          </cell>
          <cell r="F963" t="str">
            <v>Fins</v>
          </cell>
        </row>
        <row r="964">
          <cell r="F964"/>
        </row>
        <row r="965">
          <cell r="F965"/>
        </row>
        <row r="966">
          <cell r="F966"/>
        </row>
        <row r="967">
          <cell r="F967"/>
        </row>
        <row r="968">
          <cell r="F968"/>
        </row>
        <row r="969">
          <cell r="F969"/>
        </row>
        <row r="970">
          <cell r="F970"/>
        </row>
        <row r="971">
          <cell r="F971"/>
        </row>
        <row r="972">
          <cell r="F972"/>
        </row>
        <row r="973">
          <cell r="F973"/>
        </row>
        <row r="974">
          <cell r="F974"/>
        </row>
        <row r="975">
          <cell r="F975"/>
        </row>
        <row r="976">
          <cell r="F976"/>
        </row>
        <row r="977">
          <cell r="F977"/>
        </row>
        <row r="978">
          <cell r="F978"/>
        </row>
        <row r="979">
          <cell r="F979"/>
        </row>
        <row r="980">
          <cell r="F980"/>
        </row>
        <row r="981">
          <cell r="F981"/>
        </row>
        <row r="982">
          <cell r="F982"/>
        </row>
        <row r="983">
          <cell r="F983"/>
        </row>
        <row r="984">
          <cell r="F984"/>
        </row>
        <row r="985">
          <cell r="F985"/>
        </row>
        <row r="986">
          <cell r="F986"/>
        </row>
        <row r="987">
          <cell r="F987"/>
        </row>
        <row r="988">
          <cell r="F988"/>
        </row>
        <row r="989">
          <cell r="F989"/>
        </row>
        <row r="990">
          <cell r="F990"/>
        </row>
        <row r="991">
          <cell r="F991"/>
        </row>
        <row r="992">
          <cell r="F992"/>
        </row>
        <row r="993">
          <cell r="F993"/>
        </row>
        <row r="994">
          <cell r="G994">
            <v>0.3851989613237663</v>
          </cell>
          <cell r="H994">
            <v>0</v>
          </cell>
          <cell r="J994">
            <v>0</v>
          </cell>
          <cell r="K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</row>
        <row r="996">
          <cell r="F996"/>
        </row>
        <row r="997">
          <cell r="A997">
            <v>30</v>
          </cell>
          <cell r="F997" t="str">
            <v>Fins</v>
          </cell>
        </row>
        <row r="998">
          <cell r="F998"/>
        </row>
        <row r="999">
          <cell r="F999"/>
        </row>
        <row r="1000">
          <cell r="F1000"/>
        </row>
        <row r="1001">
          <cell r="F1001"/>
        </row>
        <row r="1002">
          <cell r="F1002"/>
        </row>
        <row r="1003">
          <cell r="F1003"/>
        </row>
        <row r="1004">
          <cell r="F1004"/>
        </row>
        <row r="1005">
          <cell r="F1005"/>
        </row>
        <row r="1006">
          <cell r="F1006"/>
        </row>
        <row r="1007">
          <cell r="F1007"/>
        </row>
        <row r="1008">
          <cell r="F1008"/>
        </row>
        <row r="1009">
          <cell r="F1009"/>
        </row>
        <row r="1010">
          <cell r="F1010"/>
        </row>
        <row r="1011">
          <cell r="F1011"/>
        </row>
        <row r="1012">
          <cell r="F1012"/>
        </row>
        <row r="1013">
          <cell r="F1013"/>
        </row>
        <row r="1014">
          <cell r="F1014"/>
        </row>
        <row r="1015">
          <cell r="F1015"/>
        </row>
        <row r="1016">
          <cell r="F1016"/>
        </row>
        <row r="1017">
          <cell r="F1017"/>
        </row>
        <row r="1018">
          <cell r="F1018"/>
        </row>
        <row r="1019">
          <cell r="F1019"/>
        </row>
        <row r="1020">
          <cell r="F1020"/>
        </row>
        <row r="1021">
          <cell r="F1021"/>
        </row>
        <row r="1022">
          <cell r="F1022"/>
        </row>
        <row r="1023">
          <cell r="F1023"/>
        </row>
        <row r="1024">
          <cell r="F1024"/>
        </row>
        <row r="1025">
          <cell r="F1025"/>
        </row>
        <row r="1026">
          <cell r="F1026"/>
        </row>
        <row r="1027">
          <cell r="F1027"/>
        </row>
        <row r="1028">
          <cell r="G1028">
            <v>0.3851989613237663</v>
          </cell>
          <cell r="H1028">
            <v>0</v>
          </cell>
          <cell r="J1028">
            <v>0</v>
          </cell>
          <cell r="K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</row>
        <row r="1030">
          <cell r="F1030"/>
        </row>
        <row r="1031">
          <cell r="A1031">
            <v>31</v>
          </cell>
          <cell r="F1031" t="str">
            <v>Fins</v>
          </cell>
        </row>
        <row r="1032">
          <cell r="F1032"/>
        </row>
        <row r="1033">
          <cell r="F1033"/>
        </row>
        <row r="1034">
          <cell r="F1034"/>
        </row>
        <row r="1035">
          <cell r="F1035"/>
        </row>
        <row r="1036">
          <cell r="F1036"/>
        </row>
        <row r="1037">
          <cell r="F1037"/>
        </row>
        <row r="1038">
          <cell r="F1038"/>
        </row>
        <row r="1039">
          <cell r="F1039"/>
        </row>
        <row r="1040">
          <cell r="F1040"/>
        </row>
        <row r="1041">
          <cell r="F1041"/>
        </row>
        <row r="1042">
          <cell r="F1042"/>
        </row>
        <row r="1043">
          <cell r="F1043"/>
        </row>
        <row r="1044">
          <cell r="F1044"/>
        </row>
        <row r="1045">
          <cell r="F1045"/>
        </row>
        <row r="1046">
          <cell r="F1046"/>
        </row>
        <row r="1047">
          <cell r="F1047"/>
        </row>
        <row r="1048">
          <cell r="F1048"/>
        </row>
        <row r="1049">
          <cell r="F1049"/>
        </row>
        <row r="1050">
          <cell r="F1050"/>
        </row>
        <row r="1051">
          <cell r="F1051"/>
        </row>
        <row r="1052">
          <cell r="F1052"/>
        </row>
        <row r="1053">
          <cell r="F1053"/>
        </row>
        <row r="1054">
          <cell r="F1054"/>
        </row>
        <row r="1055">
          <cell r="F1055"/>
        </row>
        <row r="1056">
          <cell r="F1056"/>
        </row>
        <row r="1057">
          <cell r="F1057"/>
        </row>
        <row r="1058">
          <cell r="F1058"/>
        </row>
        <row r="1059">
          <cell r="F1059"/>
        </row>
        <row r="1060">
          <cell r="F1060"/>
        </row>
        <row r="1061">
          <cell r="F1061"/>
        </row>
        <row r="1062">
          <cell r="G1062">
            <v>0.3851989613237663</v>
          </cell>
          <cell r="H1062">
            <v>0</v>
          </cell>
          <cell r="J1062">
            <v>0</v>
          </cell>
          <cell r="K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</row>
        <row r="1064">
          <cell r="F1064"/>
        </row>
        <row r="1065">
          <cell r="A1065">
            <v>32</v>
          </cell>
          <cell r="F1065" t="str">
            <v>Fins</v>
          </cell>
        </row>
        <row r="1066">
          <cell r="F1066"/>
        </row>
        <row r="1067">
          <cell r="F1067"/>
        </row>
        <row r="1068">
          <cell r="F1068"/>
        </row>
        <row r="1069">
          <cell r="F1069"/>
        </row>
        <row r="1070">
          <cell r="F1070"/>
        </row>
        <row r="1071">
          <cell r="F1071"/>
        </row>
        <row r="1072">
          <cell r="F1072"/>
        </row>
        <row r="1073">
          <cell r="F1073"/>
        </row>
        <row r="1074">
          <cell r="F1074"/>
        </row>
        <row r="1075">
          <cell r="F1075"/>
        </row>
        <row r="1076">
          <cell r="F1076"/>
        </row>
        <row r="1077">
          <cell r="F1077"/>
        </row>
        <row r="1078">
          <cell r="F1078"/>
        </row>
        <row r="1079">
          <cell r="F1079"/>
        </row>
        <row r="1080">
          <cell r="F1080"/>
        </row>
        <row r="1081">
          <cell r="F1081"/>
        </row>
        <row r="1082">
          <cell r="F1082"/>
        </row>
        <row r="1083">
          <cell r="F1083"/>
        </row>
        <row r="1084">
          <cell r="F1084"/>
        </row>
        <row r="1085">
          <cell r="F1085"/>
        </row>
        <row r="1086">
          <cell r="F1086"/>
        </row>
        <row r="1087">
          <cell r="F1087"/>
        </row>
        <row r="1088">
          <cell r="F1088"/>
        </row>
        <row r="1089">
          <cell r="F1089"/>
        </row>
        <row r="1090">
          <cell r="F1090"/>
        </row>
        <row r="1091">
          <cell r="F1091"/>
        </row>
        <row r="1092">
          <cell r="F1092"/>
        </row>
        <row r="1093">
          <cell r="F1093"/>
        </row>
        <row r="1094">
          <cell r="F1094"/>
        </row>
        <row r="1095">
          <cell r="F1095"/>
        </row>
        <row r="1096">
          <cell r="G1096">
            <v>0.3851989613237663</v>
          </cell>
          <cell r="H1096">
            <v>0</v>
          </cell>
          <cell r="J1096">
            <v>0</v>
          </cell>
          <cell r="K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</row>
        <row r="1098">
          <cell r="F1098"/>
        </row>
        <row r="1099">
          <cell r="A1099">
            <v>33</v>
          </cell>
          <cell r="F1099" t="str">
            <v>Fins</v>
          </cell>
        </row>
        <row r="1100">
          <cell r="F1100"/>
        </row>
        <row r="1101">
          <cell r="F1101"/>
        </row>
        <row r="1102">
          <cell r="F1102"/>
        </row>
        <row r="1103">
          <cell r="F1103"/>
        </row>
        <row r="1104">
          <cell r="F1104"/>
        </row>
        <row r="1105">
          <cell r="F1105"/>
        </row>
        <row r="1106">
          <cell r="F1106"/>
        </row>
        <row r="1107">
          <cell r="F1107"/>
        </row>
        <row r="1108">
          <cell r="F1108"/>
        </row>
        <row r="1109">
          <cell r="F1109"/>
        </row>
        <row r="1110">
          <cell r="F1110"/>
        </row>
        <row r="1111">
          <cell r="F1111"/>
        </row>
        <row r="1112">
          <cell r="F1112"/>
        </row>
        <row r="1113">
          <cell r="F1113"/>
        </row>
        <row r="1114">
          <cell r="F1114"/>
        </row>
        <row r="1115">
          <cell r="F1115"/>
        </row>
        <row r="1116">
          <cell r="F1116"/>
        </row>
        <row r="1117">
          <cell r="F1117"/>
        </row>
        <row r="1118">
          <cell r="F1118"/>
        </row>
        <row r="1119">
          <cell r="F1119"/>
        </row>
        <row r="1120">
          <cell r="F1120"/>
        </row>
        <row r="1121">
          <cell r="F1121"/>
        </row>
        <row r="1122">
          <cell r="F1122"/>
        </row>
        <row r="1123">
          <cell r="F1123"/>
        </row>
        <row r="1124">
          <cell r="F1124"/>
        </row>
        <row r="1125">
          <cell r="F1125"/>
        </row>
        <row r="1126">
          <cell r="F1126"/>
        </row>
        <row r="1127">
          <cell r="F1127"/>
        </row>
        <row r="1128">
          <cell r="F1128"/>
        </row>
        <row r="1129">
          <cell r="F1129"/>
        </row>
        <row r="1130">
          <cell r="G1130">
            <v>0.3851989613237663</v>
          </cell>
          <cell r="H1130">
            <v>0</v>
          </cell>
          <cell r="J1130">
            <v>0</v>
          </cell>
          <cell r="K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</row>
        <row r="1132">
          <cell r="F1132"/>
        </row>
        <row r="1133">
          <cell r="A1133">
            <v>34</v>
          </cell>
          <cell r="F1133" t="str">
            <v>Fins</v>
          </cell>
        </row>
        <row r="1134">
          <cell r="F1134"/>
        </row>
        <row r="1135">
          <cell r="F1135"/>
        </row>
        <row r="1136">
          <cell r="F1136"/>
        </row>
        <row r="1137">
          <cell r="F1137"/>
        </row>
        <row r="1138">
          <cell r="F1138"/>
        </row>
        <row r="1139">
          <cell r="F1139"/>
        </row>
        <row r="1140">
          <cell r="F1140"/>
        </row>
        <row r="1141">
          <cell r="F1141"/>
        </row>
        <row r="1142">
          <cell r="F1142"/>
        </row>
        <row r="1143">
          <cell r="F1143"/>
        </row>
        <row r="1144">
          <cell r="F1144"/>
        </row>
        <row r="1145">
          <cell r="F1145"/>
        </row>
        <row r="1146">
          <cell r="F1146"/>
        </row>
        <row r="1147">
          <cell r="F1147"/>
        </row>
        <row r="1148">
          <cell r="F1148"/>
        </row>
        <row r="1149">
          <cell r="F1149"/>
        </row>
        <row r="1150">
          <cell r="F1150"/>
        </row>
        <row r="1151">
          <cell r="F1151"/>
        </row>
        <row r="1152">
          <cell r="F1152"/>
        </row>
        <row r="1153">
          <cell r="F1153"/>
        </row>
        <row r="1154">
          <cell r="F1154"/>
        </row>
        <row r="1155">
          <cell r="F1155"/>
        </row>
        <row r="1156">
          <cell r="F1156"/>
        </row>
        <row r="1157">
          <cell r="F1157"/>
        </row>
        <row r="1158">
          <cell r="F1158"/>
        </row>
        <row r="1159">
          <cell r="F1159"/>
        </row>
        <row r="1160">
          <cell r="F1160"/>
        </row>
        <row r="1161">
          <cell r="F1161"/>
        </row>
        <row r="1162">
          <cell r="F1162"/>
        </row>
        <row r="1163">
          <cell r="F1163"/>
        </row>
        <row r="1164">
          <cell r="G1164">
            <v>0.3851989613237663</v>
          </cell>
          <cell r="H1164">
            <v>0</v>
          </cell>
          <cell r="J1164">
            <v>0</v>
          </cell>
          <cell r="K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</row>
        <row r="1166">
          <cell r="F1166"/>
        </row>
        <row r="1167">
          <cell r="A1167">
            <v>35</v>
          </cell>
          <cell r="F1167" t="str">
            <v>Fins</v>
          </cell>
        </row>
        <row r="1168">
          <cell r="F1168"/>
        </row>
        <row r="1169">
          <cell r="F1169"/>
        </row>
        <row r="1170">
          <cell r="F1170"/>
        </row>
        <row r="1171">
          <cell r="F1171"/>
        </row>
        <row r="1172">
          <cell r="F1172"/>
        </row>
        <row r="1173">
          <cell r="F1173"/>
        </row>
        <row r="1174">
          <cell r="F1174"/>
        </row>
        <row r="1175">
          <cell r="F1175"/>
        </row>
        <row r="1176">
          <cell r="F1176"/>
        </row>
        <row r="1177">
          <cell r="F1177"/>
        </row>
        <row r="1178">
          <cell r="F1178"/>
        </row>
        <row r="1179">
          <cell r="F1179"/>
        </row>
        <row r="1180">
          <cell r="F1180"/>
        </row>
        <row r="1181">
          <cell r="F1181"/>
        </row>
        <row r="1182">
          <cell r="F1182"/>
        </row>
        <row r="1183">
          <cell r="F1183"/>
        </row>
        <row r="1184">
          <cell r="F1184"/>
        </row>
        <row r="1185">
          <cell r="F1185"/>
        </row>
        <row r="1186">
          <cell r="F1186"/>
        </row>
        <row r="1187">
          <cell r="F1187"/>
        </row>
        <row r="1188">
          <cell r="F1188"/>
        </row>
        <row r="1189">
          <cell r="F1189"/>
        </row>
        <row r="1190">
          <cell r="F1190"/>
        </row>
        <row r="1191">
          <cell r="F1191"/>
        </row>
        <row r="1192">
          <cell r="F1192"/>
        </row>
        <row r="1193">
          <cell r="F1193"/>
        </row>
        <row r="1194">
          <cell r="F1194"/>
        </row>
        <row r="1195">
          <cell r="F1195"/>
        </row>
        <row r="1196">
          <cell r="F1196"/>
        </row>
        <row r="1197">
          <cell r="F1197"/>
        </row>
        <row r="1198">
          <cell r="G1198">
            <v>0.3851989613237663</v>
          </cell>
          <cell r="H1198">
            <v>0</v>
          </cell>
          <cell r="J1198">
            <v>0</v>
          </cell>
          <cell r="K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</row>
        <row r="1200">
          <cell r="F1200"/>
        </row>
        <row r="1201">
          <cell r="F1201" t="str">
            <v>Fins</v>
          </cell>
        </row>
        <row r="1202">
          <cell r="F1202"/>
        </row>
        <row r="1203">
          <cell r="F1203"/>
        </row>
        <row r="1204">
          <cell r="F1204"/>
        </row>
        <row r="1205">
          <cell r="F1205"/>
        </row>
        <row r="1206">
          <cell r="F1206"/>
        </row>
        <row r="1207">
          <cell r="F1207"/>
        </row>
        <row r="1208">
          <cell r="F1208"/>
        </row>
        <row r="1209">
          <cell r="F1209"/>
        </row>
        <row r="1210">
          <cell r="F1210"/>
        </row>
        <row r="1211">
          <cell r="F1211"/>
        </row>
        <row r="1212">
          <cell r="F1212"/>
        </row>
        <row r="1213">
          <cell r="F1213"/>
        </row>
        <row r="1214">
          <cell r="F1214"/>
        </row>
        <row r="1215">
          <cell r="F1215"/>
        </row>
        <row r="1216">
          <cell r="F1216"/>
        </row>
        <row r="1217">
          <cell r="F1217"/>
        </row>
        <row r="1218">
          <cell r="F1218"/>
        </row>
        <row r="1219">
          <cell r="F1219"/>
        </row>
        <row r="1220">
          <cell r="F1220"/>
        </row>
        <row r="1221">
          <cell r="F1221"/>
        </row>
        <row r="1222">
          <cell r="F1222"/>
        </row>
        <row r="1223">
          <cell r="F1223"/>
        </row>
        <row r="1224">
          <cell r="F1224"/>
        </row>
        <row r="1225">
          <cell r="F1225"/>
        </row>
        <row r="1226">
          <cell r="F1226"/>
        </row>
        <row r="1227">
          <cell r="F1227"/>
        </row>
        <row r="1228">
          <cell r="F1228"/>
        </row>
        <row r="1229">
          <cell r="F1229"/>
        </row>
        <row r="1230">
          <cell r="F1230"/>
        </row>
        <row r="1231">
          <cell r="F1231"/>
        </row>
        <row r="1234">
          <cell r="F1234"/>
        </row>
        <row r="1235">
          <cell r="F1235" t="str">
            <v>Fins</v>
          </cell>
        </row>
        <row r="1236">
          <cell r="F1236"/>
        </row>
        <row r="1237">
          <cell r="F1237"/>
        </row>
        <row r="1238">
          <cell r="F1238"/>
        </row>
        <row r="1239">
          <cell r="F1239"/>
        </row>
        <row r="1240">
          <cell r="F1240"/>
        </row>
        <row r="1241">
          <cell r="F1241"/>
        </row>
        <row r="1242">
          <cell r="F1242"/>
        </row>
        <row r="1243">
          <cell r="F1243"/>
        </row>
        <row r="1244">
          <cell r="F1244"/>
        </row>
        <row r="1245">
          <cell r="F1245"/>
        </row>
        <row r="1246">
          <cell r="F1246"/>
        </row>
        <row r="1247">
          <cell r="F1247"/>
        </row>
        <row r="1248">
          <cell r="F1248"/>
        </row>
        <row r="1249">
          <cell r="F1249"/>
        </row>
        <row r="1250">
          <cell r="F1250"/>
        </row>
        <row r="1251">
          <cell r="F1251"/>
        </row>
        <row r="1252">
          <cell r="F1252"/>
        </row>
        <row r="1253">
          <cell r="F1253"/>
        </row>
        <row r="1254">
          <cell r="F1254"/>
        </row>
        <row r="1255">
          <cell r="F1255"/>
        </row>
        <row r="1256">
          <cell r="F1256"/>
        </row>
        <row r="1257">
          <cell r="F1257"/>
        </row>
        <row r="1258">
          <cell r="F1258"/>
        </row>
        <row r="1259">
          <cell r="F1259"/>
        </row>
        <row r="1260">
          <cell r="F1260"/>
        </row>
        <row r="1261">
          <cell r="F1261"/>
        </row>
        <row r="1262">
          <cell r="F1262"/>
        </row>
        <row r="1263">
          <cell r="F1263"/>
        </row>
        <row r="1264">
          <cell r="F1264"/>
        </row>
        <row r="1265">
          <cell r="F1265"/>
        </row>
        <row r="1268">
          <cell r="F1268"/>
        </row>
        <row r="1269">
          <cell r="F1269" t="str">
            <v>Fins</v>
          </cell>
        </row>
        <row r="1270">
          <cell r="F1270"/>
        </row>
        <row r="1271">
          <cell r="F1271"/>
        </row>
        <row r="1272">
          <cell r="F1272"/>
        </row>
        <row r="1273">
          <cell r="F1273"/>
        </row>
        <row r="1274">
          <cell r="F1274"/>
        </row>
        <row r="1275">
          <cell r="F1275"/>
        </row>
        <row r="1276">
          <cell r="F1276"/>
        </row>
        <row r="1277">
          <cell r="F1277"/>
        </row>
        <row r="1278">
          <cell r="F1278"/>
        </row>
        <row r="1279">
          <cell r="F1279"/>
        </row>
        <row r="1280">
          <cell r="F1280"/>
        </row>
        <row r="1281">
          <cell r="F1281"/>
        </row>
        <row r="1282">
          <cell r="F1282"/>
        </row>
        <row r="1283">
          <cell r="F1283"/>
        </row>
        <row r="1284">
          <cell r="F1284"/>
        </row>
        <row r="1285">
          <cell r="F1285"/>
        </row>
        <row r="1286">
          <cell r="F1286"/>
        </row>
        <row r="1287">
          <cell r="F1287"/>
        </row>
        <row r="1288">
          <cell r="F1288"/>
        </row>
        <row r="1289">
          <cell r="F1289"/>
        </row>
        <row r="1290">
          <cell r="F1290"/>
        </row>
        <row r="1291">
          <cell r="F1291"/>
        </row>
        <row r="1292">
          <cell r="F1292"/>
        </row>
        <row r="1293">
          <cell r="F1293"/>
        </row>
        <row r="1294">
          <cell r="F1294"/>
        </row>
        <row r="1295">
          <cell r="F1295"/>
        </row>
        <row r="1296">
          <cell r="F1296"/>
        </row>
        <row r="1297">
          <cell r="F1297"/>
        </row>
        <row r="1298">
          <cell r="F1298"/>
        </row>
        <row r="1299">
          <cell r="F1299"/>
        </row>
        <row r="1302">
          <cell r="F1302"/>
        </row>
        <row r="1303">
          <cell r="F1303" t="str">
            <v>Fins</v>
          </cell>
        </row>
        <row r="1304">
          <cell r="F1304"/>
        </row>
        <row r="1305">
          <cell r="F1305"/>
        </row>
        <row r="1306">
          <cell r="F1306"/>
        </row>
        <row r="1307">
          <cell r="F1307"/>
        </row>
        <row r="1308">
          <cell r="F1308"/>
        </row>
        <row r="1309">
          <cell r="F1309"/>
        </row>
        <row r="1310">
          <cell r="F1310"/>
        </row>
        <row r="1311">
          <cell r="F1311"/>
        </row>
        <row r="1312">
          <cell r="F1312"/>
        </row>
        <row r="1313">
          <cell r="F1313"/>
        </row>
        <row r="1314">
          <cell r="F1314"/>
        </row>
        <row r="1315">
          <cell r="F1315"/>
        </row>
        <row r="1316">
          <cell r="F1316"/>
        </row>
        <row r="1317">
          <cell r="F1317"/>
        </row>
        <row r="1318">
          <cell r="F1318"/>
        </row>
        <row r="1319">
          <cell r="F1319"/>
        </row>
        <row r="1320">
          <cell r="F1320"/>
        </row>
        <row r="1321">
          <cell r="F1321"/>
        </row>
        <row r="1322">
          <cell r="F1322"/>
        </row>
        <row r="1323">
          <cell r="F1323"/>
        </row>
        <row r="1324">
          <cell r="F1324"/>
        </row>
        <row r="1325">
          <cell r="F1325"/>
        </row>
        <row r="1326">
          <cell r="F1326"/>
        </row>
        <row r="1327">
          <cell r="F1327"/>
        </row>
        <row r="1328">
          <cell r="F1328"/>
        </row>
        <row r="1329">
          <cell r="F1329"/>
        </row>
        <row r="1330">
          <cell r="F1330"/>
        </row>
        <row r="1331">
          <cell r="F1331"/>
        </row>
        <row r="1332">
          <cell r="F1332"/>
        </row>
        <row r="1333">
          <cell r="F1333"/>
        </row>
        <row r="1336">
          <cell r="F1336"/>
        </row>
        <row r="1337">
          <cell r="F1337" t="str">
            <v>Fins</v>
          </cell>
        </row>
        <row r="1338">
          <cell r="F1338"/>
        </row>
        <row r="1339">
          <cell r="F1339"/>
        </row>
        <row r="1340">
          <cell r="F1340"/>
        </row>
        <row r="1341">
          <cell r="F1341"/>
        </row>
        <row r="1342">
          <cell r="F1342"/>
        </row>
        <row r="1343">
          <cell r="F1343"/>
        </row>
        <row r="1344">
          <cell r="F1344"/>
        </row>
        <row r="1345">
          <cell r="F1345"/>
        </row>
        <row r="1346">
          <cell r="F1346"/>
        </row>
        <row r="1347">
          <cell r="F1347"/>
        </row>
        <row r="1348">
          <cell r="F1348"/>
        </row>
        <row r="1349">
          <cell r="F1349"/>
        </row>
        <row r="1350">
          <cell r="F1350"/>
        </row>
        <row r="1351">
          <cell r="F1351"/>
        </row>
        <row r="1352">
          <cell r="F1352"/>
        </row>
        <row r="1353">
          <cell r="F1353"/>
        </row>
        <row r="1354">
          <cell r="F1354"/>
        </row>
        <row r="1355">
          <cell r="F1355"/>
        </row>
        <row r="1356">
          <cell r="F1356"/>
        </row>
        <row r="1357">
          <cell r="F1357"/>
        </row>
        <row r="1358">
          <cell r="F1358"/>
        </row>
        <row r="1359">
          <cell r="F1359"/>
        </row>
        <row r="1360">
          <cell r="F1360"/>
        </row>
        <row r="1361">
          <cell r="F1361"/>
        </row>
        <row r="1362">
          <cell r="F1362"/>
        </row>
        <row r="1363">
          <cell r="F1363"/>
        </row>
        <row r="1364">
          <cell r="F1364"/>
        </row>
        <row r="1365">
          <cell r="F1365"/>
        </row>
        <row r="1366">
          <cell r="F1366"/>
        </row>
        <row r="1367">
          <cell r="F1367"/>
        </row>
        <row r="1370">
          <cell r="F1370"/>
        </row>
        <row r="1371">
          <cell r="F1371" t="str">
            <v>Fins</v>
          </cell>
        </row>
        <row r="1372">
          <cell r="F1372"/>
        </row>
        <row r="1373">
          <cell r="F1373"/>
        </row>
        <row r="1374">
          <cell r="F1374"/>
        </row>
        <row r="1375">
          <cell r="F1375"/>
        </row>
        <row r="1376">
          <cell r="F1376"/>
        </row>
        <row r="1377">
          <cell r="F1377"/>
        </row>
        <row r="1378">
          <cell r="F1378"/>
        </row>
        <row r="1379">
          <cell r="F1379"/>
        </row>
        <row r="1380">
          <cell r="F1380"/>
        </row>
        <row r="1381">
          <cell r="F1381"/>
        </row>
        <row r="1382">
          <cell r="F1382"/>
        </row>
        <row r="1383">
          <cell r="F1383"/>
        </row>
        <row r="1384">
          <cell r="F1384"/>
        </row>
        <row r="1385">
          <cell r="F1385"/>
        </row>
        <row r="1386">
          <cell r="F1386"/>
        </row>
        <row r="1387">
          <cell r="F1387"/>
        </row>
        <row r="1388">
          <cell r="F1388"/>
        </row>
        <row r="1389">
          <cell r="F1389"/>
        </row>
        <row r="1390">
          <cell r="F1390"/>
        </row>
        <row r="1391">
          <cell r="F1391"/>
        </row>
        <row r="1392">
          <cell r="F1392"/>
        </row>
        <row r="1393">
          <cell r="F1393"/>
        </row>
        <row r="1394">
          <cell r="F1394"/>
        </row>
        <row r="1395">
          <cell r="F1395"/>
        </row>
        <row r="1396">
          <cell r="F1396"/>
        </row>
        <row r="1397">
          <cell r="F1397"/>
        </row>
        <row r="1398">
          <cell r="F1398"/>
        </row>
        <row r="1399">
          <cell r="F1399"/>
        </row>
        <row r="1400">
          <cell r="F1400"/>
        </row>
        <row r="1401">
          <cell r="F1401"/>
        </row>
        <row r="1404">
          <cell r="F1404"/>
        </row>
        <row r="1405">
          <cell r="F1405" t="str">
            <v>Fins</v>
          </cell>
        </row>
        <row r="1406">
          <cell r="F1406"/>
        </row>
        <row r="1407">
          <cell r="F1407"/>
        </row>
        <row r="1408">
          <cell r="F1408"/>
        </row>
        <row r="1409">
          <cell r="F1409"/>
        </row>
        <row r="1410">
          <cell r="F1410"/>
        </row>
        <row r="1411">
          <cell r="F1411"/>
        </row>
        <row r="1412">
          <cell r="F1412"/>
        </row>
        <row r="1413">
          <cell r="F1413"/>
        </row>
        <row r="1414">
          <cell r="F1414"/>
        </row>
        <row r="1415">
          <cell r="F1415"/>
        </row>
        <row r="1416">
          <cell r="F1416"/>
        </row>
        <row r="1417">
          <cell r="F1417"/>
        </row>
        <row r="1418">
          <cell r="F1418"/>
        </row>
        <row r="1419">
          <cell r="F1419"/>
        </row>
        <row r="1420">
          <cell r="F1420"/>
        </row>
        <row r="1421">
          <cell r="F1421"/>
        </row>
        <row r="1422">
          <cell r="F1422"/>
        </row>
        <row r="1423">
          <cell r="F1423"/>
        </row>
        <row r="1424">
          <cell r="F1424"/>
        </row>
        <row r="1425">
          <cell r="F1425"/>
        </row>
        <row r="1426">
          <cell r="F1426"/>
        </row>
        <row r="1427">
          <cell r="F1427"/>
        </row>
        <row r="1428">
          <cell r="F1428"/>
        </row>
        <row r="1429">
          <cell r="F1429"/>
        </row>
        <row r="1430">
          <cell r="F1430"/>
        </row>
        <row r="1431">
          <cell r="F1431"/>
        </row>
        <row r="1432">
          <cell r="F1432"/>
        </row>
        <row r="1433">
          <cell r="F1433"/>
        </row>
        <row r="1434">
          <cell r="F1434"/>
        </row>
        <row r="1435">
          <cell r="F1435"/>
        </row>
        <row r="1438">
          <cell r="F1438"/>
        </row>
        <row r="1439">
          <cell r="F1439" t="str">
            <v>Fins</v>
          </cell>
        </row>
        <row r="1440">
          <cell r="F1440"/>
        </row>
        <row r="1441">
          <cell r="F1441"/>
        </row>
        <row r="1442">
          <cell r="F1442"/>
        </row>
        <row r="1443">
          <cell r="F1443"/>
        </row>
        <row r="1444">
          <cell r="F1444"/>
        </row>
        <row r="1445">
          <cell r="F1445"/>
        </row>
        <row r="1446">
          <cell r="F1446"/>
        </row>
        <row r="1447">
          <cell r="F1447"/>
        </row>
        <row r="1448">
          <cell r="F1448"/>
        </row>
        <row r="1449">
          <cell r="F1449"/>
        </row>
        <row r="1450">
          <cell r="F1450"/>
        </row>
        <row r="1451">
          <cell r="F1451"/>
        </row>
        <row r="1452">
          <cell r="F1452"/>
        </row>
        <row r="1453">
          <cell r="F1453"/>
        </row>
        <row r="1454">
          <cell r="F1454"/>
        </row>
        <row r="1455">
          <cell r="F1455"/>
        </row>
        <row r="1456">
          <cell r="F1456"/>
        </row>
        <row r="1457">
          <cell r="F1457"/>
        </row>
        <row r="1458">
          <cell r="F1458"/>
        </row>
        <row r="1459">
          <cell r="F1459"/>
        </row>
        <row r="1460">
          <cell r="F1460"/>
        </row>
        <row r="1461">
          <cell r="F1461"/>
        </row>
        <row r="1462">
          <cell r="F1462"/>
        </row>
        <row r="1463">
          <cell r="F1463"/>
        </row>
        <row r="1464">
          <cell r="F1464"/>
        </row>
        <row r="1465">
          <cell r="F1465"/>
        </row>
        <row r="1466">
          <cell r="F1466"/>
        </row>
        <row r="1467">
          <cell r="F1467"/>
        </row>
        <row r="1468">
          <cell r="F1468"/>
        </row>
        <row r="1469">
          <cell r="F1469"/>
        </row>
        <row r="1472">
          <cell r="F1472"/>
        </row>
        <row r="1473">
          <cell r="F1473" t="str">
            <v>Fins</v>
          </cell>
        </row>
        <row r="1474">
          <cell r="F1474"/>
        </row>
        <row r="1475">
          <cell r="F1475"/>
        </row>
        <row r="1476">
          <cell r="F1476"/>
        </row>
        <row r="1477">
          <cell r="F1477"/>
        </row>
        <row r="1478">
          <cell r="F1478"/>
        </row>
        <row r="1479">
          <cell r="F1479"/>
        </row>
        <row r="1480">
          <cell r="F1480"/>
        </row>
        <row r="1481">
          <cell r="F1481"/>
        </row>
        <row r="1482">
          <cell r="F1482"/>
        </row>
        <row r="1483">
          <cell r="F1483"/>
        </row>
        <row r="1484">
          <cell r="F1484"/>
        </row>
        <row r="1485">
          <cell r="F1485"/>
        </row>
        <row r="1486">
          <cell r="F1486"/>
        </row>
        <row r="1487">
          <cell r="F1487"/>
        </row>
        <row r="1488">
          <cell r="F1488"/>
        </row>
        <row r="1489">
          <cell r="F1489"/>
        </row>
        <row r="1490">
          <cell r="F1490"/>
        </row>
        <row r="1491">
          <cell r="F1491"/>
        </row>
        <row r="1492">
          <cell r="F1492"/>
        </row>
        <row r="1493">
          <cell r="F1493"/>
        </row>
        <row r="1494">
          <cell r="F1494"/>
        </row>
        <row r="1495">
          <cell r="F1495"/>
        </row>
        <row r="1496">
          <cell r="F1496"/>
        </row>
        <row r="1497">
          <cell r="F1497"/>
        </row>
        <row r="1498">
          <cell r="F1498"/>
        </row>
        <row r="1499">
          <cell r="F1499"/>
        </row>
        <row r="1500">
          <cell r="F1500"/>
        </row>
        <row r="1501">
          <cell r="F1501"/>
        </row>
        <row r="1502">
          <cell r="F1502"/>
        </row>
        <row r="1503">
          <cell r="F1503"/>
        </row>
        <row r="1506">
          <cell r="F1506"/>
        </row>
        <row r="1507">
          <cell r="F1507" t="str">
            <v>Fins</v>
          </cell>
        </row>
        <row r="1508">
          <cell r="F1508"/>
        </row>
        <row r="1509">
          <cell r="F1509"/>
        </row>
        <row r="1510">
          <cell r="F1510"/>
        </row>
        <row r="1511">
          <cell r="F1511"/>
        </row>
        <row r="1512">
          <cell r="F1512"/>
        </row>
        <row r="1513">
          <cell r="F1513"/>
        </row>
        <row r="1514">
          <cell r="F1514"/>
        </row>
        <row r="1515">
          <cell r="F1515"/>
        </row>
        <row r="1516">
          <cell r="F1516"/>
        </row>
        <row r="1517">
          <cell r="F1517"/>
        </row>
        <row r="1518">
          <cell r="F1518"/>
        </row>
        <row r="1519">
          <cell r="F1519"/>
        </row>
        <row r="1520">
          <cell r="F1520"/>
        </row>
        <row r="1521">
          <cell r="F1521"/>
        </row>
        <row r="1522">
          <cell r="F1522"/>
        </row>
        <row r="1523">
          <cell r="F1523"/>
        </row>
        <row r="1524">
          <cell r="F1524"/>
        </row>
        <row r="1525">
          <cell r="F1525"/>
        </row>
        <row r="1526">
          <cell r="F1526"/>
        </row>
        <row r="1527">
          <cell r="F1527"/>
        </row>
        <row r="1528">
          <cell r="F1528"/>
        </row>
        <row r="1529">
          <cell r="F1529"/>
        </row>
        <row r="1530">
          <cell r="F1530"/>
        </row>
        <row r="1531">
          <cell r="F1531"/>
        </row>
        <row r="1532">
          <cell r="F1532"/>
        </row>
        <row r="1533">
          <cell r="F1533"/>
        </row>
        <row r="1534">
          <cell r="F1534"/>
        </row>
        <row r="1535">
          <cell r="F1535"/>
        </row>
        <row r="1536">
          <cell r="F1536"/>
        </row>
        <row r="1537">
          <cell r="F1537"/>
        </row>
        <row r="1540">
          <cell r="F1540"/>
        </row>
        <row r="1541">
          <cell r="F1541" t="str">
            <v>Fins</v>
          </cell>
        </row>
        <row r="1542">
          <cell r="F1542"/>
        </row>
        <row r="1543">
          <cell r="F1543"/>
        </row>
        <row r="1544">
          <cell r="F1544"/>
        </row>
        <row r="1545">
          <cell r="F1545"/>
        </row>
        <row r="1546">
          <cell r="F1546"/>
        </row>
        <row r="1547">
          <cell r="F1547"/>
        </row>
        <row r="1548">
          <cell r="F1548"/>
        </row>
        <row r="1549">
          <cell r="F1549"/>
        </row>
        <row r="1550">
          <cell r="F1550"/>
        </row>
        <row r="1551">
          <cell r="F1551"/>
        </row>
        <row r="1552">
          <cell r="F1552"/>
        </row>
        <row r="1553">
          <cell r="F1553"/>
        </row>
        <row r="1554">
          <cell r="F1554"/>
        </row>
        <row r="1555">
          <cell r="F1555"/>
        </row>
        <row r="1556">
          <cell r="F1556"/>
        </row>
        <row r="1557">
          <cell r="F1557"/>
        </row>
        <row r="1558">
          <cell r="F1558"/>
        </row>
        <row r="1559">
          <cell r="F1559"/>
        </row>
        <row r="1560">
          <cell r="F1560"/>
        </row>
        <row r="1561">
          <cell r="F1561"/>
        </row>
        <row r="1562">
          <cell r="F1562"/>
        </row>
        <row r="1563">
          <cell r="F1563"/>
        </row>
        <row r="1564">
          <cell r="F1564"/>
        </row>
        <row r="1565">
          <cell r="F1565"/>
        </row>
        <row r="1566">
          <cell r="F1566"/>
        </row>
        <row r="1567">
          <cell r="F1567"/>
        </row>
        <row r="1568">
          <cell r="F1568"/>
        </row>
        <row r="1569">
          <cell r="F1569"/>
        </row>
        <row r="1570">
          <cell r="F1570"/>
        </row>
        <row r="1571">
          <cell r="F1571"/>
        </row>
        <row r="1574">
          <cell r="F1574"/>
        </row>
        <row r="1575">
          <cell r="F1575" t="str">
            <v>Fins</v>
          </cell>
        </row>
        <row r="1576">
          <cell r="F1576"/>
        </row>
        <row r="1577">
          <cell r="F1577"/>
        </row>
        <row r="1578">
          <cell r="F1578"/>
        </row>
        <row r="1579">
          <cell r="F1579"/>
        </row>
        <row r="1580">
          <cell r="F1580"/>
        </row>
        <row r="1581">
          <cell r="F1581"/>
        </row>
        <row r="1582">
          <cell r="F1582"/>
        </row>
        <row r="1583">
          <cell r="F1583"/>
        </row>
        <row r="1584">
          <cell r="F1584"/>
        </row>
        <row r="1585">
          <cell r="F1585"/>
        </row>
        <row r="1586">
          <cell r="F1586"/>
        </row>
        <row r="1587">
          <cell r="F1587"/>
        </row>
        <row r="1588">
          <cell r="F1588"/>
        </row>
        <row r="1589">
          <cell r="F1589"/>
        </row>
        <row r="1590">
          <cell r="F1590"/>
        </row>
        <row r="1591">
          <cell r="F1591"/>
        </row>
        <row r="1592">
          <cell r="F1592"/>
        </row>
        <row r="1593">
          <cell r="F1593"/>
        </row>
        <row r="1594">
          <cell r="F1594"/>
        </row>
        <row r="1595">
          <cell r="F1595"/>
        </row>
        <row r="1596">
          <cell r="F1596"/>
        </row>
        <row r="1597">
          <cell r="F1597"/>
        </row>
        <row r="1598">
          <cell r="F1598"/>
        </row>
        <row r="1599">
          <cell r="F1599"/>
        </row>
        <row r="1600">
          <cell r="F1600"/>
        </row>
        <row r="1601">
          <cell r="F1601"/>
        </row>
        <row r="1602">
          <cell r="F1602"/>
        </row>
        <row r="1603">
          <cell r="F1603"/>
        </row>
        <row r="1604">
          <cell r="F1604"/>
        </row>
        <row r="1605">
          <cell r="F1605"/>
        </row>
        <row r="1608">
          <cell r="F1608"/>
        </row>
        <row r="1609">
          <cell r="F1609" t="str">
            <v>Fins</v>
          </cell>
        </row>
        <row r="1610">
          <cell r="F1610"/>
        </row>
        <row r="1611">
          <cell r="F1611"/>
        </row>
        <row r="1612">
          <cell r="F1612"/>
        </row>
        <row r="1613">
          <cell r="F1613"/>
        </row>
        <row r="1614">
          <cell r="F1614"/>
        </row>
        <row r="1615">
          <cell r="F1615"/>
        </row>
        <row r="1616">
          <cell r="F1616"/>
        </row>
        <row r="1617">
          <cell r="F1617"/>
        </row>
        <row r="1618">
          <cell r="F1618"/>
        </row>
        <row r="1619">
          <cell r="F1619"/>
        </row>
        <row r="1620">
          <cell r="F1620"/>
        </row>
        <row r="1621">
          <cell r="F1621"/>
        </row>
        <row r="1622">
          <cell r="F1622"/>
        </row>
        <row r="1623">
          <cell r="F1623"/>
        </row>
        <row r="1624">
          <cell r="F1624"/>
        </row>
        <row r="1625">
          <cell r="F1625"/>
        </row>
        <row r="1626">
          <cell r="F1626"/>
        </row>
        <row r="1627">
          <cell r="F1627"/>
        </row>
        <row r="1628">
          <cell r="F1628"/>
        </row>
        <row r="1629">
          <cell r="F1629"/>
        </row>
        <row r="1630">
          <cell r="F1630"/>
        </row>
        <row r="1631">
          <cell r="F1631"/>
        </row>
        <row r="1632">
          <cell r="F1632"/>
        </row>
        <row r="1633">
          <cell r="F1633"/>
        </row>
        <row r="1634">
          <cell r="F1634"/>
        </row>
        <row r="1635">
          <cell r="F1635"/>
        </row>
        <row r="1636">
          <cell r="F1636"/>
        </row>
        <row r="1637">
          <cell r="F1637"/>
        </row>
        <row r="1638">
          <cell r="F1638"/>
        </row>
        <row r="1639">
          <cell r="F1639"/>
        </row>
        <row r="1642">
          <cell r="F1642"/>
        </row>
        <row r="1643">
          <cell r="F1643" t="str">
            <v>Fins</v>
          </cell>
        </row>
        <row r="1644">
          <cell r="F1644"/>
        </row>
        <row r="1645">
          <cell r="F1645"/>
        </row>
        <row r="1646">
          <cell r="F1646"/>
        </row>
        <row r="1647">
          <cell r="F1647"/>
        </row>
        <row r="1648">
          <cell r="F1648"/>
        </row>
        <row r="1649">
          <cell r="F1649"/>
        </row>
        <row r="1650">
          <cell r="F1650"/>
        </row>
        <row r="1651">
          <cell r="F1651"/>
        </row>
        <row r="1652">
          <cell r="F1652"/>
        </row>
        <row r="1653">
          <cell r="F1653"/>
        </row>
        <row r="1654">
          <cell r="F1654"/>
        </row>
        <row r="1655">
          <cell r="F1655"/>
        </row>
        <row r="1656">
          <cell r="F1656"/>
        </row>
        <row r="1657">
          <cell r="F1657"/>
        </row>
        <row r="1658">
          <cell r="F1658"/>
        </row>
        <row r="1659">
          <cell r="F1659"/>
        </row>
        <row r="1660">
          <cell r="F1660"/>
        </row>
        <row r="1661">
          <cell r="F1661"/>
        </row>
        <row r="1662">
          <cell r="F1662"/>
        </row>
        <row r="1663">
          <cell r="F1663"/>
        </row>
        <row r="1664">
          <cell r="F1664"/>
        </row>
        <row r="1665">
          <cell r="F1665"/>
        </row>
        <row r="1666">
          <cell r="F1666"/>
        </row>
        <row r="1667">
          <cell r="F1667"/>
        </row>
        <row r="1668">
          <cell r="F1668"/>
        </row>
        <row r="1669">
          <cell r="F1669"/>
        </row>
        <row r="1670">
          <cell r="F1670"/>
        </row>
        <row r="1671">
          <cell r="F1671"/>
        </row>
        <row r="1672">
          <cell r="F1672"/>
        </row>
        <row r="1673">
          <cell r="F1673"/>
        </row>
        <row r="1676">
          <cell r="F1676"/>
        </row>
        <row r="1677">
          <cell r="F1677" t="str">
            <v>Fins</v>
          </cell>
        </row>
        <row r="1678">
          <cell r="F1678"/>
        </row>
        <row r="1679">
          <cell r="F1679"/>
        </row>
        <row r="1680">
          <cell r="F1680"/>
        </row>
        <row r="1681">
          <cell r="F1681"/>
        </row>
        <row r="1682">
          <cell r="F1682"/>
        </row>
        <row r="1683">
          <cell r="F1683"/>
        </row>
        <row r="1684">
          <cell r="F1684"/>
        </row>
        <row r="1685">
          <cell r="F1685"/>
        </row>
        <row r="1686">
          <cell r="F1686"/>
        </row>
        <row r="1687">
          <cell r="F1687"/>
        </row>
        <row r="1688">
          <cell r="F1688"/>
        </row>
        <row r="1689">
          <cell r="F1689"/>
        </row>
        <row r="1690">
          <cell r="F1690"/>
        </row>
        <row r="1691">
          <cell r="F1691"/>
        </row>
        <row r="1692">
          <cell r="F1692"/>
        </row>
        <row r="1693">
          <cell r="F1693"/>
        </row>
        <row r="1694">
          <cell r="F1694"/>
        </row>
        <row r="1695">
          <cell r="F1695"/>
        </row>
        <row r="1696">
          <cell r="F1696"/>
        </row>
        <row r="1697">
          <cell r="F1697"/>
        </row>
        <row r="1698">
          <cell r="F1698"/>
        </row>
        <row r="1699">
          <cell r="F1699"/>
        </row>
        <row r="1700">
          <cell r="F1700"/>
        </row>
        <row r="1701">
          <cell r="F1701"/>
        </row>
        <row r="1702">
          <cell r="F1702"/>
        </row>
        <row r="1703">
          <cell r="F1703"/>
        </row>
        <row r="1704">
          <cell r="F1704"/>
        </row>
        <row r="1705">
          <cell r="F1705"/>
        </row>
        <row r="1706">
          <cell r="F1706"/>
        </row>
        <row r="1707">
          <cell r="F1707"/>
        </row>
        <row r="1710">
          <cell r="F1710"/>
        </row>
        <row r="1711">
          <cell r="F1711" t="str">
            <v>Fins</v>
          </cell>
        </row>
        <row r="1712">
          <cell r="F1712"/>
        </row>
        <row r="1713">
          <cell r="F1713"/>
        </row>
        <row r="1714">
          <cell r="F1714"/>
        </row>
        <row r="1715">
          <cell r="F1715"/>
        </row>
        <row r="1716">
          <cell r="F1716"/>
        </row>
        <row r="1717">
          <cell r="F1717"/>
        </row>
        <row r="1718">
          <cell r="F1718"/>
        </row>
        <row r="1719">
          <cell r="F1719"/>
        </row>
        <row r="1720">
          <cell r="F1720"/>
        </row>
        <row r="1721">
          <cell r="F1721"/>
        </row>
        <row r="1722">
          <cell r="F1722"/>
        </row>
        <row r="1723">
          <cell r="F1723"/>
        </row>
        <row r="1724">
          <cell r="F1724"/>
        </row>
        <row r="1725">
          <cell r="F1725"/>
        </row>
        <row r="1726">
          <cell r="F1726"/>
        </row>
        <row r="1727">
          <cell r="F1727"/>
        </row>
        <row r="1728">
          <cell r="F1728"/>
        </row>
        <row r="1729">
          <cell r="F1729"/>
        </row>
        <row r="1730">
          <cell r="F1730"/>
        </row>
        <row r="1731">
          <cell r="F1731"/>
        </row>
        <row r="1732">
          <cell r="F1732"/>
        </row>
        <row r="1733">
          <cell r="F1733"/>
        </row>
        <row r="1734">
          <cell r="F1734"/>
        </row>
        <row r="1735">
          <cell r="F1735"/>
        </row>
        <row r="1736">
          <cell r="F1736"/>
        </row>
        <row r="1737">
          <cell r="F1737"/>
        </row>
        <row r="1738">
          <cell r="F1738"/>
        </row>
        <row r="1739">
          <cell r="F1739"/>
        </row>
        <row r="1740">
          <cell r="F1740"/>
        </row>
        <row r="1741">
          <cell r="F1741"/>
        </row>
        <row r="1744">
          <cell r="F1744"/>
        </row>
        <row r="1745">
          <cell r="F1745" t="str">
            <v>Fins</v>
          </cell>
        </row>
        <row r="1746">
          <cell r="F1746"/>
        </row>
        <row r="1747">
          <cell r="F1747"/>
        </row>
        <row r="1748">
          <cell r="F1748"/>
        </row>
        <row r="1749">
          <cell r="F1749"/>
        </row>
        <row r="1750">
          <cell r="F1750"/>
        </row>
        <row r="1751">
          <cell r="F1751"/>
        </row>
        <row r="1752">
          <cell r="F1752"/>
        </row>
        <row r="1753">
          <cell r="F1753"/>
        </row>
        <row r="1754">
          <cell r="F1754"/>
        </row>
        <row r="1755">
          <cell r="F1755"/>
        </row>
        <row r="1756">
          <cell r="F1756"/>
        </row>
        <row r="1757">
          <cell r="F1757"/>
        </row>
        <row r="1758">
          <cell r="F1758"/>
        </row>
        <row r="1759">
          <cell r="F1759"/>
        </row>
        <row r="1760">
          <cell r="F1760"/>
        </row>
        <row r="1761">
          <cell r="F1761"/>
        </row>
        <row r="1762">
          <cell r="F1762"/>
        </row>
        <row r="1763">
          <cell r="F1763"/>
        </row>
        <row r="1764">
          <cell r="F1764"/>
        </row>
        <row r="1765">
          <cell r="F1765"/>
        </row>
        <row r="1766">
          <cell r="F1766"/>
        </row>
        <row r="1767">
          <cell r="F1767"/>
        </row>
        <row r="1768">
          <cell r="F1768"/>
        </row>
        <row r="1769">
          <cell r="F1769"/>
        </row>
        <row r="1770">
          <cell r="F1770"/>
        </row>
        <row r="1771">
          <cell r="F1771"/>
        </row>
        <row r="1772">
          <cell r="F1772"/>
        </row>
        <row r="1773">
          <cell r="F1773"/>
        </row>
        <row r="1774">
          <cell r="F1774"/>
        </row>
        <row r="1775">
          <cell r="F1775"/>
        </row>
        <row r="1778">
          <cell r="F1778"/>
        </row>
        <row r="1779">
          <cell r="F1779" t="str">
            <v>Fins</v>
          </cell>
        </row>
        <row r="1780">
          <cell r="F1780"/>
        </row>
        <row r="1781">
          <cell r="F1781"/>
        </row>
        <row r="1782">
          <cell r="F1782"/>
        </row>
        <row r="1783">
          <cell r="F1783"/>
        </row>
        <row r="1784">
          <cell r="F1784"/>
        </row>
        <row r="1785">
          <cell r="F1785"/>
        </row>
        <row r="1786">
          <cell r="F1786"/>
        </row>
        <row r="1787">
          <cell r="F1787"/>
        </row>
        <row r="1788">
          <cell r="F1788"/>
        </row>
        <row r="1789">
          <cell r="F1789"/>
        </row>
        <row r="1790">
          <cell r="F1790"/>
        </row>
        <row r="1791">
          <cell r="F1791"/>
        </row>
        <row r="1792">
          <cell r="F1792"/>
        </row>
        <row r="1793">
          <cell r="F1793"/>
        </row>
        <row r="1794">
          <cell r="F1794"/>
        </row>
        <row r="1795">
          <cell r="F1795"/>
        </row>
        <row r="1796">
          <cell r="F1796"/>
        </row>
        <row r="1797">
          <cell r="F1797"/>
        </row>
        <row r="1798">
          <cell r="F1798"/>
        </row>
        <row r="1799">
          <cell r="F1799"/>
        </row>
        <row r="1800">
          <cell r="F1800"/>
        </row>
        <row r="1801">
          <cell r="F1801"/>
        </row>
        <row r="1802">
          <cell r="F1802"/>
        </row>
        <row r="1803">
          <cell r="F1803"/>
        </row>
        <row r="1804">
          <cell r="F1804"/>
        </row>
        <row r="1805">
          <cell r="F1805"/>
        </row>
        <row r="1806">
          <cell r="F1806"/>
        </row>
        <row r="1807">
          <cell r="F1807"/>
        </row>
        <row r="1808">
          <cell r="F1808"/>
        </row>
        <row r="1809">
          <cell r="F1809"/>
        </row>
        <row r="1812">
          <cell r="F1812"/>
        </row>
        <row r="1813">
          <cell r="F1813" t="str">
            <v>Fins</v>
          </cell>
        </row>
        <row r="1814">
          <cell r="F1814"/>
        </row>
        <row r="1815">
          <cell r="F1815"/>
        </row>
        <row r="1816">
          <cell r="F1816"/>
        </row>
        <row r="1817">
          <cell r="F1817"/>
        </row>
        <row r="1818">
          <cell r="F1818"/>
        </row>
        <row r="1819">
          <cell r="F1819"/>
        </row>
        <row r="1820">
          <cell r="F1820"/>
        </row>
        <row r="1821">
          <cell r="F1821"/>
        </row>
        <row r="1822">
          <cell r="F1822"/>
        </row>
        <row r="1823">
          <cell r="F1823"/>
        </row>
        <row r="1824">
          <cell r="F1824"/>
        </row>
        <row r="1825">
          <cell r="F1825"/>
        </row>
        <row r="1826">
          <cell r="F1826"/>
        </row>
        <row r="1827">
          <cell r="F1827"/>
        </row>
        <row r="1828">
          <cell r="F1828"/>
        </row>
        <row r="1829">
          <cell r="F1829"/>
        </row>
        <row r="1830">
          <cell r="F1830"/>
        </row>
        <row r="1831">
          <cell r="F1831"/>
        </row>
        <row r="1832">
          <cell r="F1832"/>
        </row>
        <row r="1833">
          <cell r="F1833"/>
        </row>
        <row r="1834">
          <cell r="F1834"/>
        </row>
        <row r="1835">
          <cell r="F1835"/>
        </row>
        <row r="1836">
          <cell r="F1836"/>
        </row>
        <row r="1837">
          <cell r="F1837"/>
        </row>
        <row r="1838">
          <cell r="F1838"/>
        </row>
        <row r="1839">
          <cell r="F1839"/>
        </row>
        <row r="1840">
          <cell r="F1840"/>
        </row>
        <row r="1841">
          <cell r="F1841"/>
        </row>
        <row r="1842">
          <cell r="F1842"/>
        </row>
        <row r="1843">
          <cell r="F1843"/>
        </row>
        <row r="1846">
          <cell r="F1846"/>
        </row>
        <row r="1847">
          <cell r="F1847" t="str">
            <v>Fins</v>
          </cell>
        </row>
        <row r="1848">
          <cell r="F1848"/>
        </row>
        <row r="1849">
          <cell r="F1849"/>
        </row>
        <row r="1850">
          <cell r="F1850"/>
        </row>
        <row r="1851">
          <cell r="F1851"/>
        </row>
        <row r="1852">
          <cell r="F1852"/>
        </row>
        <row r="1853">
          <cell r="F1853"/>
        </row>
        <row r="1854">
          <cell r="F1854"/>
        </row>
        <row r="1855">
          <cell r="F1855"/>
        </row>
        <row r="1856">
          <cell r="F1856"/>
        </row>
        <row r="1857">
          <cell r="F1857"/>
        </row>
        <row r="1858">
          <cell r="F1858"/>
        </row>
        <row r="1859">
          <cell r="F1859"/>
        </row>
        <row r="1860">
          <cell r="F1860"/>
        </row>
        <row r="1861">
          <cell r="F1861"/>
        </row>
        <row r="1862">
          <cell r="F1862"/>
        </row>
        <row r="1863">
          <cell r="F1863"/>
        </row>
        <row r="1864">
          <cell r="F1864"/>
        </row>
        <row r="1865">
          <cell r="F1865"/>
        </row>
        <row r="1866">
          <cell r="F1866"/>
        </row>
        <row r="1867">
          <cell r="F1867"/>
        </row>
        <row r="1868">
          <cell r="F1868"/>
        </row>
        <row r="1869">
          <cell r="F1869"/>
        </row>
        <row r="1870">
          <cell r="F1870"/>
        </row>
        <row r="1871">
          <cell r="F1871"/>
        </row>
        <row r="1872">
          <cell r="F1872"/>
        </row>
        <row r="1873">
          <cell r="F1873"/>
        </row>
        <row r="1874">
          <cell r="F1874"/>
        </row>
        <row r="1875">
          <cell r="F1875"/>
        </row>
        <row r="1876">
          <cell r="F1876"/>
        </row>
        <row r="1877">
          <cell r="F1877"/>
        </row>
        <row r="1880">
          <cell r="F1880"/>
        </row>
        <row r="1881">
          <cell r="F1881" t="str">
            <v>Fins</v>
          </cell>
        </row>
        <row r="1882">
          <cell r="F1882"/>
        </row>
        <row r="1883">
          <cell r="F1883"/>
        </row>
        <row r="1884">
          <cell r="F1884"/>
        </row>
        <row r="1885">
          <cell r="F1885"/>
        </row>
        <row r="1886">
          <cell r="F1886"/>
        </row>
        <row r="1887">
          <cell r="F1887"/>
        </row>
        <row r="1888">
          <cell r="F1888"/>
        </row>
        <row r="1889">
          <cell r="F1889"/>
        </row>
        <row r="1890">
          <cell r="F1890"/>
        </row>
        <row r="1891">
          <cell r="F1891"/>
        </row>
        <row r="1892">
          <cell r="F1892"/>
        </row>
        <row r="1893">
          <cell r="F1893"/>
        </row>
        <row r="1894">
          <cell r="F1894"/>
        </row>
        <row r="1895">
          <cell r="F1895"/>
        </row>
        <row r="1896">
          <cell r="F1896"/>
        </row>
        <row r="1897">
          <cell r="F1897"/>
        </row>
        <row r="1898">
          <cell r="F1898"/>
        </row>
        <row r="1899">
          <cell r="F1899"/>
        </row>
        <row r="1900">
          <cell r="F1900"/>
        </row>
        <row r="1901">
          <cell r="F1901"/>
        </row>
        <row r="1902">
          <cell r="F1902"/>
        </row>
        <row r="1903">
          <cell r="F1903"/>
        </row>
        <row r="1904">
          <cell r="F1904"/>
        </row>
        <row r="1905">
          <cell r="F1905"/>
        </row>
        <row r="1906">
          <cell r="F1906"/>
        </row>
        <row r="1907">
          <cell r="F1907"/>
        </row>
        <row r="1908">
          <cell r="F1908"/>
        </row>
        <row r="1909">
          <cell r="F1909"/>
        </row>
        <row r="1910">
          <cell r="F1910"/>
        </row>
        <row r="1911">
          <cell r="F1911"/>
        </row>
        <row r="1914">
          <cell r="F1914"/>
        </row>
        <row r="1915">
          <cell r="F1915" t="str">
            <v>Fins</v>
          </cell>
        </row>
        <row r="1916">
          <cell r="F1916"/>
        </row>
        <row r="1917">
          <cell r="F1917"/>
        </row>
        <row r="1918">
          <cell r="F1918"/>
        </row>
        <row r="1919">
          <cell r="F1919"/>
        </row>
        <row r="1920">
          <cell r="F1920"/>
        </row>
        <row r="1921">
          <cell r="F1921"/>
        </row>
        <row r="1922">
          <cell r="F1922"/>
        </row>
        <row r="1923">
          <cell r="F1923"/>
        </row>
        <row r="1924">
          <cell r="F1924"/>
        </row>
        <row r="1925">
          <cell r="F1925"/>
        </row>
        <row r="1926">
          <cell r="F1926"/>
        </row>
        <row r="1927">
          <cell r="F1927"/>
        </row>
        <row r="1928">
          <cell r="F1928"/>
        </row>
        <row r="1929">
          <cell r="F1929"/>
        </row>
        <row r="1930">
          <cell r="F1930"/>
        </row>
        <row r="1931">
          <cell r="F1931"/>
        </row>
        <row r="1932">
          <cell r="F1932"/>
        </row>
        <row r="1933">
          <cell r="F1933"/>
        </row>
        <row r="1934">
          <cell r="F1934"/>
        </row>
        <row r="1935">
          <cell r="F1935"/>
        </row>
        <row r="1936">
          <cell r="F1936"/>
        </row>
        <row r="1937">
          <cell r="F1937"/>
        </row>
        <row r="1938">
          <cell r="F1938"/>
        </row>
        <row r="1939">
          <cell r="F1939"/>
        </row>
        <row r="1940">
          <cell r="F1940"/>
        </row>
        <row r="1941">
          <cell r="F1941"/>
        </row>
        <row r="1942">
          <cell r="F1942"/>
        </row>
        <row r="1943">
          <cell r="F1943"/>
        </row>
        <row r="1944">
          <cell r="F1944"/>
        </row>
        <row r="1945">
          <cell r="F1945"/>
        </row>
        <row r="1948">
          <cell r="F1948"/>
        </row>
        <row r="1949">
          <cell r="F1949" t="str">
            <v>Fins</v>
          </cell>
        </row>
        <row r="1950">
          <cell r="F1950"/>
        </row>
        <row r="1951">
          <cell r="F1951"/>
        </row>
        <row r="1952">
          <cell r="F1952"/>
        </row>
        <row r="1953">
          <cell r="F1953"/>
        </row>
        <row r="1954">
          <cell r="F1954"/>
        </row>
        <row r="1955">
          <cell r="F1955"/>
        </row>
        <row r="1956">
          <cell r="F1956"/>
        </row>
        <row r="1957">
          <cell r="F1957"/>
        </row>
        <row r="1958">
          <cell r="F1958"/>
        </row>
        <row r="1959">
          <cell r="F1959"/>
        </row>
        <row r="1960">
          <cell r="F1960"/>
        </row>
        <row r="1961">
          <cell r="F1961"/>
        </row>
        <row r="1962">
          <cell r="F1962"/>
        </row>
        <row r="1963">
          <cell r="F1963"/>
        </row>
        <row r="1964">
          <cell r="F1964"/>
        </row>
        <row r="1965">
          <cell r="F1965"/>
        </row>
        <row r="1966">
          <cell r="F1966"/>
        </row>
        <row r="1967">
          <cell r="F1967"/>
        </row>
        <row r="1968">
          <cell r="F1968"/>
        </row>
        <row r="1969">
          <cell r="F1969"/>
        </row>
        <row r="1970">
          <cell r="F1970"/>
        </row>
        <row r="1971">
          <cell r="F1971"/>
        </row>
        <row r="1972">
          <cell r="F1972"/>
        </row>
        <row r="1973">
          <cell r="F1973"/>
        </row>
        <row r="1974">
          <cell r="F1974"/>
        </row>
        <row r="1975">
          <cell r="F1975"/>
        </row>
        <row r="1976">
          <cell r="F1976"/>
        </row>
        <row r="1977">
          <cell r="F1977"/>
        </row>
        <row r="1978">
          <cell r="F1978"/>
        </row>
        <row r="1979">
          <cell r="F1979"/>
        </row>
        <row r="1982">
          <cell r="F1982"/>
        </row>
        <row r="1983">
          <cell r="F1983" t="str">
            <v>Fins</v>
          </cell>
        </row>
        <row r="1984">
          <cell r="F1984"/>
        </row>
        <row r="1985">
          <cell r="F1985"/>
        </row>
        <row r="1986">
          <cell r="F1986"/>
        </row>
        <row r="1987">
          <cell r="F1987"/>
        </row>
        <row r="1988">
          <cell r="F1988"/>
        </row>
        <row r="1989">
          <cell r="F1989"/>
        </row>
        <row r="1990">
          <cell r="F1990"/>
        </row>
        <row r="1991">
          <cell r="F1991"/>
        </row>
        <row r="1992">
          <cell r="F1992"/>
        </row>
        <row r="1993">
          <cell r="F1993"/>
        </row>
        <row r="1994">
          <cell r="F1994"/>
        </row>
        <row r="1995">
          <cell r="F1995"/>
        </row>
        <row r="1996">
          <cell r="F1996"/>
        </row>
        <row r="1997">
          <cell r="F1997"/>
        </row>
        <row r="1998">
          <cell r="F1998"/>
        </row>
        <row r="1999">
          <cell r="F1999"/>
        </row>
        <row r="2000">
          <cell r="F2000"/>
        </row>
        <row r="2001">
          <cell r="F2001"/>
        </row>
        <row r="2002">
          <cell r="F2002"/>
        </row>
        <row r="2003">
          <cell r="F2003"/>
        </row>
        <row r="2004">
          <cell r="F2004"/>
        </row>
        <row r="2005">
          <cell r="F2005"/>
        </row>
        <row r="2006">
          <cell r="F2006"/>
        </row>
        <row r="2007">
          <cell r="F2007"/>
        </row>
        <row r="2008">
          <cell r="F2008"/>
        </row>
        <row r="2009">
          <cell r="F2009"/>
        </row>
        <row r="2010">
          <cell r="F2010"/>
        </row>
        <row r="2011">
          <cell r="F2011"/>
        </row>
        <row r="2012">
          <cell r="F2012"/>
        </row>
        <row r="2013">
          <cell r="F2013"/>
        </row>
        <row r="2016">
          <cell r="F2016"/>
        </row>
        <row r="2017">
          <cell r="F2017" t="str">
            <v>Fins</v>
          </cell>
        </row>
        <row r="2018">
          <cell r="F2018"/>
        </row>
        <row r="2019">
          <cell r="F2019"/>
        </row>
        <row r="2020">
          <cell r="F2020"/>
        </row>
        <row r="2021">
          <cell r="F2021"/>
        </row>
        <row r="2022">
          <cell r="F2022"/>
        </row>
        <row r="2023">
          <cell r="F2023"/>
        </row>
        <row r="2024">
          <cell r="F2024"/>
        </row>
        <row r="2025">
          <cell r="F2025"/>
        </row>
        <row r="2026">
          <cell r="F2026"/>
        </row>
        <row r="2027">
          <cell r="F2027"/>
        </row>
        <row r="2028">
          <cell r="F2028"/>
        </row>
        <row r="2029">
          <cell r="F2029"/>
        </row>
        <row r="2030">
          <cell r="F2030"/>
        </row>
        <row r="2031">
          <cell r="F2031"/>
        </row>
        <row r="2032">
          <cell r="F2032"/>
        </row>
        <row r="2033">
          <cell r="F2033"/>
        </row>
        <row r="2034">
          <cell r="F2034"/>
        </row>
        <row r="2035">
          <cell r="F2035"/>
        </row>
        <row r="2036">
          <cell r="F2036"/>
        </row>
        <row r="2037">
          <cell r="F2037"/>
        </row>
        <row r="2038">
          <cell r="F2038"/>
        </row>
        <row r="2039">
          <cell r="F2039"/>
        </row>
        <row r="2040">
          <cell r="F2040"/>
        </row>
        <row r="2041">
          <cell r="F2041"/>
        </row>
        <row r="2042">
          <cell r="F2042"/>
        </row>
        <row r="2043">
          <cell r="F2043"/>
        </row>
        <row r="2044">
          <cell r="F2044"/>
        </row>
        <row r="2045">
          <cell r="F2045"/>
        </row>
        <row r="2046">
          <cell r="F2046"/>
        </row>
        <row r="2047">
          <cell r="F2047"/>
        </row>
        <row r="2050">
          <cell r="F2050"/>
        </row>
        <row r="2051">
          <cell r="F2051" t="str">
            <v>Fins</v>
          </cell>
        </row>
        <row r="2052">
          <cell r="F2052"/>
        </row>
        <row r="2053">
          <cell r="F2053"/>
        </row>
        <row r="2054">
          <cell r="F2054"/>
        </row>
        <row r="2055">
          <cell r="F2055"/>
        </row>
        <row r="2056">
          <cell r="F2056"/>
        </row>
        <row r="2057">
          <cell r="F2057"/>
        </row>
        <row r="2058">
          <cell r="F2058"/>
        </row>
        <row r="2059">
          <cell r="F2059"/>
        </row>
        <row r="2060">
          <cell r="F2060"/>
        </row>
        <row r="2061">
          <cell r="F2061"/>
        </row>
        <row r="2062">
          <cell r="F2062"/>
        </row>
        <row r="2063">
          <cell r="F2063"/>
        </row>
        <row r="2064">
          <cell r="F2064"/>
        </row>
        <row r="2065">
          <cell r="F2065"/>
        </row>
        <row r="2066">
          <cell r="F2066"/>
        </row>
        <row r="2067">
          <cell r="F2067"/>
        </row>
        <row r="2068">
          <cell r="F2068"/>
        </row>
        <row r="2069">
          <cell r="F2069"/>
        </row>
        <row r="2070">
          <cell r="F2070"/>
        </row>
        <row r="2071">
          <cell r="F2071"/>
        </row>
        <row r="2072">
          <cell r="F2072"/>
        </row>
        <row r="2073">
          <cell r="F2073"/>
        </row>
        <row r="2074">
          <cell r="F2074"/>
        </row>
        <row r="2075">
          <cell r="F2075"/>
        </row>
        <row r="2076">
          <cell r="F2076"/>
        </row>
        <row r="2077">
          <cell r="F2077"/>
        </row>
        <row r="2078">
          <cell r="F2078"/>
        </row>
        <row r="2079">
          <cell r="F2079"/>
        </row>
        <row r="2080">
          <cell r="F2080"/>
        </row>
        <row r="2081">
          <cell r="F2081"/>
        </row>
        <row r="2084">
          <cell r="F2084"/>
        </row>
        <row r="2085">
          <cell r="F2085" t="str">
            <v>Fins</v>
          </cell>
        </row>
        <row r="2086">
          <cell r="F2086"/>
        </row>
        <row r="2087">
          <cell r="F2087"/>
        </row>
        <row r="2088">
          <cell r="F2088"/>
        </row>
        <row r="2089">
          <cell r="F2089"/>
        </row>
        <row r="2090">
          <cell r="F2090"/>
        </row>
        <row r="2091">
          <cell r="F2091"/>
        </row>
        <row r="2092">
          <cell r="F2092"/>
        </row>
        <row r="2093">
          <cell r="F2093"/>
        </row>
        <row r="2094">
          <cell r="F2094"/>
        </row>
        <row r="2095">
          <cell r="F2095"/>
        </row>
        <row r="2096">
          <cell r="F2096"/>
        </row>
        <row r="2097">
          <cell r="F2097"/>
        </row>
        <row r="2098">
          <cell r="F2098"/>
        </row>
        <row r="2099">
          <cell r="F2099"/>
        </row>
        <row r="2100">
          <cell r="F2100"/>
        </row>
        <row r="2101">
          <cell r="F2101"/>
        </row>
        <row r="2102">
          <cell r="F2102"/>
        </row>
        <row r="2103">
          <cell r="F2103"/>
        </row>
        <row r="2104">
          <cell r="F2104"/>
        </row>
        <row r="2105">
          <cell r="F2105"/>
        </row>
        <row r="2106">
          <cell r="F2106"/>
        </row>
        <row r="2107">
          <cell r="F2107"/>
        </row>
        <row r="2108">
          <cell r="F2108"/>
        </row>
        <row r="2109">
          <cell r="F2109"/>
        </row>
        <row r="2110">
          <cell r="F2110"/>
        </row>
        <row r="2111">
          <cell r="F2111"/>
        </row>
        <row r="2112">
          <cell r="F2112"/>
        </row>
        <row r="2113">
          <cell r="F2113"/>
        </row>
        <row r="2114">
          <cell r="F2114"/>
        </row>
        <row r="2115">
          <cell r="F2115"/>
        </row>
        <row r="2118">
          <cell r="F2118"/>
        </row>
        <row r="2119">
          <cell r="F2119" t="str">
            <v>Fins</v>
          </cell>
        </row>
        <row r="2120">
          <cell r="F2120"/>
        </row>
        <row r="2121">
          <cell r="F2121"/>
        </row>
        <row r="2122">
          <cell r="F2122"/>
        </row>
        <row r="2123">
          <cell r="F2123"/>
        </row>
        <row r="2124">
          <cell r="F2124"/>
        </row>
        <row r="2125">
          <cell r="F2125"/>
        </row>
        <row r="2126">
          <cell r="F2126"/>
        </row>
        <row r="2127">
          <cell r="F2127"/>
        </row>
        <row r="2128">
          <cell r="F2128"/>
        </row>
        <row r="2129">
          <cell r="F2129"/>
        </row>
        <row r="2130">
          <cell r="F2130"/>
        </row>
        <row r="2131">
          <cell r="F2131"/>
        </row>
        <row r="2132">
          <cell r="F2132"/>
        </row>
        <row r="2133">
          <cell r="F2133"/>
        </row>
        <row r="2134">
          <cell r="F2134"/>
        </row>
        <row r="2135">
          <cell r="F2135"/>
        </row>
        <row r="2136">
          <cell r="F2136"/>
        </row>
        <row r="2137">
          <cell r="F2137"/>
        </row>
        <row r="2138">
          <cell r="F2138"/>
        </row>
        <row r="2139">
          <cell r="F2139"/>
        </row>
        <row r="2140">
          <cell r="F2140"/>
        </row>
        <row r="2141">
          <cell r="F2141"/>
        </row>
        <row r="2142">
          <cell r="F2142"/>
        </row>
        <row r="2143">
          <cell r="F2143"/>
        </row>
        <row r="2144">
          <cell r="F2144"/>
        </row>
        <row r="2145">
          <cell r="F2145"/>
        </row>
        <row r="2146">
          <cell r="F2146"/>
        </row>
        <row r="2147">
          <cell r="F2147"/>
        </row>
        <row r="2148">
          <cell r="F2148"/>
        </row>
        <row r="2149">
          <cell r="F2149"/>
        </row>
        <row r="2152">
          <cell r="F2152"/>
        </row>
        <row r="2153">
          <cell r="F2153" t="str">
            <v>Fins</v>
          </cell>
        </row>
        <row r="2154">
          <cell r="F2154"/>
        </row>
        <row r="2155">
          <cell r="F2155"/>
        </row>
        <row r="2156">
          <cell r="F2156"/>
        </row>
        <row r="2157">
          <cell r="F2157"/>
        </row>
        <row r="2158">
          <cell r="F2158"/>
        </row>
        <row r="2159">
          <cell r="F2159"/>
        </row>
        <row r="2160">
          <cell r="F2160"/>
        </row>
        <row r="2161">
          <cell r="F2161"/>
        </row>
        <row r="2162">
          <cell r="F2162"/>
        </row>
        <row r="2163">
          <cell r="F2163"/>
        </row>
        <row r="2164">
          <cell r="F2164"/>
        </row>
        <row r="2165">
          <cell r="F2165"/>
        </row>
        <row r="2166">
          <cell r="F2166"/>
        </row>
        <row r="2167">
          <cell r="F2167"/>
        </row>
        <row r="2168">
          <cell r="F2168"/>
        </row>
        <row r="2169">
          <cell r="F2169"/>
        </row>
        <row r="2170">
          <cell r="F2170"/>
        </row>
        <row r="2171">
          <cell r="F2171"/>
        </row>
        <row r="2172">
          <cell r="F2172"/>
        </row>
        <row r="2173">
          <cell r="F2173"/>
        </row>
        <row r="2174">
          <cell r="F2174"/>
        </row>
        <row r="2175">
          <cell r="F2175"/>
        </row>
        <row r="2176">
          <cell r="F2176"/>
        </row>
        <row r="2177">
          <cell r="F2177"/>
        </row>
        <row r="2178">
          <cell r="F2178"/>
        </row>
        <row r="2179">
          <cell r="F2179"/>
        </row>
        <row r="2180">
          <cell r="F2180"/>
        </row>
        <row r="2181">
          <cell r="F2181"/>
        </row>
        <row r="2182">
          <cell r="F2182"/>
        </row>
        <row r="2183">
          <cell r="F2183"/>
        </row>
        <row r="2186">
          <cell r="F2186"/>
        </row>
        <row r="2187">
          <cell r="F2187" t="str">
            <v>Fins</v>
          </cell>
        </row>
        <row r="2188">
          <cell r="F2188"/>
        </row>
        <row r="2189">
          <cell r="F2189"/>
        </row>
        <row r="2190">
          <cell r="F2190"/>
        </row>
        <row r="2191">
          <cell r="F2191"/>
        </row>
        <row r="2192">
          <cell r="F2192"/>
        </row>
        <row r="2193">
          <cell r="F2193"/>
        </row>
        <row r="2194">
          <cell r="F2194"/>
        </row>
        <row r="2195">
          <cell r="F2195"/>
        </row>
        <row r="2196">
          <cell r="F2196"/>
        </row>
        <row r="2197">
          <cell r="F2197"/>
        </row>
        <row r="2198">
          <cell r="F2198"/>
        </row>
        <row r="2199">
          <cell r="F2199"/>
        </row>
        <row r="2200">
          <cell r="F2200"/>
        </row>
        <row r="2201">
          <cell r="F2201"/>
        </row>
        <row r="2202">
          <cell r="F2202"/>
        </row>
        <row r="2203">
          <cell r="F2203"/>
        </row>
        <row r="2204">
          <cell r="F2204"/>
        </row>
        <row r="2205">
          <cell r="F2205"/>
        </row>
        <row r="2206">
          <cell r="F2206"/>
        </row>
        <row r="2207">
          <cell r="F2207"/>
        </row>
        <row r="2208">
          <cell r="F2208"/>
        </row>
        <row r="2209">
          <cell r="F2209"/>
        </row>
        <row r="2210">
          <cell r="F2210"/>
        </row>
        <row r="2211">
          <cell r="F2211"/>
        </row>
        <row r="2212">
          <cell r="F2212"/>
        </row>
        <row r="2213">
          <cell r="F2213"/>
        </row>
        <row r="2214">
          <cell r="F2214"/>
        </row>
        <row r="2215">
          <cell r="F2215"/>
        </row>
        <row r="2216">
          <cell r="F2216"/>
        </row>
        <row r="2217">
          <cell r="F2217"/>
        </row>
        <row r="2220">
          <cell r="F2220"/>
        </row>
        <row r="2221">
          <cell r="F2221" t="str">
            <v>Fins</v>
          </cell>
        </row>
        <row r="2222">
          <cell r="F2222"/>
        </row>
        <row r="2223">
          <cell r="F2223"/>
        </row>
        <row r="2224">
          <cell r="F2224"/>
        </row>
        <row r="2225">
          <cell r="F2225"/>
        </row>
        <row r="2226">
          <cell r="F2226"/>
        </row>
        <row r="2227">
          <cell r="F2227"/>
        </row>
        <row r="2228">
          <cell r="F2228"/>
        </row>
        <row r="2229">
          <cell r="F2229"/>
        </row>
        <row r="2230">
          <cell r="F2230"/>
        </row>
        <row r="2231">
          <cell r="F2231"/>
        </row>
        <row r="2232">
          <cell r="F2232"/>
        </row>
        <row r="2233">
          <cell r="F2233"/>
        </row>
        <row r="2234">
          <cell r="F2234"/>
        </row>
        <row r="2235">
          <cell r="F2235"/>
        </row>
        <row r="2236">
          <cell r="F2236"/>
        </row>
        <row r="2237">
          <cell r="F2237"/>
        </row>
        <row r="2238">
          <cell r="F2238"/>
        </row>
        <row r="2239">
          <cell r="F2239"/>
        </row>
        <row r="2240">
          <cell r="F2240"/>
        </row>
        <row r="2241">
          <cell r="F2241"/>
        </row>
        <row r="2242">
          <cell r="F2242"/>
        </row>
        <row r="2243">
          <cell r="F2243"/>
        </row>
        <row r="2244">
          <cell r="F2244"/>
        </row>
        <row r="2245">
          <cell r="F2245"/>
        </row>
        <row r="2246">
          <cell r="F2246"/>
        </row>
        <row r="2247">
          <cell r="F2247"/>
        </row>
        <row r="2248">
          <cell r="F2248"/>
        </row>
        <row r="2249">
          <cell r="F2249"/>
        </row>
        <row r="2250">
          <cell r="F2250"/>
        </row>
        <row r="2251">
          <cell r="F2251"/>
        </row>
        <row r="2254">
          <cell r="F2254"/>
        </row>
        <row r="2255">
          <cell r="F2255" t="str">
            <v>Fins</v>
          </cell>
        </row>
        <row r="2256">
          <cell r="F2256"/>
        </row>
        <row r="2257">
          <cell r="F2257"/>
        </row>
        <row r="2258">
          <cell r="F2258"/>
        </row>
        <row r="2259">
          <cell r="F2259"/>
        </row>
        <row r="2260">
          <cell r="F2260"/>
        </row>
        <row r="2261">
          <cell r="F2261"/>
        </row>
        <row r="2262">
          <cell r="F2262"/>
        </row>
        <row r="2263">
          <cell r="F2263"/>
        </row>
        <row r="2264">
          <cell r="F2264"/>
        </row>
        <row r="2265">
          <cell r="F2265"/>
        </row>
        <row r="2266">
          <cell r="F2266"/>
        </row>
        <row r="2267">
          <cell r="F2267"/>
        </row>
        <row r="2268">
          <cell r="F2268"/>
        </row>
        <row r="2269">
          <cell r="F2269"/>
        </row>
        <row r="2270">
          <cell r="F2270"/>
        </row>
        <row r="2271">
          <cell r="F2271"/>
        </row>
        <row r="2272">
          <cell r="F2272"/>
        </row>
        <row r="2273">
          <cell r="F2273"/>
        </row>
        <row r="2274">
          <cell r="F2274"/>
        </row>
        <row r="2275">
          <cell r="F2275"/>
        </row>
        <row r="2276">
          <cell r="F2276"/>
        </row>
        <row r="2277">
          <cell r="F2277"/>
        </row>
        <row r="2278">
          <cell r="F2278"/>
        </row>
        <row r="2279">
          <cell r="F2279"/>
        </row>
        <row r="2280">
          <cell r="F2280"/>
        </row>
        <row r="2281">
          <cell r="F2281"/>
        </row>
        <row r="2282">
          <cell r="F2282"/>
        </row>
        <row r="2283">
          <cell r="F2283"/>
        </row>
        <row r="2284">
          <cell r="F2284"/>
        </row>
        <row r="2285">
          <cell r="F2285"/>
        </row>
        <row r="2288">
          <cell r="F2288"/>
        </row>
        <row r="2289">
          <cell r="F2289" t="str">
            <v>Fins</v>
          </cell>
        </row>
        <row r="2290">
          <cell r="F2290"/>
        </row>
        <row r="2291">
          <cell r="F2291"/>
        </row>
        <row r="2292">
          <cell r="F2292"/>
        </row>
        <row r="2293">
          <cell r="F2293"/>
        </row>
        <row r="2294">
          <cell r="F2294"/>
        </row>
        <row r="2295">
          <cell r="F2295"/>
        </row>
        <row r="2296">
          <cell r="F2296"/>
        </row>
        <row r="2297">
          <cell r="F2297"/>
        </row>
        <row r="2298">
          <cell r="F2298"/>
        </row>
        <row r="2299">
          <cell r="F2299"/>
        </row>
        <row r="2300">
          <cell r="F2300"/>
        </row>
        <row r="2301">
          <cell r="F2301"/>
        </row>
        <row r="2302">
          <cell r="F2302"/>
        </row>
        <row r="2303">
          <cell r="F2303"/>
        </row>
        <row r="2304">
          <cell r="F2304"/>
        </row>
        <row r="2305">
          <cell r="F2305"/>
        </row>
        <row r="2306">
          <cell r="F2306"/>
        </row>
        <row r="2307">
          <cell r="F2307"/>
        </row>
        <row r="2308">
          <cell r="F2308"/>
        </row>
        <row r="2309">
          <cell r="F2309"/>
        </row>
        <row r="2310">
          <cell r="F2310"/>
        </row>
        <row r="2311">
          <cell r="F2311"/>
        </row>
        <row r="2312">
          <cell r="F2312"/>
        </row>
        <row r="2313">
          <cell r="F2313"/>
        </row>
        <row r="2314">
          <cell r="F2314"/>
        </row>
        <row r="2315">
          <cell r="F2315"/>
        </row>
        <row r="2316">
          <cell r="F2316"/>
        </row>
        <row r="2317">
          <cell r="F2317"/>
        </row>
        <row r="2318">
          <cell r="F2318"/>
        </row>
        <row r="2319">
          <cell r="F2319"/>
        </row>
        <row r="2322">
          <cell r="F2322"/>
        </row>
        <row r="2323">
          <cell r="F2323" t="str">
            <v>Fins</v>
          </cell>
        </row>
        <row r="2324">
          <cell r="F2324"/>
        </row>
        <row r="2325">
          <cell r="F2325"/>
        </row>
        <row r="2326">
          <cell r="F2326"/>
        </row>
        <row r="2327">
          <cell r="F2327"/>
        </row>
        <row r="2328">
          <cell r="F2328"/>
        </row>
        <row r="2329">
          <cell r="F2329"/>
        </row>
        <row r="2330">
          <cell r="F2330"/>
        </row>
        <row r="2331">
          <cell r="F2331"/>
        </row>
        <row r="2332">
          <cell r="F2332"/>
        </row>
        <row r="2333">
          <cell r="F2333"/>
        </row>
        <row r="2334">
          <cell r="F2334"/>
        </row>
        <row r="2335">
          <cell r="F2335"/>
        </row>
        <row r="2336">
          <cell r="F2336"/>
        </row>
        <row r="2337">
          <cell r="F2337"/>
        </row>
        <row r="2338">
          <cell r="F2338"/>
        </row>
        <row r="2339">
          <cell r="F2339"/>
        </row>
        <row r="2340">
          <cell r="F2340"/>
        </row>
        <row r="2341">
          <cell r="F2341"/>
        </row>
        <row r="2342">
          <cell r="F2342"/>
        </row>
        <row r="2343">
          <cell r="F2343"/>
        </row>
        <row r="2344">
          <cell r="F2344"/>
        </row>
        <row r="2345">
          <cell r="F2345"/>
        </row>
        <row r="2346">
          <cell r="F2346"/>
        </row>
        <row r="2347">
          <cell r="F2347"/>
        </row>
        <row r="2348">
          <cell r="F2348"/>
        </row>
        <row r="2349">
          <cell r="F2349"/>
        </row>
        <row r="2350">
          <cell r="F2350"/>
        </row>
        <row r="2351">
          <cell r="F2351"/>
        </row>
        <row r="2352">
          <cell r="F2352"/>
        </row>
        <row r="2353">
          <cell r="F2353"/>
        </row>
        <row r="2356">
          <cell r="F2356"/>
        </row>
        <row r="2357">
          <cell r="F2357" t="str">
            <v>Fins</v>
          </cell>
        </row>
        <row r="2358">
          <cell r="F2358"/>
        </row>
        <row r="2359">
          <cell r="F2359"/>
        </row>
        <row r="2360">
          <cell r="F2360"/>
        </row>
        <row r="2361">
          <cell r="F2361"/>
        </row>
        <row r="2362">
          <cell r="F2362"/>
        </row>
        <row r="2363">
          <cell r="F2363"/>
        </row>
        <row r="2364">
          <cell r="F2364"/>
        </row>
        <row r="2365">
          <cell r="F2365"/>
        </row>
        <row r="2366">
          <cell r="F2366"/>
        </row>
        <row r="2367">
          <cell r="F2367"/>
        </row>
        <row r="2368">
          <cell r="F2368"/>
        </row>
        <row r="2369">
          <cell r="F2369"/>
        </row>
        <row r="2370">
          <cell r="F2370"/>
        </row>
        <row r="2371">
          <cell r="F2371"/>
        </row>
        <row r="2372">
          <cell r="F2372"/>
        </row>
        <row r="2373">
          <cell r="F2373"/>
        </row>
        <row r="2374">
          <cell r="F2374"/>
        </row>
        <row r="2375">
          <cell r="F2375"/>
        </row>
        <row r="2376">
          <cell r="F2376"/>
        </row>
        <row r="2377">
          <cell r="F2377"/>
        </row>
        <row r="2378">
          <cell r="F2378"/>
        </row>
        <row r="2379">
          <cell r="F2379"/>
        </row>
        <row r="2380">
          <cell r="F2380"/>
        </row>
        <row r="2381">
          <cell r="F2381"/>
        </row>
        <row r="2382">
          <cell r="F2382"/>
        </row>
        <row r="2383">
          <cell r="F2383"/>
        </row>
        <row r="2384">
          <cell r="F2384"/>
        </row>
        <row r="2385">
          <cell r="F2385"/>
        </row>
        <row r="2386">
          <cell r="F2386"/>
        </row>
        <row r="2387">
          <cell r="F2387"/>
        </row>
        <row r="2390">
          <cell r="F2390"/>
        </row>
        <row r="2391">
          <cell r="F2391" t="str">
            <v>Fins</v>
          </cell>
        </row>
        <row r="2392">
          <cell r="F2392"/>
        </row>
        <row r="2393">
          <cell r="F2393"/>
        </row>
        <row r="2394">
          <cell r="F2394"/>
        </row>
        <row r="2395">
          <cell r="F2395"/>
        </row>
        <row r="2396">
          <cell r="F2396"/>
        </row>
        <row r="2397">
          <cell r="F2397"/>
        </row>
        <row r="2398">
          <cell r="F2398"/>
        </row>
        <row r="2399">
          <cell r="F2399"/>
        </row>
        <row r="2400">
          <cell r="F2400"/>
        </row>
        <row r="2401">
          <cell r="F2401"/>
        </row>
        <row r="2402">
          <cell r="F2402"/>
        </row>
        <row r="2403">
          <cell r="F2403"/>
        </row>
        <row r="2404">
          <cell r="F2404"/>
        </row>
        <row r="2405">
          <cell r="F2405"/>
        </row>
        <row r="2406">
          <cell r="F2406"/>
        </row>
        <row r="2407">
          <cell r="F2407"/>
        </row>
        <row r="2408">
          <cell r="F2408"/>
        </row>
        <row r="2409">
          <cell r="F2409"/>
        </row>
        <row r="2410">
          <cell r="F2410"/>
        </row>
        <row r="2411">
          <cell r="F2411"/>
        </row>
        <row r="2412">
          <cell r="F2412"/>
        </row>
        <row r="2413">
          <cell r="F2413"/>
        </row>
        <row r="2414">
          <cell r="F2414"/>
        </row>
        <row r="2415">
          <cell r="F2415"/>
        </row>
        <row r="2416">
          <cell r="F2416"/>
        </row>
        <row r="2417">
          <cell r="F2417"/>
        </row>
        <row r="2418">
          <cell r="F2418"/>
        </row>
        <row r="2419">
          <cell r="F2419"/>
        </row>
        <row r="2420">
          <cell r="F2420"/>
        </row>
        <row r="2421">
          <cell r="F2421"/>
        </row>
        <row r="2424">
          <cell r="F2424"/>
        </row>
        <row r="2425">
          <cell r="F2425" t="str">
            <v>Fins</v>
          </cell>
        </row>
        <row r="2426">
          <cell r="F2426"/>
        </row>
        <row r="2427">
          <cell r="F2427"/>
        </row>
        <row r="2428">
          <cell r="F2428"/>
        </row>
        <row r="2429">
          <cell r="F2429"/>
        </row>
        <row r="2430">
          <cell r="F2430"/>
        </row>
        <row r="2431">
          <cell r="F2431"/>
        </row>
        <row r="2432">
          <cell r="F2432"/>
        </row>
        <row r="2433">
          <cell r="F2433"/>
        </row>
        <row r="2434">
          <cell r="F2434"/>
        </row>
        <row r="2435">
          <cell r="F2435"/>
        </row>
        <row r="2436">
          <cell r="F2436"/>
        </row>
        <row r="2437">
          <cell r="F2437"/>
        </row>
        <row r="2438">
          <cell r="F2438"/>
        </row>
        <row r="2439">
          <cell r="F2439"/>
        </row>
        <row r="2440">
          <cell r="F2440"/>
        </row>
        <row r="2441">
          <cell r="F2441"/>
        </row>
        <row r="2442">
          <cell r="F2442"/>
        </row>
        <row r="2443">
          <cell r="F2443"/>
        </row>
        <row r="2444">
          <cell r="F2444"/>
        </row>
        <row r="2445">
          <cell r="F2445"/>
        </row>
        <row r="2446">
          <cell r="F2446"/>
        </row>
        <row r="2447">
          <cell r="F2447"/>
        </row>
        <row r="2448">
          <cell r="F2448"/>
        </row>
        <row r="2449">
          <cell r="F2449"/>
        </row>
        <row r="2450">
          <cell r="F2450"/>
        </row>
        <row r="2451">
          <cell r="F2451"/>
        </row>
        <row r="2452">
          <cell r="F2452"/>
        </row>
        <row r="2453">
          <cell r="F2453"/>
        </row>
        <row r="2454">
          <cell r="F2454"/>
        </row>
        <row r="2455">
          <cell r="F2455"/>
        </row>
        <row r="2458">
          <cell r="F2458"/>
        </row>
        <row r="2459">
          <cell r="F2459" t="str">
            <v>Fins</v>
          </cell>
        </row>
        <row r="2460">
          <cell r="F2460"/>
        </row>
        <row r="2461">
          <cell r="F2461"/>
        </row>
        <row r="2462">
          <cell r="F2462"/>
        </row>
        <row r="2463">
          <cell r="F2463"/>
        </row>
        <row r="2464">
          <cell r="F2464"/>
        </row>
        <row r="2465">
          <cell r="F2465"/>
        </row>
        <row r="2466">
          <cell r="F2466"/>
        </row>
        <row r="2467">
          <cell r="F2467"/>
        </row>
        <row r="2468">
          <cell r="F2468"/>
        </row>
        <row r="2469">
          <cell r="F2469"/>
        </row>
        <row r="2470">
          <cell r="F2470"/>
        </row>
        <row r="2471">
          <cell r="F2471"/>
        </row>
        <row r="2472">
          <cell r="F2472"/>
        </row>
        <row r="2473">
          <cell r="F2473"/>
        </row>
        <row r="2474">
          <cell r="F2474"/>
        </row>
        <row r="2475">
          <cell r="F2475"/>
        </row>
        <row r="2476">
          <cell r="F2476"/>
        </row>
        <row r="2477">
          <cell r="F2477"/>
        </row>
        <row r="2478">
          <cell r="F2478"/>
        </row>
        <row r="2479">
          <cell r="F2479"/>
        </row>
        <row r="2480">
          <cell r="F2480"/>
        </row>
        <row r="2481">
          <cell r="F2481"/>
        </row>
        <row r="2482">
          <cell r="F2482"/>
        </row>
        <row r="2483">
          <cell r="F2483"/>
        </row>
        <row r="2484">
          <cell r="F2484"/>
        </row>
        <row r="2485">
          <cell r="F2485"/>
        </row>
        <row r="2486">
          <cell r="F2486"/>
        </row>
        <row r="2487">
          <cell r="F2487"/>
        </row>
        <row r="2488">
          <cell r="F2488"/>
        </row>
        <row r="2489">
          <cell r="F2489"/>
        </row>
        <row r="2492">
          <cell r="F2492"/>
        </row>
        <row r="2493">
          <cell r="F2493" t="str">
            <v>Fins</v>
          </cell>
        </row>
        <row r="2494">
          <cell r="F2494"/>
        </row>
        <row r="2495">
          <cell r="F2495"/>
        </row>
        <row r="2496">
          <cell r="F2496"/>
        </row>
        <row r="2497">
          <cell r="F2497"/>
        </row>
        <row r="2498">
          <cell r="F2498"/>
        </row>
        <row r="2499">
          <cell r="F2499"/>
        </row>
        <row r="2500">
          <cell r="F2500"/>
        </row>
        <row r="2501">
          <cell r="F2501"/>
        </row>
        <row r="2502">
          <cell r="F2502"/>
        </row>
        <row r="2503">
          <cell r="F2503"/>
        </row>
        <row r="2504">
          <cell r="F2504"/>
        </row>
        <row r="2505">
          <cell r="F2505"/>
        </row>
        <row r="2506">
          <cell r="F2506"/>
        </row>
        <row r="2507">
          <cell r="F2507"/>
        </row>
        <row r="2508">
          <cell r="F2508"/>
        </row>
        <row r="2509">
          <cell r="F2509"/>
        </row>
        <row r="2510">
          <cell r="F2510"/>
        </row>
        <row r="2511">
          <cell r="F2511"/>
        </row>
        <row r="2512">
          <cell r="F2512"/>
        </row>
        <row r="2513">
          <cell r="F2513"/>
        </row>
        <row r="2514">
          <cell r="F2514"/>
        </row>
        <row r="2515">
          <cell r="F2515"/>
        </row>
        <row r="2516">
          <cell r="F2516"/>
        </row>
        <row r="2517">
          <cell r="F2517"/>
        </row>
        <row r="2518">
          <cell r="F2518"/>
        </row>
        <row r="2519">
          <cell r="F2519"/>
        </row>
        <row r="2520">
          <cell r="F2520"/>
        </row>
        <row r="2521">
          <cell r="F2521"/>
        </row>
        <row r="2522">
          <cell r="F2522"/>
        </row>
        <row r="2523">
          <cell r="F2523"/>
        </row>
        <row r="2526">
          <cell r="F2526"/>
        </row>
        <row r="2527">
          <cell r="F2527" t="str">
            <v>Fins</v>
          </cell>
        </row>
        <row r="2528">
          <cell r="F2528"/>
        </row>
        <row r="2529">
          <cell r="F2529"/>
        </row>
        <row r="2530">
          <cell r="F2530"/>
        </row>
        <row r="2531">
          <cell r="F2531"/>
        </row>
        <row r="2532">
          <cell r="F2532"/>
        </row>
        <row r="2533">
          <cell r="F2533"/>
        </row>
        <row r="2534">
          <cell r="F2534"/>
        </row>
        <row r="2535">
          <cell r="F2535"/>
        </row>
        <row r="2536">
          <cell r="F2536"/>
        </row>
        <row r="2537">
          <cell r="F2537"/>
        </row>
        <row r="2538">
          <cell r="F2538"/>
        </row>
        <row r="2539">
          <cell r="F2539"/>
        </row>
        <row r="2540">
          <cell r="F2540"/>
        </row>
        <row r="2541">
          <cell r="F2541"/>
        </row>
        <row r="2542">
          <cell r="F2542"/>
        </row>
        <row r="2543">
          <cell r="F2543"/>
        </row>
        <row r="2544">
          <cell r="F2544"/>
        </row>
        <row r="2545">
          <cell r="F2545"/>
        </row>
        <row r="2546">
          <cell r="F2546"/>
        </row>
        <row r="2547">
          <cell r="F2547"/>
        </row>
        <row r="2548">
          <cell r="F2548"/>
        </row>
        <row r="2549">
          <cell r="F2549"/>
        </row>
        <row r="2550">
          <cell r="F2550"/>
        </row>
        <row r="2551">
          <cell r="F2551"/>
        </row>
        <row r="2552">
          <cell r="F2552"/>
        </row>
        <row r="2553">
          <cell r="F2553"/>
        </row>
        <row r="2554">
          <cell r="F2554"/>
        </row>
        <row r="2555">
          <cell r="F2555"/>
        </row>
        <row r="2556">
          <cell r="F2556"/>
        </row>
        <row r="2557">
          <cell r="F2557"/>
        </row>
        <row r="2560">
          <cell r="F2560"/>
        </row>
        <row r="2561">
          <cell r="F2561" t="str">
            <v>Fins</v>
          </cell>
        </row>
        <row r="2562">
          <cell r="F2562"/>
        </row>
        <row r="2563">
          <cell r="F2563"/>
        </row>
        <row r="2564">
          <cell r="F2564"/>
        </row>
        <row r="2565">
          <cell r="F2565"/>
        </row>
        <row r="2566">
          <cell r="F2566"/>
        </row>
        <row r="2567">
          <cell r="F2567"/>
        </row>
        <row r="2568">
          <cell r="F2568"/>
        </row>
        <row r="2569">
          <cell r="F2569"/>
        </row>
        <row r="2570">
          <cell r="F2570"/>
        </row>
        <row r="2571">
          <cell r="F2571"/>
        </row>
        <row r="2572">
          <cell r="F2572"/>
        </row>
        <row r="2573">
          <cell r="F2573"/>
        </row>
        <row r="2574">
          <cell r="F2574"/>
        </row>
        <row r="2575">
          <cell r="F2575"/>
        </row>
        <row r="2576">
          <cell r="F2576"/>
        </row>
        <row r="2577">
          <cell r="F2577"/>
        </row>
        <row r="2578">
          <cell r="F2578"/>
        </row>
        <row r="2579">
          <cell r="F2579"/>
        </row>
        <row r="2580">
          <cell r="F2580"/>
        </row>
        <row r="2581">
          <cell r="F2581"/>
        </row>
        <row r="2582">
          <cell r="F2582"/>
        </row>
        <row r="2583">
          <cell r="F2583"/>
        </row>
        <row r="2584">
          <cell r="F2584"/>
        </row>
        <row r="2585">
          <cell r="F2585"/>
        </row>
        <row r="2586">
          <cell r="F2586"/>
        </row>
        <row r="2587">
          <cell r="F2587"/>
        </row>
        <row r="2588">
          <cell r="F2588"/>
        </row>
        <row r="2589">
          <cell r="F2589"/>
        </row>
        <row r="2590">
          <cell r="F2590"/>
        </row>
        <row r="2591">
          <cell r="F2591"/>
        </row>
        <row r="2594">
          <cell r="F2594"/>
        </row>
        <row r="2595">
          <cell r="F2595" t="str">
            <v>Fins</v>
          </cell>
        </row>
        <row r="2596">
          <cell r="F2596"/>
        </row>
        <row r="2597">
          <cell r="F2597"/>
        </row>
        <row r="2598">
          <cell r="F2598"/>
        </row>
        <row r="2599">
          <cell r="F2599"/>
        </row>
        <row r="2600">
          <cell r="F2600"/>
        </row>
        <row r="2601">
          <cell r="F2601"/>
        </row>
        <row r="2602">
          <cell r="F2602"/>
        </row>
        <row r="2603">
          <cell r="F2603"/>
        </row>
        <row r="2604">
          <cell r="F2604"/>
        </row>
        <row r="2605">
          <cell r="F2605"/>
        </row>
        <row r="2606">
          <cell r="F2606"/>
        </row>
        <row r="2607">
          <cell r="F2607"/>
        </row>
        <row r="2608">
          <cell r="F2608"/>
        </row>
        <row r="2609">
          <cell r="F2609"/>
        </row>
        <row r="2610">
          <cell r="F2610"/>
        </row>
        <row r="2611">
          <cell r="F2611"/>
        </row>
        <row r="2612">
          <cell r="F2612"/>
        </row>
        <row r="2613">
          <cell r="F2613"/>
        </row>
        <row r="2614">
          <cell r="F2614"/>
        </row>
        <row r="2615">
          <cell r="F2615"/>
        </row>
        <row r="2616">
          <cell r="F2616"/>
        </row>
        <row r="2617">
          <cell r="F2617"/>
        </row>
        <row r="2618">
          <cell r="F2618"/>
        </row>
        <row r="2619">
          <cell r="F2619"/>
        </row>
        <row r="2620">
          <cell r="F2620"/>
        </row>
        <row r="2621">
          <cell r="F2621"/>
        </row>
        <row r="2622">
          <cell r="F2622"/>
        </row>
        <row r="2623">
          <cell r="F2623"/>
        </row>
        <row r="2624">
          <cell r="F2624"/>
        </row>
        <row r="2625">
          <cell r="F2625"/>
        </row>
        <row r="2628">
          <cell r="F2628"/>
        </row>
        <row r="2629">
          <cell r="F2629" t="str">
            <v>Fins</v>
          </cell>
        </row>
        <row r="2630">
          <cell r="F2630"/>
        </row>
        <row r="2631">
          <cell r="F2631"/>
        </row>
        <row r="2632">
          <cell r="F2632"/>
        </row>
        <row r="2633">
          <cell r="F2633"/>
        </row>
        <row r="2634">
          <cell r="F2634"/>
        </row>
        <row r="2635">
          <cell r="F2635"/>
        </row>
        <row r="2636">
          <cell r="F2636"/>
        </row>
        <row r="2637">
          <cell r="F2637"/>
        </row>
        <row r="2638">
          <cell r="F2638"/>
        </row>
        <row r="2639">
          <cell r="F2639"/>
        </row>
        <row r="2640">
          <cell r="F2640"/>
        </row>
        <row r="2641">
          <cell r="F2641"/>
        </row>
        <row r="2642">
          <cell r="F2642"/>
        </row>
        <row r="2643">
          <cell r="F2643"/>
        </row>
        <row r="2644">
          <cell r="F2644"/>
        </row>
        <row r="2645">
          <cell r="F2645"/>
        </row>
        <row r="2646">
          <cell r="F2646"/>
        </row>
        <row r="2647">
          <cell r="F2647"/>
        </row>
        <row r="2648">
          <cell r="F2648"/>
        </row>
        <row r="2649">
          <cell r="F2649"/>
        </row>
        <row r="2650">
          <cell r="F2650"/>
        </row>
        <row r="2651">
          <cell r="F2651"/>
        </row>
        <row r="2652">
          <cell r="F2652"/>
        </row>
        <row r="2653">
          <cell r="F2653"/>
        </row>
        <row r="2654">
          <cell r="F2654"/>
        </row>
        <row r="2655">
          <cell r="F2655"/>
        </row>
        <row r="2656">
          <cell r="F2656"/>
        </row>
        <row r="2657">
          <cell r="F2657"/>
        </row>
        <row r="2658">
          <cell r="F2658"/>
        </row>
        <row r="2659">
          <cell r="F2659"/>
        </row>
        <row r="2662">
          <cell r="F2662"/>
        </row>
        <row r="2663">
          <cell r="F2663" t="str">
            <v>Fins</v>
          </cell>
        </row>
        <row r="2664">
          <cell r="F2664"/>
        </row>
        <row r="2665">
          <cell r="F2665"/>
        </row>
        <row r="2666">
          <cell r="F2666"/>
        </row>
        <row r="2667">
          <cell r="F2667"/>
        </row>
        <row r="2668">
          <cell r="F2668"/>
        </row>
        <row r="2669">
          <cell r="F2669"/>
        </row>
        <row r="2670">
          <cell r="F2670"/>
        </row>
        <row r="2671">
          <cell r="F2671"/>
        </row>
        <row r="2672">
          <cell r="F2672"/>
        </row>
        <row r="2673">
          <cell r="F2673"/>
        </row>
        <row r="2674">
          <cell r="F2674"/>
        </row>
        <row r="2675">
          <cell r="F2675"/>
        </row>
        <row r="2676">
          <cell r="F2676"/>
        </row>
        <row r="2677">
          <cell r="F2677"/>
        </row>
        <row r="2678">
          <cell r="F2678"/>
        </row>
        <row r="2679">
          <cell r="F2679"/>
        </row>
        <row r="2680">
          <cell r="F2680"/>
        </row>
        <row r="2681">
          <cell r="F2681"/>
        </row>
        <row r="2682">
          <cell r="F2682"/>
        </row>
        <row r="2683">
          <cell r="F2683"/>
        </row>
        <row r="2684">
          <cell r="F2684"/>
        </row>
        <row r="2685">
          <cell r="F2685"/>
        </row>
        <row r="2686">
          <cell r="F2686"/>
        </row>
        <row r="2687">
          <cell r="F2687"/>
        </row>
        <row r="2688">
          <cell r="F2688"/>
        </row>
        <row r="2689">
          <cell r="F2689"/>
        </row>
        <row r="2690">
          <cell r="F2690"/>
        </row>
        <row r="2691">
          <cell r="F2691"/>
        </row>
        <row r="2692">
          <cell r="F2692"/>
        </row>
        <row r="2693">
          <cell r="F2693"/>
        </row>
        <row r="2696">
          <cell r="F2696"/>
        </row>
        <row r="2697">
          <cell r="F2697" t="str">
            <v>Fins</v>
          </cell>
        </row>
        <row r="2698">
          <cell r="F2698"/>
        </row>
        <row r="2699">
          <cell r="F2699"/>
        </row>
        <row r="2700">
          <cell r="F2700"/>
        </row>
        <row r="2701">
          <cell r="F2701"/>
        </row>
        <row r="2702">
          <cell r="F2702"/>
        </row>
        <row r="2703">
          <cell r="F2703"/>
        </row>
        <row r="2704">
          <cell r="F2704"/>
        </row>
        <row r="2705">
          <cell r="F2705"/>
        </row>
        <row r="2706">
          <cell r="F2706"/>
        </row>
        <row r="2707">
          <cell r="F2707"/>
        </row>
        <row r="2708">
          <cell r="F2708"/>
        </row>
        <row r="2709">
          <cell r="F2709"/>
        </row>
        <row r="2710">
          <cell r="F2710"/>
        </row>
        <row r="2711">
          <cell r="F2711"/>
        </row>
        <row r="2712">
          <cell r="F2712"/>
        </row>
        <row r="2713">
          <cell r="F2713"/>
        </row>
        <row r="2714">
          <cell r="F2714"/>
        </row>
        <row r="2715">
          <cell r="F2715"/>
        </row>
        <row r="2716">
          <cell r="F2716"/>
        </row>
        <row r="2717">
          <cell r="F2717"/>
        </row>
        <row r="2718">
          <cell r="F2718"/>
        </row>
        <row r="2719">
          <cell r="F2719"/>
        </row>
        <row r="2720">
          <cell r="F2720"/>
        </row>
        <row r="2721">
          <cell r="F2721"/>
        </row>
        <row r="2722">
          <cell r="F2722"/>
        </row>
        <row r="2723">
          <cell r="F2723"/>
        </row>
        <row r="2724">
          <cell r="F2724"/>
        </row>
        <row r="2725">
          <cell r="F2725"/>
        </row>
        <row r="2726">
          <cell r="F2726"/>
        </row>
        <row r="2727">
          <cell r="F2727"/>
        </row>
        <row r="2730">
          <cell r="F2730"/>
        </row>
        <row r="2731">
          <cell r="F2731" t="str">
            <v>Fins</v>
          </cell>
        </row>
        <row r="2732">
          <cell r="F2732"/>
        </row>
        <row r="2733">
          <cell r="F2733"/>
        </row>
        <row r="2734">
          <cell r="F2734"/>
        </row>
        <row r="2735">
          <cell r="F2735"/>
        </row>
        <row r="2736">
          <cell r="F2736"/>
        </row>
        <row r="2737">
          <cell r="F2737"/>
        </row>
        <row r="2738">
          <cell r="F2738"/>
        </row>
        <row r="2739">
          <cell r="F2739"/>
        </row>
        <row r="2740">
          <cell r="F2740"/>
        </row>
        <row r="2741">
          <cell r="F2741"/>
        </row>
        <row r="2742">
          <cell r="F2742"/>
        </row>
        <row r="2743">
          <cell r="F2743"/>
        </row>
        <row r="2744">
          <cell r="F2744"/>
        </row>
        <row r="2745">
          <cell r="F2745"/>
        </row>
        <row r="2746">
          <cell r="F2746"/>
        </row>
        <row r="2747">
          <cell r="F2747"/>
        </row>
        <row r="2748">
          <cell r="F2748"/>
        </row>
        <row r="2749">
          <cell r="F2749"/>
        </row>
        <row r="2750">
          <cell r="F2750"/>
        </row>
        <row r="2751">
          <cell r="F2751"/>
        </row>
        <row r="2752">
          <cell r="F2752"/>
        </row>
        <row r="2753">
          <cell r="F2753"/>
        </row>
        <row r="2754">
          <cell r="F2754"/>
        </row>
        <row r="2755">
          <cell r="F2755"/>
        </row>
        <row r="2756">
          <cell r="F2756"/>
        </row>
        <row r="2757">
          <cell r="F2757"/>
        </row>
        <row r="2758">
          <cell r="F2758"/>
        </row>
        <row r="2759">
          <cell r="F2759"/>
        </row>
        <row r="2760">
          <cell r="F2760"/>
        </row>
        <row r="2761">
          <cell r="F2761"/>
        </row>
        <row r="2764">
          <cell r="F2764"/>
        </row>
        <row r="2765">
          <cell r="F2765" t="str">
            <v>Fins</v>
          </cell>
        </row>
        <row r="2766">
          <cell r="F2766"/>
        </row>
        <row r="2767">
          <cell r="F2767"/>
        </row>
        <row r="2768">
          <cell r="F2768"/>
        </row>
        <row r="2769">
          <cell r="F2769"/>
        </row>
        <row r="2770">
          <cell r="F2770"/>
        </row>
        <row r="2771">
          <cell r="F2771"/>
        </row>
        <row r="2772">
          <cell r="F2772"/>
        </row>
        <row r="2773">
          <cell r="F2773"/>
        </row>
        <row r="2774">
          <cell r="F2774"/>
        </row>
        <row r="2775">
          <cell r="F2775"/>
        </row>
        <row r="2776">
          <cell r="F2776"/>
        </row>
        <row r="2777">
          <cell r="F2777"/>
        </row>
        <row r="2778">
          <cell r="F2778"/>
        </row>
        <row r="2779">
          <cell r="F2779"/>
        </row>
        <row r="2780">
          <cell r="F2780"/>
        </row>
        <row r="2781">
          <cell r="F2781"/>
        </row>
        <row r="2782">
          <cell r="F2782"/>
        </row>
        <row r="2783">
          <cell r="F2783"/>
        </row>
        <row r="2784">
          <cell r="F2784"/>
        </row>
        <row r="2785">
          <cell r="F2785"/>
        </row>
        <row r="2786">
          <cell r="F2786"/>
        </row>
        <row r="2787">
          <cell r="F2787"/>
        </row>
        <row r="2788">
          <cell r="F2788"/>
        </row>
        <row r="2789">
          <cell r="F2789"/>
        </row>
        <row r="2790">
          <cell r="F2790"/>
        </row>
        <row r="2791">
          <cell r="F2791"/>
        </row>
        <row r="2792">
          <cell r="F2792"/>
        </row>
        <row r="2793">
          <cell r="F2793"/>
        </row>
        <row r="2794">
          <cell r="F2794"/>
        </row>
        <row r="2795">
          <cell r="F2795"/>
        </row>
        <row r="2798">
          <cell r="F2798"/>
        </row>
        <row r="2799">
          <cell r="F2799" t="str">
            <v>Fins</v>
          </cell>
        </row>
        <row r="2800">
          <cell r="F2800"/>
        </row>
        <row r="2801">
          <cell r="F2801"/>
        </row>
        <row r="2802">
          <cell r="F2802"/>
        </row>
        <row r="2803">
          <cell r="F2803"/>
        </row>
        <row r="2804">
          <cell r="F2804"/>
        </row>
        <row r="2805">
          <cell r="F2805"/>
        </row>
        <row r="2806">
          <cell r="F2806"/>
        </row>
        <row r="2807">
          <cell r="F2807"/>
        </row>
        <row r="2808">
          <cell r="F2808"/>
        </row>
        <row r="2809">
          <cell r="F2809"/>
        </row>
        <row r="2810">
          <cell r="F2810"/>
        </row>
        <row r="2811">
          <cell r="F2811"/>
        </row>
        <row r="2812">
          <cell r="F2812"/>
        </row>
        <row r="2813">
          <cell r="F2813"/>
        </row>
        <row r="2814">
          <cell r="F2814"/>
        </row>
        <row r="2815">
          <cell r="F2815"/>
        </row>
        <row r="2816">
          <cell r="F2816"/>
        </row>
        <row r="2817">
          <cell r="F2817"/>
        </row>
        <row r="2818">
          <cell r="F2818"/>
        </row>
        <row r="2819">
          <cell r="F2819"/>
        </row>
        <row r="2820">
          <cell r="F2820"/>
        </row>
        <row r="2821">
          <cell r="F2821"/>
        </row>
        <row r="2822">
          <cell r="F2822"/>
        </row>
        <row r="2823">
          <cell r="F2823"/>
        </row>
        <row r="2824">
          <cell r="F2824"/>
        </row>
        <row r="2825">
          <cell r="F2825"/>
        </row>
        <row r="2826">
          <cell r="F2826"/>
        </row>
        <row r="2827">
          <cell r="F2827"/>
        </row>
        <row r="2828">
          <cell r="F2828"/>
        </row>
        <row r="2829">
          <cell r="F2829"/>
        </row>
        <row r="2832">
          <cell r="F2832"/>
        </row>
        <row r="2833">
          <cell r="F2833" t="str">
            <v>Fins</v>
          </cell>
        </row>
        <row r="2834">
          <cell r="F2834"/>
        </row>
        <row r="2835">
          <cell r="F2835"/>
        </row>
        <row r="2836">
          <cell r="F2836"/>
        </row>
        <row r="2837">
          <cell r="F2837"/>
        </row>
        <row r="2838">
          <cell r="F2838"/>
        </row>
        <row r="2839">
          <cell r="F2839"/>
        </row>
        <row r="2840">
          <cell r="F2840"/>
        </row>
        <row r="2841">
          <cell r="F2841"/>
        </row>
        <row r="2842">
          <cell r="F2842"/>
        </row>
        <row r="2843">
          <cell r="F2843"/>
        </row>
        <row r="2844">
          <cell r="F2844"/>
        </row>
        <row r="2845">
          <cell r="F2845"/>
        </row>
        <row r="2846">
          <cell r="F2846"/>
        </row>
        <row r="2847">
          <cell r="F2847"/>
        </row>
        <row r="2848">
          <cell r="F2848"/>
        </row>
        <row r="2849">
          <cell r="F2849"/>
        </row>
        <row r="2850">
          <cell r="F2850"/>
        </row>
        <row r="2851">
          <cell r="F2851"/>
        </row>
        <row r="2852">
          <cell r="F2852"/>
        </row>
        <row r="2853">
          <cell r="F2853"/>
        </row>
        <row r="2854">
          <cell r="F2854"/>
        </row>
        <row r="2855">
          <cell r="F2855"/>
        </row>
        <row r="2856">
          <cell r="F2856"/>
        </row>
        <row r="2857">
          <cell r="F2857"/>
        </row>
        <row r="2858">
          <cell r="F2858"/>
        </row>
        <row r="2859">
          <cell r="F2859"/>
        </row>
        <row r="2860">
          <cell r="F2860"/>
        </row>
        <row r="2861">
          <cell r="F2861"/>
        </row>
        <row r="2862">
          <cell r="F2862"/>
        </row>
        <row r="2863">
          <cell r="F2863"/>
        </row>
        <row r="2866">
          <cell r="F2866"/>
        </row>
        <row r="2867">
          <cell r="F2867" t="str">
            <v>Fins</v>
          </cell>
        </row>
        <row r="2868">
          <cell r="F2868"/>
        </row>
        <row r="2869">
          <cell r="F2869"/>
        </row>
        <row r="2870">
          <cell r="F2870"/>
        </row>
        <row r="2871">
          <cell r="F2871"/>
        </row>
        <row r="2872">
          <cell r="F2872"/>
        </row>
        <row r="2873">
          <cell r="F2873"/>
        </row>
        <row r="2874">
          <cell r="F2874"/>
        </row>
        <row r="2875">
          <cell r="F2875"/>
        </row>
        <row r="2876">
          <cell r="F2876"/>
        </row>
        <row r="2877">
          <cell r="F2877"/>
        </row>
        <row r="2878">
          <cell r="F2878"/>
        </row>
        <row r="2879">
          <cell r="F2879"/>
        </row>
        <row r="2880">
          <cell r="F2880"/>
        </row>
        <row r="2881">
          <cell r="F2881"/>
        </row>
        <row r="2882">
          <cell r="F2882"/>
        </row>
        <row r="2883">
          <cell r="F2883"/>
        </row>
        <row r="2884">
          <cell r="F2884"/>
        </row>
        <row r="2885">
          <cell r="F2885"/>
        </row>
        <row r="2886">
          <cell r="F2886"/>
        </row>
        <row r="2887">
          <cell r="F2887"/>
        </row>
        <row r="2888">
          <cell r="F2888"/>
        </row>
        <row r="2889">
          <cell r="F2889"/>
        </row>
        <row r="2890">
          <cell r="F2890"/>
        </row>
        <row r="2891">
          <cell r="F2891"/>
        </row>
        <row r="2892">
          <cell r="F2892"/>
        </row>
        <row r="2893">
          <cell r="F2893"/>
        </row>
        <row r="2894">
          <cell r="F2894"/>
        </row>
        <row r="2895">
          <cell r="F2895"/>
        </row>
        <row r="2896">
          <cell r="F2896"/>
        </row>
        <row r="2897">
          <cell r="F2897"/>
        </row>
        <row r="2900">
          <cell r="F2900"/>
        </row>
        <row r="2901">
          <cell r="F2901" t="str">
            <v>Fins</v>
          </cell>
        </row>
        <row r="2902">
          <cell r="F2902"/>
        </row>
        <row r="2903">
          <cell r="F2903"/>
        </row>
        <row r="2904">
          <cell r="F2904"/>
        </row>
        <row r="2905">
          <cell r="F2905"/>
        </row>
        <row r="2906">
          <cell r="F2906"/>
        </row>
        <row r="2907">
          <cell r="F2907"/>
        </row>
        <row r="2908">
          <cell r="F2908"/>
        </row>
        <row r="2909">
          <cell r="F2909"/>
        </row>
        <row r="2910">
          <cell r="F2910"/>
        </row>
        <row r="2911">
          <cell r="F2911"/>
        </row>
        <row r="2912">
          <cell r="F2912"/>
        </row>
        <row r="2913">
          <cell r="F2913"/>
        </row>
        <row r="2914">
          <cell r="F2914"/>
        </row>
        <row r="2915">
          <cell r="F2915"/>
        </row>
        <row r="2916">
          <cell r="F2916"/>
        </row>
        <row r="2917">
          <cell r="F2917"/>
        </row>
        <row r="2918">
          <cell r="F2918"/>
        </row>
        <row r="2919">
          <cell r="F2919"/>
        </row>
        <row r="2920">
          <cell r="F2920"/>
        </row>
        <row r="2921">
          <cell r="F2921"/>
        </row>
        <row r="2922">
          <cell r="F2922"/>
        </row>
        <row r="2923">
          <cell r="F2923"/>
        </row>
        <row r="2924">
          <cell r="F2924"/>
        </row>
        <row r="2925">
          <cell r="F2925"/>
        </row>
        <row r="2926">
          <cell r="F2926"/>
        </row>
        <row r="2927">
          <cell r="F2927"/>
        </row>
        <row r="2928">
          <cell r="F2928"/>
        </row>
        <row r="2929">
          <cell r="F2929"/>
        </row>
        <row r="2930">
          <cell r="F2930"/>
        </row>
        <row r="2931">
          <cell r="F2931"/>
        </row>
        <row r="2934">
          <cell r="F2934"/>
        </row>
        <row r="2935">
          <cell r="F2935" t="str">
            <v>Fins</v>
          </cell>
        </row>
        <row r="2936">
          <cell r="F2936"/>
        </row>
        <row r="2937">
          <cell r="F2937"/>
        </row>
        <row r="2938">
          <cell r="F2938"/>
        </row>
        <row r="2939">
          <cell r="F2939"/>
        </row>
        <row r="2940">
          <cell r="F2940"/>
        </row>
        <row r="2941">
          <cell r="F2941"/>
        </row>
        <row r="2942">
          <cell r="F2942"/>
        </row>
        <row r="2943">
          <cell r="F2943"/>
        </row>
        <row r="2944">
          <cell r="F2944"/>
        </row>
        <row r="2945">
          <cell r="F2945"/>
        </row>
        <row r="2946">
          <cell r="F2946"/>
        </row>
        <row r="2947">
          <cell r="F2947"/>
        </row>
        <row r="2948">
          <cell r="F2948"/>
        </row>
        <row r="2949">
          <cell r="F2949"/>
        </row>
        <row r="2950">
          <cell r="F2950"/>
        </row>
        <row r="2951">
          <cell r="F2951"/>
        </row>
        <row r="2952">
          <cell r="F2952"/>
        </row>
        <row r="2953">
          <cell r="F2953"/>
        </row>
        <row r="2954">
          <cell r="F2954"/>
        </row>
        <row r="2955">
          <cell r="F2955"/>
        </row>
        <row r="2956">
          <cell r="F2956"/>
        </row>
        <row r="2957">
          <cell r="F2957"/>
        </row>
        <row r="2958">
          <cell r="F2958"/>
        </row>
        <row r="2959">
          <cell r="F2959"/>
        </row>
        <row r="2960">
          <cell r="F2960"/>
        </row>
        <row r="2961">
          <cell r="F2961"/>
        </row>
        <row r="2962">
          <cell r="F2962"/>
        </row>
        <row r="2963">
          <cell r="F2963"/>
        </row>
        <row r="2964">
          <cell r="F2964"/>
        </row>
        <row r="2965">
          <cell r="F2965"/>
        </row>
        <row r="2968">
          <cell r="F2968"/>
        </row>
        <row r="2969">
          <cell r="F2969" t="str">
            <v>Fins</v>
          </cell>
        </row>
        <row r="2970">
          <cell r="F2970"/>
        </row>
        <row r="2971">
          <cell r="F2971"/>
        </row>
        <row r="2972">
          <cell r="F2972"/>
        </row>
        <row r="2973">
          <cell r="F2973"/>
        </row>
        <row r="2974">
          <cell r="F2974"/>
        </row>
        <row r="2975">
          <cell r="F2975"/>
        </row>
        <row r="2976">
          <cell r="F2976"/>
        </row>
        <row r="2977">
          <cell r="F2977"/>
        </row>
        <row r="2978">
          <cell r="F2978"/>
        </row>
        <row r="2979">
          <cell r="F2979"/>
        </row>
        <row r="2980">
          <cell r="F2980"/>
        </row>
        <row r="2981">
          <cell r="F2981"/>
        </row>
        <row r="2982">
          <cell r="F2982"/>
        </row>
        <row r="2983">
          <cell r="F2983"/>
        </row>
        <row r="2984">
          <cell r="F2984"/>
        </row>
        <row r="2985">
          <cell r="F2985"/>
        </row>
        <row r="2986">
          <cell r="F2986"/>
        </row>
        <row r="2987">
          <cell r="F2987"/>
        </row>
        <row r="2988">
          <cell r="F2988"/>
        </row>
        <row r="2989">
          <cell r="F2989"/>
        </row>
        <row r="2990">
          <cell r="F2990"/>
        </row>
        <row r="2991">
          <cell r="F2991"/>
        </row>
        <row r="2992">
          <cell r="F2992"/>
        </row>
        <row r="2993">
          <cell r="F2993"/>
        </row>
        <row r="2994">
          <cell r="F2994"/>
        </row>
        <row r="2995">
          <cell r="F2995"/>
        </row>
        <row r="2996">
          <cell r="F2996"/>
        </row>
        <row r="2997">
          <cell r="F2997"/>
        </row>
        <row r="2998">
          <cell r="F2998"/>
        </row>
        <row r="2999">
          <cell r="F2999"/>
        </row>
        <row r="3002">
          <cell r="F3002"/>
        </row>
        <row r="3003">
          <cell r="F3003" t="str">
            <v>Fins</v>
          </cell>
        </row>
        <row r="3004">
          <cell r="F3004"/>
        </row>
        <row r="3005">
          <cell r="F3005"/>
        </row>
        <row r="3006">
          <cell r="F3006"/>
        </row>
        <row r="3007">
          <cell r="F3007"/>
        </row>
        <row r="3008">
          <cell r="F3008"/>
        </row>
        <row r="3009">
          <cell r="F3009"/>
        </row>
        <row r="3010">
          <cell r="F3010"/>
        </row>
        <row r="3011">
          <cell r="F3011"/>
        </row>
        <row r="3012">
          <cell r="F3012"/>
        </row>
        <row r="3013">
          <cell r="F3013"/>
        </row>
        <row r="3014">
          <cell r="F3014"/>
        </row>
        <row r="3015">
          <cell r="F3015"/>
        </row>
        <row r="3016">
          <cell r="F3016"/>
        </row>
        <row r="3017">
          <cell r="F3017"/>
        </row>
        <row r="3018">
          <cell r="F3018"/>
        </row>
        <row r="3019">
          <cell r="F3019"/>
        </row>
        <row r="3020">
          <cell r="F3020"/>
        </row>
        <row r="3021">
          <cell r="F3021"/>
        </row>
        <row r="3022">
          <cell r="F3022"/>
        </row>
        <row r="3023">
          <cell r="F3023"/>
        </row>
        <row r="3024">
          <cell r="F3024"/>
        </row>
        <row r="3025">
          <cell r="F3025"/>
        </row>
        <row r="3026">
          <cell r="F3026"/>
        </row>
        <row r="3027">
          <cell r="F3027"/>
        </row>
        <row r="3028">
          <cell r="F3028"/>
        </row>
        <row r="3029">
          <cell r="F3029"/>
        </row>
        <row r="3030">
          <cell r="F3030"/>
        </row>
        <row r="3031">
          <cell r="F3031"/>
        </row>
        <row r="3032">
          <cell r="F3032"/>
        </row>
        <row r="3033">
          <cell r="F3033"/>
        </row>
        <row r="3036">
          <cell r="F3036"/>
        </row>
        <row r="3037">
          <cell r="F3037" t="str">
            <v>Fins</v>
          </cell>
        </row>
        <row r="3038">
          <cell r="F3038"/>
        </row>
        <row r="3039">
          <cell r="F3039"/>
        </row>
        <row r="3040">
          <cell r="F3040"/>
        </row>
        <row r="3041">
          <cell r="F3041"/>
        </row>
        <row r="3042">
          <cell r="F3042"/>
        </row>
        <row r="3043">
          <cell r="F3043"/>
        </row>
        <row r="3044">
          <cell r="F3044"/>
        </row>
        <row r="3045">
          <cell r="F3045"/>
        </row>
        <row r="3046">
          <cell r="F3046"/>
        </row>
        <row r="3047">
          <cell r="F3047"/>
        </row>
        <row r="3048">
          <cell r="F3048"/>
        </row>
        <row r="3049">
          <cell r="F3049"/>
        </row>
        <row r="3050">
          <cell r="F3050"/>
        </row>
        <row r="3051">
          <cell r="F3051"/>
        </row>
        <row r="3052">
          <cell r="F3052"/>
        </row>
        <row r="3053">
          <cell r="F3053"/>
        </row>
        <row r="3054">
          <cell r="F3054"/>
        </row>
        <row r="3055">
          <cell r="F3055"/>
        </row>
        <row r="3056">
          <cell r="F3056"/>
        </row>
        <row r="3057">
          <cell r="F3057"/>
        </row>
        <row r="3058">
          <cell r="F3058"/>
        </row>
        <row r="3059">
          <cell r="F3059"/>
        </row>
        <row r="3060">
          <cell r="F3060"/>
        </row>
        <row r="3061">
          <cell r="F3061"/>
        </row>
        <row r="3062">
          <cell r="F3062"/>
        </row>
        <row r="3063">
          <cell r="F3063"/>
        </row>
        <row r="3064">
          <cell r="F3064"/>
        </row>
        <row r="3065">
          <cell r="F3065"/>
        </row>
        <row r="3066">
          <cell r="F3066"/>
        </row>
        <row r="3067">
          <cell r="F3067"/>
        </row>
        <row r="3070">
          <cell r="F3070"/>
        </row>
        <row r="3071">
          <cell r="F3071" t="str">
            <v>Fins</v>
          </cell>
        </row>
        <row r="3072">
          <cell r="F3072"/>
        </row>
        <row r="3073">
          <cell r="F3073"/>
        </row>
        <row r="3074">
          <cell r="F3074"/>
        </row>
        <row r="3075">
          <cell r="F3075"/>
        </row>
        <row r="3076">
          <cell r="F3076"/>
        </row>
        <row r="3077">
          <cell r="F3077"/>
        </row>
        <row r="3078">
          <cell r="F3078"/>
        </row>
        <row r="3079">
          <cell r="F3079"/>
        </row>
        <row r="3080">
          <cell r="F3080"/>
        </row>
        <row r="3081">
          <cell r="F3081"/>
        </row>
        <row r="3082">
          <cell r="F3082"/>
        </row>
        <row r="3083">
          <cell r="F3083"/>
        </row>
        <row r="3084">
          <cell r="F3084"/>
        </row>
        <row r="3085">
          <cell r="F3085"/>
        </row>
        <row r="3086">
          <cell r="F3086"/>
        </row>
        <row r="3087">
          <cell r="F3087"/>
        </row>
        <row r="3088">
          <cell r="F3088"/>
        </row>
        <row r="3089">
          <cell r="F3089"/>
        </row>
        <row r="3090">
          <cell r="F3090"/>
        </row>
        <row r="3091">
          <cell r="F3091"/>
        </row>
        <row r="3092">
          <cell r="F3092"/>
        </row>
        <row r="3093">
          <cell r="F3093"/>
        </row>
        <row r="3094">
          <cell r="F3094"/>
        </row>
        <row r="3095">
          <cell r="F3095"/>
        </row>
        <row r="3096">
          <cell r="F3096"/>
        </row>
        <row r="3097">
          <cell r="F3097"/>
        </row>
        <row r="3098">
          <cell r="F3098"/>
        </row>
        <row r="3099">
          <cell r="F3099"/>
        </row>
        <row r="3100">
          <cell r="F3100"/>
        </row>
        <row r="3101">
          <cell r="F3101"/>
        </row>
        <row r="3104">
          <cell r="F3104"/>
        </row>
        <row r="3105">
          <cell r="F3105" t="str">
            <v>Fins</v>
          </cell>
        </row>
        <row r="3106">
          <cell r="F3106"/>
        </row>
        <row r="3107">
          <cell r="F3107"/>
        </row>
        <row r="3108">
          <cell r="F3108"/>
        </row>
        <row r="3109">
          <cell r="F3109"/>
        </row>
        <row r="3110">
          <cell r="F3110"/>
        </row>
        <row r="3111">
          <cell r="F3111"/>
        </row>
        <row r="3112">
          <cell r="F3112"/>
        </row>
        <row r="3113">
          <cell r="F3113"/>
        </row>
        <row r="3114">
          <cell r="F3114"/>
        </row>
        <row r="3115">
          <cell r="F3115"/>
        </row>
        <row r="3116">
          <cell r="F3116"/>
        </row>
        <row r="3117">
          <cell r="F3117"/>
        </row>
        <row r="3118">
          <cell r="F3118"/>
        </row>
        <row r="3119">
          <cell r="F3119"/>
        </row>
        <row r="3120">
          <cell r="F3120"/>
        </row>
        <row r="3121">
          <cell r="F3121"/>
        </row>
        <row r="3122">
          <cell r="F3122"/>
        </row>
        <row r="3123">
          <cell r="F3123"/>
        </row>
        <row r="3124">
          <cell r="F3124"/>
        </row>
        <row r="3125">
          <cell r="F3125"/>
        </row>
        <row r="3126">
          <cell r="F3126"/>
        </row>
        <row r="3127">
          <cell r="F3127"/>
        </row>
        <row r="3128">
          <cell r="F3128"/>
        </row>
        <row r="3129">
          <cell r="F3129"/>
        </row>
        <row r="3130">
          <cell r="F3130"/>
        </row>
        <row r="3131">
          <cell r="F3131"/>
        </row>
        <row r="3132">
          <cell r="F3132"/>
        </row>
        <row r="3133">
          <cell r="F3133"/>
        </row>
        <row r="3134">
          <cell r="F3134"/>
        </row>
        <row r="3135">
          <cell r="F3135"/>
        </row>
        <row r="3138">
          <cell r="F3138"/>
        </row>
        <row r="3139">
          <cell r="F3139" t="str">
            <v>Fins</v>
          </cell>
        </row>
        <row r="3140">
          <cell r="F3140"/>
        </row>
        <row r="3141">
          <cell r="F3141"/>
        </row>
        <row r="3142">
          <cell r="F3142"/>
        </row>
        <row r="3143">
          <cell r="F3143"/>
        </row>
        <row r="3144">
          <cell r="F3144"/>
        </row>
        <row r="3145">
          <cell r="F3145"/>
        </row>
        <row r="3146">
          <cell r="F3146"/>
        </row>
        <row r="3147">
          <cell r="F3147"/>
        </row>
        <row r="3148">
          <cell r="F3148"/>
        </row>
        <row r="3149">
          <cell r="F3149"/>
        </row>
        <row r="3150">
          <cell r="F3150"/>
        </row>
        <row r="3151">
          <cell r="F3151"/>
        </row>
        <row r="3152">
          <cell r="F3152"/>
        </row>
        <row r="3153">
          <cell r="F3153"/>
        </row>
        <row r="3154">
          <cell r="F3154"/>
        </row>
        <row r="3155">
          <cell r="F3155"/>
        </row>
        <row r="3156">
          <cell r="F3156"/>
        </row>
        <row r="3157">
          <cell r="F3157"/>
        </row>
        <row r="3158">
          <cell r="F3158"/>
        </row>
        <row r="3159">
          <cell r="F3159"/>
        </row>
        <row r="3160">
          <cell r="F3160"/>
        </row>
        <row r="3161">
          <cell r="F3161"/>
        </row>
        <row r="3162">
          <cell r="F3162"/>
        </row>
        <row r="3163">
          <cell r="F3163"/>
        </row>
        <row r="3164">
          <cell r="F3164"/>
        </row>
        <row r="3165">
          <cell r="F3165"/>
        </row>
        <row r="3166">
          <cell r="F3166"/>
        </row>
        <row r="3167">
          <cell r="F3167"/>
        </row>
        <row r="3168">
          <cell r="F3168"/>
        </row>
        <row r="3169">
          <cell r="F3169"/>
        </row>
        <row r="3172">
          <cell r="F3172"/>
        </row>
        <row r="3173">
          <cell r="F3173" t="str">
            <v>Fins</v>
          </cell>
        </row>
        <row r="3174">
          <cell r="F3174"/>
        </row>
        <row r="3175">
          <cell r="F3175"/>
        </row>
        <row r="3176">
          <cell r="F3176"/>
        </row>
        <row r="3177">
          <cell r="F3177"/>
        </row>
        <row r="3178">
          <cell r="F3178"/>
        </row>
        <row r="3179">
          <cell r="F3179"/>
        </row>
        <row r="3180">
          <cell r="F3180"/>
        </row>
        <row r="3181">
          <cell r="F3181"/>
        </row>
        <row r="3182">
          <cell r="F3182"/>
        </row>
        <row r="3183">
          <cell r="F3183"/>
        </row>
        <row r="3184">
          <cell r="F3184"/>
        </row>
        <row r="3185">
          <cell r="F3185"/>
        </row>
        <row r="3186">
          <cell r="F3186"/>
        </row>
        <row r="3187">
          <cell r="F3187"/>
        </row>
        <row r="3188">
          <cell r="F3188"/>
        </row>
        <row r="3189">
          <cell r="F3189"/>
        </row>
        <row r="3190">
          <cell r="F3190"/>
        </row>
        <row r="3191">
          <cell r="F3191"/>
        </row>
        <row r="3192">
          <cell r="F3192"/>
        </row>
        <row r="3193">
          <cell r="F3193"/>
        </row>
        <row r="3194">
          <cell r="F3194"/>
        </row>
        <row r="3195">
          <cell r="F3195"/>
        </row>
        <row r="3196">
          <cell r="F3196"/>
        </row>
        <row r="3197">
          <cell r="F3197"/>
        </row>
        <row r="3198">
          <cell r="F3198"/>
        </row>
        <row r="3199">
          <cell r="F3199"/>
        </row>
        <row r="3200">
          <cell r="F3200"/>
        </row>
        <row r="3201">
          <cell r="F3201"/>
        </row>
        <row r="3202">
          <cell r="F3202"/>
        </row>
        <row r="3203">
          <cell r="F3203"/>
        </row>
        <row r="3206">
          <cell r="F3206"/>
        </row>
        <row r="3207">
          <cell r="F3207" t="str">
            <v>Fins</v>
          </cell>
        </row>
        <row r="3208">
          <cell r="F3208"/>
        </row>
        <row r="3209">
          <cell r="F3209"/>
        </row>
        <row r="3210">
          <cell r="F3210"/>
        </row>
        <row r="3211">
          <cell r="F3211"/>
        </row>
        <row r="3212">
          <cell r="F3212"/>
        </row>
        <row r="3213">
          <cell r="F3213"/>
        </row>
        <row r="3214">
          <cell r="F3214"/>
        </row>
        <row r="3215">
          <cell r="F3215"/>
        </row>
        <row r="3216">
          <cell r="F3216"/>
        </row>
        <row r="3217">
          <cell r="F3217"/>
        </row>
        <row r="3218">
          <cell r="F3218"/>
        </row>
        <row r="3219">
          <cell r="F3219"/>
        </row>
        <row r="3220">
          <cell r="F3220"/>
        </row>
        <row r="3221">
          <cell r="F3221"/>
        </row>
        <row r="3222">
          <cell r="F3222"/>
        </row>
        <row r="3223">
          <cell r="F3223"/>
        </row>
        <row r="3224">
          <cell r="F3224"/>
        </row>
        <row r="3225">
          <cell r="F3225"/>
        </row>
        <row r="3226">
          <cell r="F3226"/>
        </row>
        <row r="3227">
          <cell r="F3227"/>
        </row>
        <row r="3228">
          <cell r="F3228"/>
        </row>
        <row r="3229">
          <cell r="F3229"/>
        </row>
        <row r="3230">
          <cell r="F3230"/>
        </row>
        <row r="3231">
          <cell r="F3231"/>
        </row>
        <row r="3232">
          <cell r="F3232"/>
        </row>
        <row r="3233">
          <cell r="F3233"/>
        </row>
        <row r="3234">
          <cell r="F3234"/>
        </row>
        <row r="3235">
          <cell r="F3235"/>
        </row>
        <row r="3236">
          <cell r="F3236"/>
        </row>
        <row r="3237">
          <cell r="F3237"/>
        </row>
        <row r="3240">
          <cell r="F3240"/>
        </row>
        <row r="3241">
          <cell r="F3241" t="str">
            <v>Fins</v>
          </cell>
        </row>
        <row r="3242">
          <cell r="F3242"/>
        </row>
        <row r="3243">
          <cell r="F3243"/>
        </row>
        <row r="3244">
          <cell r="F3244"/>
        </row>
        <row r="3245">
          <cell r="F3245"/>
        </row>
        <row r="3246">
          <cell r="F3246"/>
        </row>
        <row r="3247">
          <cell r="F3247"/>
        </row>
        <row r="3248">
          <cell r="F3248"/>
        </row>
        <row r="3249">
          <cell r="F3249"/>
        </row>
        <row r="3250">
          <cell r="F3250"/>
        </row>
        <row r="3251">
          <cell r="F3251"/>
        </row>
        <row r="3252">
          <cell r="F3252"/>
        </row>
        <row r="3253">
          <cell r="F3253"/>
        </row>
        <row r="3254">
          <cell r="F3254"/>
        </row>
        <row r="3255">
          <cell r="F3255"/>
        </row>
        <row r="3256">
          <cell r="F3256"/>
        </row>
        <row r="3257">
          <cell r="F3257"/>
        </row>
        <row r="3258">
          <cell r="F3258"/>
        </row>
        <row r="3259">
          <cell r="F3259"/>
        </row>
        <row r="3260">
          <cell r="F3260"/>
        </row>
        <row r="3261">
          <cell r="F3261"/>
        </row>
        <row r="3262">
          <cell r="F3262"/>
        </row>
        <row r="3263">
          <cell r="F3263"/>
        </row>
        <row r="3264">
          <cell r="F3264"/>
        </row>
        <row r="3265">
          <cell r="F3265"/>
        </row>
        <row r="3266">
          <cell r="F3266"/>
        </row>
        <row r="3267">
          <cell r="F3267"/>
        </row>
        <row r="3268">
          <cell r="F3268"/>
        </row>
        <row r="3269">
          <cell r="F3269"/>
        </row>
        <row r="3270">
          <cell r="F3270"/>
        </row>
        <row r="3271">
          <cell r="F3271"/>
        </row>
        <row r="3274">
          <cell r="F3274"/>
        </row>
        <row r="3275">
          <cell r="F3275" t="str">
            <v>Fins</v>
          </cell>
        </row>
        <row r="3276">
          <cell r="F3276"/>
        </row>
        <row r="3277">
          <cell r="F3277"/>
        </row>
        <row r="3278">
          <cell r="F3278"/>
        </row>
        <row r="3279">
          <cell r="F3279"/>
        </row>
        <row r="3280">
          <cell r="F3280"/>
        </row>
        <row r="3281">
          <cell r="F3281"/>
        </row>
        <row r="3282">
          <cell r="F3282"/>
        </row>
        <row r="3283">
          <cell r="F3283"/>
        </row>
        <row r="3284">
          <cell r="F3284"/>
        </row>
        <row r="3285">
          <cell r="F3285"/>
        </row>
        <row r="3286">
          <cell r="F3286"/>
        </row>
        <row r="3287">
          <cell r="F3287"/>
        </row>
        <row r="3288">
          <cell r="F3288"/>
        </row>
        <row r="3289">
          <cell r="F3289"/>
        </row>
        <row r="3290">
          <cell r="F3290"/>
        </row>
        <row r="3291">
          <cell r="F3291"/>
        </row>
        <row r="3292">
          <cell r="F3292"/>
        </row>
        <row r="3293">
          <cell r="F3293"/>
        </row>
        <row r="3294">
          <cell r="F3294"/>
        </row>
        <row r="3295">
          <cell r="F3295"/>
        </row>
        <row r="3296">
          <cell r="F3296"/>
        </row>
        <row r="3297">
          <cell r="F3297"/>
        </row>
        <row r="3298">
          <cell r="F3298"/>
        </row>
        <row r="3299">
          <cell r="F3299"/>
        </row>
        <row r="3300">
          <cell r="F3300"/>
        </row>
        <row r="3301">
          <cell r="F3301"/>
        </row>
        <row r="3302">
          <cell r="F3302"/>
        </row>
        <row r="3303">
          <cell r="F3303"/>
        </row>
        <row r="3304">
          <cell r="F3304"/>
        </row>
        <row r="3305">
          <cell r="F3305"/>
        </row>
        <row r="3308">
          <cell r="F3308"/>
        </row>
        <row r="3309">
          <cell r="F3309" t="str">
            <v>Fins</v>
          </cell>
        </row>
        <row r="3310">
          <cell r="F3310"/>
        </row>
        <row r="3311">
          <cell r="F3311"/>
        </row>
        <row r="3312">
          <cell r="F3312"/>
        </row>
        <row r="3313">
          <cell r="F3313"/>
        </row>
        <row r="3314">
          <cell r="F3314"/>
        </row>
        <row r="3315">
          <cell r="F3315"/>
        </row>
        <row r="3316">
          <cell r="F3316"/>
        </row>
        <row r="3317">
          <cell r="F3317"/>
        </row>
        <row r="3318">
          <cell r="F3318"/>
        </row>
        <row r="3319">
          <cell r="F3319"/>
        </row>
        <row r="3320">
          <cell r="F3320"/>
        </row>
        <row r="3321">
          <cell r="F3321"/>
        </row>
        <row r="3322">
          <cell r="F3322"/>
        </row>
        <row r="3323">
          <cell r="F3323"/>
        </row>
        <row r="3324">
          <cell r="F3324"/>
        </row>
        <row r="3325">
          <cell r="F3325"/>
        </row>
        <row r="3326">
          <cell r="F3326"/>
        </row>
        <row r="3327">
          <cell r="F3327"/>
        </row>
        <row r="3328">
          <cell r="F3328"/>
        </row>
        <row r="3329">
          <cell r="F3329"/>
        </row>
        <row r="3330">
          <cell r="F3330"/>
        </row>
        <row r="3331">
          <cell r="F3331"/>
        </row>
        <row r="3332">
          <cell r="F3332"/>
        </row>
        <row r="3333">
          <cell r="F3333"/>
        </row>
        <row r="3334">
          <cell r="F3334"/>
        </row>
        <row r="3335">
          <cell r="F3335"/>
        </row>
        <row r="3336">
          <cell r="F3336"/>
        </row>
        <row r="3337">
          <cell r="F3337"/>
        </row>
        <row r="3338">
          <cell r="F3338"/>
        </row>
        <row r="3339">
          <cell r="F3339"/>
        </row>
        <row r="3342">
          <cell r="F3342"/>
        </row>
        <row r="3343">
          <cell r="F3343" t="str">
            <v>Fins</v>
          </cell>
        </row>
        <row r="3344">
          <cell r="F3344"/>
        </row>
        <row r="3345">
          <cell r="F3345"/>
        </row>
        <row r="3346">
          <cell r="F3346"/>
        </row>
        <row r="3347">
          <cell r="F3347"/>
        </row>
        <row r="3348">
          <cell r="F3348"/>
        </row>
        <row r="3349">
          <cell r="F3349"/>
        </row>
        <row r="3350">
          <cell r="F3350"/>
        </row>
        <row r="3351">
          <cell r="F3351"/>
        </row>
        <row r="3352">
          <cell r="F3352"/>
        </row>
        <row r="3353">
          <cell r="F3353"/>
        </row>
        <row r="3354">
          <cell r="F3354"/>
        </row>
        <row r="3355">
          <cell r="F3355"/>
        </row>
        <row r="3356">
          <cell r="F3356"/>
        </row>
        <row r="3357">
          <cell r="F3357"/>
        </row>
        <row r="3358">
          <cell r="F3358"/>
        </row>
        <row r="3359">
          <cell r="F3359"/>
        </row>
        <row r="3360">
          <cell r="F3360"/>
        </row>
        <row r="3361">
          <cell r="F3361"/>
        </row>
        <row r="3362">
          <cell r="F3362"/>
        </row>
        <row r="3363">
          <cell r="F3363"/>
        </row>
        <row r="3364">
          <cell r="F3364"/>
        </row>
        <row r="3365">
          <cell r="F3365"/>
        </row>
        <row r="3366">
          <cell r="F3366"/>
        </row>
        <row r="3367">
          <cell r="F3367"/>
        </row>
        <row r="3368">
          <cell r="F3368"/>
        </row>
        <row r="3369">
          <cell r="F3369"/>
        </row>
        <row r="3370">
          <cell r="F3370"/>
        </row>
        <row r="3371">
          <cell r="F3371"/>
        </row>
        <row r="3372">
          <cell r="F3372"/>
        </row>
        <row r="3373">
          <cell r="F3373"/>
        </row>
        <row r="3376">
          <cell r="F3376"/>
        </row>
        <row r="3377">
          <cell r="F3377" t="str">
            <v>Fins</v>
          </cell>
        </row>
        <row r="3378">
          <cell r="F3378"/>
        </row>
        <row r="3379">
          <cell r="F3379"/>
        </row>
        <row r="3380">
          <cell r="F3380"/>
        </row>
        <row r="3381">
          <cell r="F3381"/>
        </row>
        <row r="3382">
          <cell r="F3382"/>
        </row>
        <row r="3383">
          <cell r="F3383"/>
        </row>
        <row r="3384">
          <cell r="F3384"/>
        </row>
        <row r="3385">
          <cell r="F3385"/>
        </row>
        <row r="3386">
          <cell r="F3386"/>
        </row>
        <row r="3387">
          <cell r="F3387"/>
        </row>
        <row r="3388">
          <cell r="F3388"/>
        </row>
        <row r="3389">
          <cell r="F3389"/>
        </row>
        <row r="3390">
          <cell r="F3390"/>
        </row>
        <row r="3391">
          <cell r="F3391"/>
        </row>
        <row r="3392">
          <cell r="F3392"/>
        </row>
        <row r="3393">
          <cell r="F3393"/>
        </row>
        <row r="3394">
          <cell r="F3394"/>
        </row>
        <row r="3395">
          <cell r="F3395"/>
        </row>
        <row r="3396">
          <cell r="F3396"/>
        </row>
        <row r="3397">
          <cell r="F3397"/>
        </row>
        <row r="3398">
          <cell r="F3398"/>
        </row>
        <row r="3399">
          <cell r="F3399"/>
        </row>
        <row r="3400">
          <cell r="F3400"/>
        </row>
        <row r="3401">
          <cell r="F3401"/>
        </row>
        <row r="3402">
          <cell r="F3402"/>
        </row>
        <row r="3403">
          <cell r="F3403"/>
        </row>
        <row r="3404">
          <cell r="F3404"/>
        </row>
        <row r="3405">
          <cell r="F3405"/>
        </row>
        <row r="3406">
          <cell r="F3406"/>
        </row>
        <row r="3407">
          <cell r="F3407"/>
        </row>
        <row r="3410">
          <cell r="F3410"/>
        </row>
        <row r="3411">
          <cell r="F3411" t="str">
            <v>Fins</v>
          </cell>
        </row>
        <row r="3412">
          <cell r="F3412"/>
        </row>
        <row r="3413">
          <cell r="F3413"/>
        </row>
        <row r="3414">
          <cell r="F3414"/>
        </row>
        <row r="3415">
          <cell r="F3415"/>
        </row>
        <row r="3416">
          <cell r="F3416"/>
        </row>
        <row r="3417">
          <cell r="F3417"/>
        </row>
        <row r="3418">
          <cell r="F3418"/>
        </row>
        <row r="3419">
          <cell r="F3419"/>
        </row>
        <row r="3420">
          <cell r="F3420"/>
        </row>
        <row r="3421">
          <cell r="F3421"/>
        </row>
        <row r="3422">
          <cell r="F3422"/>
        </row>
        <row r="3423">
          <cell r="F3423"/>
        </row>
        <row r="3424">
          <cell r="F3424"/>
        </row>
        <row r="3425">
          <cell r="F3425"/>
        </row>
        <row r="3426">
          <cell r="F3426"/>
        </row>
        <row r="3427">
          <cell r="F3427"/>
        </row>
        <row r="3428">
          <cell r="F3428"/>
        </row>
        <row r="3429">
          <cell r="F3429"/>
        </row>
        <row r="3430">
          <cell r="F3430"/>
        </row>
        <row r="3431">
          <cell r="F3431"/>
        </row>
        <row r="3432">
          <cell r="F3432"/>
        </row>
        <row r="3433">
          <cell r="F3433"/>
        </row>
        <row r="3434">
          <cell r="F3434"/>
        </row>
        <row r="3435">
          <cell r="F3435"/>
        </row>
        <row r="3436">
          <cell r="F3436"/>
        </row>
        <row r="3437">
          <cell r="F3437"/>
        </row>
        <row r="3438">
          <cell r="F3438"/>
        </row>
        <row r="3439">
          <cell r="F3439"/>
        </row>
        <row r="3440">
          <cell r="F3440"/>
        </row>
        <row r="3441">
          <cell r="F3441"/>
        </row>
        <row r="3444">
          <cell r="F3444"/>
        </row>
        <row r="3445">
          <cell r="F3445" t="str">
            <v>Fins</v>
          </cell>
        </row>
        <row r="3446">
          <cell r="F3446"/>
        </row>
        <row r="3447">
          <cell r="F3447"/>
        </row>
        <row r="3448">
          <cell r="F3448"/>
        </row>
        <row r="3449">
          <cell r="F3449"/>
        </row>
        <row r="3450">
          <cell r="F3450"/>
        </row>
        <row r="3451">
          <cell r="F3451"/>
        </row>
        <row r="3452">
          <cell r="F3452"/>
        </row>
        <row r="3453">
          <cell r="F3453"/>
        </row>
        <row r="3454">
          <cell r="F3454"/>
        </row>
        <row r="3455">
          <cell r="F3455"/>
        </row>
        <row r="3456">
          <cell r="F3456"/>
        </row>
        <row r="3457">
          <cell r="F3457"/>
        </row>
        <row r="3458">
          <cell r="F3458"/>
        </row>
        <row r="3459">
          <cell r="F3459"/>
        </row>
        <row r="3460">
          <cell r="F3460"/>
        </row>
        <row r="3461">
          <cell r="F3461"/>
        </row>
        <row r="3462">
          <cell r="F3462"/>
        </row>
        <row r="3463">
          <cell r="F3463"/>
        </row>
        <row r="3464">
          <cell r="F3464"/>
        </row>
        <row r="3465">
          <cell r="F3465"/>
        </row>
        <row r="3466">
          <cell r="F3466"/>
        </row>
        <row r="3467">
          <cell r="F3467"/>
        </row>
        <row r="3468">
          <cell r="F3468"/>
        </row>
        <row r="3469">
          <cell r="F3469"/>
        </row>
        <row r="3470">
          <cell r="F3470"/>
        </row>
        <row r="3471">
          <cell r="F3471"/>
        </row>
        <row r="3472">
          <cell r="F3472"/>
        </row>
        <row r="3473">
          <cell r="F3473"/>
        </row>
        <row r="3474">
          <cell r="F3474"/>
        </row>
        <row r="3475">
          <cell r="F3475"/>
        </row>
        <row r="3478">
          <cell r="F3478"/>
        </row>
        <row r="3479">
          <cell r="F3479" t="str">
            <v>Fins</v>
          </cell>
        </row>
        <row r="3480">
          <cell r="F3480"/>
        </row>
        <row r="3481">
          <cell r="F3481"/>
        </row>
        <row r="3482">
          <cell r="F3482"/>
        </row>
        <row r="3483">
          <cell r="F3483"/>
        </row>
        <row r="3484">
          <cell r="F3484"/>
        </row>
        <row r="3485">
          <cell r="F3485"/>
        </row>
        <row r="3486">
          <cell r="F3486"/>
        </row>
        <row r="3487">
          <cell r="F3487"/>
        </row>
        <row r="3488">
          <cell r="F3488"/>
        </row>
        <row r="3489">
          <cell r="F3489"/>
        </row>
        <row r="3490">
          <cell r="F3490"/>
        </row>
        <row r="3491">
          <cell r="F3491"/>
        </row>
        <row r="3492">
          <cell r="F3492"/>
        </row>
        <row r="3493">
          <cell r="F3493"/>
        </row>
        <row r="3494">
          <cell r="F3494"/>
        </row>
        <row r="3495">
          <cell r="F3495"/>
        </row>
        <row r="3496">
          <cell r="F3496"/>
        </row>
        <row r="3497">
          <cell r="F3497"/>
        </row>
        <row r="3498">
          <cell r="F3498"/>
        </row>
        <row r="3499">
          <cell r="F3499"/>
        </row>
        <row r="3500">
          <cell r="F3500"/>
        </row>
        <row r="3501">
          <cell r="F3501"/>
        </row>
        <row r="3502">
          <cell r="F3502"/>
        </row>
        <row r="3503">
          <cell r="F3503"/>
        </row>
        <row r="3504">
          <cell r="F3504"/>
        </row>
        <row r="3505">
          <cell r="F3505"/>
        </row>
        <row r="3506">
          <cell r="F3506"/>
        </row>
        <row r="3507">
          <cell r="F3507"/>
        </row>
        <row r="3508">
          <cell r="F3508"/>
        </row>
        <row r="3509">
          <cell r="F3509"/>
        </row>
        <row r="3512">
          <cell r="F3512"/>
        </row>
        <row r="3513">
          <cell r="F3513" t="str">
            <v>Fins</v>
          </cell>
        </row>
        <row r="3514">
          <cell r="F3514"/>
        </row>
        <row r="3515">
          <cell r="F3515"/>
        </row>
        <row r="3516">
          <cell r="F3516"/>
        </row>
        <row r="3517">
          <cell r="F3517"/>
        </row>
        <row r="3518">
          <cell r="F3518"/>
        </row>
        <row r="3519">
          <cell r="F3519"/>
        </row>
        <row r="3520">
          <cell r="F3520"/>
        </row>
        <row r="3521">
          <cell r="F3521"/>
        </row>
        <row r="3522">
          <cell r="F3522"/>
        </row>
        <row r="3523">
          <cell r="F3523"/>
        </row>
        <row r="3524">
          <cell r="F3524"/>
        </row>
        <row r="3525">
          <cell r="F3525"/>
        </row>
        <row r="3526">
          <cell r="F3526"/>
        </row>
        <row r="3527">
          <cell r="F3527"/>
        </row>
        <row r="3528">
          <cell r="F3528"/>
        </row>
        <row r="3529">
          <cell r="F3529"/>
        </row>
        <row r="3530">
          <cell r="F3530"/>
        </row>
        <row r="3531">
          <cell r="F3531"/>
        </row>
        <row r="3532">
          <cell r="F3532"/>
        </row>
        <row r="3533">
          <cell r="F3533"/>
        </row>
        <row r="3534">
          <cell r="F3534"/>
        </row>
        <row r="3535">
          <cell r="F3535"/>
        </row>
        <row r="3536">
          <cell r="F3536"/>
        </row>
        <row r="3537">
          <cell r="F3537"/>
        </row>
        <row r="3538">
          <cell r="F3538"/>
        </row>
        <row r="3539">
          <cell r="F3539"/>
        </row>
        <row r="3540">
          <cell r="F3540"/>
        </row>
        <row r="3541">
          <cell r="F3541"/>
        </row>
        <row r="3542">
          <cell r="F3542"/>
        </row>
        <row r="3543">
          <cell r="F3543"/>
        </row>
        <row r="3546">
          <cell r="F3546"/>
        </row>
        <row r="3547">
          <cell r="F3547" t="str">
            <v>Fins</v>
          </cell>
        </row>
        <row r="3548">
          <cell r="F3548"/>
        </row>
        <row r="3549">
          <cell r="F3549"/>
        </row>
        <row r="3550">
          <cell r="F3550"/>
        </row>
        <row r="3551">
          <cell r="F3551"/>
        </row>
        <row r="3552">
          <cell r="F3552"/>
        </row>
        <row r="3553">
          <cell r="F3553"/>
        </row>
        <row r="3554">
          <cell r="F3554"/>
        </row>
        <row r="3555">
          <cell r="F3555"/>
        </row>
        <row r="3556">
          <cell r="F3556"/>
        </row>
        <row r="3557">
          <cell r="F3557"/>
        </row>
        <row r="3558">
          <cell r="F3558"/>
        </row>
        <row r="3559">
          <cell r="F3559"/>
        </row>
        <row r="3560">
          <cell r="F3560"/>
        </row>
        <row r="3561">
          <cell r="F3561"/>
        </row>
        <row r="3562">
          <cell r="F3562"/>
        </row>
        <row r="3563">
          <cell r="F3563"/>
        </row>
        <row r="3564">
          <cell r="F3564"/>
        </row>
        <row r="3565">
          <cell r="F3565"/>
        </row>
        <row r="3566">
          <cell r="F3566"/>
        </row>
        <row r="3567">
          <cell r="F3567"/>
        </row>
        <row r="3568">
          <cell r="F3568"/>
        </row>
        <row r="3569">
          <cell r="F3569"/>
        </row>
        <row r="3570">
          <cell r="F3570"/>
        </row>
        <row r="3571">
          <cell r="F3571"/>
        </row>
        <row r="3572">
          <cell r="F3572"/>
        </row>
        <row r="3573">
          <cell r="F3573"/>
        </row>
        <row r="3574">
          <cell r="F3574"/>
        </row>
        <row r="3575">
          <cell r="F3575"/>
        </row>
        <row r="3576">
          <cell r="F3576"/>
        </row>
        <row r="3577">
          <cell r="F3577"/>
        </row>
        <row r="3580">
          <cell r="F3580"/>
        </row>
        <row r="3581">
          <cell r="F3581" t="str">
            <v>Fins</v>
          </cell>
        </row>
        <row r="3582">
          <cell r="F3582"/>
        </row>
        <row r="3583">
          <cell r="F3583"/>
        </row>
        <row r="3584">
          <cell r="F3584"/>
        </row>
        <row r="3585">
          <cell r="F3585"/>
        </row>
        <row r="3586">
          <cell r="F3586"/>
        </row>
        <row r="3587">
          <cell r="F3587"/>
        </row>
        <row r="3588">
          <cell r="F3588"/>
        </row>
        <row r="3589">
          <cell r="F3589"/>
        </row>
        <row r="3590">
          <cell r="F3590"/>
        </row>
        <row r="3591">
          <cell r="F3591"/>
        </row>
        <row r="3592">
          <cell r="F3592"/>
        </row>
        <row r="3593">
          <cell r="F3593"/>
        </row>
        <row r="3594">
          <cell r="F3594"/>
        </row>
        <row r="3595">
          <cell r="F3595"/>
        </row>
        <row r="3596">
          <cell r="F3596"/>
        </row>
        <row r="3597">
          <cell r="F3597"/>
        </row>
        <row r="3598">
          <cell r="F3598"/>
        </row>
        <row r="3599">
          <cell r="F3599"/>
        </row>
        <row r="3600">
          <cell r="F3600"/>
        </row>
        <row r="3601">
          <cell r="F3601"/>
        </row>
        <row r="3602">
          <cell r="F3602"/>
        </row>
        <row r="3603">
          <cell r="F3603"/>
        </row>
        <row r="3604">
          <cell r="F3604"/>
        </row>
        <row r="3605">
          <cell r="F3605"/>
        </row>
        <row r="3606">
          <cell r="F3606"/>
        </row>
        <row r="3607">
          <cell r="F3607"/>
        </row>
        <row r="3608">
          <cell r="F3608"/>
        </row>
        <row r="3609">
          <cell r="F3609"/>
        </row>
        <row r="3610">
          <cell r="F3610"/>
        </row>
        <row r="3611">
          <cell r="F3611"/>
        </row>
        <row r="3614">
          <cell r="F3614"/>
        </row>
        <row r="3615">
          <cell r="F3615" t="str">
            <v>Fins</v>
          </cell>
        </row>
        <row r="3616">
          <cell r="F3616"/>
        </row>
        <row r="3617">
          <cell r="F3617"/>
        </row>
        <row r="3618">
          <cell r="F3618"/>
        </row>
        <row r="3619">
          <cell r="F3619"/>
        </row>
        <row r="3620">
          <cell r="F3620"/>
        </row>
        <row r="3621">
          <cell r="F3621"/>
        </row>
        <row r="3622">
          <cell r="F3622"/>
        </row>
        <row r="3623">
          <cell r="F3623"/>
        </row>
        <row r="3624">
          <cell r="F3624"/>
        </row>
        <row r="3625">
          <cell r="F3625"/>
        </row>
        <row r="3626">
          <cell r="F3626"/>
        </row>
        <row r="3627">
          <cell r="F3627"/>
        </row>
        <row r="3628">
          <cell r="F3628"/>
        </row>
        <row r="3629">
          <cell r="F3629"/>
        </row>
        <row r="3630">
          <cell r="F3630"/>
        </row>
        <row r="3631">
          <cell r="F3631"/>
        </row>
        <row r="3632">
          <cell r="F3632"/>
        </row>
        <row r="3633">
          <cell r="F3633"/>
        </row>
        <row r="3634">
          <cell r="F3634"/>
        </row>
        <row r="3635">
          <cell r="F3635"/>
        </row>
        <row r="3636">
          <cell r="F3636"/>
        </row>
        <row r="3637">
          <cell r="F3637"/>
        </row>
        <row r="3638">
          <cell r="F3638"/>
        </row>
        <row r="3639">
          <cell r="F3639"/>
        </row>
        <row r="3640">
          <cell r="F3640"/>
        </row>
        <row r="3641">
          <cell r="F3641"/>
        </row>
        <row r="3642">
          <cell r="F3642"/>
        </row>
        <row r="3643">
          <cell r="F3643"/>
        </row>
        <row r="3644">
          <cell r="F3644"/>
        </row>
        <row r="3645">
          <cell r="F3645"/>
        </row>
        <row r="3648">
          <cell r="F3648"/>
        </row>
        <row r="3649">
          <cell r="F3649" t="str">
            <v>Fins</v>
          </cell>
        </row>
        <row r="3650">
          <cell r="F3650"/>
        </row>
        <row r="3651">
          <cell r="F3651"/>
        </row>
        <row r="3652">
          <cell r="F3652"/>
        </row>
        <row r="3653">
          <cell r="F3653"/>
        </row>
        <row r="3654">
          <cell r="F3654"/>
        </row>
        <row r="3655">
          <cell r="F3655"/>
        </row>
        <row r="3656">
          <cell r="F3656"/>
        </row>
        <row r="3657">
          <cell r="F3657"/>
        </row>
        <row r="3658">
          <cell r="F3658"/>
        </row>
        <row r="3659">
          <cell r="F3659"/>
        </row>
        <row r="3660">
          <cell r="F3660"/>
        </row>
        <row r="3661">
          <cell r="F3661"/>
        </row>
        <row r="3662">
          <cell r="F3662"/>
        </row>
        <row r="3663">
          <cell r="F3663"/>
        </row>
        <row r="3664">
          <cell r="F3664"/>
        </row>
        <row r="3665">
          <cell r="F3665"/>
        </row>
        <row r="3666">
          <cell r="F3666"/>
        </row>
        <row r="3667">
          <cell r="F3667"/>
        </row>
        <row r="3668">
          <cell r="F3668"/>
        </row>
        <row r="3669">
          <cell r="F3669"/>
        </row>
        <row r="3670">
          <cell r="F3670"/>
        </row>
        <row r="3671">
          <cell r="F3671"/>
        </row>
        <row r="3672">
          <cell r="F3672"/>
        </row>
        <row r="3673">
          <cell r="F3673"/>
        </row>
        <row r="3674">
          <cell r="F3674"/>
        </row>
        <row r="3675">
          <cell r="F3675"/>
        </row>
        <row r="3676">
          <cell r="F3676"/>
        </row>
        <row r="3677">
          <cell r="F3677"/>
        </row>
        <row r="3678">
          <cell r="F3678"/>
        </row>
        <row r="3679">
          <cell r="F3679"/>
        </row>
        <row r="3682">
          <cell r="F3682"/>
        </row>
        <row r="3683">
          <cell r="F3683" t="str">
            <v>Fins</v>
          </cell>
        </row>
        <row r="3684">
          <cell r="F3684"/>
        </row>
        <row r="3685">
          <cell r="F3685"/>
        </row>
        <row r="3686">
          <cell r="F3686"/>
        </row>
        <row r="3687">
          <cell r="F3687"/>
        </row>
        <row r="3688">
          <cell r="F3688"/>
        </row>
        <row r="3689">
          <cell r="F3689"/>
        </row>
        <row r="3690">
          <cell r="F3690"/>
        </row>
        <row r="3691">
          <cell r="F3691"/>
        </row>
        <row r="3692">
          <cell r="F3692"/>
        </row>
        <row r="3693">
          <cell r="F3693"/>
        </row>
        <row r="3694">
          <cell r="F3694"/>
        </row>
        <row r="3695">
          <cell r="F3695"/>
        </row>
        <row r="3696">
          <cell r="F3696"/>
        </row>
        <row r="3697">
          <cell r="F3697"/>
        </row>
        <row r="3698">
          <cell r="F3698"/>
        </row>
        <row r="3699">
          <cell r="F3699"/>
        </row>
        <row r="3700">
          <cell r="F3700"/>
        </row>
        <row r="3701">
          <cell r="F3701"/>
        </row>
        <row r="3702">
          <cell r="F3702"/>
        </row>
        <row r="3703">
          <cell r="F3703"/>
        </row>
        <row r="3704">
          <cell r="F3704"/>
        </row>
        <row r="3705">
          <cell r="F3705"/>
        </row>
        <row r="3706">
          <cell r="F3706"/>
        </row>
        <row r="3707">
          <cell r="F3707"/>
        </row>
        <row r="3708">
          <cell r="F3708"/>
        </row>
        <row r="3709">
          <cell r="F3709"/>
        </row>
        <row r="3710">
          <cell r="F3710"/>
        </row>
        <row r="3711">
          <cell r="F3711"/>
        </row>
        <row r="3712">
          <cell r="F3712"/>
        </row>
        <row r="3713">
          <cell r="F3713"/>
        </row>
        <row r="3716">
          <cell r="F3716"/>
        </row>
        <row r="3717">
          <cell r="F3717" t="str">
            <v>Fins</v>
          </cell>
        </row>
        <row r="3718">
          <cell r="F3718"/>
        </row>
        <row r="3719">
          <cell r="F3719"/>
        </row>
        <row r="3720">
          <cell r="F3720"/>
        </row>
        <row r="3721">
          <cell r="F3721"/>
        </row>
        <row r="3722">
          <cell r="F3722"/>
        </row>
        <row r="3723">
          <cell r="F3723"/>
        </row>
        <row r="3724">
          <cell r="F3724"/>
        </row>
        <row r="3725">
          <cell r="F3725"/>
        </row>
        <row r="3726">
          <cell r="F3726"/>
        </row>
        <row r="3727">
          <cell r="F3727"/>
        </row>
        <row r="3728">
          <cell r="F3728"/>
        </row>
        <row r="3729">
          <cell r="F3729"/>
        </row>
        <row r="3730">
          <cell r="F3730"/>
        </row>
        <row r="3731">
          <cell r="F3731"/>
        </row>
        <row r="3732">
          <cell r="F3732"/>
        </row>
        <row r="3733">
          <cell r="F3733"/>
        </row>
        <row r="3734">
          <cell r="F3734"/>
        </row>
        <row r="3735">
          <cell r="F3735"/>
        </row>
        <row r="3736">
          <cell r="F3736"/>
        </row>
        <row r="3737">
          <cell r="F3737"/>
        </row>
        <row r="3738">
          <cell r="F3738"/>
        </row>
        <row r="3739">
          <cell r="F3739"/>
        </row>
        <row r="3740">
          <cell r="F3740"/>
        </row>
        <row r="3741">
          <cell r="F3741"/>
        </row>
        <row r="3742">
          <cell r="F3742"/>
        </row>
        <row r="3743">
          <cell r="F3743"/>
        </row>
        <row r="3744">
          <cell r="F3744"/>
        </row>
        <row r="3745">
          <cell r="F3745"/>
        </row>
        <row r="3746">
          <cell r="F3746"/>
        </row>
        <row r="3747">
          <cell r="F3747"/>
        </row>
        <row r="3750">
          <cell r="F3750"/>
        </row>
        <row r="3751">
          <cell r="F3751" t="str">
            <v>Fins</v>
          </cell>
        </row>
        <row r="3752">
          <cell r="F3752"/>
        </row>
        <row r="3753">
          <cell r="F3753"/>
        </row>
        <row r="3754">
          <cell r="F3754"/>
        </row>
        <row r="3755">
          <cell r="F3755"/>
        </row>
        <row r="3756">
          <cell r="F3756"/>
        </row>
        <row r="3757">
          <cell r="F3757"/>
        </row>
        <row r="3758">
          <cell r="F3758"/>
        </row>
        <row r="3759">
          <cell r="F3759"/>
        </row>
        <row r="3760">
          <cell r="F3760"/>
        </row>
        <row r="3761">
          <cell r="F3761"/>
        </row>
        <row r="3762">
          <cell r="F3762"/>
        </row>
        <row r="3763">
          <cell r="F3763"/>
        </row>
        <row r="3764">
          <cell r="F3764"/>
        </row>
        <row r="3765">
          <cell r="F3765"/>
        </row>
        <row r="3766">
          <cell r="F3766"/>
        </row>
        <row r="3767">
          <cell r="F3767"/>
        </row>
        <row r="3768">
          <cell r="F3768"/>
        </row>
        <row r="3769">
          <cell r="F3769"/>
        </row>
        <row r="3770">
          <cell r="F3770"/>
        </row>
        <row r="3771">
          <cell r="F3771"/>
        </row>
        <row r="3772">
          <cell r="F3772"/>
        </row>
        <row r="3773">
          <cell r="F3773"/>
        </row>
        <row r="3774">
          <cell r="F3774"/>
        </row>
        <row r="3775">
          <cell r="F3775"/>
        </row>
        <row r="3776">
          <cell r="F3776"/>
        </row>
        <row r="3777">
          <cell r="F3777"/>
        </row>
        <row r="3778">
          <cell r="F3778"/>
        </row>
        <row r="3779">
          <cell r="F3779"/>
        </row>
        <row r="3780">
          <cell r="F3780"/>
        </row>
        <row r="3781">
          <cell r="F3781"/>
        </row>
        <row r="3784">
          <cell r="F3784"/>
        </row>
        <row r="3785">
          <cell r="F3785" t="str">
            <v>Fins</v>
          </cell>
        </row>
        <row r="3786">
          <cell r="F3786"/>
        </row>
        <row r="3787">
          <cell r="F3787"/>
        </row>
        <row r="3788">
          <cell r="F3788"/>
        </row>
        <row r="3789">
          <cell r="F3789"/>
        </row>
        <row r="3790">
          <cell r="F3790"/>
        </row>
        <row r="3791">
          <cell r="F3791"/>
        </row>
        <row r="3792">
          <cell r="F3792"/>
        </row>
        <row r="3793">
          <cell r="F3793"/>
        </row>
        <row r="3794">
          <cell r="F3794"/>
        </row>
        <row r="3795">
          <cell r="F3795"/>
        </row>
        <row r="3796">
          <cell r="F3796"/>
        </row>
        <row r="3797">
          <cell r="F3797"/>
        </row>
        <row r="3798">
          <cell r="F3798"/>
        </row>
        <row r="3799">
          <cell r="F3799"/>
        </row>
        <row r="3800">
          <cell r="F3800"/>
        </row>
        <row r="3801">
          <cell r="F3801"/>
        </row>
        <row r="3802">
          <cell r="F3802"/>
        </row>
        <row r="3803">
          <cell r="F3803"/>
        </row>
        <row r="3804">
          <cell r="F3804"/>
        </row>
        <row r="3805">
          <cell r="F3805"/>
        </row>
        <row r="3806">
          <cell r="F3806"/>
        </row>
        <row r="3807">
          <cell r="F3807"/>
        </row>
        <row r="3808">
          <cell r="F3808"/>
        </row>
        <row r="3809">
          <cell r="F3809"/>
        </row>
        <row r="3810">
          <cell r="F3810"/>
        </row>
        <row r="3811">
          <cell r="F3811"/>
        </row>
        <row r="3812">
          <cell r="F3812"/>
        </row>
        <row r="3813">
          <cell r="F3813"/>
        </row>
        <row r="3814">
          <cell r="F3814"/>
        </row>
        <row r="3815">
          <cell r="F3815"/>
        </row>
        <row r="3818">
          <cell r="F3818"/>
        </row>
        <row r="3819">
          <cell r="F3819" t="str">
            <v>Fins</v>
          </cell>
        </row>
        <row r="3820">
          <cell r="F3820"/>
        </row>
        <row r="3821">
          <cell r="F3821"/>
        </row>
        <row r="3822">
          <cell r="F3822"/>
        </row>
        <row r="3823">
          <cell r="F3823"/>
        </row>
        <row r="3824">
          <cell r="F3824"/>
        </row>
        <row r="3825">
          <cell r="F3825"/>
        </row>
        <row r="3826">
          <cell r="F3826"/>
        </row>
        <row r="3827">
          <cell r="F3827"/>
        </row>
        <row r="3828">
          <cell r="F3828"/>
        </row>
        <row r="3829">
          <cell r="F3829"/>
        </row>
        <row r="3830">
          <cell r="F3830"/>
        </row>
        <row r="3831">
          <cell r="F3831"/>
        </row>
        <row r="3832">
          <cell r="F3832"/>
        </row>
        <row r="3833">
          <cell r="F3833"/>
        </row>
        <row r="3834">
          <cell r="F3834"/>
        </row>
        <row r="3835">
          <cell r="F3835"/>
        </row>
        <row r="3836">
          <cell r="F3836"/>
        </row>
        <row r="3837">
          <cell r="F3837"/>
        </row>
        <row r="3838">
          <cell r="F3838"/>
        </row>
        <row r="3839">
          <cell r="F3839"/>
        </row>
        <row r="3840">
          <cell r="F3840"/>
        </row>
        <row r="3841">
          <cell r="F3841"/>
        </row>
        <row r="3842">
          <cell r="F3842"/>
        </row>
        <row r="3843">
          <cell r="F3843"/>
        </row>
        <row r="3844">
          <cell r="F3844"/>
        </row>
        <row r="3845">
          <cell r="F3845"/>
        </row>
        <row r="3846">
          <cell r="F3846"/>
        </row>
        <row r="3847">
          <cell r="F3847"/>
        </row>
        <row r="3848">
          <cell r="F3848"/>
        </row>
        <row r="3849">
          <cell r="F3849"/>
        </row>
        <row r="3852">
          <cell r="F3852"/>
        </row>
        <row r="3853">
          <cell r="F3853" t="str">
            <v>Fins</v>
          </cell>
        </row>
        <row r="3854">
          <cell r="F3854"/>
        </row>
        <row r="3855">
          <cell r="F3855"/>
        </row>
        <row r="3856">
          <cell r="F3856"/>
        </row>
        <row r="3857">
          <cell r="F3857"/>
        </row>
        <row r="3858">
          <cell r="F3858"/>
        </row>
        <row r="3859">
          <cell r="F3859"/>
        </row>
        <row r="3860">
          <cell r="F3860"/>
        </row>
        <row r="3861">
          <cell r="F3861"/>
        </row>
        <row r="3862">
          <cell r="F3862"/>
        </row>
        <row r="3863">
          <cell r="F3863"/>
        </row>
        <row r="3864">
          <cell r="F3864"/>
        </row>
        <row r="3865">
          <cell r="F3865"/>
        </row>
        <row r="3866">
          <cell r="F3866"/>
        </row>
        <row r="3867">
          <cell r="F3867"/>
        </row>
        <row r="3868">
          <cell r="F3868"/>
        </row>
        <row r="3869">
          <cell r="F3869"/>
        </row>
        <row r="3870">
          <cell r="F3870"/>
        </row>
        <row r="3871">
          <cell r="F3871"/>
        </row>
        <row r="3872">
          <cell r="F3872"/>
        </row>
        <row r="3873">
          <cell r="F3873"/>
        </row>
        <row r="3874">
          <cell r="F3874"/>
        </row>
        <row r="3875">
          <cell r="F3875"/>
        </row>
        <row r="3876">
          <cell r="F3876"/>
        </row>
        <row r="3877">
          <cell r="F3877"/>
        </row>
        <row r="3878">
          <cell r="F3878"/>
        </row>
        <row r="3879">
          <cell r="F3879"/>
        </row>
        <row r="3880">
          <cell r="F3880"/>
        </row>
        <row r="3881">
          <cell r="F3881"/>
        </row>
        <row r="3882">
          <cell r="F3882"/>
        </row>
        <row r="3883">
          <cell r="F3883"/>
        </row>
        <row r="3886">
          <cell r="F3886"/>
        </row>
        <row r="3887">
          <cell r="F3887" t="str">
            <v>Fins</v>
          </cell>
        </row>
        <row r="3888">
          <cell r="F3888"/>
        </row>
        <row r="3889">
          <cell r="F3889"/>
        </row>
        <row r="3890">
          <cell r="F3890"/>
        </row>
        <row r="3891">
          <cell r="F3891"/>
        </row>
        <row r="3892">
          <cell r="F3892"/>
        </row>
        <row r="3893">
          <cell r="F3893"/>
        </row>
        <row r="3894">
          <cell r="F3894"/>
        </row>
        <row r="3895">
          <cell r="F3895"/>
        </row>
        <row r="3896">
          <cell r="F3896"/>
        </row>
        <row r="3897">
          <cell r="F3897"/>
        </row>
        <row r="3898">
          <cell r="F3898"/>
        </row>
        <row r="3899">
          <cell r="F3899"/>
        </row>
        <row r="3900">
          <cell r="F3900"/>
        </row>
        <row r="3901">
          <cell r="F3901"/>
        </row>
        <row r="3902">
          <cell r="F3902"/>
        </row>
        <row r="3903">
          <cell r="F3903"/>
        </row>
        <row r="3904">
          <cell r="F3904"/>
        </row>
        <row r="3905">
          <cell r="F3905"/>
        </row>
        <row r="3906">
          <cell r="F3906"/>
        </row>
        <row r="3907">
          <cell r="F3907"/>
        </row>
        <row r="3908">
          <cell r="F3908"/>
        </row>
        <row r="3909">
          <cell r="F3909"/>
        </row>
        <row r="3910">
          <cell r="F3910"/>
        </row>
        <row r="3911">
          <cell r="F3911"/>
        </row>
        <row r="3912">
          <cell r="F3912"/>
        </row>
        <row r="3913">
          <cell r="F3913"/>
        </row>
        <row r="3914">
          <cell r="F3914"/>
        </row>
        <row r="3915">
          <cell r="F3915"/>
        </row>
        <row r="3916">
          <cell r="F3916"/>
        </row>
        <row r="3917">
          <cell r="F3917"/>
        </row>
        <row r="3920">
          <cell r="F3920"/>
        </row>
        <row r="3921">
          <cell r="F3921" t="str">
            <v>Fins</v>
          </cell>
        </row>
        <row r="3922">
          <cell r="F3922"/>
        </row>
        <row r="3923">
          <cell r="F3923"/>
        </row>
        <row r="3924">
          <cell r="F3924"/>
        </row>
        <row r="3925">
          <cell r="F3925"/>
        </row>
        <row r="3926">
          <cell r="F3926"/>
        </row>
        <row r="3927">
          <cell r="F3927"/>
        </row>
        <row r="3928">
          <cell r="F3928"/>
        </row>
        <row r="3929">
          <cell r="F3929"/>
        </row>
        <row r="3930">
          <cell r="F3930"/>
        </row>
        <row r="3931">
          <cell r="F3931"/>
        </row>
        <row r="3932">
          <cell r="F3932"/>
        </row>
        <row r="3933">
          <cell r="F3933"/>
        </row>
        <row r="3934">
          <cell r="F3934"/>
        </row>
        <row r="3935">
          <cell r="F3935"/>
        </row>
        <row r="3936">
          <cell r="F3936"/>
        </row>
        <row r="3937">
          <cell r="F3937"/>
        </row>
        <row r="3938">
          <cell r="F3938"/>
        </row>
        <row r="3939">
          <cell r="F3939"/>
        </row>
        <row r="3940">
          <cell r="F3940"/>
        </row>
        <row r="3941">
          <cell r="F3941"/>
        </row>
        <row r="3942">
          <cell r="F3942"/>
        </row>
        <row r="3943">
          <cell r="F3943"/>
        </row>
        <row r="3944">
          <cell r="F3944"/>
        </row>
        <row r="3945">
          <cell r="F3945"/>
        </row>
        <row r="3946">
          <cell r="F3946"/>
        </row>
        <row r="3947">
          <cell r="F3947"/>
        </row>
        <row r="3948">
          <cell r="F3948"/>
        </row>
        <row r="3949">
          <cell r="F3949"/>
        </row>
        <row r="3950">
          <cell r="F3950"/>
        </row>
        <row r="3951">
          <cell r="F3951"/>
        </row>
        <row r="3954">
          <cell r="F3954"/>
        </row>
        <row r="3955">
          <cell r="F3955" t="str">
            <v>Fins</v>
          </cell>
        </row>
        <row r="3956">
          <cell r="F3956"/>
        </row>
        <row r="3957">
          <cell r="F3957"/>
        </row>
        <row r="3958">
          <cell r="F3958"/>
        </row>
        <row r="3959">
          <cell r="F3959"/>
        </row>
        <row r="3960">
          <cell r="F3960"/>
        </row>
        <row r="3961">
          <cell r="F3961"/>
        </row>
        <row r="3962">
          <cell r="F3962"/>
        </row>
        <row r="3963">
          <cell r="F3963"/>
        </row>
        <row r="3964">
          <cell r="F3964"/>
        </row>
        <row r="3965">
          <cell r="F3965"/>
        </row>
        <row r="3966">
          <cell r="F3966"/>
        </row>
        <row r="3967">
          <cell r="F3967"/>
        </row>
        <row r="3968">
          <cell r="F3968"/>
        </row>
        <row r="3969">
          <cell r="F3969"/>
        </row>
        <row r="3970">
          <cell r="F3970"/>
        </row>
        <row r="3971">
          <cell r="F3971"/>
        </row>
        <row r="3972">
          <cell r="F3972"/>
        </row>
        <row r="3973">
          <cell r="F3973"/>
        </row>
        <row r="3974">
          <cell r="F3974"/>
        </row>
        <row r="3975">
          <cell r="F3975"/>
        </row>
        <row r="3976">
          <cell r="F3976"/>
        </row>
        <row r="3977">
          <cell r="F3977"/>
        </row>
        <row r="3978">
          <cell r="F3978"/>
        </row>
        <row r="3979">
          <cell r="F3979"/>
        </row>
        <row r="3980">
          <cell r="F3980"/>
        </row>
        <row r="3981">
          <cell r="F3981"/>
        </row>
        <row r="3982">
          <cell r="F3982"/>
        </row>
        <row r="3983">
          <cell r="F3983"/>
        </row>
        <row r="3984">
          <cell r="F3984"/>
        </row>
        <row r="3985">
          <cell r="F3985"/>
        </row>
        <row r="3988">
          <cell r="F3988"/>
        </row>
        <row r="3989">
          <cell r="F3989" t="str">
            <v>Fins</v>
          </cell>
        </row>
        <row r="3990">
          <cell r="F3990"/>
        </row>
        <row r="3991">
          <cell r="F3991"/>
        </row>
        <row r="3992">
          <cell r="F3992"/>
        </row>
        <row r="3993">
          <cell r="F3993"/>
        </row>
        <row r="3994">
          <cell r="F3994"/>
        </row>
        <row r="3995">
          <cell r="F3995"/>
        </row>
        <row r="3996">
          <cell r="F3996"/>
        </row>
        <row r="3997">
          <cell r="F3997"/>
        </row>
        <row r="3998">
          <cell r="F3998"/>
        </row>
        <row r="3999">
          <cell r="F3999"/>
        </row>
        <row r="4000">
          <cell r="F4000"/>
        </row>
        <row r="4001">
          <cell r="F4001"/>
        </row>
        <row r="4002">
          <cell r="F4002"/>
        </row>
        <row r="4003">
          <cell r="F4003"/>
        </row>
        <row r="4004">
          <cell r="F4004"/>
        </row>
        <row r="4005">
          <cell r="F4005"/>
        </row>
        <row r="4006">
          <cell r="F4006"/>
        </row>
        <row r="4007">
          <cell r="F4007"/>
        </row>
        <row r="4008">
          <cell r="F4008"/>
        </row>
        <row r="4009">
          <cell r="F4009"/>
        </row>
        <row r="4010">
          <cell r="F4010"/>
        </row>
        <row r="4011">
          <cell r="F4011"/>
        </row>
        <row r="4012">
          <cell r="F4012"/>
        </row>
        <row r="4013">
          <cell r="F4013"/>
        </row>
        <row r="4014">
          <cell r="F4014"/>
        </row>
        <row r="4015">
          <cell r="F4015"/>
        </row>
        <row r="4016">
          <cell r="F4016"/>
        </row>
        <row r="4017">
          <cell r="F4017"/>
        </row>
        <row r="4018">
          <cell r="F4018"/>
        </row>
        <row r="4019">
          <cell r="F4019"/>
        </row>
        <row r="4022">
          <cell r="F4022"/>
        </row>
        <row r="4023">
          <cell r="F4023" t="str">
            <v>Fins</v>
          </cell>
        </row>
        <row r="4024">
          <cell r="F4024"/>
        </row>
        <row r="4025">
          <cell r="F4025"/>
        </row>
        <row r="4026">
          <cell r="F4026"/>
        </row>
        <row r="4027">
          <cell r="F4027"/>
        </row>
        <row r="4028">
          <cell r="F4028"/>
        </row>
        <row r="4029">
          <cell r="F4029"/>
        </row>
        <row r="4030">
          <cell r="F4030"/>
        </row>
        <row r="4031">
          <cell r="F4031"/>
        </row>
        <row r="4032">
          <cell r="F4032"/>
        </row>
        <row r="4033">
          <cell r="F4033"/>
        </row>
        <row r="4034">
          <cell r="F4034"/>
        </row>
        <row r="4035">
          <cell r="F4035"/>
        </row>
        <row r="4036">
          <cell r="F4036"/>
        </row>
        <row r="4037">
          <cell r="F4037"/>
        </row>
        <row r="4038">
          <cell r="F4038"/>
        </row>
        <row r="4039">
          <cell r="F4039"/>
        </row>
        <row r="4040">
          <cell r="F4040"/>
        </row>
        <row r="4041">
          <cell r="F4041"/>
        </row>
        <row r="4042">
          <cell r="F4042"/>
        </row>
        <row r="4043">
          <cell r="F4043"/>
        </row>
        <row r="4044">
          <cell r="F4044"/>
        </row>
        <row r="4045">
          <cell r="F4045"/>
        </row>
        <row r="4046">
          <cell r="F4046"/>
        </row>
        <row r="4047">
          <cell r="F4047"/>
        </row>
        <row r="4048">
          <cell r="F4048"/>
        </row>
        <row r="4049">
          <cell r="F4049"/>
        </row>
        <row r="4050">
          <cell r="F4050"/>
        </row>
        <row r="4051">
          <cell r="F4051"/>
        </row>
        <row r="4052">
          <cell r="F4052"/>
        </row>
        <row r="4053">
          <cell r="F4053"/>
        </row>
        <row r="4056">
          <cell r="F4056"/>
        </row>
        <row r="4057">
          <cell r="F4057" t="str">
            <v>Fins</v>
          </cell>
        </row>
        <row r="4058">
          <cell r="F4058"/>
        </row>
        <row r="4059">
          <cell r="F4059"/>
        </row>
        <row r="4060">
          <cell r="F4060"/>
        </row>
        <row r="4061">
          <cell r="F4061"/>
        </row>
        <row r="4062">
          <cell r="F4062"/>
        </row>
        <row r="4063">
          <cell r="F4063"/>
        </row>
        <row r="4064">
          <cell r="F4064"/>
        </row>
        <row r="4065">
          <cell r="F4065"/>
        </row>
        <row r="4066">
          <cell r="F4066"/>
        </row>
        <row r="4067">
          <cell r="F4067"/>
        </row>
        <row r="4068">
          <cell r="F4068"/>
        </row>
        <row r="4069">
          <cell r="F4069"/>
        </row>
        <row r="4070">
          <cell r="F4070"/>
        </row>
        <row r="4071">
          <cell r="F4071"/>
        </row>
        <row r="4072">
          <cell r="F4072"/>
        </row>
        <row r="4073">
          <cell r="F4073"/>
        </row>
        <row r="4074">
          <cell r="F4074"/>
        </row>
        <row r="4075">
          <cell r="F4075"/>
        </row>
        <row r="4076">
          <cell r="F4076"/>
        </row>
        <row r="4077">
          <cell r="F4077"/>
        </row>
        <row r="4078">
          <cell r="F4078"/>
        </row>
        <row r="4079">
          <cell r="F4079"/>
        </row>
        <row r="4080">
          <cell r="F4080"/>
        </row>
        <row r="4081">
          <cell r="F4081"/>
        </row>
        <row r="4082">
          <cell r="F4082"/>
        </row>
        <row r="4083">
          <cell r="F4083"/>
        </row>
        <row r="4084">
          <cell r="F4084"/>
        </row>
        <row r="4085">
          <cell r="F4085"/>
        </row>
        <row r="4086">
          <cell r="F4086"/>
        </row>
        <row r="4087">
          <cell r="F4087"/>
        </row>
        <row r="4090">
          <cell r="F4090"/>
        </row>
        <row r="4091">
          <cell r="F4091" t="str">
            <v>Fins</v>
          </cell>
        </row>
        <row r="4092">
          <cell r="F4092"/>
        </row>
        <row r="4093">
          <cell r="F4093"/>
        </row>
        <row r="4094">
          <cell r="F4094"/>
        </row>
        <row r="4095">
          <cell r="F4095"/>
        </row>
        <row r="4096">
          <cell r="F4096"/>
        </row>
        <row r="4097">
          <cell r="F4097"/>
        </row>
        <row r="4098">
          <cell r="F4098"/>
        </row>
        <row r="4099">
          <cell r="F4099"/>
        </row>
        <row r="4100">
          <cell r="F4100"/>
        </row>
        <row r="4101">
          <cell r="F4101"/>
        </row>
        <row r="4102">
          <cell r="F4102"/>
        </row>
        <row r="4103">
          <cell r="F4103"/>
        </row>
        <row r="4104">
          <cell r="F4104"/>
        </row>
        <row r="4105">
          <cell r="F4105"/>
        </row>
        <row r="4106">
          <cell r="F4106"/>
        </row>
        <row r="4107">
          <cell r="F4107"/>
        </row>
        <row r="4108">
          <cell r="F4108"/>
        </row>
        <row r="4109">
          <cell r="F4109"/>
        </row>
        <row r="4110">
          <cell r="F4110"/>
        </row>
        <row r="4111">
          <cell r="F4111"/>
        </row>
        <row r="4112">
          <cell r="F4112"/>
        </row>
        <row r="4113">
          <cell r="F4113"/>
        </row>
        <row r="4114">
          <cell r="F4114"/>
        </row>
        <row r="4115">
          <cell r="F4115"/>
        </row>
        <row r="4116">
          <cell r="F4116"/>
        </row>
        <row r="4117">
          <cell r="F4117"/>
        </row>
        <row r="4118">
          <cell r="F4118"/>
        </row>
        <row r="4119">
          <cell r="F4119"/>
        </row>
        <row r="4120">
          <cell r="F4120"/>
        </row>
        <row r="4121">
          <cell r="F4121"/>
        </row>
        <row r="4124">
          <cell r="F4124"/>
        </row>
        <row r="4125">
          <cell r="F4125" t="str">
            <v>Fins</v>
          </cell>
        </row>
        <row r="4126">
          <cell r="F4126"/>
        </row>
        <row r="4127">
          <cell r="F4127"/>
        </row>
        <row r="4128">
          <cell r="F4128"/>
        </row>
        <row r="4129">
          <cell r="F4129"/>
        </row>
        <row r="4130">
          <cell r="F4130"/>
        </row>
        <row r="4131">
          <cell r="F4131"/>
        </row>
        <row r="4132">
          <cell r="F4132"/>
        </row>
        <row r="4133">
          <cell r="F4133"/>
        </row>
        <row r="4134">
          <cell r="F4134"/>
        </row>
        <row r="4135">
          <cell r="F4135"/>
        </row>
        <row r="4136">
          <cell r="F4136"/>
        </row>
        <row r="4137">
          <cell r="F4137"/>
        </row>
        <row r="4138">
          <cell r="F4138"/>
        </row>
        <row r="4139">
          <cell r="F4139"/>
        </row>
        <row r="4140">
          <cell r="F4140"/>
        </row>
        <row r="4141">
          <cell r="F4141"/>
        </row>
        <row r="4142">
          <cell r="F4142"/>
        </row>
        <row r="4143">
          <cell r="F4143"/>
        </row>
        <row r="4144">
          <cell r="F4144"/>
        </row>
        <row r="4145">
          <cell r="F4145"/>
        </row>
        <row r="4146">
          <cell r="F4146"/>
        </row>
        <row r="4147">
          <cell r="F4147"/>
        </row>
        <row r="4148">
          <cell r="F4148"/>
        </row>
        <row r="4149">
          <cell r="F4149"/>
        </row>
        <row r="4150">
          <cell r="F4150"/>
        </row>
        <row r="4151">
          <cell r="F4151"/>
        </row>
        <row r="4152">
          <cell r="F4152"/>
        </row>
        <row r="4153">
          <cell r="F4153"/>
        </row>
        <row r="4154">
          <cell r="F4154"/>
        </row>
        <row r="4155">
          <cell r="F4155"/>
        </row>
        <row r="4158">
          <cell r="F4158"/>
        </row>
        <row r="4159">
          <cell r="F4159" t="str">
            <v>Fins</v>
          </cell>
        </row>
        <row r="4160">
          <cell r="F4160"/>
        </row>
        <row r="4161">
          <cell r="F4161"/>
        </row>
        <row r="4162">
          <cell r="F4162"/>
        </row>
        <row r="4163">
          <cell r="F4163"/>
        </row>
        <row r="4164">
          <cell r="F4164"/>
        </row>
        <row r="4165">
          <cell r="F4165"/>
        </row>
        <row r="4166">
          <cell r="F4166"/>
        </row>
        <row r="4167">
          <cell r="F4167"/>
        </row>
        <row r="4168">
          <cell r="F4168"/>
        </row>
        <row r="4169">
          <cell r="F4169"/>
        </row>
        <row r="4170">
          <cell r="F4170"/>
        </row>
        <row r="4171">
          <cell r="F4171"/>
        </row>
        <row r="4172">
          <cell r="F4172"/>
        </row>
        <row r="4173">
          <cell r="F4173"/>
        </row>
        <row r="4174">
          <cell r="F4174"/>
        </row>
        <row r="4175">
          <cell r="F4175"/>
        </row>
        <row r="4176">
          <cell r="F4176"/>
        </row>
        <row r="4177">
          <cell r="F4177"/>
        </row>
        <row r="4178">
          <cell r="F4178"/>
        </row>
        <row r="4179">
          <cell r="F4179"/>
        </row>
        <row r="4180">
          <cell r="F4180"/>
        </row>
        <row r="4181">
          <cell r="F4181"/>
        </row>
        <row r="4182">
          <cell r="F4182"/>
        </row>
        <row r="4183">
          <cell r="F4183"/>
        </row>
        <row r="4184">
          <cell r="F4184"/>
        </row>
        <row r="4185">
          <cell r="F4185"/>
        </row>
        <row r="4186">
          <cell r="F4186"/>
        </row>
        <row r="4187">
          <cell r="F4187"/>
        </row>
        <row r="4188">
          <cell r="F4188"/>
        </row>
        <row r="4189">
          <cell r="F4189"/>
        </row>
        <row r="4192">
          <cell r="F4192"/>
        </row>
        <row r="4193">
          <cell r="F4193" t="str">
            <v>Fins</v>
          </cell>
        </row>
        <row r="4194">
          <cell r="F4194"/>
        </row>
        <row r="4195">
          <cell r="F4195"/>
        </row>
        <row r="4196">
          <cell r="F4196"/>
        </row>
        <row r="4197">
          <cell r="F4197"/>
        </row>
        <row r="4198">
          <cell r="F4198"/>
        </row>
        <row r="4199">
          <cell r="F4199"/>
        </row>
        <row r="4200">
          <cell r="F4200"/>
        </row>
        <row r="4201">
          <cell r="F4201"/>
        </row>
        <row r="4202">
          <cell r="F4202"/>
        </row>
        <row r="4203">
          <cell r="F4203"/>
        </row>
        <row r="4204">
          <cell r="F4204"/>
        </row>
        <row r="4205">
          <cell r="F4205"/>
        </row>
        <row r="4206">
          <cell r="F4206"/>
        </row>
        <row r="4207">
          <cell r="F4207"/>
        </row>
        <row r="4208">
          <cell r="F4208"/>
        </row>
        <row r="4209">
          <cell r="F4209"/>
        </row>
        <row r="4210">
          <cell r="F4210"/>
        </row>
        <row r="4211">
          <cell r="F4211"/>
        </row>
        <row r="4212">
          <cell r="F4212"/>
        </row>
        <row r="4213">
          <cell r="F4213"/>
        </row>
        <row r="4214">
          <cell r="F4214"/>
        </row>
        <row r="4215">
          <cell r="F4215"/>
        </row>
        <row r="4216">
          <cell r="F4216"/>
        </row>
        <row r="4217">
          <cell r="F4217"/>
        </row>
        <row r="4218">
          <cell r="F4218"/>
        </row>
        <row r="4219">
          <cell r="F4219"/>
        </row>
        <row r="4220">
          <cell r="F4220"/>
        </row>
        <row r="4221">
          <cell r="F4221"/>
        </row>
        <row r="4222">
          <cell r="F4222"/>
        </row>
        <row r="4223">
          <cell r="F4223"/>
        </row>
        <row r="4226">
          <cell r="F4226"/>
        </row>
        <row r="4227">
          <cell r="F4227" t="str">
            <v>Fins</v>
          </cell>
        </row>
        <row r="4228">
          <cell r="F4228"/>
        </row>
        <row r="4229">
          <cell r="F4229"/>
        </row>
        <row r="4230">
          <cell r="F4230"/>
        </row>
        <row r="4231">
          <cell r="F4231"/>
        </row>
        <row r="4232">
          <cell r="F4232"/>
        </row>
        <row r="4233">
          <cell r="F4233"/>
        </row>
        <row r="4234">
          <cell r="F4234"/>
        </row>
        <row r="4235">
          <cell r="F4235"/>
        </row>
        <row r="4236">
          <cell r="F4236"/>
        </row>
        <row r="4237">
          <cell r="F4237"/>
        </row>
        <row r="4238">
          <cell r="F4238"/>
        </row>
        <row r="4239">
          <cell r="F4239"/>
        </row>
        <row r="4240">
          <cell r="F4240"/>
        </row>
        <row r="4241">
          <cell r="F4241"/>
        </row>
        <row r="4242">
          <cell r="F4242"/>
        </row>
        <row r="4243">
          <cell r="F4243"/>
        </row>
        <row r="4244">
          <cell r="F4244"/>
        </row>
        <row r="4245">
          <cell r="F4245"/>
        </row>
        <row r="4246">
          <cell r="F4246"/>
        </row>
        <row r="4247">
          <cell r="F4247"/>
        </row>
        <row r="4248">
          <cell r="F4248"/>
        </row>
        <row r="4249">
          <cell r="F4249"/>
        </row>
        <row r="4250">
          <cell r="F4250"/>
        </row>
        <row r="4251">
          <cell r="F4251"/>
        </row>
        <row r="4252">
          <cell r="F4252"/>
        </row>
        <row r="4253">
          <cell r="F4253"/>
        </row>
        <row r="4254">
          <cell r="F4254"/>
        </row>
        <row r="4255">
          <cell r="F4255"/>
        </row>
        <row r="4256">
          <cell r="F4256"/>
        </row>
        <row r="4257">
          <cell r="F4257"/>
        </row>
        <row r="4260">
          <cell r="F4260"/>
        </row>
        <row r="4261">
          <cell r="F4261" t="str">
            <v>Fins</v>
          </cell>
        </row>
        <row r="4262">
          <cell r="F4262"/>
        </row>
        <row r="4263">
          <cell r="F4263"/>
        </row>
        <row r="4264">
          <cell r="F4264"/>
        </row>
        <row r="4265">
          <cell r="F4265"/>
        </row>
        <row r="4266">
          <cell r="F4266"/>
        </row>
        <row r="4267">
          <cell r="F4267"/>
        </row>
        <row r="4268">
          <cell r="F4268"/>
        </row>
        <row r="4269">
          <cell r="F4269"/>
        </row>
        <row r="4270">
          <cell r="F4270"/>
        </row>
        <row r="4271">
          <cell r="F4271"/>
        </row>
        <row r="4272">
          <cell r="F4272"/>
        </row>
        <row r="4273">
          <cell r="F4273"/>
        </row>
        <row r="4274">
          <cell r="F4274"/>
        </row>
        <row r="4275">
          <cell r="F4275"/>
        </row>
        <row r="4276">
          <cell r="F4276"/>
        </row>
        <row r="4277">
          <cell r="F4277"/>
        </row>
        <row r="4278">
          <cell r="F4278"/>
        </row>
        <row r="4279">
          <cell r="F4279"/>
        </row>
        <row r="4280">
          <cell r="F4280"/>
        </row>
        <row r="4281">
          <cell r="F4281"/>
        </row>
        <row r="4282">
          <cell r="F4282"/>
        </row>
        <row r="4283">
          <cell r="F4283"/>
        </row>
        <row r="4284">
          <cell r="F4284"/>
        </row>
        <row r="4285">
          <cell r="F4285"/>
        </row>
        <row r="4286">
          <cell r="F4286"/>
        </row>
        <row r="4287">
          <cell r="F4287"/>
        </row>
        <row r="4288">
          <cell r="F4288"/>
        </row>
        <row r="4289">
          <cell r="F4289"/>
        </row>
        <row r="4290">
          <cell r="F4290"/>
        </row>
        <row r="4291">
          <cell r="F4291"/>
        </row>
        <row r="4294">
          <cell r="F4294"/>
        </row>
        <row r="4295">
          <cell r="F4295" t="str">
            <v>Fins</v>
          </cell>
        </row>
        <row r="4296">
          <cell r="F4296"/>
        </row>
        <row r="4297">
          <cell r="F4297"/>
        </row>
        <row r="4298">
          <cell r="F4298"/>
        </row>
        <row r="4299">
          <cell r="F4299"/>
        </row>
        <row r="4300">
          <cell r="F4300"/>
        </row>
        <row r="4301">
          <cell r="F4301"/>
        </row>
        <row r="4302">
          <cell r="F4302"/>
        </row>
        <row r="4303">
          <cell r="F4303"/>
        </row>
        <row r="4304">
          <cell r="F4304"/>
        </row>
        <row r="4305">
          <cell r="F4305"/>
        </row>
        <row r="4306">
          <cell r="F4306"/>
        </row>
        <row r="4307">
          <cell r="F4307"/>
        </row>
        <row r="4308">
          <cell r="F4308"/>
        </row>
        <row r="4309">
          <cell r="F4309"/>
        </row>
        <row r="4310">
          <cell r="F4310"/>
        </row>
        <row r="4311">
          <cell r="F4311"/>
        </row>
        <row r="4312">
          <cell r="F4312"/>
        </row>
        <row r="4313">
          <cell r="F4313"/>
        </row>
        <row r="4314">
          <cell r="F4314"/>
        </row>
        <row r="4315">
          <cell r="F4315"/>
        </row>
        <row r="4316">
          <cell r="F4316"/>
        </row>
        <row r="4317">
          <cell r="F4317"/>
        </row>
        <row r="4318">
          <cell r="F4318"/>
        </row>
        <row r="4319">
          <cell r="F4319"/>
        </row>
        <row r="4320">
          <cell r="F4320"/>
        </row>
        <row r="4321">
          <cell r="F4321"/>
        </row>
        <row r="4322">
          <cell r="F4322"/>
        </row>
        <row r="4323">
          <cell r="F4323"/>
        </row>
        <row r="4324">
          <cell r="F4324"/>
        </row>
        <row r="4325">
          <cell r="F4325"/>
        </row>
        <row r="4328">
          <cell r="F4328"/>
        </row>
        <row r="4329">
          <cell r="F4329" t="str">
            <v>Fins</v>
          </cell>
        </row>
        <row r="4330">
          <cell r="F4330"/>
        </row>
        <row r="4331">
          <cell r="F4331"/>
        </row>
        <row r="4332">
          <cell r="F4332"/>
        </row>
        <row r="4333">
          <cell r="F4333"/>
        </row>
        <row r="4334">
          <cell r="F4334"/>
        </row>
        <row r="4335">
          <cell r="F4335"/>
        </row>
        <row r="4336">
          <cell r="F4336"/>
        </row>
        <row r="4337">
          <cell r="F4337"/>
        </row>
        <row r="4338">
          <cell r="F4338"/>
        </row>
        <row r="4339">
          <cell r="F4339"/>
        </row>
        <row r="4340">
          <cell r="F4340"/>
        </row>
        <row r="4341">
          <cell r="F4341"/>
        </row>
        <row r="4342">
          <cell r="F4342"/>
        </row>
        <row r="4343">
          <cell r="F4343"/>
        </row>
        <row r="4344">
          <cell r="F4344"/>
        </row>
        <row r="4345">
          <cell r="F4345"/>
        </row>
        <row r="4346">
          <cell r="F4346"/>
        </row>
        <row r="4347">
          <cell r="F4347"/>
        </row>
        <row r="4348">
          <cell r="F4348"/>
        </row>
        <row r="4349">
          <cell r="F4349"/>
        </row>
        <row r="4350">
          <cell r="F4350"/>
        </row>
        <row r="4351">
          <cell r="F4351"/>
        </row>
        <row r="4352">
          <cell r="F4352"/>
        </row>
        <row r="4353">
          <cell r="F4353"/>
        </row>
        <row r="4354">
          <cell r="F4354"/>
        </row>
        <row r="4355">
          <cell r="F4355"/>
        </row>
        <row r="4356">
          <cell r="F4356"/>
        </row>
        <row r="4357">
          <cell r="F4357"/>
        </row>
        <row r="4358">
          <cell r="F4358"/>
        </row>
        <row r="4359">
          <cell r="F4359"/>
        </row>
        <row r="4362">
          <cell r="F4362"/>
        </row>
        <row r="4363">
          <cell r="F4363" t="str">
            <v>Fins</v>
          </cell>
        </row>
        <row r="4364">
          <cell r="F4364"/>
        </row>
        <row r="4365">
          <cell r="F4365"/>
        </row>
        <row r="4366">
          <cell r="F4366"/>
        </row>
        <row r="4367">
          <cell r="F4367"/>
        </row>
        <row r="4368">
          <cell r="F4368"/>
        </row>
        <row r="4369">
          <cell r="F4369"/>
        </row>
        <row r="4370">
          <cell r="F4370"/>
        </row>
        <row r="4371">
          <cell r="F4371"/>
        </row>
        <row r="4372">
          <cell r="F4372"/>
        </row>
        <row r="4373">
          <cell r="F4373"/>
        </row>
        <row r="4374">
          <cell r="F4374"/>
        </row>
        <row r="4375">
          <cell r="F4375"/>
        </row>
        <row r="4376">
          <cell r="F4376"/>
        </row>
        <row r="4377">
          <cell r="F4377"/>
        </row>
        <row r="4378">
          <cell r="F4378"/>
        </row>
        <row r="4379">
          <cell r="F4379"/>
        </row>
        <row r="4380">
          <cell r="F4380"/>
        </row>
        <row r="4381">
          <cell r="F4381"/>
        </row>
        <row r="4382">
          <cell r="F4382"/>
        </row>
        <row r="4383">
          <cell r="F4383"/>
        </row>
        <row r="4384">
          <cell r="F4384"/>
        </row>
        <row r="4385">
          <cell r="F4385"/>
        </row>
        <row r="4386">
          <cell r="F4386"/>
        </row>
        <row r="4387">
          <cell r="F4387"/>
        </row>
        <row r="4388">
          <cell r="F4388"/>
        </row>
        <row r="4389">
          <cell r="F4389"/>
        </row>
        <row r="4390">
          <cell r="F4390"/>
        </row>
        <row r="4391">
          <cell r="F4391"/>
        </row>
        <row r="4392">
          <cell r="F4392"/>
        </row>
        <row r="4393">
          <cell r="F4393"/>
        </row>
        <row r="4396">
          <cell r="F4396"/>
        </row>
        <row r="4397">
          <cell r="F4397" t="str">
            <v>Fins</v>
          </cell>
        </row>
        <row r="4398">
          <cell r="F4398"/>
        </row>
        <row r="4399">
          <cell r="F4399"/>
        </row>
        <row r="4400">
          <cell r="F4400"/>
        </row>
        <row r="4401">
          <cell r="F4401"/>
        </row>
        <row r="4402">
          <cell r="F4402"/>
        </row>
        <row r="4403">
          <cell r="F4403"/>
        </row>
        <row r="4404">
          <cell r="F4404"/>
        </row>
        <row r="4405">
          <cell r="F4405"/>
        </row>
        <row r="4406">
          <cell r="F4406"/>
        </row>
        <row r="4407">
          <cell r="F4407"/>
        </row>
        <row r="4408">
          <cell r="F4408"/>
        </row>
        <row r="4409">
          <cell r="F4409"/>
        </row>
        <row r="4410">
          <cell r="F4410"/>
        </row>
        <row r="4411">
          <cell r="F4411"/>
        </row>
        <row r="4412">
          <cell r="F4412"/>
        </row>
        <row r="4413">
          <cell r="F4413"/>
        </row>
        <row r="4414">
          <cell r="F4414"/>
        </row>
        <row r="4415">
          <cell r="F4415"/>
        </row>
        <row r="4416">
          <cell r="F4416"/>
        </row>
        <row r="4417">
          <cell r="F4417"/>
        </row>
        <row r="4418">
          <cell r="F4418"/>
        </row>
        <row r="4419">
          <cell r="F4419"/>
        </row>
        <row r="4420">
          <cell r="F4420"/>
        </row>
        <row r="4421">
          <cell r="F4421"/>
        </row>
        <row r="4422">
          <cell r="F4422"/>
        </row>
        <row r="4423">
          <cell r="F4423"/>
        </row>
        <row r="4424">
          <cell r="F4424"/>
        </row>
        <row r="4425">
          <cell r="F4425"/>
        </row>
        <row r="4426">
          <cell r="F4426"/>
        </row>
        <row r="4427">
          <cell r="F4427"/>
        </row>
        <row r="4430">
          <cell r="F4430"/>
        </row>
        <row r="4431">
          <cell r="F4431" t="str">
            <v>Fins</v>
          </cell>
        </row>
        <row r="4432">
          <cell r="F4432"/>
        </row>
        <row r="4433">
          <cell r="F4433"/>
        </row>
        <row r="4434">
          <cell r="F4434"/>
        </row>
        <row r="4435">
          <cell r="F4435"/>
        </row>
        <row r="4436">
          <cell r="F4436"/>
        </row>
        <row r="4437">
          <cell r="F4437"/>
        </row>
        <row r="4438">
          <cell r="F4438"/>
        </row>
        <row r="4439">
          <cell r="F4439"/>
        </row>
        <row r="4440">
          <cell r="F4440"/>
        </row>
        <row r="4441">
          <cell r="F4441"/>
        </row>
        <row r="4442">
          <cell r="F4442"/>
        </row>
        <row r="4443">
          <cell r="F4443"/>
        </row>
        <row r="4444">
          <cell r="F4444"/>
        </row>
        <row r="4445">
          <cell r="F4445"/>
        </row>
        <row r="4446">
          <cell r="F4446"/>
        </row>
        <row r="4447">
          <cell r="F4447"/>
        </row>
        <row r="4448">
          <cell r="F4448"/>
        </row>
        <row r="4449">
          <cell r="F4449"/>
        </row>
        <row r="4450">
          <cell r="F4450"/>
        </row>
        <row r="4451">
          <cell r="F4451"/>
        </row>
        <row r="4452">
          <cell r="F4452"/>
        </row>
        <row r="4453">
          <cell r="F4453"/>
        </row>
        <row r="4454">
          <cell r="F4454"/>
        </row>
        <row r="4455">
          <cell r="F4455"/>
        </row>
        <row r="4456">
          <cell r="F4456"/>
        </row>
        <row r="4457">
          <cell r="F4457"/>
        </row>
        <row r="4458">
          <cell r="F4458"/>
        </row>
        <row r="4459">
          <cell r="F4459"/>
        </row>
        <row r="4460">
          <cell r="F4460"/>
        </row>
        <row r="4461">
          <cell r="F4461"/>
        </row>
        <row r="4464">
          <cell r="F4464"/>
        </row>
        <row r="4465">
          <cell r="F4465" t="str">
            <v>Fins</v>
          </cell>
        </row>
        <row r="4466">
          <cell r="F4466"/>
        </row>
        <row r="4467">
          <cell r="F4467"/>
        </row>
        <row r="4468">
          <cell r="F4468"/>
        </row>
        <row r="4469">
          <cell r="F4469"/>
        </row>
        <row r="4470">
          <cell r="F4470"/>
        </row>
        <row r="4471">
          <cell r="F4471"/>
        </row>
        <row r="4472">
          <cell r="F4472"/>
        </row>
        <row r="4473">
          <cell r="F4473"/>
        </row>
        <row r="4474">
          <cell r="F4474"/>
        </row>
        <row r="4475">
          <cell r="F4475"/>
        </row>
        <row r="4476">
          <cell r="F4476"/>
        </row>
        <row r="4477">
          <cell r="F4477"/>
        </row>
        <row r="4478">
          <cell r="F4478"/>
        </row>
        <row r="4479">
          <cell r="F4479"/>
        </row>
        <row r="4480">
          <cell r="F4480"/>
        </row>
        <row r="4481">
          <cell r="F4481"/>
        </row>
        <row r="4482">
          <cell r="F4482"/>
        </row>
        <row r="4483">
          <cell r="F4483"/>
        </row>
        <row r="4484">
          <cell r="F4484"/>
        </row>
        <row r="4485">
          <cell r="F4485"/>
        </row>
        <row r="4486">
          <cell r="F4486"/>
        </row>
        <row r="4487">
          <cell r="F4487"/>
        </row>
        <row r="4488">
          <cell r="F4488"/>
        </row>
        <row r="4489">
          <cell r="F4489"/>
        </row>
        <row r="4490">
          <cell r="F4490"/>
        </row>
        <row r="4491">
          <cell r="F4491"/>
        </row>
        <row r="4492">
          <cell r="F4492"/>
        </row>
        <row r="4493">
          <cell r="F4493"/>
        </row>
        <row r="4494">
          <cell r="F4494"/>
        </row>
        <row r="4495">
          <cell r="F4495"/>
        </row>
        <row r="4498">
          <cell r="F4498"/>
        </row>
        <row r="4499">
          <cell r="F4499" t="str">
            <v>Fins</v>
          </cell>
        </row>
        <row r="4500">
          <cell r="F4500"/>
        </row>
        <row r="4501">
          <cell r="F4501"/>
        </row>
        <row r="4502">
          <cell r="F4502"/>
        </row>
        <row r="4503">
          <cell r="F4503"/>
        </row>
        <row r="4504">
          <cell r="F4504"/>
        </row>
        <row r="4505">
          <cell r="F4505"/>
        </row>
        <row r="4506">
          <cell r="F4506"/>
        </row>
        <row r="4507">
          <cell r="F4507"/>
        </row>
        <row r="4508">
          <cell r="F4508"/>
        </row>
        <row r="4509">
          <cell r="F4509"/>
        </row>
        <row r="4510">
          <cell r="F4510"/>
        </row>
        <row r="4511">
          <cell r="F4511"/>
        </row>
        <row r="4512">
          <cell r="F4512"/>
        </row>
        <row r="4513">
          <cell r="F4513"/>
        </row>
        <row r="4514">
          <cell r="F4514"/>
        </row>
        <row r="4515">
          <cell r="F4515"/>
        </row>
        <row r="4516">
          <cell r="F4516"/>
        </row>
        <row r="4517">
          <cell r="F4517"/>
        </row>
        <row r="4518">
          <cell r="F4518"/>
        </row>
        <row r="4519">
          <cell r="F4519"/>
        </row>
        <row r="4520">
          <cell r="F4520"/>
        </row>
        <row r="4521">
          <cell r="F4521"/>
        </row>
        <row r="4522">
          <cell r="F4522"/>
        </row>
        <row r="4523">
          <cell r="F4523"/>
        </row>
        <row r="4524">
          <cell r="F4524"/>
        </row>
        <row r="4525">
          <cell r="F4525"/>
        </row>
        <row r="4526">
          <cell r="F4526"/>
        </row>
        <row r="4527">
          <cell r="F4527"/>
        </row>
        <row r="4528">
          <cell r="F4528"/>
        </row>
        <row r="4529">
          <cell r="F4529"/>
        </row>
        <row r="4532">
          <cell r="F4532"/>
        </row>
        <row r="4533">
          <cell r="F4533" t="str">
            <v>Fins</v>
          </cell>
        </row>
        <row r="4534">
          <cell r="F4534"/>
        </row>
        <row r="4535">
          <cell r="F4535"/>
        </row>
        <row r="4536">
          <cell r="F4536"/>
        </row>
        <row r="4537">
          <cell r="F4537"/>
        </row>
        <row r="4538">
          <cell r="F4538"/>
        </row>
        <row r="4539">
          <cell r="F4539"/>
        </row>
        <row r="4540">
          <cell r="F4540"/>
        </row>
        <row r="4541">
          <cell r="F4541"/>
        </row>
        <row r="4542">
          <cell r="F4542"/>
        </row>
        <row r="4543">
          <cell r="F4543"/>
        </row>
        <row r="4544">
          <cell r="F4544"/>
        </row>
        <row r="4545">
          <cell r="F4545"/>
        </row>
        <row r="4546">
          <cell r="F4546"/>
        </row>
        <row r="4547">
          <cell r="F4547"/>
        </row>
        <row r="4548">
          <cell r="F4548"/>
        </row>
        <row r="4549">
          <cell r="F4549"/>
        </row>
        <row r="4550">
          <cell r="F4550"/>
        </row>
        <row r="4551">
          <cell r="F4551"/>
        </row>
        <row r="4552">
          <cell r="F4552"/>
        </row>
        <row r="4553">
          <cell r="F4553"/>
        </row>
        <row r="4554">
          <cell r="F4554"/>
        </row>
        <row r="4555">
          <cell r="F4555"/>
        </row>
        <row r="4556">
          <cell r="F4556"/>
        </row>
        <row r="4557">
          <cell r="F4557"/>
        </row>
        <row r="4558">
          <cell r="F4558"/>
        </row>
        <row r="4559">
          <cell r="F4559"/>
        </row>
        <row r="4560">
          <cell r="F4560"/>
        </row>
        <row r="4561">
          <cell r="F4561"/>
        </row>
        <row r="4562">
          <cell r="F4562"/>
        </row>
        <row r="4563">
          <cell r="F4563"/>
        </row>
        <row r="4566">
          <cell r="F4566"/>
        </row>
        <row r="4567">
          <cell r="F4567" t="str">
            <v>Fins</v>
          </cell>
        </row>
        <row r="4568">
          <cell r="F4568"/>
        </row>
        <row r="4569">
          <cell r="F4569"/>
        </row>
        <row r="4570">
          <cell r="F4570"/>
        </row>
        <row r="4571">
          <cell r="F4571"/>
        </row>
        <row r="4572">
          <cell r="F4572"/>
        </row>
        <row r="4573">
          <cell r="F4573"/>
        </row>
        <row r="4574">
          <cell r="F4574"/>
        </row>
        <row r="4575">
          <cell r="F4575"/>
        </row>
        <row r="4576">
          <cell r="F4576"/>
        </row>
        <row r="4577">
          <cell r="F4577"/>
        </row>
        <row r="4578">
          <cell r="F4578"/>
        </row>
        <row r="4579">
          <cell r="F4579"/>
        </row>
        <row r="4580">
          <cell r="F4580"/>
        </row>
        <row r="4581">
          <cell r="F4581"/>
        </row>
        <row r="4582">
          <cell r="F4582"/>
        </row>
        <row r="4583">
          <cell r="F4583"/>
        </row>
        <row r="4584">
          <cell r="F4584"/>
        </row>
        <row r="4585">
          <cell r="F4585"/>
        </row>
        <row r="4586">
          <cell r="F4586"/>
        </row>
        <row r="4587">
          <cell r="F4587"/>
        </row>
        <row r="4588">
          <cell r="F4588"/>
        </row>
        <row r="4589">
          <cell r="F4589"/>
        </row>
        <row r="4590">
          <cell r="F4590"/>
        </row>
        <row r="4591">
          <cell r="F4591"/>
        </row>
        <row r="4592">
          <cell r="F4592"/>
        </row>
        <row r="4593">
          <cell r="F4593"/>
        </row>
        <row r="4594">
          <cell r="F4594"/>
        </row>
        <row r="4595">
          <cell r="F4595"/>
        </row>
        <row r="4596">
          <cell r="F4596"/>
        </row>
        <row r="4597">
          <cell r="F4597"/>
        </row>
        <row r="4600">
          <cell r="F4600"/>
        </row>
        <row r="4601">
          <cell r="F4601" t="str">
            <v>Fins</v>
          </cell>
        </row>
        <row r="4602">
          <cell r="F4602"/>
        </row>
        <row r="4603">
          <cell r="F4603"/>
        </row>
        <row r="4604">
          <cell r="F4604"/>
        </row>
        <row r="4605">
          <cell r="F4605"/>
        </row>
        <row r="4606">
          <cell r="F4606"/>
        </row>
        <row r="4607">
          <cell r="F4607"/>
        </row>
        <row r="4608">
          <cell r="F4608"/>
        </row>
        <row r="4609">
          <cell r="F4609"/>
        </row>
        <row r="4610">
          <cell r="F4610"/>
        </row>
        <row r="4611">
          <cell r="F4611"/>
        </row>
        <row r="4612">
          <cell r="F4612"/>
        </row>
        <row r="4613">
          <cell r="F4613"/>
        </row>
        <row r="4614">
          <cell r="F4614"/>
        </row>
        <row r="4615">
          <cell r="F4615"/>
        </row>
        <row r="4616">
          <cell r="F4616"/>
        </row>
        <row r="4617">
          <cell r="F4617"/>
        </row>
        <row r="4618">
          <cell r="F4618"/>
        </row>
        <row r="4619">
          <cell r="F4619"/>
        </row>
        <row r="4620">
          <cell r="F4620"/>
        </row>
        <row r="4621">
          <cell r="F4621"/>
        </row>
        <row r="4622">
          <cell r="F4622"/>
        </row>
        <row r="4623">
          <cell r="F4623"/>
        </row>
        <row r="4624">
          <cell r="F4624"/>
        </row>
        <row r="4625">
          <cell r="F4625"/>
        </row>
        <row r="4626">
          <cell r="F4626"/>
        </row>
        <row r="4627">
          <cell r="F4627"/>
        </row>
        <row r="4628">
          <cell r="F4628"/>
        </row>
        <row r="4629">
          <cell r="F4629"/>
        </row>
        <row r="4630">
          <cell r="F4630"/>
        </row>
        <row r="4631">
          <cell r="F4631"/>
        </row>
        <row r="4634">
          <cell r="F4634"/>
        </row>
        <row r="4635">
          <cell r="F4635" t="str">
            <v>Fins</v>
          </cell>
        </row>
        <row r="4636">
          <cell r="F4636"/>
        </row>
        <row r="4637">
          <cell r="F4637"/>
        </row>
        <row r="4638">
          <cell r="F4638"/>
        </row>
        <row r="4639">
          <cell r="F4639"/>
        </row>
        <row r="4640">
          <cell r="F4640"/>
        </row>
        <row r="4641">
          <cell r="F4641"/>
        </row>
        <row r="4642">
          <cell r="F4642"/>
        </row>
        <row r="4643">
          <cell r="F4643"/>
        </row>
        <row r="4644">
          <cell r="F4644"/>
        </row>
        <row r="4645">
          <cell r="F4645"/>
        </row>
        <row r="4646">
          <cell r="F4646"/>
        </row>
        <row r="4647">
          <cell r="F4647"/>
        </row>
        <row r="4648">
          <cell r="F4648"/>
        </row>
        <row r="4649">
          <cell r="F4649"/>
        </row>
        <row r="4650">
          <cell r="F4650"/>
        </row>
        <row r="4651">
          <cell r="F4651"/>
        </row>
        <row r="4652">
          <cell r="F4652"/>
        </row>
        <row r="4653">
          <cell r="F4653"/>
        </row>
        <row r="4654">
          <cell r="F4654"/>
        </row>
        <row r="4655">
          <cell r="F4655"/>
        </row>
        <row r="4656">
          <cell r="F4656"/>
        </row>
        <row r="4657">
          <cell r="F4657"/>
        </row>
        <row r="4658">
          <cell r="F4658"/>
        </row>
        <row r="4659">
          <cell r="F4659"/>
        </row>
        <row r="4660">
          <cell r="F4660"/>
        </row>
        <row r="4661">
          <cell r="F4661"/>
        </row>
        <row r="4662">
          <cell r="F4662"/>
        </row>
        <row r="4663">
          <cell r="F4663"/>
        </row>
        <row r="4664">
          <cell r="F4664"/>
        </row>
        <row r="4665">
          <cell r="F4665"/>
        </row>
        <row r="4668">
          <cell r="F4668"/>
        </row>
        <row r="4669">
          <cell r="F4669" t="str">
            <v>Fins</v>
          </cell>
        </row>
        <row r="4670">
          <cell r="F4670"/>
        </row>
        <row r="4671">
          <cell r="F4671"/>
        </row>
        <row r="4672">
          <cell r="F4672"/>
        </row>
        <row r="4673">
          <cell r="F4673"/>
        </row>
        <row r="4674">
          <cell r="F4674"/>
        </row>
        <row r="4675">
          <cell r="F4675"/>
        </row>
        <row r="4676">
          <cell r="F4676"/>
        </row>
        <row r="4677">
          <cell r="F4677"/>
        </row>
        <row r="4678">
          <cell r="F4678"/>
        </row>
        <row r="4679">
          <cell r="F4679"/>
        </row>
        <row r="4680">
          <cell r="F4680"/>
        </row>
        <row r="4681">
          <cell r="F4681"/>
        </row>
        <row r="4682">
          <cell r="F4682"/>
        </row>
        <row r="4683">
          <cell r="F4683"/>
        </row>
        <row r="4684">
          <cell r="F4684"/>
        </row>
        <row r="4685">
          <cell r="F4685"/>
        </row>
        <row r="4686">
          <cell r="F4686"/>
        </row>
        <row r="4687">
          <cell r="F4687"/>
        </row>
        <row r="4688">
          <cell r="F4688"/>
        </row>
        <row r="4689">
          <cell r="F4689"/>
        </row>
        <row r="4690">
          <cell r="F4690"/>
        </row>
        <row r="4691">
          <cell r="F4691"/>
        </row>
        <row r="4692">
          <cell r="F4692"/>
        </row>
        <row r="4693">
          <cell r="F4693"/>
        </row>
        <row r="4694">
          <cell r="F4694"/>
        </row>
        <row r="4695">
          <cell r="F4695"/>
        </row>
        <row r="4696">
          <cell r="F4696"/>
        </row>
        <row r="4697">
          <cell r="F4697"/>
        </row>
        <row r="4698">
          <cell r="F4698"/>
        </row>
        <row r="4699">
          <cell r="F4699"/>
        </row>
        <row r="4702">
          <cell r="F4702"/>
        </row>
        <row r="4703">
          <cell r="F4703" t="str">
            <v>Fins</v>
          </cell>
        </row>
        <row r="4704">
          <cell r="F4704"/>
        </row>
        <row r="4705">
          <cell r="F4705"/>
        </row>
        <row r="4706">
          <cell r="F4706"/>
        </row>
        <row r="4707">
          <cell r="F4707"/>
        </row>
        <row r="4708">
          <cell r="F4708"/>
        </row>
        <row r="4709">
          <cell r="F4709"/>
        </row>
        <row r="4710">
          <cell r="F4710"/>
        </row>
        <row r="4711">
          <cell r="F4711"/>
        </row>
        <row r="4712">
          <cell r="F4712"/>
        </row>
        <row r="4713">
          <cell r="F4713"/>
        </row>
        <row r="4714">
          <cell r="F4714"/>
        </row>
        <row r="4715">
          <cell r="F4715"/>
        </row>
        <row r="4716">
          <cell r="F4716"/>
        </row>
        <row r="4717">
          <cell r="F4717"/>
        </row>
        <row r="4718">
          <cell r="F4718"/>
        </row>
        <row r="4719">
          <cell r="F4719"/>
        </row>
        <row r="4720">
          <cell r="F4720"/>
        </row>
        <row r="4721">
          <cell r="F4721"/>
        </row>
        <row r="4722">
          <cell r="F4722"/>
        </row>
        <row r="4723">
          <cell r="F4723"/>
        </row>
        <row r="4724">
          <cell r="F4724"/>
        </row>
        <row r="4725">
          <cell r="F4725"/>
        </row>
        <row r="4726">
          <cell r="F4726"/>
        </row>
        <row r="4727">
          <cell r="F4727"/>
        </row>
        <row r="4728">
          <cell r="F4728"/>
        </row>
        <row r="4729">
          <cell r="F4729"/>
        </row>
        <row r="4730">
          <cell r="F4730"/>
        </row>
        <row r="4731">
          <cell r="F4731"/>
        </row>
        <row r="4732">
          <cell r="F4732"/>
        </row>
        <row r="4733">
          <cell r="F4733"/>
        </row>
        <row r="4736">
          <cell r="F4736"/>
        </row>
        <row r="4737">
          <cell r="F4737" t="str">
            <v>Fins</v>
          </cell>
        </row>
        <row r="4738">
          <cell r="F4738"/>
        </row>
        <row r="4739">
          <cell r="F4739"/>
        </row>
        <row r="4740">
          <cell r="F4740"/>
        </row>
        <row r="4741">
          <cell r="F4741"/>
        </row>
        <row r="4742">
          <cell r="F4742"/>
        </row>
        <row r="4743">
          <cell r="F4743"/>
        </row>
        <row r="4744">
          <cell r="F4744"/>
        </row>
        <row r="4745">
          <cell r="F4745"/>
        </row>
        <row r="4746">
          <cell r="F4746"/>
        </row>
        <row r="4747">
          <cell r="F4747"/>
        </row>
        <row r="4748">
          <cell r="F4748"/>
        </row>
        <row r="4749">
          <cell r="F4749"/>
        </row>
        <row r="4750">
          <cell r="F4750"/>
        </row>
        <row r="4751">
          <cell r="F4751"/>
        </row>
        <row r="4752">
          <cell r="F4752"/>
        </row>
        <row r="4753">
          <cell r="F4753"/>
        </row>
        <row r="4754">
          <cell r="F4754"/>
        </row>
        <row r="4755">
          <cell r="F4755"/>
        </row>
        <row r="4756">
          <cell r="F4756"/>
        </row>
        <row r="4757">
          <cell r="F4757"/>
        </row>
        <row r="4758">
          <cell r="F4758"/>
        </row>
        <row r="4759">
          <cell r="F4759"/>
        </row>
        <row r="4760">
          <cell r="F4760"/>
        </row>
        <row r="4761">
          <cell r="F4761"/>
        </row>
        <row r="4762">
          <cell r="F4762"/>
        </row>
        <row r="4763">
          <cell r="F4763"/>
        </row>
        <row r="4764">
          <cell r="F4764"/>
        </row>
        <row r="4765">
          <cell r="F4765"/>
        </row>
        <row r="4766">
          <cell r="F4766"/>
        </row>
        <row r="4767">
          <cell r="F4767"/>
        </row>
        <row r="4770">
          <cell r="F4770"/>
        </row>
        <row r="4771">
          <cell r="F4771" t="str">
            <v>Fins</v>
          </cell>
        </row>
        <row r="4772">
          <cell r="F4772"/>
        </row>
        <row r="4773">
          <cell r="F4773"/>
        </row>
        <row r="4774">
          <cell r="F4774"/>
        </row>
        <row r="4775">
          <cell r="F4775"/>
        </row>
        <row r="4776">
          <cell r="F4776"/>
        </row>
        <row r="4777">
          <cell r="F4777"/>
        </row>
        <row r="4778">
          <cell r="F4778"/>
        </row>
        <row r="4779">
          <cell r="F4779"/>
        </row>
        <row r="4780">
          <cell r="F4780"/>
        </row>
        <row r="4781">
          <cell r="F4781"/>
        </row>
        <row r="4782">
          <cell r="F4782"/>
        </row>
        <row r="4783">
          <cell r="F4783"/>
        </row>
        <row r="4784">
          <cell r="F4784"/>
        </row>
        <row r="4785">
          <cell r="F4785"/>
        </row>
        <row r="4786">
          <cell r="F4786"/>
        </row>
        <row r="4787">
          <cell r="F4787"/>
        </row>
        <row r="4788">
          <cell r="F4788"/>
        </row>
        <row r="4789">
          <cell r="F4789"/>
        </row>
        <row r="4790">
          <cell r="F4790"/>
        </row>
        <row r="4791">
          <cell r="F4791"/>
        </row>
        <row r="4792">
          <cell r="F4792"/>
        </row>
        <row r="4793">
          <cell r="F4793"/>
        </row>
        <row r="4794">
          <cell r="F4794"/>
        </row>
        <row r="4795">
          <cell r="F4795"/>
        </row>
        <row r="4796">
          <cell r="F4796"/>
        </row>
        <row r="4797">
          <cell r="F4797"/>
        </row>
        <row r="4798">
          <cell r="F4798"/>
        </row>
        <row r="4799">
          <cell r="F4799"/>
        </row>
        <row r="4800">
          <cell r="F4800"/>
        </row>
        <row r="4801">
          <cell r="F4801"/>
        </row>
        <row r="4804">
          <cell r="F4804"/>
        </row>
        <row r="4805">
          <cell r="F4805" t="str">
            <v>Fins</v>
          </cell>
        </row>
        <row r="4806">
          <cell r="F4806"/>
        </row>
        <row r="4807">
          <cell r="F4807"/>
        </row>
        <row r="4808">
          <cell r="F4808"/>
        </row>
        <row r="4809">
          <cell r="F4809"/>
        </row>
        <row r="4810">
          <cell r="F4810"/>
        </row>
        <row r="4811">
          <cell r="F4811"/>
        </row>
        <row r="4812">
          <cell r="F4812"/>
        </row>
        <row r="4813">
          <cell r="F4813"/>
        </row>
        <row r="4814">
          <cell r="F4814"/>
        </row>
        <row r="4815">
          <cell r="F4815"/>
        </row>
        <row r="4816">
          <cell r="F4816"/>
        </row>
        <row r="4817">
          <cell r="F4817"/>
        </row>
        <row r="4818">
          <cell r="F4818"/>
        </row>
        <row r="4819">
          <cell r="F4819"/>
        </row>
        <row r="4820">
          <cell r="F4820"/>
        </row>
        <row r="4821">
          <cell r="F4821"/>
        </row>
        <row r="4822">
          <cell r="F4822"/>
        </row>
        <row r="4823">
          <cell r="F4823"/>
        </row>
        <row r="4824">
          <cell r="F4824"/>
        </row>
        <row r="4825">
          <cell r="F4825"/>
        </row>
        <row r="4826">
          <cell r="F4826"/>
        </row>
        <row r="4827">
          <cell r="F4827"/>
        </row>
        <row r="4828">
          <cell r="F4828"/>
        </row>
        <row r="4829">
          <cell r="F4829"/>
        </row>
        <row r="4830">
          <cell r="F4830"/>
        </row>
        <row r="4831">
          <cell r="F4831"/>
        </row>
        <row r="4832">
          <cell r="F4832"/>
        </row>
        <row r="4833">
          <cell r="F4833"/>
        </row>
        <row r="4834">
          <cell r="F4834"/>
        </row>
        <row r="4835">
          <cell r="F4835"/>
        </row>
        <row r="4838">
          <cell r="F4838"/>
        </row>
        <row r="4839">
          <cell r="F4839" t="str">
            <v>Fins</v>
          </cell>
        </row>
        <row r="4840">
          <cell r="F4840"/>
        </row>
        <row r="4841">
          <cell r="F4841"/>
        </row>
        <row r="4842">
          <cell r="F4842"/>
        </row>
        <row r="4843">
          <cell r="F4843"/>
        </row>
        <row r="4844">
          <cell r="F4844"/>
        </row>
        <row r="4845">
          <cell r="F4845"/>
        </row>
        <row r="4846">
          <cell r="F4846"/>
        </row>
        <row r="4847">
          <cell r="F4847"/>
        </row>
        <row r="4848">
          <cell r="F4848"/>
        </row>
        <row r="4849">
          <cell r="F4849"/>
        </row>
        <row r="4850">
          <cell r="F4850"/>
        </row>
        <row r="4851">
          <cell r="F4851"/>
        </row>
        <row r="4852">
          <cell r="F4852"/>
        </row>
        <row r="4853">
          <cell r="F4853"/>
        </row>
        <row r="4854">
          <cell r="F4854"/>
        </row>
        <row r="4855">
          <cell r="F4855"/>
        </row>
        <row r="4856">
          <cell r="F4856"/>
        </row>
        <row r="4857">
          <cell r="F4857"/>
        </row>
        <row r="4858">
          <cell r="F4858"/>
        </row>
        <row r="4859">
          <cell r="F4859"/>
        </row>
        <row r="4860">
          <cell r="F4860"/>
        </row>
        <row r="4861">
          <cell r="F4861"/>
        </row>
        <row r="4862">
          <cell r="F4862"/>
        </row>
        <row r="4863">
          <cell r="F4863"/>
        </row>
        <row r="4864">
          <cell r="F4864"/>
        </row>
        <row r="4865">
          <cell r="F4865"/>
        </row>
        <row r="4866">
          <cell r="F4866"/>
        </row>
        <row r="4867">
          <cell r="F4867"/>
        </row>
        <row r="4868">
          <cell r="F4868"/>
        </row>
        <row r="4869">
          <cell r="F4869"/>
        </row>
        <row r="4872">
          <cell r="F4872"/>
        </row>
        <row r="4873">
          <cell r="F4873" t="str">
            <v>Fins</v>
          </cell>
        </row>
        <row r="4874">
          <cell r="F4874"/>
        </row>
        <row r="4875">
          <cell r="F4875"/>
        </row>
        <row r="4876">
          <cell r="F4876"/>
        </row>
        <row r="4877">
          <cell r="F4877"/>
        </row>
        <row r="4878">
          <cell r="F4878"/>
        </row>
        <row r="4879">
          <cell r="F4879"/>
        </row>
        <row r="4880">
          <cell r="F4880"/>
        </row>
        <row r="4881">
          <cell r="F4881"/>
        </row>
        <row r="4882">
          <cell r="F4882"/>
        </row>
        <row r="4883">
          <cell r="F4883"/>
        </row>
        <row r="4884">
          <cell r="F4884"/>
        </row>
        <row r="4885">
          <cell r="F4885"/>
        </row>
        <row r="4886">
          <cell r="F4886"/>
        </row>
        <row r="4887">
          <cell r="F4887"/>
        </row>
        <row r="4888">
          <cell r="F4888"/>
        </row>
        <row r="4889">
          <cell r="F4889"/>
        </row>
        <row r="4890">
          <cell r="F4890"/>
        </row>
        <row r="4891">
          <cell r="F4891"/>
        </row>
        <row r="4892">
          <cell r="F4892"/>
        </row>
        <row r="4893">
          <cell r="F4893"/>
        </row>
        <row r="4894">
          <cell r="F4894"/>
        </row>
        <row r="4895">
          <cell r="F4895"/>
        </row>
        <row r="4896">
          <cell r="F4896"/>
        </row>
        <row r="4897">
          <cell r="F4897"/>
        </row>
        <row r="4898">
          <cell r="F4898"/>
        </row>
        <row r="4899">
          <cell r="F4899"/>
        </row>
        <row r="4900">
          <cell r="F4900"/>
        </row>
        <row r="4901">
          <cell r="F4901"/>
        </row>
        <row r="4902">
          <cell r="F4902"/>
        </row>
        <row r="4903">
          <cell r="F4903"/>
        </row>
        <row r="4906">
          <cell r="F4906"/>
        </row>
        <row r="4907">
          <cell r="F4907" t="str">
            <v>Fins</v>
          </cell>
        </row>
        <row r="4908">
          <cell r="F4908"/>
        </row>
        <row r="4909">
          <cell r="F4909"/>
        </row>
        <row r="4910">
          <cell r="F4910"/>
        </row>
        <row r="4911">
          <cell r="F4911"/>
        </row>
        <row r="4912">
          <cell r="F4912"/>
        </row>
        <row r="4913">
          <cell r="F4913"/>
        </row>
        <row r="4914">
          <cell r="F4914"/>
        </row>
        <row r="4915">
          <cell r="F4915"/>
        </row>
        <row r="4916">
          <cell r="F4916"/>
        </row>
        <row r="4917">
          <cell r="F4917"/>
        </row>
        <row r="4918">
          <cell r="F4918"/>
        </row>
        <row r="4919">
          <cell r="F4919"/>
        </row>
        <row r="4920">
          <cell r="F4920"/>
        </row>
        <row r="4921">
          <cell r="F4921"/>
        </row>
        <row r="4922">
          <cell r="F4922"/>
        </row>
        <row r="4923">
          <cell r="F4923"/>
        </row>
        <row r="4924">
          <cell r="F4924"/>
        </row>
        <row r="4925">
          <cell r="F4925"/>
        </row>
        <row r="4926">
          <cell r="F4926"/>
        </row>
        <row r="4927">
          <cell r="F4927"/>
        </row>
        <row r="4928">
          <cell r="F4928"/>
        </row>
        <row r="4929">
          <cell r="F4929"/>
        </row>
        <row r="4930">
          <cell r="F4930"/>
        </row>
        <row r="4931">
          <cell r="F4931"/>
        </row>
        <row r="4932">
          <cell r="F4932"/>
        </row>
        <row r="4933">
          <cell r="F4933"/>
        </row>
        <row r="4934">
          <cell r="F4934"/>
        </row>
        <row r="4935">
          <cell r="F4935"/>
        </row>
        <row r="4936">
          <cell r="F4936"/>
        </row>
        <row r="4937">
          <cell r="F493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duced Data"/>
      <sheetName val="Data #1144"/>
      <sheetName val="Data #1145"/>
      <sheetName val="Data #1146"/>
      <sheetName val="Data #1147"/>
      <sheetName val="Data #1148"/>
      <sheetName val="Data #1150"/>
      <sheetName val="Data #1151"/>
      <sheetName val="Data #1152"/>
      <sheetName val="Data #1153"/>
      <sheetName val="Data #1154"/>
      <sheetName val="Data #1155"/>
      <sheetName val="Data #1156"/>
      <sheetName val="Data #1157"/>
      <sheetName val="Data #1158"/>
      <sheetName val="Data #1159"/>
      <sheetName val="Data #1160"/>
      <sheetName val="Data #1161"/>
      <sheetName val="Data #1162"/>
      <sheetName val="Data #1163"/>
      <sheetName val="Data #1164"/>
      <sheetName val="Data #1165"/>
      <sheetName val="Data #1166"/>
      <sheetName val="Data #1167"/>
      <sheetName val="Data #1168"/>
      <sheetName val="Data #1169"/>
      <sheetName val="Data #1170"/>
      <sheetName val="Data #1171"/>
      <sheetName val="Data #1172"/>
      <sheetName val="Data #1173"/>
      <sheetName val="Data #1174"/>
      <sheetName val="Data #1175"/>
      <sheetName val="Data #1176"/>
      <sheetName val="Data #1177"/>
      <sheetName val="Data #1178"/>
      <sheetName val="Data #1179"/>
      <sheetName val="Data #1180"/>
      <sheetName val="Data #1181"/>
    </sheetNames>
    <sheetDataSet>
      <sheetData sheetId="0">
        <row r="11">
          <cell r="A11">
            <v>1</v>
          </cell>
        </row>
        <row r="12">
          <cell r="A12" t="str">
            <v>Jun 18 2020</v>
          </cell>
          <cell r="F12">
            <v>-0.25342589616775513</v>
          </cell>
        </row>
        <row r="13">
          <cell r="A13">
            <v>1144</v>
          </cell>
          <cell r="F13">
            <v>-0.25089967250823975</v>
          </cell>
        </row>
        <row r="14">
          <cell r="A14" t="str">
            <v>SRM-Muenster-250ppb</v>
          </cell>
          <cell r="F14">
            <v>-0.24890086054801941</v>
          </cell>
        </row>
        <row r="15">
          <cell r="F15">
            <v>-0.25058901309967041</v>
          </cell>
        </row>
        <row r="16">
          <cell r="F16">
            <v>-0.24866655468940735</v>
          </cell>
        </row>
        <row r="17">
          <cell r="F17">
            <v>-0.25063338875770569</v>
          </cell>
        </row>
        <row r="18">
          <cell r="F18">
            <v>-0.24951682984828949</v>
          </cell>
        </row>
        <row r="19">
          <cell r="F19">
            <v>-0.24917955696582794</v>
          </cell>
        </row>
        <row r="20">
          <cell r="F20">
            <v>-0.24989315867424011</v>
          </cell>
        </row>
        <row r="21">
          <cell r="F21">
            <v>-0.25251516699790955</v>
          </cell>
        </row>
        <row r="22">
          <cell r="F22">
            <v>-0.24763880670070648</v>
          </cell>
        </row>
        <row r="23">
          <cell r="F23">
            <v>-0.25057125091552734</v>
          </cell>
        </row>
        <row r="24">
          <cell r="F24">
            <v>-0.24854762852191925</v>
          </cell>
        </row>
        <row r="25">
          <cell r="F25">
            <v>-0.24914227426052094</v>
          </cell>
        </row>
        <row r="26">
          <cell r="F26">
            <v>-0.24765300750732422</v>
          </cell>
        </row>
        <row r="27">
          <cell r="F27">
            <v>-0.24793700873851776</v>
          </cell>
        </row>
        <row r="28">
          <cell r="F28">
            <v>-0.24496755003929138</v>
          </cell>
        </row>
        <row r="29">
          <cell r="F29">
            <v>-0.24903222918510437</v>
          </cell>
        </row>
        <row r="30">
          <cell r="F30">
            <v>-0.24607862532138824</v>
          </cell>
        </row>
        <row r="31">
          <cell r="F31">
            <v>-0.24442978203296661</v>
          </cell>
        </row>
        <row r="32">
          <cell r="F32">
            <v>-0.24715955555438995</v>
          </cell>
        </row>
        <row r="33">
          <cell r="F33">
            <v>-0.24569879472255707</v>
          </cell>
        </row>
        <row r="34">
          <cell r="F34">
            <v>-0.24658447504043579</v>
          </cell>
        </row>
        <row r="35">
          <cell r="F35">
            <v>-0.24914760887622833</v>
          </cell>
        </row>
        <row r="36">
          <cell r="F36">
            <v>-0.24413692951202393</v>
          </cell>
        </row>
        <row r="37">
          <cell r="F37"/>
        </row>
        <row r="38">
          <cell r="F38"/>
        </row>
        <row r="39">
          <cell r="F39"/>
        </row>
        <row r="40">
          <cell r="F40"/>
        </row>
        <row r="41">
          <cell r="F41"/>
        </row>
        <row r="42">
          <cell r="G42">
            <v>0.4106344898401551</v>
          </cell>
          <cell r="H42">
            <v>5.5682514031459176E-5</v>
          </cell>
          <cell r="J42">
            <v>66.032183547373918</v>
          </cell>
          <cell r="K42">
            <v>0.14455520295304083</v>
          </cell>
          <cell r="S42">
            <v>5.6083244854100007</v>
          </cell>
          <cell r="T42">
            <v>4.46405941094</v>
          </cell>
          <cell r="U42">
            <v>1.8439887208450001</v>
          </cell>
          <cell r="V42">
            <v>3.3081203557768375</v>
          </cell>
          <cell r="W42">
            <v>1.3470971097199996E-3</v>
          </cell>
        </row>
        <row r="44">
          <cell r="F44"/>
        </row>
        <row r="45">
          <cell r="A45">
            <v>2</v>
          </cell>
          <cell r="F45" t="str">
            <v>Fins</v>
          </cell>
        </row>
        <row r="46">
          <cell r="A46" t="str">
            <v>Jun 18 2020</v>
          </cell>
          <cell r="F46">
            <v>-0.24513261020183563</v>
          </cell>
        </row>
        <row r="47">
          <cell r="A47">
            <v>1145</v>
          </cell>
          <cell r="F47">
            <v>-0.24656318128108978</v>
          </cell>
        </row>
        <row r="48">
          <cell r="A48" t="str">
            <v>SRM-Muenster-250ppb</v>
          </cell>
          <cell r="F48">
            <v>-0.24793168902397156</v>
          </cell>
        </row>
        <row r="49">
          <cell r="F49">
            <v>-0.24384763836860657</v>
          </cell>
        </row>
        <row r="50">
          <cell r="F50">
            <v>-0.24189545214176178</v>
          </cell>
        </row>
        <row r="51">
          <cell r="F51">
            <v>-0.24576446413993835</v>
          </cell>
        </row>
        <row r="52">
          <cell r="F52">
            <v>-0.24342347681522369</v>
          </cell>
        </row>
        <row r="53">
          <cell r="F53">
            <v>-0.24688622355461121</v>
          </cell>
        </row>
        <row r="54">
          <cell r="F54">
            <v>-0.24680101871490479</v>
          </cell>
        </row>
        <row r="55">
          <cell r="F55">
            <v>-0.24731221795082092</v>
          </cell>
        </row>
        <row r="56">
          <cell r="F56">
            <v>-0.24510954320430756</v>
          </cell>
        </row>
        <row r="57">
          <cell r="F57">
            <v>-0.24469955265522003</v>
          </cell>
        </row>
        <row r="58">
          <cell r="F58">
            <v>-0.24747195839881897</v>
          </cell>
        </row>
        <row r="59">
          <cell r="F59">
            <v>-0.24932865798473358</v>
          </cell>
        </row>
        <row r="60">
          <cell r="F60">
            <v>-0.24769029021263123</v>
          </cell>
        </row>
        <row r="61">
          <cell r="F61">
            <v>-0.25577655434608459</v>
          </cell>
        </row>
        <row r="62">
          <cell r="F62">
            <v>-0.25342589616775513</v>
          </cell>
        </row>
        <row r="63">
          <cell r="F63">
            <v>-0.2549704909324646</v>
          </cell>
        </row>
        <row r="64">
          <cell r="F64">
            <v>-0.25213345885276794</v>
          </cell>
        </row>
        <row r="65">
          <cell r="F65">
            <v>-0.25128668546676636</v>
          </cell>
        </row>
        <row r="66">
          <cell r="F66">
            <v>-0.25289863348007202</v>
          </cell>
        </row>
        <row r="67">
          <cell r="F67">
            <v>-0.25039908289909363</v>
          </cell>
        </row>
        <row r="68">
          <cell r="F68">
            <v>-0.24752698838710785</v>
          </cell>
        </row>
        <row r="69">
          <cell r="F69">
            <v>-0.24751278758049011</v>
          </cell>
        </row>
        <row r="70">
          <cell r="F70">
            <v>-0.24798315763473511</v>
          </cell>
        </row>
        <row r="71">
          <cell r="F71"/>
        </row>
        <row r="72">
          <cell r="F72"/>
        </row>
        <row r="73">
          <cell r="F73"/>
        </row>
        <row r="74">
          <cell r="F74"/>
        </row>
        <row r="75">
          <cell r="F75"/>
        </row>
        <row r="76">
          <cell r="G76">
            <v>0.41062882607001233</v>
          </cell>
          <cell r="H76">
            <v>5.5024945344208879E-5</v>
          </cell>
          <cell r="J76">
            <v>66.017480054604206</v>
          </cell>
          <cell r="K76">
            <v>0.14284811453051549</v>
          </cell>
          <cell r="S76">
            <v>5.6741879882099999</v>
          </cell>
          <cell r="T76">
            <v>4.5164625261400007</v>
          </cell>
          <cell r="U76">
            <v>1.8655975884449998</v>
          </cell>
          <cell r="V76">
            <v>3.3468798617347324</v>
          </cell>
          <cell r="W76">
            <v>1.3877321890800002E-3</v>
          </cell>
        </row>
        <row r="78">
          <cell r="F78"/>
        </row>
        <row r="79">
          <cell r="A79">
            <v>3</v>
          </cell>
          <cell r="F79" t="str">
            <v>Fins</v>
          </cell>
        </row>
        <row r="80">
          <cell r="A80" t="str">
            <v>Jun 18 2020</v>
          </cell>
          <cell r="F80">
            <v>-0.24934285879135132</v>
          </cell>
        </row>
        <row r="81">
          <cell r="A81">
            <v>1146</v>
          </cell>
          <cell r="F81">
            <v>-0.24430021643638611</v>
          </cell>
        </row>
        <row r="82">
          <cell r="A82" t="str">
            <v>SRM-Muenster-250ppb</v>
          </cell>
          <cell r="F82">
            <v>-0.24921861290931702</v>
          </cell>
        </row>
        <row r="83">
          <cell r="F83">
            <v>-0.24956829845905304</v>
          </cell>
        </row>
        <row r="84">
          <cell r="F84">
            <v>-0.2474808394908905</v>
          </cell>
        </row>
        <row r="85">
          <cell r="F85">
            <v>-0.24903222918510437</v>
          </cell>
        </row>
        <row r="86">
          <cell r="F86">
            <v>-0.24541303515434265</v>
          </cell>
        </row>
        <row r="87">
          <cell r="F87">
            <v>-0.24396300315856934</v>
          </cell>
        </row>
        <row r="88">
          <cell r="F88">
            <v>-0.24615494906902313</v>
          </cell>
        </row>
        <row r="89">
          <cell r="F89">
            <v>-0.24854052066802979</v>
          </cell>
        </row>
        <row r="90">
          <cell r="F90">
            <v>-0.24677439033985138</v>
          </cell>
        </row>
        <row r="91">
          <cell r="F91">
            <v>-0.25309568643569946</v>
          </cell>
        </row>
        <row r="92">
          <cell r="F92">
            <v>-0.24424874782562256</v>
          </cell>
        </row>
        <row r="93">
          <cell r="F93">
            <v>-0.24840916693210602</v>
          </cell>
        </row>
        <row r="94">
          <cell r="F94">
            <v>-0.24959492683410645</v>
          </cell>
        </row>
        <row r="95">
          <cell r="F95">
            <v>-0.24758200347423553</v>
          </cell>
        </row>
        <row r="96">
          <cell r="F96">
            <v>-0.24792458117008209</v>
          </cell>
        </row>
        <row r="97">
          <cell r="F97">
            <v>-0.24878548085689545</v>
          </cell>
        </row>
        <row r="98">
          <cell r="F98">
            <v>-0.2468489408493042</v>
          </cell>
        </row>
        <row r="99">
          <cell r="F99">
            <v>-0.24678504467010498</v>
          </cell>
        </row>
        <row r="100">
          <cell r="F100">
            <v>-0.24620819091796875</v>
          </cell>
        </row>
        <row r="101">
          <cell r="F101">
            <v>-0.2432442307472229</v>
          </cell>
        </row>
        <row r="102">
          <cell r="F102">
            <v>-0.25019848346710205</v>
          </cell>
        </row>
        <row r="103">
          <cell r="F103">
            <v>-0.2478269636631012</v>
          </cell>
        </row>
        <row r="104">
          <cell r="F104">
            <v>-0.24643182754516602</v>
          </cell>
        </row>
        <row r="105">
          <cell r="F105"/>
        </row>
        <row r="106">
          <cell r="F106"/>
        </row>
        <row r="107">
          <cell r="F107"/>
        </row>
        <row r="108">
          <cell r="F108"/>
        </row>
        <row r="109">
          <cell r="F109"/>
        </row>
        <row r="110">
          <cell r="G110">
            <v>0.41062221235325752</v>
          </cell>
          <cell r="H110">
            <v>5.7453559803824844E-5</v>
          </cell>
          <cell r="J110">
            <v>66.000310442484377</v>
          </cell>
          <cell r="K110">
            <v>0.14915294580853344</v>
          </cell>
          <cell r="S110">
            <v>5.6736525790100005</v>
          </cell>
          <cell r="T110">
            <v>4.5159886661399993</v>
          </cell>
          <cell r="U110">
            <v>1.8653692836449998</v>
          </cell>
          <cell r="V110">
            <v>3.3464154814475027</v>
          </cell>
          <cell r="W110">
            <v>1.3965262084800001E-3</v>
          </cell>
        </row>
        <row r="112">
          <cell r="F112"/>
        </row>
        <row r="113">
          <cell r="A113">
            <v>4</v>
          </cell>
          <cell r="F113" t="str">
            <v>Fins</v>
          </cell>
        </row>
        <row r="114">
          <cell r="A114" t="str">
            <v>Jun 18 2020</v>
          </cell>
          <cell r="F114">
            <v>-0.24717375636100769</v>
          </cell>
        </row>
        <row r="115">
          <cell r="A115">
            <v>1147</v>
          </cell>
          <cell r="F115">
            <v>-0.24657027423381805</v>
          </cell>
        </row>
        <row r="116">
          <cell r="A116" t="str">
            <v>SRM-Muenster-250ppb</v>
          </cell>
          <cell r="F116">
            <v>-0.24798138439655304</v>
          </cell>
        </row>
        <row r="117">
          <cell r="F117">
            <v>-0.2498505562543869</v>
          </cell>
        </row>
        <row r="118">
          <cell r="F118">
            <v>-0.24543611705303192</v>
          </cell>
        </row>
        <row r="119">
          <cell r="F119">
            <v>-0.24930736422538757</v>
          </cell>
        </row>
        <row r="120">
          <cell r="F120">
            <v>-0.24600939452648163</v>
          </cell>
        </row>
        <row r="121">
          <cell r="F121">
            <v>-0.24883873760700226</v>
          </cell>
        </row>
        <row r="122">
          <cell r="F122">
            <v>-0.24836835265159607</v>
          </cell>
        </row>
        <row r="123">
          <cell r="F123">
            <v>-0.24794411659240723</v>
          </cell>
        </row>
        <row r="124">
          <cell r="F124">
            <v>-0.24932333827018738</v>
          </cell>
        </row>
        <row r="125">
          <cell r="F125">
            <v>-0.2478376179933548</v>
          </cell>
        </row>
        <row r="126">
          <cell r="F126">
            <v>-0.24764235317707062</v>
          </cell>
        </row>
        <row r="127">
          <cell r="F127">
            <v>-0.24720215797424316</v>
          </cell>
        </row>
        <row r="128">
          <cell r="F128">
            <v>-0.24594017863273621</v>
          </cell>
        </row>
        <row r="129">
          <cell r="F129">
            <v>-0.24846597015857697</v>
          </cell>
        </row>
        <row r="130">
          <cell r="F130">
            <v>-0.24744533002376556</v>
          </cell>
        </row>
        <row r="131">
          <cell r="F131">
            <v>-0.25028723478317261</v>
          </cell>
        </row>
        <row r="132">
          <cell r="F132">
            <v>-0.24923281371593475</v>
          </cell>
        </row>
        <row r="133">
          <cell r="F133">
            <v>-0.24747727811336517</v>
          </cell>
        </row>
        <row r="134">
          <cell r="F134">
            <v>-0.24895057082176208</v>
          </cell>
        </row>
        <row r="135">
          <cell r="F135">
            <v>-0.24906949698925018</v>
          </cell>
        </row>
        <row r="136">
          <cell r="F136">
            <v>-0.24938902258872986</v>
          </cell>
        </row>
        <row r="137">
          <cell r="F137">
            <v>-0.25125116109848022</v>
          </cell>
        </row>
        <row r="138">
          <cell r="F138">
            <v>-0.24939611554145813</v>
          </cell>
        </row>
        <row r="139">
          <cell r="F139"/>
        </row>
        <row r="140">
          <cell r="F140"/>
        </row>
        <row r="141">
          <cell r="F141"/>
        </row>
        <row r="142">
          <cell r="F142"/>
        </row>
        <row r="143">
          <cell r="F143"/>
        </row>
        <row r="144">
          <cell r="G144">
            <v>0.41063710885435351</v>
          </cell>
          <cell r="H144">
            <v>5.416968501429361E-5</v>
          </cell>
          <cell r="J144">
            <v>66.038982667987895</v>
          </cell>
          <cell r="K144">
            <v>0.14062780654479176</v>
          </cell>
          <cell r="S144">
            <v>5.6843380590099999</v>
          </cell>
          <cell r="T144">
            <v>4.5245433573400007</v>
          </cell>
          <cell r="U144">
            <v>1.8689705460449997</v>
          </cell>
          <cell r="V144">
            <v>3.3528885819395695</v>
          </cell>
          <cell r="W144">
            <v>1.3946365757200002E-3</v>
          </cell>
        </row>
        <row r="146">
          <cell r="F146"/>
        </row>
        <row r="147">
          <cell r="A147">
            <v>5</v>
          </cell>
          <cell r="F147" t="str">
            <v>Fins</v>
          </cell>
        </row>
        <row r="148">
          <cell r="A148" t="str">
            <v>Jun 18 2020</v>
          </cell>
          <cell r="F148">
            <v>-0.24753585457801819</v>
          </cell>
        </row>
        <row r="149">
          <cell r="A149">
            <v>1148</v>
          </cell>
          <cell r="F149">
            <v>-0.24600052833557129</v>
          </cell>
        </row>
        <row r="150">
          <cell r="A150" t="str">
            <v>SRM-Muenster-250ppb</v>
          </cell>
          <cell r="F150">
            <v>-0.24557100236415863</v>
          </cell>
        </row>
        <row r="151">
          <cell r="F151">
            <v>-0.24643005430698395</v>
          </cell>
        </row>
        <row r="152">
          <cell r="F152">
            <v>-0.24512550234794617</v>
          </cell>
        </row>
        <row r="153">
          <cell r="F153">
            <v>-0.24737256765365601</v>
          </cell>
        </row>
        <row r="154">
          <cell r="F154">
            <v>-0.2454485297203064</v>
          </cell>
        </row>
        <row r="155">
          <cell r="F155">
            <v>-0.24863283336162567</v>
          </cell>
        </row>
        <row r="156">
          <cell r="F156">
            <v>-0.24706904590129852</v>
          </cell>
        </row>
        <row r="157">
          <cell r="F157">
            <v>-0.24528346955776215</v>
          </cell>
        </row>
        <row r="158">
          <cell r="F158">
            <v>-0.2469944953918457</v>
          </cell>
        </row>
        <row r="159">
          <cell r="F159">
            <v>-0.24744178354740143</v>
          </cell>
        </row>
        <row r="160">
          <cell r="F160">
            <v>-0.24209421873092651</v>
          </cell>
        </row>
        <row r="161">
          <cell r="F161">
            <v>-0.24447059631347656</v>
          </cell>
        </row>
        <row r="162">
          <cell r="F162">
            <v>-0.24375712871551514</v>
          </cell>
        </row>
        <row r="163">
          <cell r="F163">
            <v>-0.24677616357803345</v>
          </cell>
        </row>
        <row r="164">
          <cell r="F164">
            <v>-0.24787311255931854</v>
          </cell>
        </row>
        <row r="165">
          <cell r="F165">
            <v>-0.24647797644138336</v>
          </cell>
        </row>
        <row r="166">
          <cell r="F166">
            <v>-0.2487499862909317</v>
          </cell>
        </row>
        <row r="167">
          <cell r="F167">
            <v>-0.25072216987609863</v>
          </cell>
        </row>
        <row r="168">
          <cell r="F168">
            <v>-0.25013989210128784</v>
          </cell>
        </row>
        <row r="169">
          <cell r="F169">
            <v>-0.25051268935203552</v>
          </cell>
        </row>
        <row r="170">
          <cell r="F170">
            <v>-0.24699981510639191</v>
          </cell>
        </row>
        <row r="171">
          <cell r="F171">
            <v>-0.24651525914669037</v>
          </cell>
        </row>
        <row r="172">
          <cell r="F172">
            <v>-0.24832397699356079</v>
          </cell>
        </row>
        <row r="173">
          <cell r="F173"/>
        </row>
        <row r="174">
          <cell r="F174"/>
        </row>
        <row r="175">
          <cell r="F175"/>
        </row>
        <row r="176">
          <cell r="F176"/>
        </row>
        <row r="177">
          <cell r="F177"/>
        </row>
        <row r="178">
          <cell r="G178">
            <v>0.41062033367785467</v>
          </cell>
          <cell r="H178">
            <v>5.8083181976351203E-5</v>
          </cell>
          <cell r="J178">
            <v>65.995433286543289</v>
          </cell>
          <cell r="K178">
            <v>0.15078748337416847</v>
          </cell>
          <cell r="S178">
            <v>5.66759917061</v>
          </cell>
          <cell r="T178">
            <v>4.5111222969399991</v>
          </cell>
          <cell r="U178">
            <v>1.8634129180450001</v>
          </cell>
          <cell r="V178">
            <v>3.3429025127775867</v>
          </cell>
          <cell r="W178">
            <v>1.38607892228E-3</v>
          </cell>
        </row>
        <row r="180">
          <cell r="F180"/>
        </row>
        <row r="181">
          <cell r="A181">
            <v>6</v>
          </cell>
          <cell r="F181" t="str">
            <v>Fins</v>
          </cell>
        </row>
        <row r="182">
          <cell r="A182" t="str">
            <v>Jun 18 2020</v>
          </cell>
          <cell r="F182">
            <v>-0.2693248987197876</v>
          </cell>
        </row>
        <row r="183">
          <cell r="A183">
            <v>1150</v>
          </cell>
          <cell r="F183">
            <v>-0.27018466591835022</v>
          </cell>
        </row>
        <row r="184">
          <cell r="A184" t="str">
            <v>SRM-Muenster-250ppb</v>
          </cell>
          <cell r="F184">
            <v>-0.27074599266052246</v>
          </cell>
        </row>
        <row r="185">
          <cell r="F185">
            <v>-0.2716413140296936</v>
          </cell>
        </row>
        <row r="186">
          <cell r="F186">
            <v>-0.2680850625038147</v>
          </cell>
        </row>
        <row r="187">
          <cell r="F187">
            <v>-0.27085968852043152</v>
          </cell>
        </row>
        <row r="188">
          <cell r="F188">
            <v>-0.27128070592880249</v>
          </cell>
        </row>
        <row r="189">
          <cell r="F189">
            <v>-0.27035519480705261</v>
          </cell>
        </row>
        <row r="190">
          <cell r="F190">
            <v>-0.27419418096542358</v>
          </cell>
        </row>
        <row r="191">
          <cell r="F191">
            <v>-0.27312824130058289</v>
          </cell>
        </row>
        <row r="192">
          <cell r="F192">
            <v>-0.27338051795959473</v>
          </cell>
        </row>
        <row r="193">
          <cell r="F193">
            <v>-0.26973345875740051</v>
          </cell>
        </row>
        <row r="194">
          <cell r="F194">
            <v>-0.27300387620925903</v>
          </cell>
        </row>
        <row r="195">
          <cell r="F195">
            <v>-0.2705630362033844</v>
          </cell>
        </row>
        <row r="196">
          <cell r="F196">
            <v>-0.27451220154762268</v>
          </cell>
        </row>
        <row r="197">
          <cell r="F197">
            <v>-0.27220445871353149</v>
          </cell>
        </row>
        <row r="198">
          <cell r="F198">
            <v>-0.26958426833152771</v>
          </cell>
        </row>
        <row r="199">
          <cell r="F199">
            <v>-0.27254375815391541</v>
          </cell>
        </row>
        <row r="200">
          <cell r="F200">
            <v>-0.27240875363349915</v>
          </cell>
        </row>
        <row r="201">
          <cell r="F201">
            <v>-0.27377846837043762</v>
          </cell>
        </row>
        <row r="202">
          <cell r="F202">
            <v>-0.27152940630912781</v>
          </cell>
        </row>
        <row r="203">
          <cell r="F203">
            <v>-0.27047419548034668</v>
          </cell>
        </row>
        <row r="204">
          <cell r="F204">
            <v>-0.27519086003303528</v>
          </cell>
        </row>
        <row r="205">
          <cell r="F205">
            <v>-0.27278715372085571</v>
          </cell>
        </row>
        <row r="206">
          <cell r="F206">
            <v>-0.27185982465744019</v>
          </cell>
        </row>
        <row r="207">
          <cell r="F207"/>
        </row>
        <row r="208">
          <cell r="F208"/>
        </row>
        <row r="209">
          <cell r="F209"/>
        </row>
        <row r="210">
          <cell r="F210"/>
        </row>
        <row r="211">
          <cell r="F211"/>
        </row>
        <row r="212">
          <cell r="G212">
            <v>0.410631888905161</v>
          </cell>
          <cell r="H212">
            <v>4.2252994887121892E-5</v>
          </cell>
          <cell r="J212">
            <v>66.025431361477317</v>
          </cell>
          <cell r="K212">
            <v>0.10969135207923383</v>
          </cell>
          <cell r="S212">
            <v>4.9785418865083333</v>
          </cell>
          <cell r="T212">
            <v>4.7570911301399992</v>
          </cell>
          <cell r="U212">
            <v>1.9661748460449997</v>
          </cell>
          <cell r="V212">
            <v>3.530381082846584</v>
          </cell>
          <cell r="W212">
            <v>2.1734025587999998E-3</v>
          </cell>
        </row>
        <row r="214">
          <cell r="F214"/>
        </row>
        <row r="215">
          <cell r="A215">
            <v>7</v>
          </cell>
          <cell r="F215" t="str">
            <v>Fins</v>
          </cell>
        </row>
        <row r="216">
          <cell r="A216" t="str">
            <v>Jun 18 2020</v>
          </cell>
          <cell r="F216">
            <v>-0.27200904488563538</v>
          </cell>
        </row>
        <row r="217">
          <cell r="A217">
            <v>1151</v>
          </cell>
          <cell r="F217">
            <v>-0.27152583003044128</v>
          </cell>
        </row>
        <row r="218">
          <cell r="A218" t="str">
            <v>SRM-Muenster-250ppb</v>
          </cell>
          <cell r="F218">
            <v>-0.26783108711242676</v>
          </cell>
        </row>
        <row r="219">
          <cell r="F219">
            <v>-0.2712593674659729</v>
          </cell>
        </row>
        <row r="220">
          <cell r="F220">
            <v>-0.27342668175697327</v>
          </cell>
        </row>
        <row r="221">
          <cell r="F221">
            <v>-0.27618226408958435</v>
          </cell>
        </row>
        <row r="222">
          <cell r="F222">
            <v>-0.27054703235626221</v>
          </cell>
        </row>
        <row r="223">
          <cell r="F223">
            <v>-0.27360790967941284</v>
          </cell>
        </row>
        <row r="224">
          <cell r="F224">
            <v>-0.27376425266265869</v>
          </cell>
        </row>
        <row r="225">
          <cell r="F225">
            <v>-0.27331477403640747</v>
          </cell>
        </row>
        <row r="226">
          <cell r="F226">
            <v>-0.27278003096580505</v>
          </cell>
        </row>
        <row r="227">
          <cell r="F227">
            <v>-0.27104443311691284</v>
          </cell>
        </row>
        <row r="228">
          <cell r="F228">
            <v>-0.27325081825256348</v>
          </cell>
        </row>
        <row r="229">
          <cell r="F229">
            <v>-0.27279070019721985</v>
          </cell>
        </row>
        <row r="230">
          <cell r="F230">
            <v>-0.27300921082496643</v>
          </cell>
        </row>
        <row r="231">
          <cell r="F231">
            <v>-0.27243718504905701</v>
          </cell>
        </row>
        <row r="232">
          <cell r="F232">
            <v>-0.27206233143806458</v>
          </cell>
        </row>
        <row r="233">
          <cell r="F233">
            <v>-0.27584823966026306</v>
          </cell>
        </row>
        <row r="234">
          <cell r="F234">
            <v>-0.27340716123580933</v>
          </cell>
        </row>
        <row r="235">
          <cell r="F235">
            <v>-0.27090588212013245</v>
          </cell>
        </row>
        <row r="236">
          <cell r="F236">
            <v>-0.27194154262542725</v>
          </cell>
        </row>
        <row r="237">
          <cell r="F237">
            <v>-0.27093961834907532</v>
          </cell>
        </row>
        <row r="238">
          <cell r="F238">
            <v>-0.27430078387260437</v>
          </cell>
        </row>
        <row r="239">
          <cell r="F239">
            <v>-0.27395257353782654</v>
          </cell>
        </row>
        <row r="240">
          <cell r="F240">
            <v>-0.2726876437664032</v>
          </cell>
        </row>
        <row r="241">
          <cell r="F241"/>
        </row>
        <row r="242">
          <cell r="F242"/>
        </row>
        <row r="243">
          <cell r="F243"/>
        </row>
        <row r="244">
          <cell r="F244"/>
        </row>
        <row r="245">
          <cell r="F245"/>
        </row>
        <row r="246">
          <cell r="G246">
            <v>0.41063390090931695</v>
          </cell>
          <cell r="H246">
            <v>5.1155643058398462E-5</v>
          </cell>
          <cell r="J246">
            <v>66.030654646994904</v>
          </cell>
          <cell r="K246">
            <v>0.1328031697764476</v>
          </cell>
          <cell r="S246">
            <v>6.0941012906100012</v>
          </cell>
          <cell r="T246">
            <v>4.8525833317399991</v>
          </cell>
          <cell r="U246">
            <v>2.0057831216449999</v>
          </cell>
          <cell r="V246">
            <v>3.601652333131633</v>
          </cell>
          <cell r="W246">
            <v>2.2971601864000004E-3</v>
          </cell>
        </row>
        <row r="248">
          <cell r="F248"/>
        </row>
        <row r="249">
          <cell r="A249">
            <v>8</v>
          </cell>
          <cell r="F249" t="str">
            <v>Fins</v>
          </cell>
        </row>
        <row r="250">
          <cell r="A250" t="str">
            <v>Jun 18 2020</v>
          </cell>
          <cell r="F250">
            <v>-0.27526727318763733</v>
          </cell>
        </row>
        <row r="251">
          <cell r="A251">
            <v>1152</v>
          </cell>
          <cell r="F251">
            <v>-0.27103909850120544</v>
          </cell>
        </row>
        <row r="252">
          <cell r="A252" t="str">
            <v>SRM-Muenster-250ppb</v>
          </cell>
          <cell r="F252">
            <v>-0.27235013246536255</v>
          </cell>
        </row>
        <row r="253">
          <cell r="F253">
            <v>-0.27687695622444153</v>
          </cell>
        </row>
        <row r="254">
          <cell r="F254">
            <v>-0.27325260639190674</v>
          </cell>
        </row>
        <row r="255">
          <cell r="F255">
            <v>-0.27105152606964111</v>
          </cell>
        </row>
        <row r="256">
          <cell r="F256">
            <v>-0.2733076810836792</v>
          </cell>
        </row>
        <row r="257">
          <cell r="F257">
            <v>-0.27575051784515381</v>
          </cell>
        </row>
        <row r="258">
          <cell r="F258">
            <v>-0.27300921082496643</v>
          </cell>
        </row>
        <row r="259">
          <cell r="F259">
            <v>-0.2736683189868927</v>
          </cell>
        </row>
        <row r="260">
          <cell r="F260">
            <v>-0.27195397019386292</v>
          </cell>
        </row>
        <row r="261">
          <cell r="F261">
            <v>-0.27645587921142578</v>
          </cell>
        </row>
        <row r="262">
          <cell r="F262">
            <v>-0.27432742714881897</v>
          </cell>
        </row>
        <row r="263">
          <cell r="F263">
            <v>-0.27439138293266296</v>
          </cell>
        </row>
        <row r="264">
          <cell r="F264">
            <v>-0.27281379699707031</v>
          </cell>
        </row>
        <row r="265">
          <cell r="F265">
            <v>-0.27156314253807068</v>
          </cell>
        </row>
        <row r="266">
          <cell r="F266">
            <v>-0.27615916728973389</v>
          </cell>
        </row>
        <row r="267">
          <cell r="F267">
            <v>-0.27594241499900818</v>
          </cell>
        </row>
        <row r="268">
          <cell r="F268">
            <v>-0.27382820844650269</v>
          </cell>
        </row>
        <row r="269">
          <cell r="F269">
            <v>-0.27635994553565979</v>
          </cell>
        </row>
        <row r="270">
          <cell r="F270">
            <v>-0.27444112300872803</v>
          </cell>
        </row>
        <row r="271">
          <cell r="F271">
            <v>-0.27225419878959656</v>
          </cell>
        </row>
        <row r="272">
          <cell r="F272">
            <v>-0.27575230598449707</v>
          </cell>
        </row>
        <row r="273">
          <cell r="F273">
            <v>-0.27407336235046387</v>
          </cell>
        </row>
        <row r="274">
          <cell r="F274">
            <v>-0.27467209100723267</v>
          </cell>
        </row>
        <row r="275">
          <cell r="F275"/>
        </row>
        <row r="276">
          <cell r="F276"/>
        </row>
        <row r="277">
          <cell r="F277"/>
        </row>
        <row r="278">
          <cell r="F278"/>
        </row>
        <row r="279">
          <cell r="F279"/>
        </row>
        <row r="280">
          <cell r="G280">
            <v>0.4106198556403225</v>
          </cell>
          <cell r="H280">
            <v>6.2031768153569916E-5</v>
          </cell>
          <cell r="J280">
            <v>65.994192271950553</v>
          </cell>
          <cell r="K280">
            <v>0.16103825394647828</v>
          </cell>
          <cell r="S280">
            <v>5.9722637034099986</v>
          </cell>
          <cell r="T280">
            <v>4.7556801741400001</v>
          </cell>
          <cell r="U280">
            <v>1.9657729648449997</v>
          </cell>
          <cell r="V280">
            <v>3.530074004958895</v>
          </cell>
          <cell r="W280">
            <v>2.3277179699999996E-3</v>
          </cell>
        </row>
        <row r="282">
          <cell r="F282"/>
        </row>
        <row r="283">
          <cell r="A283">
            <v>9</v>
          </cell>
          <cell r="F283" t="str">
            <v>Fins</v>
          </cell>
        </row>
        <row r="284">
          <cell r="A284" t="str">
            <v>Jun 18 2020</v>
          </cell>
          <cell r="F284">
            <v>-0.27281200885772705</v>
          </cell>
        </row>
        <row r="285">
          <cell r="A285">
            <v>1153</v>
          </cell>
          <cell r="F285">
            <v>-0.27649140357971191</v>
          </cell>
        </row>
        <row r="286">
          <cell r="A286" t="str">
            <v>Muenster_Fespk_0_05</v>
          </cell>
          <cell r="F286">
            <v>-0.27285641431808472</v>
          </cell>
        </row>
        <row r="287">
          <cell r="F287">
            <v>-0.27419418096542358</v>
          </cell>
        </row>
        <row r="288">
          <cell r="F288">
            <v>-0.27370205521583557</v>
          </cell>
        </row>
        <row r="289">
          <cell r="F289">
            <v>-0.2778879702091217</v>
          </cell>
        </row>
        <row r="290">
          <cell r="F290">
            <v>-0.27317798137664795</v>
          </cell>
        </row>
        <row r="291">
          <cell r="F291">
            <v>-0.27662822604179382</v>
          </cell>
        </row>
        <row r="292">
          <cell r="F292">
            <v>-0.27641147375106812</v>
          </cell>
        </row>
        <row r="293">
          <cell r="F293">
            <v>-0.2787443995475769</v>
          </cell>
        </row>
        <row r="294">
          <cell r="F294">
            <v>-0.27683433890342712</v>
          </cell>
        </row>
        <row r="295">
          <cell r="F295">
            <v>-0.27877107262611389</v>
          </cell>
        </row>
        <row r="296">
          <cell r="F296">
            <v>-0.27780801057815552</v>
          </cell>
        </row>
        <row r="297">
          <cell r="F297">
            <v>-0.27755749225616455</v>
          </cell>
        </row>
        <row r="298">
          <cell r="F298">
            <v>-0.27648431062698364</v>
          </cell>
        </row>
        <row r="299">
          <cell r="F299">
            <v>-0.27636170387268066</v>
          </cell>
        </row>
        <row r="300">
          <cell r="F300">
            <v>-0.27478224039077759</v>
          </cell>
        </row>
        <row r="301">
          <cell r="F301">
            <v>-0.27571499347686768</v>
          </cell>
        </row>
        <row r="302">
          <cell r="F302">
            <v>-0.27683255076408386</v>
          </cell>
        </row>
        <row r="303">
          <cell r="F303">
            <v>-0.27311402559280396</v>
          </cell>
        </row>
        <row r="304">
          <cell r="F304">
            <v>-0.27760010957717896</v>
          </cell>
        </row>
        <row r="305">
          <cell r="F305">
            <v>-0.27627110481262207</v>
          </cell>
        </row>
        <row r="306">
          <cell r="F306">
            <v>-0.27588909864425659</v>
          </cell>
        </row>
        <row r="307">
          <cell r="F307">
            <v>-0.27560660243034363</v>
          </cell>
        </row>
        <row r="308">
          <cell r="F308">
            <v>-0.27642923593521118</v>
          </cell>
        </row>
        <row r="309">
          <cell r="F309"/>
        </row>
        <row r="310">
          <cell r="F310"/>
        </row>
        <row r="311">
          <cell r="F311"/>
        </row>
        <row r="312">
          <cell r="F312"/>
        </row>
        <row r="313">
          <cell r="F313"/>
        </row>
        <row r="314">
          <cell r="G314">
            <v>0.41063109353314009</v>
          </cell>
          <cell r="H314">
            <v>5.2397293454045928E-5</v>
          </cell>
          <cell r="J314">
            <v>66.023366527195009</v>
          </cell>
          <cell r="K314">
            <v>0.13602656994187332</v>
          </cell>
          <cell r="S314">
            <v>6.2649215262099993</v>
          </cell>
          <cell r="T314">
            <v>4.9881161237400002</v>
          </cell>
          <cell r="U314">
            <v>2.0723206836449997</v>
          </cell>
          <cell r="V314">
            <v>3.728586549344969</v>
          </cell>
          <cell r="W314">
            <v>2.8167589805999999E-2</v>
          </cell>
        </row>
        <row r="316">
          <cell r="F316"/>
        </row>
        <row r="317">
          <cell r="A317">
            <v>10</v>
          </cell>
          <cell r="F317" t="str">
            <v>Fins</v>
          </cell>
        </row>
        <row r="318">
          <cell r="A318" t="str">
            <v>Jun 18 2020</v>
          </cell>
          <cell r="F318">
            <v>-0.276836097240448</v>
          </cell>
        </row>
        <row r="319">
          <cell r="A319">
            <v>1154</v>
          </cell>
          <cell r="F319">
            <v>-0.27212095260620117</v>
          </cell>
        </row>
        <row r="320">
          <cell r="A320" t="str">
            <v>SRM-Muenster-250ppb</v>
          </cell>
          <cell r="F320">
            <v>-0.27224886417388916</v>
          </cell>
        </row>
        <row r="321">
          <cell r="F321">
            <v>-0.27500253915786743</v>
          </cell>
        </row>
        <row r="322">
          <cell r="F322">
            <v>-0.27703508734703064</v>
          </cell>
        </row>
        <row r="323">
          <cell r="F323">
            <v>-0.27564036846160889</v>
          </cell>
        </row>
        <row r="324">
          <cell r="F324">
            <v>-0.27546447515487671</v>
          </cell>
        </row>
        <row r="325">
          <cell r="F325">
            <v>-0.27395966649055481</v>
          </cell>
        </row>
        <row r="326">
          <cell r="F326">
            <v>-0.27761256694793701</v>
          </cell>
        </row>
        <row r="327">
          <cell r="F327">
            <v>-0.27461346983909607</v>
          </cell>
        </row>
        <row r="328">
          <cell r="F328">
            <v>-0.27545738220214844</v>
          </cell>
        </row>
        <row r="329">
          <cell r="F329">
            <v>-0.27617159485816956</v>
          </cell>
        </row>
        <row r="330">
          <cell r="F330">
            <v>-0.27370738983154297</v>
          </cell>
        </row>
        <row r="331">
          <cell r="F331">
            <v>-0.27352973818778992</v>
          </cell>
        </row>
        <row r="332">
          <cell r="F332">
            <v>-0.27250823378562927</v>
          </cell>
        </row>
        <row r="333">
          <cell r="F333">
            <v>-0.27290439605712891</v>
          </cell>
        </row>
        <row r="334">
          <cell r="F334">
            <v>-0.27600458264350891</v>
          </cell>
        </row>
        <row r="335">
          <cell r="F335">
            <v>-0.27317443490028381</v>
          </cell>
        </row>
        <row r="336">
          <cell r="F336">
            <v>-0.27612718939781189</v>
          </cell>
        </row>
        <row r="337">
          <cell r="F337">
            <v>-0.27587488293647766</v>
          </cell>
        </row>
        <row r="338">
          <cell r="F338">
            <v>-0.27693736553192139</v>
          </cell>
        </row>
        <row r="339">
          <cell r="F339">
            <v>-0.27427589893341064</v>
          </cell>
        </row>
        <row r="340">
          <cell r="F340">
            <v>-0.27357947826385498</v>
          </cell>
        </row>
        <row r="341">
          <cell r="F341">
            <v>-0.27777069807052612</v>
          </cell>
        </row>
        <row r="342">
          <cell r="F342">
            <v>-0.27464187145233154</v>
          </cell>
        </row>
        <row r="343">
          <cell r="F343"/>
        </row>
        <row r="344">
          <cell r="F344"/>
        </row>
        <row r="345">
          <cell r="F345"/>
        </row>
        <row r="346">
          <cell r="F346"/>
        </row>
        <row r="347">
          <cell r="F347"/>
        </row>
        <row r="348">
          <cell r="G348">
            <v>0.41062251873613193</v>
          </cell>
          <cell r="H348">
            <v>4.3697303282017012E-5</v>
          </cell>
          <cell r="J348">
            <v>66.001105831115567</v>
          </cell>
          <cell r="K348">
            <v>0.11344086477245581</v>
          </cell>
          <cell r="S348">
            <v>6.1172550102099992</v>
          </cell>
          <cell r="T348">
            <v>4.8718993897400003</v>
          </cell>
          <cell r="U348">
            <v>2.0043673624450005</v>
          </cell>
          <cell r="V348">
            <v>3.5930706933601293</v>
          </cell>
          <cell r="W348">
            <v>6.4777890037199983E-4</v>
          </cell>
        </row>
        <row r="350">
          <cell r="F350"/>
        </row>
        <row r="351">
          <cell r="A351">
            <v>11</v>
          </cell>
          <cell r="F351" t="str">
            <v>Fins</v>
          </cell>
        </row>
        <row r="352">
          <cell r="A352" t="str">
            <v>Jun 18 2020</v>
          </cell>
          <cell r="F352">
            <v>-0.28190207481384277</v>
          </cell>
        </row>
        <row r="353">
          <cell r="A353">
            <v>1155</v>
          </cell>
          <cell r="F353">
            <v>-0.28234991431236267</v>
          </cell>
        </row>
        <row r="354">
          <cell r="A354" t="str">
            <v>Muenster_Fespk_1_0</v>
          </cell>
          <cell r="F354">
            <v>-0.28452160954475403</v>
          </cell>
        </row>
        <row r="355">
          <cell r="F355">
            <v>-0.28398311138153076</v>
          </cell>
        </row>
        <row r="356">
          <cell r="F356">
            <v>-0.28067061305046082</v>
          </cell>
        </row>
        <row r="357">
          <cell r="F357">
            <v>-0.28156799077987671</v>
          </cell>
        </row>
        <row r="358">
          <cell r="F358">
            <v>-0.28356900811195374</v>
          </cell>
        </row>
        <row r="359">
          <cell r="F359">
            <v>-0.28370764851570129</v>
          </cell>
        </row>
        <row r="360">
          <cell r="F360">
            <v>-0.28501567244529724</v>
          </cell>
        </row>
        <row r="361">
          <cell r="F361">
            <v>-0.28412705659866333</v>
          </cell>
        </row>
        <row r="362">
          <cell r="F362">
            <v>-0.28104731440544128</v>
          </cell>
        </row>
        <row r="363">
          <cell r="F363">
            <v>-0.2848183810710907</v>
          </cell>
        </row>
        <row r="364">
          <cell r="F364">
            <v>-0.28769943118095398</v>
          </cell>
        </row>
        <row r="365">
          <cell r="F365">
            <v>-0.28131565451622009</v>
          </cell>
        </row>
        <row r="366">
          <cell r="F366">
            <v>-0.28001669049263</v>
          </cell>
        </row>
        <row r="367">
          <cell r="F367">
            <v>-0.28699025511741638</v>
          </cell>
        </row>
        <row r="368">
          <cell r="F368">
            <v>-0.28209754824638367</v>
          </cell>
        </row>
        <row r="369">
          <cell r="F369">
            <v>-0.28401863574981689</v>
          </cell>
        </row>
        <row r="370">
          <cell r="F370">
            <v>-0.28251340985298157</v>
          </cell>
        </row>
        <row r="371">
          <cell r="F371">
            <v>-0.2828119695186615</v>
          </cell>
        </row>
        <row r="372">
          <cell r="F372">
            <v>-0.28083941340446472</v>
          </cell>
        </row>
        <row r="373">
          <cell r="F373">
            <v>-0.28092649579048157</v>
          </cell>
        </row>
        <row r="374">
          <cell r="F374">
            <v>-0.27912464737892151</v>
          </cell>
        </row>
        <row r="375">
          <cell r="F375">
            <v>-0.28170838952064514</v>
          </cell>
        </row>
        <row r="376">
          <cell r="F376">
            <v>-0.27995803952217102</v>
          </cell>
        </row>
        <row r="377">
          <cell r="F377"/>
        </row>
        <row r="378">
          <cell r="F378"/>
        </row>
        <row r="379">
          <cell r="F379"/>
        </row>
        <row r="380">
          <cell r="F380"/>
        </row>
        <row r="381">
          <cell r="F381"/>
        </row>
        <row r="382">
          <cell r="G382">
            <v>0.41047458625191607</v>
          </cell>
          <cell r="H382">
            <v>6.6276791717794569E-5</v>
          </cell>
          <cell r="J382">
            <v>65.617064078490856</v>
          </cell>
          <cell r="K382">
            <v>0.17205859405755355</v>
          </cell>
          <cell r="S382">
            <v>6.3674824826099998</v>
          </cell>
          <cell r="T382">
            <v>5.0704131477399992</v>
          </cell>
          <cell r="U382">
            <v>2.1062820416450001</v>
          </cell>
          <cell r="V382">
            <v>3.791637308930504</v>
          </cell>
          <cell r="W382">
            <v>0.53626631952600012</v>
          </cell>
        </row>
        <row r="384">
          <cell r="F384"/>
        </row>
        <row r="385">
          <cell r="A385">
            <v>12</v>
          </cell>
          <cell r="F385" t="str">
            <v>Fins</v>
          </cell>
        </row>
        <row r="386">
          <cell r="A386" t="str">
            <v>Jun 18 2020</v>
          </cell>
          <cell r="F386">
            <v>-0.27546980977058411</v>
          </cell>
        </row>
        <row r="387">
          <cell r="A387">
            <v>1156</v>
          </cell>
          <cell r="F387">
            <v>-0.27558884024620056</v>
          </cell>
        </row>
        <row r="388">
          <cell r="A388" t="str">
            <v>SRM-Muenster-250ppb</v>
          </cell>
          <cell r="F388">
            <v>-0.27472895383834839</v>
          </cell>
        </row>
        <row r="389">
          <cell r="F389">
            <v>-0.27694094181060791</v>
          </cell>
        </row>
        <row r="390">
          <cell r="F390">
            <v>-0.27716836333274841</v>
          </cell>
        </row>
        <row r="391">
          <cell r="F391">
            <v>-0.27424392104148865</v>
          </cell>
        </row>
        <row r="392">
          <cell r="F392">
            <v>-0.27841567993164063</v>
          </cell>
        </row>
        <row r="393">
          <cell r="F393">
            <v>-0.27674192190170288</v>
          </cell>
        </row>
        <row r="394">
          <cell r="F394">
            <v>-0.27303230762481689</v>
          </cell>
        </row>
        <row r="395">
          <cell r="F395">
            <v>-0.27904647588729858</v>
          </cell>
        </row>
        <row r="396">
          <cell r="F396">
            <v>-0.27822557091712952</v>
          </cell>
        </row>
        <row r="397">
          <cell r="F397">
            <v>-0.27682366967201233</v>
          </cell>
        </row>
        <row r="398">
          <cell r="F398">
            <v>-0.28238189220428467</v>
          </cell>
        </row>
        <row r="399">
          <cell r="F399">
            <v>-0.27944982051849365</v>
          </cell>
        </row>
        <row r="400">
          <cell r="F400">
            <v>-0.2798745334148407</v>
          </cell>
        </row>
        <row r="401">
          <cell r="F401">
            <v>-0.28077012300491333</v>
          </cell>
        </row>
        <row r="402">
          <cell r="F402">
            <v>-0.28196960687637329</v>
          </cell>
        </row>
        <row r="403">
          <cell r="F403">
            <v>-0.28125700354576111</v>
          </cell>
        </row>
        <row r="404">
          <cell r="F404">
            <v>-0.27763032913208008</v>
          </cell>
        </row>
        <row r="405">
          <cell r="F405">
            <v>-0.28217041492462158</v>
          </cell>
        </row>
        <row r="406">
          <cell r="F406">
            <v>-0.28319936990737915</v>
          </cell>
        </row>
        <row r="407">
          <cell r="F407">
            <v>-0.28289371728897095</v>
          </cell>
        </row>
        <row r="408">
          <cell r="F408">
            <v>-0.28063151240348816</v>
          </cell>
        </row>
        <row r="409">
          <cell r="F409">
            <v>-0.28208333253860474</v>
          </cell>
        </row>
        <row r="410">
          <cell r="F410">
            <v>-0.27885812520980835</v>
          </cell>
        </row>
        <row r="411">
          <cell r="F411"/>
        </row>
        <row r="412">
          <cell r="F412"/>
        </row>
        <row r="413">
          <cell r="F413"/>
        </row>
        <row r="414">
          <cell r="F414"/>
        </row>
        <row r="415">
          <cell r="F415"/>
        </row>
        <row r="416">
          <cell r="G416">
            <v>0.41064465236663428</v>
          </cell>
          <cell r="H416">
            <v>4.7032753232438187E-5</v>
          </cell>
          <cell r="J416">
            <v>66.058566086009037</v>
          </cell>
          <cell r="K416">
            <v>0.12209989629986563</v>
          </cell>
          <cell r="S416">
            <v>6.2922599806100017</v>
          </cell>
          <cell r="T416">
            <v>5.0115833161400012</v>
          </cell>
          <cell r="U416">
            <v>2.0620225084450001</v>
          </cell>
          <cell r="V416">
            <v>3.6967679540477412</v>
          </cell>
          <cell r="W416">
            <v>7.4937574095999989E-4</v>
          </cell>
        </row>
        <row r="418">
          <cell r="F418"/>
        </row>
        <row r="419">
          <cell r="A419">
            <v>13</v>
          </cell>
          <cell r="F419" t="str">
            <v>Fins</v>
          </cell>
        </row>
        <row r="420">
          <cell r="A420" t="str">
            <v>Jun 18 2020</v>
          </cell>
          <cell r="F420">
            <v>-0.27895230054855347</v>
          </cell>
        </row>
        <row r="421">
          <cell r="A421">
            <v>1157</v>
          </cell>
          <cell r="F421">
            <v>-0.2778879702091217</v>
          </cell>
        </row>
        <row r="422">
          <cell r="A422" t="str">
            <v>Muenster_Fespk_0_1</v>
          </cell>
          <cell r="F422">
            <v>-0.28109174966812134</v>
          </cell>
        </row>
        <row r="423">
          <cell r="F423">
            <v>-0.28126946091651917</v>
          </cell>
        </row>
        <row r="424">
          <cell r="F424">
            <v>-0.27887767553329468</v>
          </cell>
        </row>
        <row r="425">
          <cell r="F425">
            <v>-0.27805143594741821</v>
          </cell>
        </row>
        <row r="426">
          <cell r="F426">
            <v>-0.28181856870651245</v>
          </cell>
        </row>
        <row r="427">
          <cell r="F427">
            <v>-0.28166219592094421</v>
          </cell>
        </row>
        <row r="428">
          <cell r="F428">
            <v>-0.28197848796844482</v>
          </cell>
        </row>
        <row r="429">
          <cell r="F429">
            <v>-0.28198561072349548</v>
          </cell>
        </row>
        <row r="430">
          <cell r="F430">
            <v>-0.28280484676361084</v>
          </cell>
        </row>
        <row r="431">
          <cell r="F431">
            <v>-0.28212243318557739</v>
          </cell>
        </row>
        <row r="432">
          <cell r="F432">
            <v>-0.28095492720603943</v>
          </cell>
        </row>
        <row r="433">
          <cell r="F433">
            <v>-0.28308919072151184</v>
          </cell>
        </row>
        <row r="434">
          <cell r="F434">
            <v>-0.28364899754524231</v>
          </cell>
        </row>
        <row r="435">
          <cell r="F435">
            <v>-0.28460690379142761</v>
          </cell>
        </row>
        <row r="436">
          <cell r="F436">
            <v>-0.28169417381286621</v>
          </cell>
        </row>
        <row r="437">
          <cell r="F437">
            <v>-0.27907311916351318</v>
          </cell>
        </row>
        <row r="438">
          <cell r="F438">
            <v>-0.28134053945541382</v>
          </cell>
        </row>
        <row r="439">
          <cell r="F439">
            <v>-0.28336641192436218</v>
          </cell>
        </row>
        <row r="440">
          <cell r="F440">
            <v>-0.28037917613983154</v>
          </cell>
        </row>
        <row r="441">
          <cell r="F441">
            <v>-0.27884212136268616</v>
          </cell>
        </row>
        <row r="442">
          <cell r="F442">
            <v>-0.27862358093261719</v>
          </cell>
        </row>
        <row r="443">
          <cell r="F443">
            <v>-0.27911755442619324</v>
          </cell>
        </row>
        <row r="444">
          <cell r="F444">
            <v>-0.2807878851890564</v>
          </cell>
        </row>
        <row r="445">
          <cell r="F445"/>
        </row>
        <row r="446">
          <cell r="F446"/>
        </row>
        <row r="447">
          <cell r="F447"/>
        </row>
        <row r="448">
          <cell r="F448"/>
        </row>
        <row r="449">
          <cell r="F449"/>
        </row>
        <row r="450">
          <cell r="G450">
            <v>0.41061600510148133</v>
          </cell>
          <cell r="H450">
            <v>5.5632626422379692E-5</v>
          </cell>
          <cell r="J450">
            <v>65.984196038243084</v>
          </cell>
          <cell r="K450">
            <v>0.14442569167683225</v>
          </cell>
          <cell r="S450">
            <v>6.4012227318099999</v>
          </cell>
          <cell r="T450">
            <v>5.0971151469400011</v>
          </cell>
          <cell r="U450">
            <v>2.1170042156449997</v>
          </cell>
          <cell r="V450">
            <v>3.8092470517181778</v>
          </cell>
          <cell r="W450">
            <v>5.4645823722000005E-2</v>
          </cell>
        </row>
        <row r="452">
          <cell r="F452"/>
        </row>
        <row r="453">
          <cell r="A453">
            <v>14</v>
          </cell>
          <cell r="F453" t="str">
            <v>Fins</v>
          </cell>
        </row>
        <row r="454">
          <cell r="A454" t="str">
            <v>Jun 18 2020</v>
          </cell>
          <cell r="F454">
            <v>-0.28150579333305359</v>
          </cell>
        </row>
        <row r="455">
          <cell r="A455">
            <v>1158</v>
          </cell>
          <cell r="F455">
            <v>-0.28040939569473267</v>
          </cell>
        </row>
        <row r="456">
          <cell r="A456" t="str">
            <v>SRM-Muenster-250ppb</v>
          </cell>
          <cell r="F456">
            <v>-0.28463000059127808</v>
          </cell>
        </row>
        <row r="457">
          <cell r="F457">
            <v>-0.28472420573234558</v>
          </cell>
        </row>
        <row r="458">
          <cell r="F458">
            <v>-0.28361344337463379</v>
          </cell>
        </row>
        <row r="459">
          <cell r="F459">
            <v>-0.28263425827026367</v>
          </cell>
        </row>
        <row r="460">
          <cell r="F460">
            <v>-0.2819589376449585</v>
          </cell>
        </row>
        <row r="461">
          <cell r="F461">
            <v>-0.28185588121414185</v>
          </cell>
        </row>
        <row r="462">
          <cell r="F462">
            <v>-0.28320291638374329</v>
          </cell>
        </row>
        <row r="463">
          <cell r="F463">
            <v>-0.2834446132183075</v>
          </cell>
        </row>
        <row r="464">
          <cell r="F464">
            <v>-0.28199094533920288</v>
          </cell>
        </row>
        <row r="465">
          <cell r="F465">
            <v>-0.2800593376159668</v>
          </cell>
        </row>
        <row r="466">
          <cell r="F466">
            <v>-0.27941074967384338</v>
          </cell>
        </row>
        <row r="467">
          <cell r="F467">
            <v>-0.28330779075622559</v>
          </cell>
        </row>
        <row r="468">
          <cell r="F468">
            <v>-0.28490191698074341</v>
          </cell>
        </row>
        <row r="469">
          <cell r="F469">
            <v>-0.28293991088867188</v>
          </cell>
        </row>
        <row r="470">
          <cell r="F470">
            <v>-0.28278708457946777</v>
          </cell>
        </row>
        <row r="471">
          <cell r="F471">
            <v>-0.28322958946228027</v>
          </cell>
        </row>
        <row r="472">
          <cell r="F472">
            <v>-0.28349792957305908</v>
          </cell>
        </row>
        <row r="473">
          <cell r="F473">
            <v>-0.28330779075622559</v>
          </cell>
        </row>
        <row r="474">
          <cell r="F474">
            <v>-0.28551864624023438</v>
          </cell>
        </row>
        <row r="475">
          <cell r="F475">
            <v>-0.28397953510284424</v>
          </cell>
        </row>
        <row r="476">
          <cell r="F476">
            <v>-0.28523072600364685</v>
          </cell>
        </row>
        <row r="477">
          <cell r="F477">
            <v>-0.2872302234172821</v>
          </cell>
        </row>
        <row r="478">
          <cell r="F478">
            <v>-0.28169950842857361</v>
          </cell>
        </row>
        <row r="479">
          <cell r="F479"/>
        </row>
        <row r="480">
          <cell r="F480"/>
        </row>
        <row r="481">
          <cell r="F481"/>
        </row>
        <row r="482">
          <cell r="F482"/>
        </row>
        <row r="483">
          <cell r="F483"/>
        </row>
        <row r="484">
          <cell r="G484">
            <v>0.41063692994609008</v>
          </cell>
          <cell r="H484">
            <v>4.1783114356293548E-5</v>
          </cell>
          <cell r="J484">
            <v>66.038518211222993</v>
          </cell>
          <cell r="K484">
            <v>0.10847151355941115</v>
          </cell>
          <cell r="S484">
            <v>6.4414285054100002</v>
          </cell>
          <cell r="T484">
            <v>5.13074921734</v>
          </cell>
          <cell r="U484">
            <v>2.1112085144449999</v>
          </cell>
          <cell r="V484">
            <v>3.7855810809642865</v>
          </cell>
          <cell r="W484">
            <v>7.3410004800000014E-4</v>
          </cell>
        </row>
        <row r="486">
          <cell r="F486"/>
        </row>
        <row r="487">
          <cell r="A487">
            <v>15</v>
          </cell>
          <cell r="F487" t="str">
            <v>Fins</v>
          </cell>
        </row>
        <row r="488">
          <cell r="A488" t="str">
            <v>Jun 18 2020</v>
          </cell>
          <cell r="F488">
            <v>-0.28710579872131348</v>
          </cell>
        </row>
        <row r="489">
          <cell r="A489">
            <v>1159</v>
          </cell>
          <cell r="F489">
            <v>-0.28014105558395386</v>
          </cell>
        </row>
        <row r="490">
          <cell r="A490" t="str">
            <v>SRMProblemChild2-250ppb</v>
          </cell>
          <cell r="F490">
            <v>-0.28409862518310547</v>
          </cell>
        </row>
        <row r="491">
          <cell r="F491">
            <v>-0.28322070837020874</v>
          </cell>
        </row>
        <row r="492">
          <cell r="F492">
            <v>-0.28587055206298828</v>
          </cell>
        </row>
        <row r="493">
          <cell r="F493">
            <v>-0.28075945377349854</v>
          </cell>
        </row>
        <row r="494">
          <cell r="F494">
            <v>-0.28493747115135193</v>
          </cell>
        </row>
        <row r="495">
          <cell r="F495">
            <v>-0.28722843527793884</v>
          </cell>
        </row>
        <row r="496">
          <cell r="F496">
            <v>-0.28699913620948792</v>
          </cell>
        </row>
        <row r="497">
          <cell r="F497">
            <v>-0.28187188506126404</v>
          </cell>
        </row>
        <row r="498">
          <cell r="F498">
            <v>-0.28349083662033081</v>
          </cell>
        </row>
        <row r="499">
          <cell r="F499">
            <v>-0.28387290239334106</v>
          </cell>
        </row>
        <row r="500">
          <cell r="F500">
            <v>-0.28759279847145081</v>
          </cell>
        </row>
        <row r="501">
          <cell r="F501">
            <v>-0.28939336538314819</v>
          </cell>
        </row>
        <row r="502">
          <cell r="F502">
            <v>-0.28738483786582947</v>
          </cell>
        </row>
        <row r="503">
          <cell r="F503">
            <v>-0.28670766949653625</v>
          </cell>
        </row>
        <row r="504">
          <cell r="F504">
            <v>-0.28657436370849609</v>
          </cell>
        </row>
        <row r="505">
          <cell r="F505">
            <v>-0.28972220420837402</v>
          </cell>
        </row>
        <row r="506">
          <cell r="F506">
            <v>-0.28654769062995911</v>
          </cell>
        </row>
        <row r="507">
          <cell r="F507">
            <v>-0.28636464476585388</v>
          </cell>
        </row>
        <row r="508">
          <cell r="F508">
            <v>-0.28543686866760254</v>
          </cell>
        </row>
        <row r="509">
          <cell r="F509">
            <v>-0.28637707233428955</v>
          </cell>
        </row>
        <row r="510">
          <cell r="F510">
            <v>-0.28509032726287842</v>
          </cell>
        </row>
        <row r="511">
          <cell r="F511">
            <v>-0.28830909729003906</v>
          </cell>
        </row>
        <row r="512">
          <cell r="F512">
            <v>-0.28325977921485901</v>
          </cell>
        </row>
        <row r="513">
          <cell r="F513"/>
        </row>
        <row r="514">
          <cell r="F514"/>
        </row>
        <row r="515">
          <cell r="F515"/>
        </row>
        <row r="516">
          <cell r="F516"/>
        </row>
        <row r="517">
          <cell r="F517"/>
        </row>
        <row r="518">
          <cell r="G518">
            <v>0.41067231385549852</v>
          </cell>
          <cell r="H518">
            <v>5.8038069269203257E-5</v>
          </cell>
          <cell r="J518">
            <v>66.130376998398944</v>
          </cell>
          <cell r="K518">
            <v>0.15067036803461914</v>
          </cell>
          <cell r="S518">
            <v>4.4572457110100006</v>
          </cell>
          <cell r="T518">
            <v>3.5367825493399998</v>
          </cell>
          <cell r="U518">
            <v>1.642127900445</v>
          </cell>
          <cell r="V518">
            <v>3.0711165887636565</v>
          </cell>
          <cell r="W518">
            <v>8.2033870724000017E-4</v>
          </cell>
        </row>
        <row r="520">
          <cell r="F520"/>
        </row>
        <row r="521">
          <cell r="A521">
            <v>16</v>
          </cell>
          <cell r="F521" t="str">
            <v>Fins</v>
          </cell>
        </row>
        <row r="522">
          <cell r="A522" t="str">
            <v>Jun 18 2020</v>
          </cell>
          <cell r="F522">
            <v>-0.28392800688743591</v>
          </cell>
        </row>
        <row r="523">
          <cell r="A523">
            <v>1160</v>
          </cell>
          <cell r="F523">
            <v>-0.28526982665061951</v>
          </cell>
        </row>
        <row r="524">
          <cell r="A524" t="str">
            <v>SRM-Muenster-250ppb</v>
          </cell>
          <cell r="F524">
            <v>-0.28496590256690979</v>
          </cell>
        </row>
        <row r="525">
          <cell r="F525">
            <v>-0.28459978103637695</v>
          </cell>
        </row>
        <row r="526">
          <cell r="F526">
            <v>-0.28524315357208252</v>
          </cell>
        </row>
        <row r="527">
          <cell r="F527">
            <v>-0.28326335549354553</v>
          </cell>
        </row>
        <row r="528">
          <cell r="F528">
            <v>-0.28269645571708679</v>
          </cell>
        </row>
        <row r="529">
          <cell r="F529">
            <v>-0.28712889552116394</v>
          </cell>
        </row>
        <row r="530">
          <cell r="F530">
            <v>-0.28704890608787537</v>
          </cell>
        </row>
        <row r="531">
          <cell r="F531">
            <v>-0.28728708624839783</v>
          </cell>
        </row>
        <row r="532">
          <cell r="F532">
            <v>-0.28762656450271606</v>
          </cell>
        </row>
        <row r="533">
          <cell r="F533">
            <v>-0.28919607400894165</v>
          </cell>
        </row>
        <row r="534">
          <cell r="F534">
            <v>-0.29114070534706116</v>
          </cell>
        </row>
        <row r="535">
          <cell r="F535">
            <v>-0.29055231809616089</v>
          </cell>
        </row>
        <row r="536">
          <cell r="F536">
            <v>-0.28486815094947815</v>
          </cell>
        </row>
        <row r="537">
          <cell r="F537">
            <v>-0.28950712084770203</v>
          </cell>
        </row>
        <row r="538">
          <cell r="F538">
            <v>-0.28847616910934448</v>
          </cell>
        </row>
        <row r="539">
          <cell r="F539">
            <v>-0.28722664713859558</v>
          </cell>
        </row>
        <row r="540">
          <cell r="F540">
            <v>-0.28714844584465027</v>
          </cell>
        </row>
        <row r="541">
          <cell r="F541">
            <v>-0.28873035311698914</v>
          </cell>
        </row>
        <row r="542">
          <cell r="F542">
            <v>-0.28645172715187073</v>
          </cell>
        </row>
        <row r="543">
          <cell r="F543">
            <v>-0.28795716166496277</v>
          </cell>
        </row>
        <row r="544">
          <cell r="F544">
            <v>-0.28913918137550354</v>
          </cell>
        </row>
        <row r="545">
          <cell r="F545">
            <v>-0.28595051169395447</v>
          </cell>
        </row>
        <row r="546">
          <cell r="F546">
            <v>-0.28740084171295166</v>
          </cell>
        </row>
        <row r="547">
          <cell r="F547"/>
        </row>
        <row r="548">
          <cell r="F548"/>
        </row>
        <row r="549">
          <cell r="F549"/>
        </row>
        <row r="550">
          <cell r="F550"/>
        </row>
        <row r="551">
          <cell r="F551"/>
        </row>
        <row r="552">
          <cell r="G552">
            <v>0.41063025544619541</v>
          </cell>
          <cell r="H552">
            <v>5.460303168896898E-5</v>
          </cell>
          <cell r="J552">
            <v>66.021190802364856</v>
          </cell>
          <cell r="K552">
            <v>0.14175280094555537</v>
          </cell>
          <cell r="S552">
            <v>6.6590440314100015</v>
          </cell>
          <cell r="T552">
            <v>5.3044167365400003</v>
          </cell>
          <cell r="U552">
            <v>2.1828254468449999</v>
          </cell>
          <cell r="V552">
            <v>3.9145742353507473</v>
          </cell>
          <cell r="W552">
            <v>7.6760335279999977E-4</v>
          </cell>
        </row>
        <row r="554">
          <cell r="F554"/>
        </row>
        <row r="555">
          <cell r="A555">
            <v>17</v>
          </cell>
          <cell r="F555" t="str">
            <v>Fins</v>
          </cell>
        </row>
        <row r="556">
          <cell r="A556" t="str">
            <v>Jun 18 2020</v>
          </cell>
          <cell r="F556">
            <v>-0.28912675380706787</v>
          </cell>
        </row>
        <row r="557">
          <cell r="A557">
            <v>1161</v>
          </cell>
          <cell r="F557">
            <v>-0.28668278455734253</v>
          </cell>
        </row>
        <row r="558">
          <cell r="A558" t="str">
            <v>SRM-Muenster-250ppb</v>
          </cell>
          <cell r="F558">
            <v>-0.29079940915107727</v>
          </cell>
        </row>
        <row r="559">
          <cell r="F559">
            <v>-0.29001551866531372</v>
          </cell>
        </row>
        <row r="560">
          <cell r="F560">
            <v>-0.28911074995994568</v>
          </cell>
        </row>
        <row r="561">
          <cell r="F561">
            <v>-0.28911250829696655</v>
          </cell>
        </row>
        <row r="562">
          <cell r="F562">
            <v>-0.2909913957118988</v>
          </cell>
        </row>
        <row r="563">
          <cell r="F563">
            <v>-0.29066610336303711</v>
          </cell>
        </row>
        <row r="564">
          <cell r="F564">
            <v>-0.29035857319831848</v>
          </cell>
        </row>
        <row r="565">
          <cell r="F565">
            <v>-0.28956222534179688</v>
          </cell>
        </row>
        <row r="566">
          <cell r="F566">
            <v>-0.29005283117294312</v>
          </cell>
        </row>
        <row r="567">
          <cell r="F567">
            <v>-0.29013636708259583</v>
          </cell>
        </row>
        <row r="568">
          <cell r="F568">
            <v>-0.29088297486305237</v>
          </cell>
        </row>
        <row r="569">
          <cell r="F569">
            <v>-0.29026791453361511</v>
          </cell>
        </row>
        <row r="570">
          <cell r="F570">
            <v>-0.28879433870315552</v>
          </cell>
        </row>
        <row r="571">
          <cell r="F571">
            <v>-0.29050612449645996</v>
          </cell>
        </row>
        <row r="572">
          <cell r="F572">
            <v>-0.2910962700843811</v>
          </cell>
        </row>
        <row r="573">
          <cell r="F573">
            <v>-0.28971865773200989</v>
          </cell>
        </row>
        <row r="574">
          <cell r="F574">
            <v>-0.29474061727523804</v>
          </cell>
        </row>
        <row r="575">
          <cell r="F575">
            <v>-0.29388904571533203</v>
          </cell>
        </row>
        <row r="576">
          <cell r="F576">
            <v>-0.29669630527496338</v>
          </cell>
        </row>
        <row r="577">
          <cell r="F577">
            <v>-0.29221621155738831</v>
          </cell>
        </row>
        <row r="578">
          <cell r="F578">
            <v>-0.28753060102462769</v>
          </cell>
        </row>
        <row r="579">
          <cell r="F579">
            <v>-0.2910696268081665</v>
          </cell>
        </row>
        <row r="580">
          <cell r="F580">
            <v>-0.28778296709060669</v>
          </cell>
        </row>
        <row r="581">
          <cell r="F581"/>
        </row>
        <row r="582">
          <cell r="F582"/>
        </row>
        <row r="583">
          <cell r="F583"/>
        </row>
        <row r="584">
          <cell r="F584"/>
        </row>
        <row r="585">
          <cell r="F585"/>
        </row>
        <row r="586">
          <cell r="G586">
            <v>0.41058917011710278</v>
          </cell>
          <cell r="H586">
            <v>4.2296500883272877E-5</v>
          </cell>
          <cell r="J586">
            <v>65.914530781913513</v>
          </cell>
          <cell r="K586">
            <v>0.10980429629904565</v>
          </cell>
          <cell r="S586">
            <v>7.0779736282099996</v>
          </cell>
          <cell r="T586">
            <v>5.6384616153400007</v>
          </cell>
          <cell r="U586">
            <v>2.3204176224449995</v>
          </cell>
          <cell r="V586">
            <v>4.1621947235057739</v>
          </cell>
          <cell r="W586">
            <v>8.4718325851999984E-4</v>
          </cell>
        </row>
        <row r="588">
          <cell r="F588"/>
        </row>
        <row r="589">
          <cell r="A589">
            <v>18</v>
          </cell>
          <cell r="F589" t="str">
            <v>Fins</v>
          </cell>
        </row>
        <row r="590">
          <cell r="A590" t="str">
            <v>Jun 18 2020</v>
          </cell>
          <cell r="F590">
            <v>-0.28163552284240723</v>
          </cell>
        </row>
        <row r="591">
          <cell r="A591">
            <v>1162</v>
          </cell>
          <cell r="F591">
            <v>-0.28580832481384277</v>
          </cell>
        </row>
        <row r="592">
          <cell r="A592" t="str">
            <v>Muenster_Tispk_0_05</v>
          </cell>
          <cell r="F592">
            <v>-0.28184875845909119</v>
          </cell>
        </row>
        <row r="593">
          <cell r="F593">
            <v>-0.2826751172542572</v>
          </cell>
        </row>
        <row r="594">
          <cell r="F594">
            <v>-0.28171372413635254</v>
          </cell>
        </row>
        <row r="595">
          <cell r="F595">
            <v>-0.28270000219345093</v>
          </cell>
        </row>
        <row r="596">
          <cell r="F596">
            <v>-0.28391912579536438</v>
          </cell>
        </row>
        <row r="597">
          <cell r="F597">
            <v>-0.28355658054351807</v>
          </cell>
        </row>
        <row r="598">
          <cell r="F598">
            <v>-0.28651747107505798</v>
          </cell>
        </row>
        <row r="599">
          <cell r="F599">
            <v>-0.2828652560710907</v>
          </cell>
        </row>
        <row r="600">
          <cell r="F600">
            <v>-0.28335931897163391</v>
          </cell>
        </row>
        <row r="601">
          <cell r="F601">
            <v>-0.28529825806617737</v>
          </cell>
        </row>
        <row r="602">
          <cell r="F602">
            <v>-0.28713956475257874</v>
          </cell>
        </row>
        <row r="603">
          <cell r="F603">
            <v>-0.28267690539360046</v>
          </cell>
        </row>
        <row r="604">
          <cell r="F604">
            <v>-0.28499078750610352</v>
          </cell>
        </row>
        <row r="605">
          <cell r="F605">
            <v>-0.28695470094680786</v>
          </cell>
        </row>
        <row r="606">
          <cell r="F606">
            <v>-0.28247606754302979</v>
          </cell>
        </row>
        <row r="607">
          <cell r="F607">
            <v>-0.2849445641040802</v>
          </cell>
        </row>
        <row r="608">
          <cell r="F608">
            <v>-0.28389778733253479</v>
          </cell>
        </row>
        <row r="609">
          <cell r="F609">
            <v>-0.28267332911491394</v>
          </cell>
        </row>
        <row r="610">
          <cell r="F610">
            <v>-0.28491613268852234</v>
          </cell>
        </row>
        <row r="611">
          <cell r="F611">
            <v>-0.28265911340713501</v>
          </cell>
        </row>
        <row r="612">
          <cell r="F612">
            <v>-0.28236234188079834</v>
          </cell>
        </row>
        <row r="613">
          <cell r="F613">
            <v>-0.28619933128356934</v>
          </cell>
        </row>
        <row r="614">
          <cell r="F614">
            <v>-0.28365433216094971</v>
          </cell>
        </row>
        <row r="615">
          <cell r="F615"/>
        </row>
        <row r="616">
          <cell r="F616"/>
        </row>
        <row r="617">
          <cell r="F617"/>
        </row>
        <row r="618">
          <cell r="F618"/>
        </row>
        <row r="619">
          <cell r="F619"/>
        </row>
        <row r="620">
          <cell r="G620">
            <v>0.4105984485366635</v>
          </cell>
          <cell r="H620">
            <v>3.9798796530176256E-5</v>
          </cell>
          <cell r="J620">
            <v>65.938618125059122</v>
          </cell>
          <cell r="K620">
            <v>0.10332010344319537</v>
          </cell>
          <cell r="S620">
            <v>7.2300257446100007</v>
          </cell>
          <cell r="T620">
            <v>5.7573501001399991</v>
          </cell>
          <cell r="U620">
            <v>2.3913065628450001</v>
          </cell>
          <cell r="V620">
            <v>4.3034045621773451</v>
          </cell>
          <cell r="W620">
            <v>2.6425634972000005E-3</v>
          </cell>
        </row>
        <row r="622">
          <cell r="F622"/>
        </row>
        <row r="623">
          <cell r="A623">
            <v>19</v>
          </cell>
          <cell r="F623" t="str">
            <v>Fins</v>
          </cell>
        </row>
        <row r="624">
          <cell r="A624" t="str">
            <v>Jun 18 2020</v>
          </cell>
          <cell r="F624">
            <v>-0.2920544445514679</v>
          </cell>
        </row>
        <row r="625">
          <cell r="A625">
            <v>1163</v>
          </cell>
          <cell r="F625">
            <v>-0.29209175705909729</v>
          </cell>
        </row>
        <row r="626">
          <cell r="A626" t="str">
            <v>SRM-Muenster-250ppb</v>
          </cell>
          <cell r="F626">
            <v>-0.29087406396865845</v>
          </cell>
        </row>
        <row r="627">
          <cell r="F627">
            <v>-0.289162278175354</v>
          </cell>
        </row>
        <row r="628">
          <cell r="F628">
            <v>-0.2905985414981842</v>
          </cell>
        </row>
        <row r="629">
          <cell r="F629">
            <v>-0.2907087504863739</v>
          </cell>
        </row>
        <row r="630">
          <cell r="F630">
            <v>-0.29155135154724121</v>
          </cell>
        </row>
        <row r="631">
          <cell r="F631">
            <v>-0.29135757684707642</v>
          </cell>
        </row>
        <row r="632">
          <cell r="F632">
            <v>-0.29179844260215759</v>
          </cell>
        </row>
        <row r="633">
          <cell r="F633">
            <v>-0.29164734482765198</v>
          </cell>
        </row>
        <row r="634">
          <cell r="F634">
            <v>-0.28915339708328247</v>
          </cell>
        </row>
        <row r="635">
          <cell r="F635">
            <v>-0.29053455591201782</v>
          </cell>
        </row>
        <row r="636">
          <cell r="F636">
            <v>-0.28980398178100586</v>
          </cell>
        </row>
        <row r="637">
          <cell r="F637">
            <v>-0.29086518287658691</v>
          </cell>
        </row>
        <row r="638">
          <cell r="F638">
            <v>-0.29068031907081604</v>
          </cell>
        </row>
        <row r="639">
          <cell r="F639">
            <v>-0.29258772730827332</v>
          </cell>
        </row>
        <row r="640">
          <cell r="F640">
            <v>-0.28924405574798584</v>
          </cell>
        </row>
        <row r="641">
          <cell r="F641">
            <v>-0.29190689325332642</v>
          </cell>
        </row>
        <row r="642">
          <cell r="F642">
            <v>-0.2916722297668457</v>
          </cell>
        </row>
        <row r="643">
          <cell r="F643">
            <v>-0.29178601503372192</v>
          </cell>
        </row>
        <row r="644">
          <cell r="F644">
            <v>-0.29000839591026306</v>
          </cell>
        </row>
        <row r="645">
          <cell r="F645">
            <v>-0.29245796799659729</v>
          </cell>
        </row>
        <row r="646">
          <cell r="F646">
            <v>-0.29317793250083923</v>
          </cell>
        </row>
        <row r="647">
          <cell r="F647">
            <v>-0.29273885488510132</v>
          </cell>
        </row>
        <row r="648">
          <cell r="F648">
            <v>-0.29182687401771545</v>
          </cell>
        </row>
        <row r="649">
          <cell r="F649"/>
        </row>
        <row r="650">
          <cell r="F650"/>
        </row>
        <row r="651">
          <cell r="F651"/>
        </row>
        <row r="652">
          <cell r="F652"/>
        </row>
        <row r="653">
          <cell r="F653"/>
        </row>
        <row r="654">
          <cell r="G654">
            <v>0.41060466124467881</v>
          </cell>
          <cell r="H654">
            <v>3.6994599365479013E-5</v>
          </cell>
          <cell r="J654">
            <v>65.954746694030248</v>
          </cell>
          <cell r="K654">
            <v>9.604023655291459E-2</v>
          </cell>
          <cell r="S654">
            <v>7.2379373306099986</v>
          </cell>
          <cell r="T654">
            <v>5.7659562605399994</v>
          </cell>
          <cell r="U654">
            <v>2.3729548184450007</v>
          </cell>
          <cell r="V654">
            <v>4.256443307168146</v>
          </cell>
          <cell r="W654">
            <v>8.6405039964000023E-4</v>
          </cell>
        </row>
        <row r="656">
          <cell r="F656"/>
        </row>
        <row r="657">
          <cell r="A657">
            <v>20</v>
          </cell>
          <cell r="F657" t="str">
            <v>Fins</v>
          </cell>
        </row>
        <row r="658">
          <cell r="A658" t="str">
            <v>Jun 18 2020</v>
          </cell>
          <cell r="F658">
            <v>-0.28581899404525757</v>
          </cell>
        </row>
        <row r="659">
          <cell r="A659">
            <v>1164</v>
          </cell>
          <cell r="F659">
            <v>-0.28613358736038208</v>
          </cell>
        </row>
        <row r="660">
          <cell r="A660" t="str">
            <v>Muenster_Tispk__0_1</v>
          </cell>
          <cell r="F660">
            <v>-0.28240856528282166</v>
          </cell>
        </row>
        <row r="661">
          <cell r="F661">
            <v>-0.28510630130767822</v>
          </cell>
        </row>
        <row r="662">
          <cell r="F662">
            <v>-0.28654593229293823</v>
          </cell>
        </row>
        <row r="663">
          <cell r="F663">
            <v>-0.28414839506149292</v>
          </cell>
        </row>
        <row r="664">
          <cell r="F664">
            <v>-0.28667923808097839</v>
          </cell>
        </row>
        <row r="665">
          <cell r="F665">
            <v>-0.28724798560142517</v>
          </cell>
        </row>
        <row r="666">
          <cell r="F666">
            <v>-0.28567326068878174</v>
          </cell>
        </row>
        <row r="667">
          <cell r="F667">
            <v>-0.28535336256027222</v>
          </cell>
        </row>
        <row r="668">
          <cell r="F668">
            <v>-0.2839813232421875</v>
          </cell>
        </row>
        <row r="669">
          <cell r="F669">
            <v>-0.28590607643127441</v>
          </cell>
        </row>
        <row r="670">
          <cell r="F670">
            <v>-0.28522184491157532</v>
          </cell>
        </row>
        <row r="671">
          <cell r="F671">
            <v>-0.28612470626831055</v>
          </cell>
        </row>
        <row r="672">
          <cell r="F672">
            <v>-0.28682851791381836</v>
          </cell>
        </row>
        <row r="673">
          <cell r="F673">
            <v>-0.28476864099502563</v>
          </cell>
        </row>
        <row r="674">
          <cell r="F674">
            <v>-0.28500854969024658</v>
          </cell>
        </row>
        <row r="675">
          <cell r="F675">
            <v>-0.28656014800071716</v>
          </cell>
        </row>
        <row r="676">
          <cell r="F676">
            <v>-0.28507432341575623</v>
          </cell>
        </row>
        <row r="677">
          <cell r="F677">
            <v>-0.28289014101028442</v>
          </cell>
        </row>
        <row r="678">
          <cell r="F678">
            <v>-0.28350147604942322</v>
          </cell>
        </row>
        <row r="679">
          <cell r="F679">
            <v>-0.28908053040504456</v>
          </cell>
        </row>
        <row r="680">
          <cell r="F680">
            <v>-0.28923338651657104</v>
          </cell>
        </row>
        <row r="681">
          <cell r="F681">
            <v>-0.28730309009552002</v>
          </cell>
        </row>
        <row r="682">
          <cell r="F682">
            <v>-0.28609803318977356</v>
          </cell>
        </row>
        <row r="683">
          <cell r="F683"/>
        </row>
        <row r="684">
          <cell r="F684"/>
        </row>
        <row r="685">
          <cell r="F685"/>
        </row>
        <row r="686">
          <cell r="F686"/>
        </row>
        <row r="687">
          <cell r="F687"/>
        </row>
        <row r="688">
          <cell r="G688">
            <v>0.41059662179051754</v>
          </cell>
          <cell r="H688">
            <v>4.706485422704991E-5</v>
          </cell>
          <cell r="J688">
            <v>65.933875780636058</v>
          </cell>
          <cell r="K688">
            <v>0.12218323243996465</v>
          </cell>
          <cell r="S688">
            <v>7.3810463018100005</v>
          </cell>
          <cell r="T688">
            <v>5.8777824865400001</v>
          </cell>
          <cell r="U688">
            <v>2.441405708445</v>
          </cell>
          <cell r="V688">
            <v>4.3938427430485349</v>
          </cell>
          <cell r="W688">
            <v>2.5041926307999996E-3</v>
          </cell>
        </row>
        <row r="690">
          <cell r="F690"/>
        </row>
        <row r="691">
          <cell r="A691">
            <v>21</v>
          </cell>
          <cell r="F691" t="str">
            <v>Fins</v>
          </cell>
        </row>
        <row r="692">
          <cell r="A692" t="str">
            <v>Jun 18 2020</v>
          </cell>
          <cell r="F692">
            <v>-0.29343393445014954</v>
          </cell>
        </row>
        <row r="693">
          <cell r="A693">
            <v>1165</v>
          </cell>
          <cell r="F693">
            <v>-0.29212909936904907</v>
          </cell>
        </row>
        <row r="694">
          <cell r="A694" t="str">
            <v>SRM-Muenster-250ppb</v>
          </cell>
          <cell r="F694">
            <v>-0.29316726326942444</v>
          </cell>
        </row>
        <row r="695">
          <cell r="F695">
            <v>-0.29348194599151611</v>
          </cell>
        </row>
        <row r="696">
          <cell r="F696">
            <v>-0.29718169569969177</v>
          </cell>
        </row>
        <row r="697">
          <cell r="F697">
            <v>-0.29695945978164673</v>
          </cell>
        </row>
        <row r="698">
          <cell r="F698">
            <v>-0.29661986231803894</v>
          </cell>
        </row>
        <row r="699">
          <cell r="F699">
            <v>-0.29376459121704102</v>
          </cell>
        </row>
        <row r="700">
          <cell r="F700">
            <v>-0.29414328932762146</v>
          </cell>
        </row>
        <row r="701">
          <cell r="F701">
            <v>-0.29671764373779297</v>
          </cell>
        </row>
        <row r="702">
          <cell r="F702">
            <v>-0.29641717672348022</v>
          </cell>
        </row>
        <row r="703">
          <cell r="F703">
            <v>-0.29594245553016663</v>
          </cell>
        </row>
        <row r="704">
          <cell r="F704">
            <v>-0.29541799426078796</v>
          </cell>
        </row>
        <row r="705">
          <cell r="F705">
            <v>-0.29587668180465698</v>
          </cell>
        </row>
        <row r="706">
          <cell r="F706">
            <v>-0.2962411642074585</v>
          </cell>
        </row>
        <row r="707">
          <cell r="F707">
            <v>-0.29626250267028809</v>
          </cell>
        </row>
        <row r="708">
          <cell r="F708">
            <v>-0.29459306597709656</v>
          </cell>
        </row>
        <row r="709">
          <cell r="F709">
            <v>-0.29506242275238037</v>
          </cell>
        </row>
        <row r="710">
          <cell r="F710">
            <v>-0.29341438412666321</v>
          </cell>
        </row>
        <row r="711">
          <cell r="F711">
            <v>-0.29537886381149292</v>
          </cell>
        </row>
        <row r="712">
          <cell r="F712">
            <v>-0.29474595189094543</v>
          </cell>
        </row>
        <row r="713">
          <cell r="F713">
            <v>-0.29561001062393188</v>
          </cell>
        </row>
        <row r="714">
          <cell r="F714">
            <v>-0.29583758115768433</v>
          </cell>
        </row>
        <row r="715">
          <cell r="F715">
            <v>-0.29536464810371399</v>
          </cell>
        </row>
        <row r="716">
          <cell r="F716">
            <v>-0.29758352041244507</v>
          </cell>
        </row>
        <row r="717">
          <cell r="F717"/>
        </row>
        <row r="718">
          <cell r="F718"/>
        </row>
        <row r="719">
          <cell r="F719"/>
        </row>
        <row r="720">
          <cell r="F720"/>
        </row>
        <row r="721">
          <cell r="F721"/>
        </row>
        <row r="722">
          <cell r="G722">
            <v>0.41060478282055657</v>
          </cell>
          <cell r="H722">
            <v>4.4544232873583344E-5</v>
          </cell>
          <cell r="J722">
            <v>65.955062312424744</v>
          </cell>
          <cell r="K722">
            <v>0.11563954565324859</v>
          </cell>
          <cell r="S722">
            <v>7.2383654782099995</v>
          </cell>
          <cell r="T722">
            <v>5.7666721821399998</v>
          </cell>
          <cell r="U722">
            <v>2.3734314788449997</v>
          </cell>
          <cell r="V722">
            <v>4.2578660044051215</v>
          </cell>
          <cell r="W722">
            <v>8.9639447395999995E-4</v>
          </cell>
        </row>
        <row r="724">
          <cell r="F724"/>
        </row>
        <row r="725">
          <cell r="A725">
            <v>22</v>
          </cell>
          <cell r="F725" t="str">
            <v>Fins</v>
          </cell>
        </row>
        <row r="726">
          <cell r="A726" t="str">
            <v>Jun 18 2020</v>
          </cell>
          <cell r="F726">
            <v>-0.28328999876976013</v>
          </cell>
        </row>
        <row r="727">
          <cell r="A727">
            <v>1166</v>
          </cell>
          <cell r="F727">
            <v>-0.28287950158119202</v>
          </cell>
        </row>
        <row r="728">
          <cell r="A728" t="str">
            <v>Muenster_Tispk_1_0</v>
          </cell>
          <cell r="F728">
            <v>-0.28334155678749084</v>
          </cell>
        </row>
        <row r="729">
          <cell r="F729">
            <v>-0.28343573212623596</v>
          </cell>
        </row>
        <row r="730">
          <cell r="F730">
            <v>-0.28416794538497925</v>
          </cell>
        </row>
        <row r="731">
          <cell r="F731">
            <v>-0.28413060307502747</v>
          </cell>
        </row>
        <row r="732">
          <cell r="F732">
            <v>-0.28071147203445435</v>
          </cell>
        </row>
        <row r="733">
          <cell r="F733">
            <v>-0.28118416666984558</v>
          </cell>
        </row>
        <row r="734">
          <cell r="F734">
            <v>-0.28142938017845154</v>
          </cell>
        </row>
        <row r="735">
          <cell r="F735">
            <v>-0.28117349743843079</v>
          </cell>
        </row>
        <row r="736">
          <cell r="F736">
            <v>-0.28365787863731384</v>
          </cell>
        </row>
        <row r="737">
          <cell r="F737">
            <v>-0.28211888670921326</v>
          </cell>
        </row>
        <row r="738">
          <cell r="F738">
            <v>-0.28351393342018127</v>
          </cell>
        </row>
        <row r="739">
          <cell r="F739">
            <v>-0.284955233335495</v>
          </cell>
        </row>
        <row r="740">
          <cell r="F740">
            <v>-0.28561994433403015</v>
          </cell>
        </row>
        <row r="741">
          <cell r="F741">
            <v>-0.28160354495048523</v>
          </cell>
        </row>
        <row r="742">
          <cell r="F742">
            <v>-0.2859540581703186</v>
          </cell>
        </row>
        <row r="743">
          <cell r="F743">
            <v>-0.28439897298812866</v>
          </cell>
        </row>
        <row r="744">
          <cell r="F744">
            <v>-0.28550443053245544</v>
          </cell>
        </row>
        <row r="745">
          <cell r="F745">
            <v>-0.28333798050880432</v>
          </cell>
        </row>
        <row r="746">
          <cell r="F746">
            <v>-0.28347483277320862</v>
          </cell>
        </row>
        <row r="747">
          <cell r="F747">
            <v>-0.28372719883918762</v>
          </cell>
        </row>
        <row r="748">
          <cell r="F748">
            <v>-0.28373783826828003</v>
          </cell>
        </row>
        <row r="749">
          <cell r="F749">
            <v>-0.28495168685913086</v>
          </cell>
        </row>
        <row r="750">
          <cell r="F750">
            <v>-0.28188610076904297</v>
          </cell>
        </row>
        <row r="751">
          <cell r="F751"/>
        </row>
        <row r="752">
          <cell r="F752"/>
        </row>
        <row r="753">
          <cell r="F753"/>
        </row>
        <row r="754">
          <cell r="F754"/>
        </row>
        <row r="755">
          <cell r="F755"/>
        </row>
        <row r="756">
          <cell r="G756">
            <v>0.41059283328360813</v>
          </cell>
          <cell r="H756">
            <v>5.5964380797590097E-5</v>
          </cell>
          <cell r="J756">
            <v>65.924040585607742</v>
          </cell>
          <cell r="K756">
            <v>0.14528694627125799</v>
          </cell>
          <cell r="S756">
            <v>7.5284472102099995</v>
          </cell>
          <cell r="T756">
            <v>5.9949318713399995</v>
          </cell>
          <cell r="U756">
            <v>2.4900322376449999</v>
          </cell>
          <cell r="V756">
            <v>4.4810802535450129</v>
          </cell>
          <cell r="W756">
            <v>2.7300754671999994E-3</v>
          </cell>
        </row>
        <row r="758">
          <cell r="F758"/>
        </row>
        <row r="759">
          <cell r="A759">
            <v>23</v>
          </cell>
          <cell r="F759" t="str">
            <v>Fins</v>
          </cell>
        </row>
        <row r="760">
          <cell r="A760" t="str">
            <v>Jun 18 2020</v>
          </cell>
          <cell r="F760">
            <v>-0.29813292622566223</v>
          </cell>
        </row>
        <row r="761">
          <cell r="A761">
            <v>1167</v>
          </cell>
          <cell r="F761">
            <v>-0.30102595686912537</v>
          </cell>
        </row>
        <row r="762">
          <cell r="A762" t="str">
            <v>SRM-Muenster-250ppb</v>
          </cell>
          <cell r="F762">
            <v>-0.30038401484489441</v>
          </cell>
        </row>
        <row r="763">
          <cell r="F763">
            <v>-0.30099570751190186</v>
          </cell>
        </row>
        <row r="764">
          <cell r="F764">
            <v>-0.30091568827629089</v>
          </cell>
        </row>
        <row r="765">
          <cell r="F765">
            <v>-0.30023109912872314</v>
          </cell>
        </row>
        <row r="766">
          <cell r="F766">
            <v>-0.30000704526901245</v>
          </cell>
        </row>
        <row r="767">
          <cell r="F767">
            <v>-0.30058851838111877</v>
          </cell>
        </row>
        <row r="768">
          <cell r="F768">
            <v>-0.29829117655754089</v>
          </cell>
        </row>
        <row r="769">
          <cell r="F769">
            <v>-0.30082324147224426</v>
          </cell>
        </row>
        <row r="770">
          <cell r="F770">
            <v>-0.30177104473114014</v>
          </cell>
        </row>
        <row r="771">
          <cell r="F771">
            <v>-0.29976877570152283</v>
          </cell>
        </row>
        <row r="772">
          <cell r="F772">
            <v>-0.2999519407749176</v>
          </cell>
        </row>
        <row r="773">
          <cell r="F773">
            <v>-0.29815071821212769</v>
          </cell>
        </row>
        <row r="774">
          <cell r="F774">
            <v>-0.30044803023338318</v>
          </cell>
        </row>
        <row r="775">
          <cell r="F775">
            <v>-0.30099216103553772</v>
          </cell>
        </row>
        <row r="776">
          <cell r="F776">
            <v>-0.30062231421470642</v>
          </cell>
        </row>
        <row r="777">
          <cell r="F777">
            <v>-0.30012795329093933</v>
          </cell>
        </row>
        <row r="778">
          <cell r="F778">
            <v>-0.30056717991828918</v>
          </cell>
        </row>
        <row r="779">
          <cell r="F779">
            <v>-0.29893839359283447</v>
          </cell>
        </row>
        <row r="780">
          <cell r="F780">
            <v>-0.29771509766578674</v>
          </cell>
        </row>
        <row r="781">
          <cell r="F781">
            <v>-0.3007378876209259</v>
          </cell>
        </row>
        <row r="782">
          <cell r="F782">
            <v>-0.30126067996025085</v>
          </cell>
        </row>
        <row r="783">
          <cell r="F783">
            <v>-0.30240589380264282</v>
          </cell>
        </row>
        <row r="784">
          <cell r="F784">
            <v>-0.30080011487007141</v>
          </cell>
        </row>
        <row r="785">
          <cell r="F785"/>
        </row>
        <row r="786">
          <cell r="F786"/>
        </row>
        <row r="787">
          <cell r="F787"/>
        </row>
        <row r="788">
          <cell r="F788"/>
        </row>
        <row r="789">
          <cell r="F789"/>
        </row>
        <row r="790">
          <cell r="G790">
            <v>0.41061052038971696</v>
          </cell>
          <cell r="H790">
            <v>4.028595232691972E-5</v>
          </cell>
          <cell r="J790">
            <v>65.969957391945925</v>
          </cell>
          <cell r="K790">
            <v>0.10458478960710559</v>
          </cell>
          <cell r="S790">
            <v>7.3499299906099971</v>
          </cell>
          <cell r="T790">
            <v>5.8560237701399993</v>
          </cell>
          <cell r="U790">
            <v>2.410428262845</v>
          </cell>
          <cell r="V790">
            <v>4.3249585069128313</v>
          </cell>
          <cell r="W790">
            <v>9.2792387739999997E-4</v>
          </cell>
        </row>
        <row r="792">
          <cell r="F792"/>
        </row>
        <row r="793">
          <cell r="A793">
            <v>24</v>
          </cell>
          <cell r="F793" t="str">
            <v>Fins</v>
          </cell>
        </row>
        <row r="794">
          <cell r="A794" t="str">
            <v>Jun 18 2020</v>
          </cell>
          <cell r="F794">
            <v>-0.30342665314674377</v>
          </cell>
        </row>
        <row r="795">
          <cell r="A795">
            <v>1168</v>
          </cell>
          <cell r="F795">
            <v>-0.30494716763496399</v>
          </cell>
        </row>
        <row r="796">
          <cell r="A796" t="str">
            <v>SRMProblemChild1-250ppb</v>
          </cell>
          <cell r="F796">
            <v>-0.30725213885307312</v>
          </cell>
        </row>
        <row r="797">
          <cell r="F797">
            <v>-0.30576351284980774</v>
          </cell>
        </row>
        <row r="798">
          <cell r="F798">
            <v>-0.30637174844741821</v>
          </cell>
        </row>
        <row r="799">
          <cell r="F799">
            <v>-0.30737307667732239</v>
          </cell>
        </row>
        <row r="800">
          <cell r="F800">
            <v>-0.30704939365386963</v>
          </cell>
        </row>
        <row r="801">
          <cell r="F801">
            <v>-0.30470886826515198</v>
          </cell>
        </row>
        <row r="802">
          <cell r="F802">
            <v>-0.30658519268035889</v>
          </cell>
        </row>
        <row r="803">
          <cell r="F803">
            <v>-0.30856478214263916</v>
          </cell>
        </row>
        <row r="804">
          <cell r="F804">
            <v>-0.30706539750099182</v>
          </cell>
        </row>
        <row r="805">
          <cell r="F805">
            <v>-0.30650869011878967</v>
          </cell>
        </row>
        <row r="806">
          <cell r="F806">
            <v>-0.30662074685096741</v>
          </cell>
        </row>
        <row r="807">
          <cell r="F807">
            <v>-0.30471599102020264</v>
          </cell>
        </row>
        <row r="808">
          <cell r="F808">
            <v>-0.30833175778388977</v>
          </cell>
        </row>
        <row r="809">
          <cell r="F809">
            <v>-0.30670434236526489</v>
          </cell>
        </row>
        <row r="810">
          <cell r="F810">
            <v>-0.30742645263671875</v>
          </cell>
        </row>
        <row r="811">
          <cell r="F811">
            <v>-0.31583687663078308</v>
          </cell>
        </row>
        <row r="812">
          <cell r="F812">
            <v>-0.30784443020820618</v>
          </cell>
        </row>
        <row r="813">
          <cell r="F813">
            <v>-0.30800628662109375</v>
          </cell>
        </row>
        <row r="814">
          <cell r="F814">
            <v>-0.30919265747070313</v>
          </cell>
        </row>
        <row r="815">
          <cell r="F815">
            <v>-0.30899342894554138</v>
          </cell>
        </row>
        <row r="816">
          <cell r="F816">
            <v>-0.3091161847114563</v>
          </cell>
        </row>
        <row r="817">
          <cell r="F817">
            <v>-0.30804184079170227</v>
          </cell>
        </row>
        <row r="818">
          <cell r="F818">
            <v>-0.30821794271469116</v>
          </cell>
        </row>
        <row r="819">
          <cell r="F819"/>
        </row>
        <row r="820">
          <cell r="F820"/>
        </row>
        <row r="821">
          <cell r="F821"/>
        </row>
        <row r="822">
          <cell r="F822"/>
        </row>
        <row r="823">
          <cell r="F823"/>
        </row>
        <row r="824">
          <cell r="G824">
            <v>0.41061616013158125</v>
          </cell>
          <cell r="H824">
            <v>4.2348980764149631E-5</v>
          </cell>
          <cell r="J824">
            <v>65.984598505839131</v>
          </cell>
          <cell r="K824">
            <v>0.10994053727095117</v>
          </cell>
          <cell r="S824">
            <v>6.2028251374100014</v>
          </cell>
          <cell r="T824">
            <v>4.9453413105400008</v>
          </cell>
          <cell r="U824">
            <v>1.9987836512450006</v>
          </cell>
          <cell r="V824">
            <v>3.5620208089422074</v>
          </cell>
          <cell r="W824">
            <v>1.0200261591600001E-3</v>
          </cell>
        </row>
        <row r="826">
          <cell r="F826"/>
        </row>
        <row r="827">
          <cell r="A827">
            <v>25</v>
          </cell>
          <cell r="F827" t="str">
            <v>Fins</v>
          </cell>
        </row>
        <row r="828">
          <cell r="A828" t="str">
            <v>Jun 18 2020</v>
          </cell>
          <cell r="F828">
            <v>-0.30246990919113159</v>
          </cell>
        </row>
        <row r="829">
          <cell r="A829">
            <v>1169</v>
          </cell>
          <cell r="F829">
            <v>-0.30708318948745728</v>
          </cell>
        </row>
        <row r="830">
          <cell r="A830" t="str">
            <v>SRM-Muenster-250ppb</v>
          </cell>
          <cell r="F830">
            <v>-0.30477467179298401</v>
          </cell>
        </row>
        <row r="831">
          <cell r="F831">
            <v>-0.30527085065841675</v>
          </cell>
        </row>
        <row r="832">
          <cell r="F832">
            <v>-0.30485826730728149</v>
          </cell>
        </row>
        <row r="833">
          <cell r="F833">
            <v>-0.30590754747390747</v>
          </cell>
        </row>
        <row r="834">
          <cell r="F834">
            <v>-0.30494540929794312</v>
          </cell>
        </row>
        <row r="835">
          <cell r="F835">
            <v>-0.3051641583442688</v>
          </cell>
        </row>
        <row r="836">
          <cell r="F836">
            <v>-0.30784976482391357</v>
          </cell>
        </row>
        <row r="837">
          <cell r="F837">
            <v>-0.3047960102558136</v>
          </cell>
        </row>
        <row r="838">
          <cell r="F838">
            <v>-0.30259793996810913</v>
          </cell>
        </row>
        <row r="839">
          <cell r="F839">
            <v>-0.30410954356193542</v>
          </cell>
        </row>
        <row r="840">
          <cell r="F840">
            <v>-0.30346575379371643</v>
          </cell>
        </row>
        <row r="841">
          <cell r="F841">
            <v>-0.30491340160369873</v>
          </cell>
        </row>
        <row r="842">
          <cell r="F842">
            <v>-0.30281844735145569</v>
          </cell>
        </row>
        <row r="843">
          <cell r="F843">
            <v>-0.30556786060333252</v>
          </cell>
        </row>
        <row r="844">
          <cell r="F844">
            <v>-0.30446523427963257</v>
          </cell>
        </row>
        <row r="845">
          <cell r="F845">
            <v>-0.30353513360023499</v>
          </cell>
        </row>
        <row r="846">
          <cell r="F846">
            <v>-0.30283090472221375</v>
          </cell>
        </row>
        <row r="847">
          <cell r="F847">
            <v>-0.30232051014900208</v>
          </cell>
        </row>
        <row r="848">
          <cell r="F848">
            <v>-0.30556610226631165</v>
          </cell>
        </row>
        <row r="849">
          <cell r="F849">
            <v>-0.30061519145965576</v>
          </cell>
        </row>
        <row r="850">
          <cell r="F850">
            <v>-0.30323636531829834</v>
          </cell>
        </row>
        <row r="851">
          <cell r="F851">
            <v>-0.30248233675956726</v>
          </cell>
        </row>
        <row r="852">
          <cell r="F852">
            <v>-0.30809700489044189</v>
          </cell>
        </row>
        <row r="853">
          <cell r="F853"/>
        </row>
        <row r="854">
          <cell r="F854"/>
        </row>
        <row r="855">
          <cell r="F855"/>
        </row>
        <row r="856">
          <cell r="F856"/>
        </row>
        <row r="857">
          <cell r="F857"/>
        </row>
        <row r="858">
          <cell r="G858">
            <v>0.41061564769971598</v>
          </cell>
          <cell r="H858">
            <v>6.5900607500043694E-5</v>
          </cell>
          <cell r="J858">
            <v>65.983268201459481</v>
          </cell>
          <cell r="K858">
            <v>0.1710819968817622</v>
          </cell>
          <cell r="S858">
            <v>7.045938339410001</v>
          </cell>
          <cell r="T858">
            <v>5.614195929340001</v>
          </cell>
          <cell r="U858">
            <v>2.3110625216450003</v>
          </cell>
          <cell r="V858">
            <v>4.1471930701871802</v>
          </cell>
          <cell r="W858">
            <v>9.0890585079999979E-4</v>
          </cell>
        </row>
        <row r="860">
          <cell r="F860"/>
        </row>
        <row r="861">
          <cell r="A861">
            <v>26</v>
          </cell>
          <cell r="F861" t="str">
            <v>Fins</v>
          </cell>
        </row>
        <row r="862">
          <cell r="A862" t="str">
            <v>Jun 18 2020</v>
          </cell>
          <cell r="F862">
            <v>-0.30683773756027222</v>
          </cell>
        </row>
        <row r="863">
          <cell r="A863">
            <v>1170</v>
          </cell>
          <cell r="F863">
            <v>-0.3076825737953186</v>
          </cell>
        </row>
        <row r="864">
          <cell r="A864" t="str">
            <v>Muenster_Fespk_0_05</v>
          </cell>
          <cell r="F864">
            <v>-0.30478000640869141</v>
          </cell>
        </row>
        <row r="865">
          <cell r="F865">
            <v>-0.30659762024879456</v>
          </cell>
        </row>
        <row r="866">
          <cell r="F866">
            <v>-0.30704227089881897</v>
          </cell>
        </row>
        <row r="867">
          <cell r="F867">
            <v>-0.31039330363273621</v>
          </cell>
        </row>
        <row r="868">
          <cell r="F868">
            <v>-0.30174079537391663</v>
          </cell>
        </row>
        <row r="869">
          <cell r="F869">
            <v>-0.30598226189613342</v>
          </cell>
        </row>
        <row r="870">
          <cell r="F870">
            <v>-0.30483868718147278</v>
          </cell>
        </row>
        <row r="871">
          <cell r="F871">
            <v>-0.30694267153739929</v>
          </cell>
        </row>
        <row r="872">
          <cell r="F872">
            <v>-0.30582574009895325</v>
          </cell>
        </row>
        <row r="873">
          <cell r="F873">
            <v>-0.30244144797325134</v>
          </cell>
        </row>
        <row r="874">
          <cell r="F874">
            <v>-0.30738732218742371</v>
          </cell>
        </row>
        <row r="875">
          <cell r="F875">
            <v>-0.30669012665748596</v>
          </cell>
        </row>
        <row r="876">
          <cell r="F876">
            <v>-0.30757585167884827</v>
          </cell>
        </row>
        <row r="877">
          <cell r="F877">
            <v>-0.30582574009895325</v>
          </cell>
        </row>
        <row r="878">
          <cell r="F878">
            <v>-0.30662074685096741</v>
          </cell>
        </row>
        <row r="879">
          <cell r="F879">
            <v>-0.30564433336257935</v>
          </cell>
        </row>
        <row r="880">
          <cell r="F880">
            <v>-0.30571547150611877</v>
          </cell>
        </row>
        <row r="881">
          <cell r="F881">
            <v>-0.30302119255065918</v>
          </cell>
        </row>
        <row r="882">
          <cell r="F882">
            <v>-0.30749225616455078</v>
          </cell>
        </row>
        <row r="883">
          <cell r="F883">
            <v>-0.30557498335838318</v>
          </cell>
        </row>
        <row r="884">
          <cell r="F884">
            <v>-0.30677193403244019</v>
          </cell>
        </row>
        <row r="885">
          <cell r="F885">
            <v>-0.30698001384735107</v>
          </cell>
        </row>
        <row r="886">
          <cell r="F886">
            <v>-0.30722546577453613</v>
          </cell>
        </row>
        <row r="887">
          <cell r="F887"/>
        </row>
        <row r="888">
          <cell r="F888"/>
        </row>
        <row r="889">
          <cell r="F889"/>
        </row>
        <row r="890">
          <cell r="F890"/>
        </row>
        <row r="891">
          <cell r="F891"/>
        </row>
        <row r="892">
          <cell r="G892">
            <v>0.41060175633282719</v>
          </cell>
          <cell r="H892">
            <v>5.3158022900812697E-5</v>
          </cell>
          <cell r="J892">
            <v>65.947205365669419</v>
          </cell>
          <cell r="K892">
            <v>0.13800146998872487</v>
          </cell>
          <cell r="S892">
            <v>7.3431208430099995</v>
          </cell>
          <cell r="T892">
            <v>5.8494415969399993</v>
          </cell>
          <cell r="U892">
            <v>2.431485060845</v>
          </cell>
          <cell r="V892">
            <v>4.3796567677559883</v>
          </cell>
          <cell r="W892">
            <v>3.3645596085999999E-2</v>
          </cell>
        </row>
        <row r="894">
          <cell r="F894"/>
        </row>
        <row r="895">
          <cell r="A895">
            <v>27</v>
          </cell>
          <cell r="F895" t="str">
            <v>Fins</v>
          </cell>
        </row>
        <row r="896">
          <cell r="A896" t="str">
            <v>Jun 18 2020</v>
          </cell>
          <cell r="F896">
            <v>-0.30308875441551208</v>
          </cell>
        </row>
        <row r="897">
          <cell r="A897">
            <v>1171</v>
          </cell>
          <cell r="F897">
            <v>-0.30658873915672302</v>
          </cell>
        </row>
        <row r="898">
          <cell r="A898" t="str">
            <v>SRM-Muenster-250ppb</v>
          </cell>
          <cell r="F898">
            <v>-0.30653715133666992</v>
          </cell>
        </row>
        <row r="899">
          <cell r="F899">
            <v>-0.30714899301528931</v>
          </cell>
        </row>
        <row r="900">
          <cell r="F900">
            <v>-0.30542916059494019</v>
          </cell>
        </row>
        <row r="901">
          <cell r="F901">
            <v>-0.30275264382362366</v>
          </cell>
        </row>
        <row r="902">
          <cell r="F902">
            <v>-0.30772882699966431</v>
          </cell>
        </row>
        <row r="903">
          <cell r="F903">
            <v>-0.30628994107246399</v>
          </cell>
        </row>
        <row r="904">
          <cell r="F904">
            <v>-0.30575284361839294</v>
          </cell>
        </row>
        <row r="905">
          <cell r="F905">
            <v>-0.30428382754325867</v>
          </cell>
        </row>
        <row r="906">
          <cell r="F906">
            <v>-0.30783376097679138</v>
          </cell>
        </row>
        <row r="907">
          <cell r="F907">
            <v>-0.30295005440711975</v>
          </cell>
        </row>
        <row r="908">
          <cell r="F908">
            <v>-0.30706006288528442</v>
          </cell>
        </row>
        <row r="909">
          <cell r="F909">
            <v>-0.30591824650764465</v>
          </cell>
        </row>
        <row r="910">
          <cell r="F910">
            <v>-0.30540069937705994</v>
          </cell>
        </row>
        <row r="911">
          <cell r="F911">
            <v>-0.30199155211448669</v>
          </cell>
        </row>
        <row r="912">
          <cell r="F912">
            <v>-0.30864658951759338</v>
          </cell>
        </row>
        <row r="913">
          <cell r="F913">
            <v>-0.30708140134811401</v>
          </cell>
        </row>
        <row r="914">
          <cell r="F914">
            <v>-0.30724504590034485</v>
          </cell>
        </row>
        <row r="915">
          <cell r="F915">
            <v>-0.30688399076461792</v>
          </cell>
        </row>
        <row r="916">
          <cell r="F916">
            <v>-0.30608898401260376</v>
          </cell>
        </row>
        <row r="917">
          <cell r="F917">
            <v>-0.30267974734306335</v>
          </cell>
        </row>
        <row r="918">
          <cell r="F918">
            <v>-0.30406686663627625</v>
          </cell>
        </row>
        <row r="919">
          <cell r="F919">
            <v>-0.30664032697677612</v>
          </cell>
        </row>
        <row r="920">
          <cell r="F920">
            <v>-0.30679681897163391</v>
          </cell>
        </row>
        <row r="921">
          <cell r="F921"/>
        </row>
        <row r="922">
          <cell r="F922"/>
        </row>
        <row r="923">
          <cell r="F923"/>
        </row>
        <row r="924">
          <cell r="F924"/>
        </row>
        <row r="925">
          <cell r="F925"/>
        </row>
        <row r="926">
          <cell r="G926">
            <v>0.41061343164159092</v>
          </cell>
          <cell r="H926">
            <v>5.914510572874333E-5</v>
          </cell>
          <cell r="J926">
            <v>65.977515179391304</v>
          </cell>
          <cell r="K926">
            <v>0.15354430221071497</v>
          </cell>
          <cell r="S926">
            <v>7.3705540186100018</v>
          </cell>
          <cell r="T926">
            <v>5.8729762737400009</v>
          </cell>
          <cell r="U926">
            <v>2.4176405944450003</v>
          </cell>
          <cell r="V926">
            <v>4.3386592748183848</v>
          </cell>
          <cell r="W926">
            <v>9.6511623667999995E-4</v>
          </cell>
        </row>
        <row r="928">
          <cell r="F928"/>
        </row>
        <row r="929">
          <cell r="A929">
            <v>28</v>
          </cell>
          <cell r="F929" t="str">
            <v>Fins</v>
          </cell>
        </row>
        <row r="930">
          <cell r="A930" t="str">
            <v>Jun 18 2020</v>
          </cell>
          <cell r="F930">
            <v>-0.30593958497047424</v>
          </cell>
        </row>
        <row r="931">
          <cell r="A931">
            <v>1172</v>
          </cell>
          <cell r="F931">
            <v>-0.30784618854522705</v>
          </cell>
        </row>
        <row r="932">
          <cell r="A932" t="str">
            <v>Muenster_Fespk_0_1</v>
          </cell>
          <cell r="F932">
            <v>-0.3076985776424408</v>
          </cell>
        </row>
        <row r="933">
          <cell r="F933">
            <v>-0.3083246648311615</v>
          </cell>
        </row>
        <row r="934">
          <cell r="F934">
            <v>-0.30809700489044189</v>
          </cell>
        </row>
        <row r="935">
          <cell r="F935">
            <v>-0.3080400824546814</v>
          </cell>
        </row>
        <row r="936">
          <cell r="F936">
            <v>-0.30712586641311646</v>
          </cell>
        </row>
        <row r="937">
          <cell r="F937">
            <v>-0.30651405453681946</v>
          </cell>
        </row>
        <row r="938">
          <cell r="F938">
            <v>-0.30808988213539124</v>
          </cell>
        </row>
        <row r="939">
          <cell r="F939">
            <v>-0.30757763981819153</v>
          </cell>
        </row>
        <row r="940">
          <cell r="F940">
            <v>-0.30862703919410706</v>
          </cell>
        </row>
        <row r="941">
          <cell r="F941">
            <v>-0.30580085515975952</v>
          </cell>
        </row>
        <row r="942">
          <cell r="F942">
            <v>-0.30630418658256531</v>
          </cell>
        </row>
        <row r="943">
          <cell r="F943">
            <v>-0.30603384971618652</v>
          </cell>
        </row>
        <row r="944">
          <cell r="F944">
            <v>-0.30665808916091919</v>
          </cell>
        </row>
        <row r="945">
          <cell r="F945">
            <v>-0.30696046352386475</v>
          </cell>
        </row>
        <row r="946">
          <cell r="F946">
            <v>-0.30882444977760315</v>
          </cell>
        </row>
        <row r="947">
          <cell r="F947">
            <v>-0.30558744072914124</v>
          </cell>
        </row>
        <row r="948">
          <cell r="F948">
            <v>-0.30834954977035522</v>
          </cell>
        </row>
        <row r="949">
          <cell r="F949">
            <v>-0.30968713760375977</v>
          </cell>
        </row>
        <row r="950">
          <cell r="F950">
            <v>-0.30979031324386597</v>
          </cell>
        </row>
        <row r="951">
          <cell r="F951">
            <v>-0.30624905228614807</v>
          </cell>
        </row>
        <row r="952">
          <cell r="F952">
            <v>-0.30544516444206238</v>
          </cell>
        </row>
        <row r="953">
          <cell r="F953">
            <v>-0.30810233950614929</v>
          </cell>
        </row>
        <row r="954">
          <cell r="F954">
            <v>-0.30955728888511658</v>
          </cell>
        </row>
        <row r="955">
          <cell r="F955"/>
        </row>
        <row r="956">
          <cell r="F956"/>
        </row>
        <row r="957">
          <cell r="F957"/>
        </row>
        <row r="958">
          <cell r="F958"/>
        </row>
        <row r="959">
          <cell r="F959"/>
        </row>
        <row r="960">
          <cell r="G960">
            <v>0.41059407197988057</v>
          </cell>
          <cell r="H960">
            <v>3.8155007984794402E-5</v>
          </cell>
          <cell r="J960">
            <v>65.927256316688812</v>
          </cell>
          <cell r="K960">
            <v>9.9052728111392915E-2</v>
          </cell>
          <cell r="S960">
            <v>7.4834410822100006</v>
          </cell>
          <cell r="T960">
            <v>5.9614233937400014</v>
          </cell>
          <cell r="U960">
            <v>2.4771559164449997</v>
          </cell>
          <cell r="V960">
            <v>4.4615802738470682</v>
          </cell>
          <cell r="W960">
            <v>6.5149104058000007E-2</v>
          </cell>
        </row>
        <row r="962">
          <cell r="F962"/>
        </row>
        <row r="963">
          <cell r="A963">
            <v>29</v>
          </cell>
          <cell r="F963" t="str">
            <v>Fins</v>
          </cell>
        </row>
        <row r="964">
          <cell r="A964" t="str">
            <v>Jun 18 2020</v>
          </cell>
          <cell r="F964">
            <v>-0.30724504590034485</v>
          </cell>
        </row>
        <row r="965">
          <cell r="A965">
            <v>1173</v>
          </cell>
          <cell r="F965">
            <v>-0.31074196100234985</v>
          </cell>
        </row>
        <row r="966">
          <cell r="A966" t="str">
            <v>SRM-Muenster-250ppb</v>
          </cell>
          <cell r="F966">
            <v>-0.30561944842338562</v>
          </cell>
        </row>
        <row r="967">
          <cell r="F967">
            <v>-0.30968713760375977</v>
          </cell>
        </row>
        <row r="968">
          <cell r="F968">
            <v>-0.30692312121391296</v>
          </cell>
        </row>
        <row r="969">
          <cell r="F969">
            <v>-0.3050396740436554</v>
          </cell>
        </row>
        <row r="970">
          <cell r="F970">
            <v>-0.30749404430389404</v>
          </cell>
        </row>
        <row r="971">
          <cell r="F971">
            <v>-0.30709919333457947</v>
          </cell>
        </row>
        <row r="972">
          <cell r="F972">
            <v>-0.30469819903373718</v>
          </cell>
        </row>
        <row r="973">
          <cell r="F973">
            <v>-0.30756872892379761</v>
          </cell>
        </row>
        <row r="974">
          <cell r="F974">
            <v>-0.30912506580352783</v>
          </cell>
        </row>
        <row r="975">
          <cell r="F975">
            <v>-0.31086114048957825</v>
          </cell>
        </row>
        <row r="976">
          <cell r="F976">
            <v>-0.30679860711097717</v>
          </cell>
        </row>
        <row r="977">
          <cell r="F977">
            <v>-0.30831041932106018</v>
          </cell>
        </row>
        <row r="978">
          <cell r="F978">
            <v>-0.30634328722953796</v>
          </cell>
        </row>
        <row r="979">
          <cell r="F979">
            <v>-0.30865016579627991</v>
          </cell>
        </row>
        <row r="980">
          <cell r="F980">
            <v>-0.30805963277816772</v>
          </cell>
        </row>
        <row r="981">
          <cell r="F981">
            <v>-0.30834779143333435</v>
          </cell>
        </row>
        <row r="982">
          <cell r="F982">
            <v>-0.30842071771621704</v>
          </cell>
        </row>
        <row r="983">
          <cell r="F983">
            <v>-0.30738732218742371</v>
          </cell>
        </row>
        <row r="984">
          <cell r="F984">
            <v>-0.30765232443809509</v>
          </cell>
        </row>
        <row r="985">
          <cell r="F985">
            <v>-0.30742466449737549</v>
          </cell>
        </row>
        <row r="986">
          <cell r="F986">
            <v>-0.30453991889953613</v>
          </cell>
        </row>
        <row r="987">
          <cell r="F987">
            <v>-0.30893653631210327</v>
          </cell>
        </row>
        <row r="988">
          <cell r="F988">
            <v>-0.30784797668457031</v>
          </cell>
        </row>
        <row r="989">
          <cell r="F989"/>
        </row>
        <row r="990">
          <cell r="F990"/>
        </row>
        <row r="991">
          <cell r="F991"/>
        </row>
        <row r="992">
          <cell r="F992"/>
        </row>
        <row r="993">
          <cell r="F993"/>
        </row>
        <row r="994">
          <cell r="G994">
            <v>0.41061821169887208</v>
          </cell>
          <cell r="H994">
            <v>5.3179593785990667E-5</v>
          </cell>
          <cell r="J994">
            <v>65.989924499667751</v>
          </cell>
          <cell r="K994">
            <v>0.13805746932245541</v>
          </cell>
          <cell r="S994">
            <v>7.2926879014100017</v>
          </cell>
          <cell r="T994">
            <v>5.8111111361400001</v>
          </cell>
          <cell r="U994">
            <v>2.392240378845</v>
          </cell>
          <cell r="V994">
            <v>4.2933073371477519</v>
          </cell>
          <cell r="W994">
            <v>9.8568176676000008E-4</v>
          </cell>
        </row>
        <row r="996">
          <cell r="F996"/>
        </row>
        <row r="997">
          <cell r="A997">
            <v>30</v>
          </cell>
          <cell r="F997" t="str">
            <v>Fins</v>
          </cell>
        </row>
        <row r="998">
          <cell r="A998" t="str">
            <v>Jun 18 2020</v>
          </cell>
          <cell r="F998">
            <v>-0.32186156511306763</v>
          </cell>
        </row>
        <row r="999">
          <cell r="A999">
            <v>1174</v>
          </cell>
          <cell r="F999">
            <v>-0.32229220867156982</v>
          </cell>
        </row>
        <row r="1000">
          <cell r="A1000" t="str">
            <v>Muenster_Fespk_1_0</v>
          </cell>
          <cell r="F1000">
            <v>-0.32299688458442688</v>
          </cell>
        </row>
        <row r="1001">
          <cell r="F1001">
            <v>-0.32187223434448242</v>
          </cell>
        </row>
        <row r="1002">
          <cell r="F1002">
            <v>-0.32319974899291992</v>
          </cell>
        </row>
        <row r="1003">
          <cell r="F1003">
            <v>-0.32157507538795471</v>
          </cell>
        </row>
        <row r="1004">
          <cell r="F1004">
            <v>-0.32271572947502136</v>
          </cell>
        </row>
        <row r="1005">
          <cell r="F1005">
            <v>-0.32382971048355103</v>
          </cell>
        </row>
        <row r="1006">
          <cell r="F1006">
            <v>-0.32200747728347778</v>
          </cell>
        </row>
        <row r="1007">
          <cell r="F1007">
            <v>-0.32401657104492188</v>
          </cell>
        </row>
        <row r="1008">
          <cell r="F1008">
            <v>-0.32400768995285034</v>
          </cell>
        </row>
        <row r="1009">
          <cell r="F1009">
            <v>-0.32563784718513489</v>
          </cell>
        </row>
        <row r="1010">
          <cell r="F1010">
            <v>-0.32262140512466431</v>
          </cell>
        </row>
        <row r="1011">
          <cell r="F1011">
            <v>-0.32385462522506714</v>
          </cell>
        </row>
        <row r="1012">
          <cell r="F1012">
            <v>-0.323518306016922</v>
          </cell>
        </row>
        <row r="1013">
          <cell r="F1013">
            <v>-0.32311967015266418</v>
          </cell>
        </row>
        <row r="1014">
          <cell r="F1014">
            <v>-0.32537087798118591</v>
          </cell>
        </row>
        <row r="1015">
          <cell r="F1015">
            <v>-0.32298976182937622</v>
          </cell>
        </row>
        <row r="1016">
          <cell r="F1016">
            <v>-0.32618066668510437</v>
          </cell>
        </row>
        <row r="1017">
          <cell r="F1017">
            <v>-0.32519114017486572</v>
          </cell>
        </row>
        <row r="1018">
          <cell r="F1018">
            <v>-0.32366600632667542</v>
          </cell>
        </row>
        <row r="1019">
          <cell r="F1019">
            <v>-0.32247370481491089</v>
          </cell>
        </row>
        <row r="1020">
          <cell r="F1020">
            <v>-0.32608455419540405</v>
          </cell>
        </row>
        <row r="1021">
          <cell r="F1021">
            <v>-0.32535487413406372</v>
          </cell>
        </row>
        <row r="1022">
          <cell r="F1022">
            <v>-0.3230680525302887</v>
          </cell>
        </row>
        <row r="1023">
          <cell r="F1023"/>
        </row>
        <row r="1024">
          <cell r="F1024"/>
        </row>
        <row r="1025">
          <cell r="F1025"/>
        </row>
        <row r="1026">
          <cell r="F1026"/>
        </row>
        <row r="1027">
          <cell r="F1027"/>
        </row>
        <row r="1028">
          <cell r="G1028">
            <v>0.41040665353848715</v>
          </cell>
          <cell r="H1028">
            <v>4.818630041305169E-5</v>
          </cell>
          <cell r="J1028">
            <v>65.440706610663455</v>
          </cell>
          <cell r="K1028">
            <v>0.12509457514487826</v>
          </cell>
          <cell r="S1028">
            <v>7.5929964026100025</v>
          </cell>
          <cell r="T1028">
            <v>6.0503277845399994</v>
          </cell>
          <cell r="U1028">
            <v>2.5150697668449999</v>
          </cell>
          <cell r="V1028">
            <v>4.5344947480297986</v>
          </cell>
          <cell r="W1028">
            <v>0.66099641496599981</v>
          </cell>
        </row>
        <row r="1030">
          <cell r="F1030"/>
        </row>
        <row r="1031">
          <cell r="A1031">
            <v>31</v>
          </cell>
          <cell r="F1031" t="str">
            <v>Fins</v>
          </cell>
        </row>
        <row r="1032">
          <cell r="A1032" t="str">
            <v>Jun 18 2020</v>
          </cell>
          <cell r="F1032">
            <v>-0.30957508087158203</v>
          </cell>
        </row>
        <row r="1033">
          <cell r="A1033">
            <v>1175</v>
          </cell>
          <cell r="F1033">
            <v>-0.31339249014854431</v>
          </cell>
        </row>
        <row r="1034">
          <cell r="A1034" t="str">
            <v>SRM-Muenster-250ppb</v>
          </cell>
          <cell r="F1034">
            <v>-0.31222552061080933</v>
          </cell>
        </row>
        <row r="1035">
          <cell r="F1035">
            <v>-0.31110838055610657</v>
          </cell>
        </row>
        <row r="1036">
          <cell r="F1036">
            <v>-0.3132074773311615</v>
          </cell>
        </row>
        <row r="1037">
          <cell r="F1037">
            <v>-0.31258663535118103</v>
          </cell>
        </row>
        <row r="1038">
          <cell r="F1038">
            <v>-0.31078997254371643</v>
          </cell>
        </row>
        <row r="1039">
          <cell r="F1039">
            <v>-0.31320568919181824</v>
          </cell>
        </row>
        <row r="1040">
          <cell r="F1040">
            <v>-0.31427308917045593</v>
          </cell>
        </row>
        <row r="1041">
          <cell r="F1041">
            <v>-0.31380876898765564</v>
          </cell>
        </row>
        <row r="1042">
          <cell r="F1042">
            <v>-0.31334978342056274</v>
          </cell>
        </row>
        <row r="1043">
          <cell r="F1043">
            <v>-0.30910193920135498</v>
          </cell>
        </row>
        <row r="1044">
          <cell r="F1044">
            <v>-0.3116491436958313</v>
          </cell>
        </row>
        <row r="1045">
          <cell r="F1045">
            <v>-0.31128981709480286</v>
          </cell>
        </row>
        <row r="1046">
          <cell r="F1046">
            <v>-0.31317543983459473</v>
          </cell>
        </row>
        <row r="1047">
          <cell r="F1047">
            <v>-0.31352058053016663</v>
          </cell>
        </row>
        <row r="1048">
          <cell r="F1048">
            <v>-0.3158511221408844</v>
          </cell>
        </row>
        <row r="1049">
          <cell r="F1049">
            <v>-0.31202271580696106</v>
          </cell>
        </row>
        <row r="1050">
          <cell r="F1050">
            <v>-0.31053027510643005</v>
          </cell>
        </row>
        <row r="1051">
          <cell r="F1051">
            <v>-0.31545969843864441</v>
          </cell>
        </row>
        <row r="1052">
          <cell r="F1052">
            <v>-0.31549707055091858</v>
          </cell>
        </row>
        <row r="1053">
          <cell r="F1053">
            <v>-0.31197467446327209</v>
          </cell>
        </row>
        <row r="1054">
          <cell r="F1054">
            <v>-0.31472140550613403</v>
          </cell>
        </row>
        <row r="1055">
          <cell r="F1055">
            <v>-0.31343874335289001</v>
          </cell>
        </row>
        <row r="1056">
          <cell r="F1056">
            <v>-0.31224864721298218</v>
          </cell>
        </row>
        <row r="1057">
          <cell r="F1057"/>
        </row>
        <row r="1058">
          <cell r="F1058"/>
        </row>
        <row r="1059">
          <cell r="F1059"/>
        </row>
        <row r="1060">
          <cell r="F1060"/>
        </row>
        <row r="1061">
          <cell r="F1061"/>
        </row>
        <row r="1062">
          <cell r="G1062">
            <v>0.41062036820259223</v>
          </cell>
          <cell r="H1062">
            <v>5.1261639425865998E-5</v>
          </cell>
          <cell r="J1062">
            <v>65.995522914867877</v>
          </cell>
          <cell r="K1062">
            <v>0.13307834281196249</v>
          </cell>
          <cell r="S1062">
            <v>7.3998981442099998</v>
          </cell>
          <cell r="T1062">
            <v>5.8970284553399992</v>
          </cell>
          <cell r="U1062">
            <v>2.4278042516450005</v>
          </cell>
          <cell r="V1062">
            <v>4.3578701833879601</v>
          </cell>
          <cell r="W1062">
            <v>1.04516531276E-3</v>
          </cell>
        </row>
        <row r="1064">
          <cell r="F1064"/>
        </row>
        <row r="1065">
          <cell r="A1065">
            <v>32</v>
          </cell>
          <cell r="F1065" t="str">
            <v>Fins</v>
          </cell>
        </row>
        <row r="1066">
          <cell r="A1066" t="str">
            <v>Jun 18 2020</v>
          </cell>
          <cell r="F1066">
            <v>-0.31680652499198914</v>
          </cell>
        </row>
        <row r="1067">
          <cell r="A1067">
            <v>1176</v>
          </cell>
          <cell r="F1067">
            <v>-0.31094652414321899</v>
          </cell>
        </row>
        <row r="1068">
          <cell r="A1068" t="str">
            <v>SRMProblemChild2-250ppb</v>
          </cell>
          <cell r="F1068">
            <v>-0.31253325939178467</v>
          </cell>
        </row>
        <row r="1069">
          <cell r="F1069">
            <v>-0.31515905261039734</v>
          </cell>
        </row>
        <row r="1070">
          <cell r="F1070">
            <v>-0.3145168125629425</v>
          </cell>
        </row>
        <row r="1071">
          <cell r="F1071">
            <v>-0.31564116477966309</v>
          </cell>
        </row>
        <row r="1072">
          <cell r="F1072">
            <v>-0.31511101126670837</v>
          </cell>
        </row>
        <row r="1073">
          <cell r="F1073">
            <v>-0.31827971339225769</v>
          </cell>
        </row>
        <row r="1074">
          <cell r="F1074">
            <v>-0.31705558300018311</v>
          </cell>
        </row>
        <row r="1075">
          <cell r="F1075">
            <v>-0.31407204270362854</v>
          </cell>
        </row>
        <row r="1076">
          <cell r="F1076">
            <v>-0.31630480289459229</v>
          </cell>
        </row>
        <row r="1077">
          <cell r="F1077">
            <v>-0.31507900357246399</v>
          </cell>
        </row>
        <row r="1078">
          <cell r="F1078">
            <v>-0.31284457445144653</v>
          </cell>
        </row>
        <row r="1079">
          <cell r="F1079">
            <v>-0.31534585356712341</v>
          </cell>
        </row>
        <row r="1080">
          <cell r="F1080">
            <v>-0.31425350904464722</v>
          </cell>
        </row>
        <row r="1081">
          <cell r="F1081">
            <v>-0.31141257286071777</v>
          </cell>
        </row>
        <row r="1082">
          <cell r="F1082">
            <v>-0.31667664647102356</v>
          </cell>
        </row>
        <row r="1083">
          <cell r="F1083">
            <v>-0.31507009267807007</v>
          </cell>
        </row>
        <row r="1084">
          <cell r="F1084">
            <v>-0.31803950667381287</v>
          </cell>
        </row>
        <row r="1085">
          <cell r="F1085">
            <v>-0.31624609231948853</v>
          </cell>
        </row>
        <row r="1086">
          <cell r="F1086">
            <v>-0.31439226865768433</v>
          </cell>
        </row>
        <row r="1087">
          <cell r="F1087">
            <v>-0.3156554102897644</v>
          </cell>
        </row>
        <row r="1088">
          <cell r="F1088">
            <v>-0.31314876675605774</v>
          </cell>
        </row>
        <row r="1089">
          <cell r="F1089">
            <v>-0.31562161445617676</v>
          </cell>
        </row>
        <row r="1090">
          <cell r="F1090">
            <v>-0.3152640163898468</v>
          </cell>
        </row>
        <row r="1091">
          <cell r="F1091"/>
        </row>
        <row r="1092">
          <cell r="F1092"/>
        </row>
        <row r="1093">
          <cell r="F1093"/>
        </row>
        <row r="1094">
          <cell r="F1094"/>
        </row>
        <row r="1095">
          <cell r="F1095"/>
        </row>
        <row r="1096">
          <cell r="G1096">
            <v>0.41063484389933902</v>
          </cell>
          <cell r="H1096">
            <v>5.9312739353393176E-5</v>
          </cell>
          <cell r="J1096">
            <v>66.033102706612468</v>
          </cell>
          <cell r="K1096">
            <v>0.15397948932562497</v>
          </cell>
          <cell r="S1096">
            <v>5.1111264886100019</v>
          </cell>
          <cell r="T1096">
            <v>4.0575796861399995</v>
          </cell>
          <cell r="U1096">
            <v>1.8849061980449999</v>
          </cell>
          <cell r="V1096">
            <v>3.5290093187548308</v>
          </cell>
          <cell r="W1096">
            <v>1.0156795664000001E-3</v>
          </cell>
        </row>
        <row r="1098">
          <cell r="F1098"/>
        </row>
        <row r="1099">
          <cell r="A1099">
            <v>33</v>
          </cell>
          <cell r="F1099" t="str">
            <v>Fins</v>
          </cell>
        </row>
        <row r="1100">
          <cell r="A1100" t="str">
            <v>Jun 18 2020</v>
          </cell>
          <cell r="F1100">
            <v>-0.31119734048843384</v>
          </cell>
        </row>
        <row r="1101">
          <cell r="A1101">
            <v>1177</v>
          </cell>
          <cell r="F1101">
            <v>-0.31221127510070801</v>
          </cell>
        </row>
        <row r="1102">
          <cell r="A1102" t="str">
            <v>SRM-Muenster-250ppb</v>
          </cell>
          <cell r="F1102">
            <v>-0.31425175070762634</v>
          </cell>
        </row>
        <row r="1103">
          <cell r="F1103">
            <v>-0.31404715776443481</v>
          </cell>
        </row>
        <row r="1104">
          <cell r="F1104">
            <v>-0.31340315937995911</v>
          </cell>
        </row>
        <row r="1105">
          <cell r="F1105">
            <v>-0.31457018852233887</v>
          </cell>
        </row>
        <row r="1106">
          <cell r="F1106">
            <v>-0.31428021192550659</v>
          </cell>
        </row>
        <row r="1107">
          <cell r="F1107">
            <v>-0.31727978587150574</v>
          </cell>
        </row>
        <row r="1108">
          <cell r="F1108">
            <v>-0.31510746479034424</v>
          </cell>
        </row>
        <row r="1109">
          <cell r="F1109">
            <v>-0.31577104330062866</v>
          </cell>
        </row>
        <row r="1110">
          <cell r="F1110">
            <v>-0.31238028407096863</v>
          </cell>
        </row>
        <row r="1111">
          <cell r="F1111">
            <v>-0.31290504336357117</v>
          </cell>
        </row>
        <row r="1112">
          <cell r="F1112">
            <v>-0.31376785039901733</v>
          </cell>
        </row>
        <row r="1113">
          <cell r="F1113">
            <v>-0.31557890772819519</v>
          </cell>
        </row>
        <row r="1114">
          <cell r="F1114">
            <v>-0.31454348564147949</v>
          </cell>
        </row>
        <row r="1115">
          <cell r="F1115">
            <v>-0.31337469816207886</v>
          </cell>
        </row>
        <row r="1116">
          <cell r="F1116">
            <v>-0.31438517570495605</v>
          </cell>
        </row>
        <row r="1117">
          <cell r="F1117">
            <v>-0.31415033340454102</v>
          </cell>
        </row>
        <row r="1118">
          <cell r="F1118">
            <v>-0.31515905261039734</v>
          </cell>
        </row>
        <row r="1119">
          <cell r="F1119">
            <v>-0.31493845582008362</v>
          </cell>
        </row>
        <row r="1120">
          <cell r="F1120">
            <v>-0.31546860933303833</v>
          </cell>
        </row>
        <row r="1121">
          <cell r="F1121">
            <v>-0.310832679271698</v>
          </cell>
        </row>
        <row r="1122">
          <cell r="F1122">
            <v>-0.31362730264663696</v>
          </cell>
        </row>
        <row r="1123">
          <cell r="F1123">
            <v>-0.31414321064949036</v>
          </cell>
        </row>
        <row r="1124">
          <cell r="F1124">
            <v>-0.31544190645217896</v>
          </cell>
        </row>
        <row r="1125">
          <cell r="F1125"/>
        </row>
        <row r="1126">
          <cell r="F1126"/>
        </row>
        <row r="1127">
          <cell r="F1127"/>
        </row>
        <row r="1128">
          <cell r="F1128"/>
        </row>
        <row r="1129">
          <cell r="F1129"/>
        </row>
        <row r="1130">
          <cell r="G1130">
            <v>0.41062290367903037</v>
          </cell>
          <cell r="H1130">
            <v>4.0628125181793443E-5</v>
          </cell>
          <cell r="J1130">
            <v>66.002105166360394</v>
          </cell>
          <cell r="K1130">
            <v>0.10547309121025666</v>
          </cell>
          <cell r="S1130">
            <v>7.3408778126099996</v>
          </cell>
          <cell r="T1130">
            <v>5.8501216357400008</v>
          </cell>
          <cell r="U1130">
            <v>2.4086134128450003</v>
          </cell>
          <cell r="V1130">
            <v>4.3236549805098603</v>
          </cell>
          <cell r="W1130">
            <v>1.0327405275199998E-3</v>
          </cell>
        </row>
        <row r="1132">
          <cell r="F1132"/>
        </row>
        <row r="1133">
          <cell r="A1133">
            <v>34</v>
          </cell>
          <cell r="F1133" t="str">
            <v>Fins</v>
          </cell>
        </row>
        <row r="1134">
          <cell r="A1134" t="str">
            <v>Jun 18 2020</v>
          </cell>
          <cell r="F1134">
            <v>-0.308267742395401</v>
          </cell>
        </row>
        <row r="1135">
          <cell r="A1135">
            <v>1178</v>
          </cell>
          <cell r="F1135">
            <v>-0.30729660391807556</v>
          </cell>
        </row>
        <row r="1136">
          <cell r="A1136" t="str">
            <v>Muenster_Tispk_0_05</v>
          </cell>
          <cell r="F1136">
            <v>-0.30711698532104492</v>
          </cell>
        </row>
        <row r="1137">
          <cell r="F1137">
            <v>-0.30838692188262939</v>
          </cell>
        </row>
        <row r="1138">
          <cell r="F1138">
            <v>-0.30937409400939941</v>
          </cell>
        </row>
        <row r="1139">
          <cell r="F1139">
            <v>-0.30813255906105042</v>
          </cell>
        </row>
        <row r="1140">
          <cell r="F1140">
            <v>-0.30795648694038391</v>
          </cell>
        </row>
        <row r="1141">
          <cell r="F1141">
            <v>-0.30727171897888184</v>
          </cell>
        </row>
        <row r="1142">
          <cell r="F1142">
            <v>-0.30998954176902771</v>
          </cell>
        </row>
        <row r="1143">
          <cell r="F1143">
            <v>-0.30742645263671875</v>
          </cell>
        </row>
        <row r="1144">
          <cell r="F1144">
            <v>-0.30760964751243591</v>
          </cell>
        </row>
        <row r="1145">
          <cell r="F1145">
            <v>-0.30758830904960632</v>
          </cell>
        </row>
        <row r="1146">
          <cell r="F1146">
            <v>-0.30630418658256531</v>
          </cell>
        </row>
        <row r="1147">
          <cell r="F1147">
            <v>-0.31037375330924988</v>
          </cell>
        </row>
        <row r="1148">
          <cell r="F1148">
            <v>-0.31092873215675354</v>
          </cell>
        </row>
        <row r="1149">
          <cell r="F1149">
            <v>-0.30835846066474915</v>
          </cell>
        </row>
        <row r="1150">
          <cell r="F1150">
            <v>-0.31139299273490906</v>
          </cell>
        </row>
        <row r="1151">
          <cell r="F1151">
            <v>-0.30649092793464661</v>
          </cell>
        </row>
        <row r="1152">
          <cell r="F1152">
            <v>-0.30790489912033081</v>
          </cell>
        </row>
        <row r="1153">
          <cell r="F1153">
            <v>-0.30775192379951477</v>
          </cell>
        </row>
        <row r="1154">
          <cell r="F1154">
            <v>-0.30812010169029236</v>
          </cell>
        </row>
        <row r="1155">
          <cell r="F1155">
            <v>-0.30693021416664124</v>
          </cell>
        </row>
        <row r="1156">
          <cell r="F1156">
            <v>-0.30750647187232971</v>
          </cell>
        </row>
        <row r="1157">
          <cell r="F1157">
            <v>-0.30952703952789307</v>
          </cell>
        </row>
        <row r="1158">
          <cell r="F1158">
            <v>-0.30976006388664246</v>
          </cell>
        </row>
        <row r="1159">
          <cell r="F1159"/>
        </row>
        <row r="1160">
          <cell r="F1160"/>
        </row>
        <row r="1161">
          <cell r="F1161"/>
        </row>
        <row r="1162">
          <cell r="F1162"/>
        </row>
        <row r="1163">
          <cell r="F1163"/>
        </row>
        <row r="1164">
          <cell r="G1164">
            <v>0.41060818492169893</v>
          </cell>
          <cell r="H1164">
            <v>3.6236621131460884E-5</v>
          </cell>
          <cell r="J1164">
            <v>65.963894374511924</v>
          </cell>
          <cell r="K1164">
            <v>9.4072478822233602E-2</v>
          </cell>
          <cell r="S1164">
            <v>7.3777544722100004</v>
          </cell>
          <cell r="T1164">
            <v>5.877302846140001</v>
          </cell>
          <cell r="U1164">
            <v>2.442231960445</v>
          </cell>
          <cell r="V1164">
            <v>4.3985996715727991</v>
          </cell>
          <cell r="W1164">
            <v>2.8552407112000001E-3</v>
          </cell>
        </row>
        <row r="1166">
          <cell r="F1166"/>
        </row>
        <row r="1167">
          <cell r="A1167">
            <v>35</v>
          </cell>
          <cell r="F1167" t="str">
            <v>Fins</v>
          </cell>
        </row>
        <row r="1168">
          <cell r="A1168" t="str">
            <v>Jun 18 2020</v>
          </cell>
          <cell r="F1168">
            <v>-0.3140275776386261</v>
          </cell>
        </row>
        <row r="1169">
          <cell r="A1169">
            <v>1179</v>
          </cell>
          <cell r="F1169">
            <v>-0.31279832124710083</v>
          </cell>
        </row>
        <row r="1170">
          <cell r="A1170" t="str">
            <v>SRM-Muenster-250ppb</v>
          </cell>
          <cell r="F1170">
            <v>-0.31423750519752502</v>
          </cell>
        </row>
        <row r="1171">
          <cell r="F1171">
            <v>-0.31206542253494263</v>
          </cell>
        </row>
        <row r="1172">
          <cell r="F1172">
            <v>-0.31431755423545837</v>
          </cell>
        </row>
        <row r="1173">
          <cell r="F1173">
            <v>-0.3148619532585144</v>
          </cell>
        </row>
        <row r="1174">
          <cell r="F1174">
            <v>-0.31495445966720581</v>
          </cell>
        </row>
        <row r="1175">
          <cell r="F1175">
            <v>-0.31618025898933411</v>
          </cell>
        </row>
        <row r="1176">
          <cell r="F1176">
            <v>-0.31751817464828491</v>
          </cell>
        </row>
        <row r="1177">
          <cell r="F1177">
            <v>-0.31474807858467102</v>
          </cell>
        </row>
        <row r="1178">
          <cell r="F1178">
            <v>-0.31674423813819885</v>
          </cell>
        </row>
        <row r="1179">
          <cell r="F1179">
            <v>-0.3137696385383606</v>
          </cell>
        </row>
        <row r="1180">
          <cell r="F1180">
            <v>-0.31582975387573242</v>
          </cell>
        </row>
        <row r="1181">
          <cell r="F1181">
            <v>-0.3140791654586792</v>
          </cell>
        </row>
        <row r="1182">
          <cell r="F1182">
            <v>-0.31402936577796936</v>
          </cell>
        </row>
        <row r="1183">
          <cell r="F1183">
            <v>-0.31511455774307251</v>
          </cell>
        </row>
        <row r="1184">
          <cell r="F1184">
            <v>-0.31578174233436584</v>
          </cell>
        </row>
        <row r="1185">
          <cell r="F1185">
            <v>-0.31594717502593994</v>
          </cell>
        </row>
        <row r="1186">
          <cell r="F1186">
            <v>-0.31369847059249878</v>
          </cell>
        </row>
        <row r="1187">
          <cell r="F1187">
            <v>-0.31662860512733459</v>
          </cell>
        </row>
        <row r="1188">
          <cell r="F1188">
            <v>-0.31311318278312683</v>
          </cell>
        </row>
        <row r="1189">
          <cell r="F1189">
            <v>-0.31619271636009216</v>
          </cell>
        </row>
        <row r="1190">
          <cell r="F1190">
            <v>-0.31419304013252258</v>
          </cell>
        </row>
        <row r="1191">
          <cell r="F1191">
            <v>-0.31632792949676514</v>
          </cell>
        </row>
        <row r="1192">
          <cell r="F1192">
            <v>-0.31283390522003174</v>
          </cell>
        </row>
        <row r="1193">
          <cell r="F1193"/>
        </row>
        <row r="1194">
          <cell r="F1194"/>
        </row>
        <row r="1195">
          <cell r="F1195"/>
        </row>
        <row r="1196">
          <cell r="F1196"/>
        </row>
        <row r="1197">
          <cell r="F1197"/>
        </row>
        <row r="1198">
          <cell r="G1198">
            <v>0.41061851114993614</v>
          </cell>
          <cell r="H1198">
            <v>4.7387009062312579E-5</v>
          </cell>
          <cell r="J1198">
            <v>65.990701892896084</v>
          </cell>
          <cell r="K1198">
            <v>0.12301956604314271</v>
          </cell>
          <cell r="S1198">
            <v>7.3115200850100006</v>
          </cell>
          <cell r="T1198">
            <v>5.8267965353399997</v>
          </cell>
          <cell r="U1198">
            <v>2.3989728920450002</v>
          </cell>
          <cell r="V1198">
            <v>4.3064488538845183</v>
          </cell>
          <cell r="W1198">
            <v>1.0141984276399998E-3</v>
          </cell>
        </row>
        <row r="1200">
          <cell r="F1200"/>
        </row>
        <row r="1201">
          <cell r="A1201">
            <v>36</v>
          </cell>
          <cell r="F1201" t="str">
            <v>Fins</v>
          </cell>
        </row>
        <row r="1202">
          <cell r="A1202" t="str">
            <v>Jun 18 2020</v>
          </cell>
          <cell r="F1202">
            <v>-0.30794581770896912</v>
          </cell>
        </row>
        <row r="1203">
          <cell r="A1203">
            <v>1180</v>
          </cell>
          <cell r="F1203">
            <v>-0.30789422988891602</v>
          </cell>
        </row>
        <row r="1204">
          <cell r="A1204" t="str">
            <v>Muenster_Tispk__0_1</v>
          </cell>
          <cell r="F1204">
            <v>-0.30750826001167297</v>
          </cell>
        </row>
        <row r="1205">
          <cell r="F1205">
            <v>-0.3081699013710022</v>
          </cell>
        </row>
        <row r="1206">
          <cell r="F1206">
            <v>-0.30627039074897766</v>
          </cell>
        </row>
        <row r="1207">
          <cell r="F1207">
            <v>-0.30783730745315552</v>
          </cell>
        </row>
        <row r="1208">
          <cell r="F1208">
            <v>-0.30691066384315491</v>
          </cell>
        </row>
        <row r="1209">
          <cell r="F1209">
            <v>-0.30954483151435852</v>
          </cell>
        </row>
        <row r="1210">
          <cell r="F1210">
            <v>-0.30811476707458496</v>
          </cell>
        </row>
        <row r="1211">
          <cell r="F1211">
            <v>-0.31172031164169312</v>
          </cell>
        </row>
        <row r="1212">
          <cell r="F1212">
            <v>-0.30634686350822449</v>
          </cell>
        </row>
        <row r="1213">
          <cell r="F1213">
            <v>-0.30925312638282776</v>
          </cell>
        </row>
        <row r="1214">
          <cell r="F1214">
            <v>-0.30710452795028687</v>
          </cell>
        </row>
        <row r="1215">
          <cell r="F1215">
            <v>-0.30910727381706238</v>
          </cell>
        </row>
        <row r="1216">
          <cell r="F1216">
            <v>-0.30752784013748169</v>
          </cell>
        </row>
        <row r="1217">
          <cell r="F1217">
            <v>-0.30718812346458435</v>
          </cell>
        </row>
        <row r="1218">
          <cell r="F1218">
            <v>-0.3086661696434021</v>
          </cell>
        </row>
        <row r="1219">
          <cell r="F1219">
            <v>-0.30778396129608154</v>
          </cell>
        </row>
        <row r="1220">
          <cell r="F1220">
            <v>-0.30730372667312622</v>
          </cell>
        </row>
        <row r="1221">
          <cell r="F1221">
            <v>-0.30754739046096802</v>
          </cell>
        </row>
        <row r="1222">
          <cell r="F1222">
            <v>-0.31009626388549805</v>
          </cell>
        </row>
        <row r="1223">
          <cell r="F1223">
            <v>-0.30802050232887268</v>
          </cell>
        </row>
        <row r="1224">
          <cell r="F1224">
            <v>-0.30755984783172607</v>
          </cell>
        </row>
        <row r="1225">
          <cell r="F1225">
            <v>-0.30855587124824524</v>
          </cell>
        </row>
        <row r="1226">
          <cell r="F1226">
            <v>-0.30852743983268738</v>
          </cell>
        </row>
        <row r="1227">
          <cell r="F1227"/>
        </row>
        <row r="1228">
          <cell r="F1228"/>
        </row>
        <row r="1229">
          <cell r="F1229"/>
        </row>
        <row r="1230">
          <cell r="F1230"/>
        </row>
        <row r="1231">
          <cell r="F1231"/>
        </row>
        <row r="1232">
          <cell r="G1232">
            <v>0.41060852363373102</v>
          </cell>
          <cell r="H1232">
            <v>4.924477346745754E-5</v>
          </cell>
          <cell r="J1232">
            <v>65.964773691607874</v>
          </cell>
          <cell r="K1232">
            <v>0.12784243575895551</v>
          </cell>
          <cell r="S1232">
            <v>7.3618433046100007</v>
          </cell>
          <cell r="T1232">
            <v>5.8646107385399997</v>
          </cell>
          <cell r="U1232">
            <v>2.4369436356450005</v>
          </cell>
          <cell r="V1232">
            <v>4.38910557953474</v>
          </cell>
          <cell r="W1232">
            <v>2.6252047388000007E-3</v>
          </cell>
        </row>
        <row r="1234">
          <cell r="F1234"/>
        </row>
        <row r="1235">
          <cell r="A1235">
            <v>37</v>
          </cell>
          <cell r="F1235" t="str">
            <v>Fins</v>
          </cell>
        </row>
        <row r="1236">
          <cell r="A1236" t="str">
            <v>Jun 18 2020</v>
          </cell>
          <cell r="F1236">
            <v>-0.31343162059783936</v>
          </cell>
        </row>
        <row r="1237">
          <cell r="A1237">
            <v>1181</v>
          </cell>
          <cell r="F1237">
            <v>-0.31428375840187073</v>
          </cell>
        </row>
        <row r="1238">
          <cell r="A1238" t="str">
            <v>SRM-Muenster-250ppb</v>
          </cell>
          <cell r="F1238">
            <v>-0.31459864974021912</v>
          </cell>
        </row>
        <row r="1239">
          <cell r="F1239">
            <v>-0.3177655041217804</v>
          </cell>
        </row>
        <row r="1240">
          <cell r="F1240">
            <v>-0.31664994359016418</v>
          </cell>
        </row>
        <row r="1241">
          <cell r="F1241">
            <v>-0.31710720062255859</v>
          </cell>
        </row>
        <row r="1242">
          <cell r="F1242">
            <v>-0.31485661864280701</v>
          </cell>
        </row>
        <row r="1243">
          <cell r="F1243">
            <v>-0.31401336193084717</v>
          </cell>
        </row>
        <row r="1244">
          <cell r="F1244">
            <v>-0.31463778018951416</v>
          </cell>
        </row>
        <row r="1245">
          <cell r="F1245">
            <v>-0.31617313623428345</v>
          </cell>
        </row>
        <row r="1246">
          <cell r="F1246">
            <v>-0.31500604748725891</v>
          </cell>
        </row>
        <row r="1247">
          <cell r="F1247">
            <v>-0.31743279099464417</v>
          </cell>
        </row>
        <row r="1248">
          <cell r="F1248">
            <v>-0.31461822986602783</v>
          </cell>
        </row>
        <row r="1249">
          <cell r="F1249">
            <v>-0.31246742606163025</v>
          </cell>
        </row>
        <row r="1250">
          <cell r="F1250">
            <v>-0.3137643039226532</v>
          </cell>
        </row>
        <row r="1251">
          <cell r="F1251">
            <v>-0.3150220513343811</v>
          </cell>
        </row>
        <row r="1252">
          <cell r="F1252">
            <v>-0.31631901860237122</v>
          </cell>
        </row>
        <row r="1253">
          <cell r="F1253">
            <v>-0.31634926795959473</v>
          </cell>
        </row>
        <row r="1254">
          <cell r="F1254">
            <v>-0.31768187880516052</v>
          </cell>
        </row>
        <row r="1255">
          <cell r="F1255">
            <v>-0.31742033362388611</v>
          </cell>
        </row>
        <row r="1256">
          <cell r="F1256">
            <v>-0.31791138648986816</v>
          </cell>
        </row>
        <row r="1257">
          <cell r="F1257">
            <v>-0.31734558939933777</v>
          </cell>
        </row>
        <row r="1258">
          <cell r="F1258">
            <v>-0.31273248791694641</v>
          </cell>
        </row>
        <row r="1259">
          <cell r="F1259">
            <v>-0.31600233912467957</v>
          </cell>
        </row>
        <row r="1260">
          <cell r="F1260">
            <v>-0.31564474105834961</v>
          </cell>
        </row>
        <row r="1261">
          <cell r="F1261"/>
        </row>
        <row r="1262">
          <cell r="F1262"/>
        </row>
        <row r="1263">
          <cell r="F1263"/>
        </row>
        <row r="1264">
          <cell r="F1264"/>
        </row>
        <row r="1265">
          <cell r="F1265"/>
        </row>
        <row r="1266">
          <cell r="G1266">
            <v>0.41061777449701209</v>
          </cell>
          <cell r="H1266">
            <v>5.7194742067705096E-5</v>
          </cell>
          <cell r="J1266">
            <v>65.988789496970753</v>
          </cell>
          <cell r="K1266">
            <v>0.14848103917816732</v>
          </cell>
          <cell r="S1266">
            <v>7.2985442042099997</v>
          </cell>
          <cell r="T1266">
            <v>5.8165298529400005</v>
          </cell>
          <cell r="U1266">
            <v>2.3947753308450008</v>
          </cell>
          <cell r="V1266">
            <v>4.2990360646507977</v>
          </cell>
          <cell r="W1266">
            <v>1.0258569107199998E-3</v>
          </cell>
        </row>
        <row r="1268">
          <cell r="F1268"/>
        </row>
        <row r="1269">
          <cell r="A1269">
            <v>38</v>
          </cell>
          <cell r="F1269" t="str">
            <v>Fins</v>
          </cell>
        </row>
        <row r="1270">
          <cell r="F1270"/>
        </row>
        <row r="1271">
          <cell r="F1271"/>
        </row>
        <row r="1272">
          <cell r="F1272"/>
        </row>
        <row r="1273">
          <cell r="F1273"/>
        </row>
        <row r="1274">
          <cell r="F1274"/>
        </row>
        <row r="1275">
          <cell r="F1275"/>
        </row>
        <row r="1276">
          <cell r="F1276"/>
        </row>
        <row r="1277">
          <cell r="F1277"/>
        </row>
        <row r="1278">
          <cell r="F1278"/>
        </row>
        <row r="1279">
          <cell r="F1279"/>
        </row>
        <row r="1280">
          <cell r="F1280"/>
        </row>
        <row r="1281">
          <cell r="F1281"/>
        </row>
        <row r="1282">
          <cell r="F1282"/>
        </row>
        <row r="1283">
          <cell r="F1283"/>
        </row>
        <row r="1284">
          <cell r="F1284"/>
        </row>
        <row r="1285">
          <cell r="F1285"/>
        </row>
        <row r="1286">
          <cell r="F1286"/>
        </row>
        <row r="1287">
          <cell r="F1287"/>
        </row>
        <row r="1288">
          <cell r="F1288"/>
        </row>
        <row r="1289">
          <cell r="F1289"/>
        </row>
        <row r="1290">
          <cell r="F1290"/>
        </row>
        <row r="1291">
          <cell r="F1291"/>
        </row>
        <row r="1292">
          <cell r="F1292"/>
        </row>
        <row r="1293">
          <cell r="F1293"/>
        </row>
        <row r="1294">
          <cell r="F1294"/>
        </row>
        <row r="1295">
          <cell r="F1295"/>
        </row>
        <row r="1296">
          <cell r="F1296"/>
        </row>
        <row r="1297">
          <cell r="F1297"/>
        </row>
        <row r="1298">
          <cell r="F1298"/>
        </row>
        <row r="1299">
          <cell r="F1299"/>
        </row>
        <row r="1300">
          <cell r="G1300">
            <v>0.3851989613237663</v>
          </cell>
          <cell r="H1300">
            <v>0</v>
          </cell>
          <cell r="J1300">
            <v>0</v>
          </cell>
          <cell r="K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</row>
        <row r="1302">
          <cell r="F1302"/>
        </row>
        <row r="1303">
          <cell r="A1303">
            <v>39</v>
          </cell>
          <cell r="F1303" t="str">
            <v>Fins</v>
          </cell>
        </row>
        <row r="1304">
          <cell r="F1304"/>
        </row>
        <row r="1305">
          <cell r="F1305"/>
        </row>
        <row r="1306">
          <cell r="F1306"/>
        </row>
        <row r="1307">
          <cell r="F1307"/>
        </row>
        <row r="1308">
          <cell r="F1308"/>
        </row>
        <row r="1309">
          <cell r="F1309"/>
        </row>
        <row r="1310">
          <cell r="F1310"/>
        </row>
        <row r="1311">
          <cell r="F1311"/>
        </row>
        <row r="1312">
          <cell r="F1312"/>
        </row>
        <row r="1313">
          <cell r="F1313"/>
        </row>
        <row r="1314">
          <cell r="F1314"/>
        </row>
        <row r="1315">
          <cell r="F1315"/>
        </row>
        <row r="1316">
          <cell r="F1316"/>
        </row>
        <row r="1317">
          <cell r="F1317"/>
        </row>
        <row r="1318">
          <cell r="F1318"/>
        </row>
        <row r="1319">
          <cell r="F1319"/>
        </row>
        <row r="1320">
          <cell r="F1320"/>
        </row>
        <row r="1321">
          <cell r="F1321"/>
        </row>
        <row r="1322">
          <cell r="F1322"/>
        </row>
        <row r="1323">
          <cell r="F1323"/>
        </row>
        <row r="1324">
          <cell r="F1324"/>
        </row>
        <row r="1325">
          <cell r="F1325"/>
        </row>
        <row r="1326">
          <cell r="F1326"/>
        </row>
        <row r="1327">
          <cell r="F1327"/>
        </row>
        <row r="1328">
          <cell r="F1328"/>
        </row>
        <row r="1329">
          <cell r="F1329"/>
        </row>
        <row r="1330">
          <cell r="F1330"/>
        </row>
        <row r="1331">
          <cell r="F1331"/>
        </row>
        <row r="1332">
          <cell r="F1332"/>
        </row>
        <row r="1333">
          <cell r="F1333"/>
        </row>
        <row r="1334">
          <cell r="G1334">
            <v>0.3851989613237663</v>
          </cell>
          <cell r="H1334">
            <v>0</v>
          </cell>
          <cell r="J1334">
            <v>0</v>
          </cell>
          <cell r="K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</row>
        <row r="1336">
          <cell r="F1336"/>
        </row>
        <row r="1337">
          <cell r="A1337">
            <v>40</v>
          </cell>
          <cell r="F1337" t="str">
            <v>Fins</v>
          </cell>
        </row>
        <row r="1338">
          <cell r="F1338"/>
        </row>
        <row r="1339">
          <cell r="F1339"/>
        </row>
        <row r="1340">
          <cell r="F1340"/>
        </row>
        <row r="1341">
          <cell r="F1341"/>
        </row>
        <row r="1342">
          <cell r="F1342"/>
        </row>
        <row r="1343">
          <cell r="F1343"/>
        </row>
        <row r="1344">
          <cell r="F1344"/>
        </row>
        <row r="1345">
          <cell r="F1345"/>
        </row>
        <row r="1346">
          <cell r="F1346"/>
        </row>
        <row r="1347">
          <cell r="F1347"/>
        </row>
        <row r="1348">
          <cell r="F1348"/>
        </row>
        <row r="1349">
          <cell r="F1349"/>
        </row>
        <row r="1350">
          <cell r="F1350"/>
        </row>
        <row r="1351">
          <cell r="F1351"/>
        </row>
        <row r="1352">
          <cell r="F1352"/>
        </row>
        <row r="1353">
          <cell r="F1353"/>
        </row>
        <row r="1354">
          <cell r="F1354"/>
        </row>
        <row r="1355">
          <cell r="F1355"/>
        </row>
        <row r="1356">
          <cell r="F1356"/>
        </row>
        <row r="1357">
          <cell r="F1357"/>
        </row>
        <row r="1358">
          <cell r="F1358"/>
        </row>
        <row r="1359">
          <cell r="F1359"/>
        </row>
        <row r="1360">
          <cell r="F1360"/>
        </row>
        <row r="1361">
          <cell r="F1361"/>
        </row>
        <row r="1362">
          <cell r="F1362"/>
        </row>
        <row r="1363">
          <cell r="F1363"/>
        </row>
        <row r="1364">
          <cell r="F1364"/>
        </row>
        <row r="1365">
          <cell r="F1365"/>
        </row>
        <row r="1366">
          <cell r="F1366"/>
        </row>
        <row r="1367">
          <cell r="F1367"/>
        </row>
        <row r="1368">
          <cell r="G1368">
            <v>0.3851989613237663</v>
          </cell>
          <cell r="H1368">
            <v>0</v>
          </cell>
          <cell r="J1368">
            <v>0</v>
          </cell>
          <cell r="K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</row>
        <row r="1370">
          <cell r="F1370"/>
        </row>
        <row r="1371">
          <cell r="A1371">
            <v>41</v>
          </cell>
          <cell r="F1371" t="str">
            <v>Fins</v>
          </cell>
        </row>
        <row r="1372">
          <cell r="F1372"/>
        </row>
        <row r="1373">
          <cell r="F1373"/>
        </row>
        <row r="1374">
          <cell r="F1374"/>
        </row>
        <row r="1375">
          <cell r="F1375"/>
        </row>
        <row r="1376">
          <cell r="F1376"/>
        </row>
        <row r="1377">
          <cell r="F1377"/>
        </row>
        <row r="1378">
          <cell r="F1378"/>
        </row>
        <row r="1379">
          <cell r="F1379"/>
        </row>
        <row r="1380">
          <cell r="F1380"/>
        </row>
        <row r="1381">
          <cell r="F1381"/>
        </row>
        <row r="1382">
          <cell r="F1382"/>
        </row>
        <row r="1383">
          <cell r="F1383"/>
        </row>
        <row r="1384">
          <cell r="F1384"/>
        </row>
        <row r="1385">
          <cell r="F1385"/>
        </row>
        <row r="1386">
          <cell r="F1386"/>
        </row>
        <row r="1387">
          <cell r="F1387"/>
        </row>
        <row r="1388">
          <cell r="F1388"/>
        </row>
        <row r="1389">
          <cell r="F1389"/>
        </row>
        <row r="1390">
          <cell r="F1390"/>
        </row>
        <row r="1391">
          <cell r="F1391"/>
        </row>
        <row r="1392">
          <cell r="F1392"/>
        </row>
        <row r="1393">
          <cell r="F1393"/>
        </row>
        <row r="1394">
          <cell r="F1394"/>
        </row>
        <row r="1395">
          <cell r="F1395"/>
        </row>
        <row r="1396">
          <cell r="F1396"/>
        </row>
        <row r="1397">
          <cell r="F1397"/>
        </row>
        <row r="1398">
          <cell r="F1398"/>
        </row>
        <row r="1399">
          <cell r="F1399"/>
        </row>
        <row r="1400">
          <cell r="F1400"/>
        </row>
        <row r="1401">
          <cell r="F1401"/>
        </row>
        <row r="1402">
          <cell r="G1402">
            <v>0.3851989613237663</v>
          </cell>
          <cell r="H1402">
            <v>0</v>
          </cell>
          <cell r="J1402">
            <v>0</v>
          </cell>
          <cell r="K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</row>
        <row r="1404">
          <cell r="F1404"/>
        </row>
        <row r="1405">
          <cell r="A1405">
            <v>42</v>
          </cell>
          <cell r="F1405" t="str">
            <v>Fins</v>
          </cell>
        </row>
        <row r="1406">
          <cell r="F1406"/>
        </row>
        <row r="1407">
          <cell r="F1407"/>
        </row>
        <row r="1408">
          <cell r="F1408"/>
        </row>
        <row r="1409">
          <cell r="F1409"/>
        </row>
        <row r="1410">
          <cell r="F1410"/>
        </row>
        <row r="1411">
          <cell r="F1411"/>
        </row>
        <row r="1412">
          <cell r="F1412"/>
        </row>
        <row r="1413">
          <cell r="F1413"/>
        </row>
        <row r="1414">
          <cell r="F1414"/>
        </row>
        <row r="1415">
          <cell r="F1415"/>
        </row>
        <row r="1416">
          <cell r="F1416"/>
        </row>
        <row r="1417">
          <cell r="F1417"/>
        </row>
        <row r="1418">
          <cell r="F1418"/>
        </row>
        <row r="1419">
          <cell r="F1419"/>
        </row>
        <row r="1420">
          <cell r="F1420"/>
        </row>
        <row r="1421">
          <cell r="F1421"/>
        </row>
        <row r="1422">
          <cell r="F1422"/>
        </row>
        <row r="1423">
          <cell r="F1423"/>
        </row>
        <row r="1424">
          <cell r="F1424"/>
        </row>
        <row r="1425">
          <cell r="F1425"/>
        </row>
        <row r="1426">
          <cell r="F1426"/>
        </row>
        <row r="1427">
          <cell r="F1427"/>
        </row>
        <row r="1428">
          <cell r="F1428"/>
        </row>
        <row r="1429">
          <cell r="F1429"/>
        </row>
        <row r="1430">
          <cell r="F1430"/>
        </row>
        <row r="1431">
          <cell r="F1431"/>
        </row>
        <row r="1432">
          <cell r="F1432"/>
        </row>
        <row r="1433">
          <cell r="F1433"/>
        </row>
        <row r="1434">
          <cell r="F1434"/>
        </row>
        <row r="1435">
          <cell r="F1435"/>
        </row>
        <row r="1436">
          <cell r="G1436">
            <v>0.3851989613237663</v>
          </cell>
          <cell r="H1436">
            <v>0</v>
          </cell>
          <cell r="J1436">
            <v>0</v>
          </cell>
          <cell r="K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</row>
        <row r="1438">
          <cell r="F1438"/>
        </row>
        <row r="1439">
          <cell r="A1439">
            <v>43</v>
          </cell>
          <cell r="F1439" t="str">
            <v>Fins</v>
          </cell>
        </row>
        <row r="1440">
          <cell r="F1440"/>
        </row>
        <row r="1441">
          <cell r="F1441"/>
        </row>
        <row r="1442">
          <cell r="F1442"/>
        </row>
        <row r="1443">
          <cell r="F1443"/>
        </row>
        <row r="1444">
          <cell r="F1444"/>
        </row>
        <row r="1445">
          <cell r="F1445"/>
        </row>
        <row r="1446">
          <cell r="F1446"/>
        </row>
        <row r="1447">
          <cell r="F1447"/>
        </row>
        <row r="1448">
          <cell r="F1448"/>
        </row>
        <row r="1449">
          <cell r="F1449"/>
        </row>
        <row r="1450">
          <cell r="F1450"/>
        </row>
        <row r="1451">
          <cell r="F1451"/>
        </row>
        <row r="1452">
          <cell r="F1452"/>
        </row>
        <row r="1453">
          <cell r="F1453"/>
        </row>
        <row r="1454">
          <cell r="F1454"/>
        </row>
        <row r="1455">
          <cell r="F1455"/>
        </row>
        <row r="1456">
          <cell r="F1456"/>
        </row>
        <row r="1457">
          <cell r="F1457"/>
        </row>
        <row r="1458">
          <cell r="F1458"/>
        </row>
        <row r="1459">
          <cell r="F1459"/>
        </row>
        <row r="1460">
          <cell r="F1460"/>
        </row>
        <row r="1461">
          <cell r="F1461"/>
        </row>
        <row r="1462">
          <cell r="F1462"/>
        </row>
        <row r="1463">
          <cell r="F1463"/>
        </row>
        <row r="1464">
          <cell r="F1464"/>
        </row>
        <row r="1465">
          <cell r="F1465"/>
        </row>
        <row r="1466">
          <cell r="F1466"/>
        </row>
        <row r="1467">
          <cell r="F1467"/>
        </row>
        <row r="1468">
          <cell r="F1468"/>
        </row>
        <row r="1469">
          <cell r="F1469"/>
        </row>
        <row r="1470">
          <cell r="G1470">
            <v>0.3851989613237663</v>
          </cell>
          <cell r="H1470">
            <v>0</v>
          </cell>
          <cell r="J1470">
            <v>0</v>
          </cell>
          <cell r="K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</row>
        <row r="1472">
          <cell r="F1472"/>
        </row>
        <row r="1473">
          <cell r="A1473">
            <v>44</v>
          </cell>
          <cell r="F1473" t="str">
            <v>Fins</v>
          </cell>
        </row>
        <row r="1474">
          <cell r="F1474"/>
        </row>
        <row r="1475">
          <cell r="F1475"/>
        </row>
        <row r="1476">
          <cell r="F1476"/>
        </row>
        <row r="1477">
          <cell r="F1477"/>
        </row>
        <row r="1478">
          <cell r="F1478"/>
        </row>
        <row r="1479">
          <cell r="F1479"/>
        </row>
        <row r="1480">
          <cell r="F1480"/>
        </row>
        <row r="1481">
          <cell r="F1481"/>
        </row>
        <row r="1482">
          <cell r="F1482"/>
        </row>
        <row r="1483">
          <cell r="F1483"/>
        </row>
        <row r="1484">
          <cell r="F1484"/>
        </row>
        <row r="1485">
          <cell r="F1485"/>
        </row>
        <row r="1486">
          <cell r="F1486"/>
        </row>
        <row r="1487">
          <cell r="F1487"/>
        </row>
        <row r="1488">
          <cell r="F1488"/>
        </row>
        <row r="1489">
          <cell r="F1489"/>
        </row>
        <row r="1490">
          <cell r="F1490"/>
        </row>
        <row r="1491">
          <cell r="F1491"/>
        </row>
        <row r="1492">
          <cell r="F1492"/>
        </row>
        <row r="1493">
          <cell r="F1493"/>
        </row>
        <row r="1494">
          <cell r="F1494"/>
        </row>
        <row r="1495">
          <cell r="F1495"/>
        </row>
        <row r="1496">
          <cell r="F1496"/>
        </row>
        <row r="1497">
          <cell r="F1497"/>
        </row>
        <row r="1498">
          <cell r="F1498"/>
        </row>
        <row r="1499">
          <cell r="F1499"/>
        </row>
        <row r="1500">
          <cell r="F1500"/>
        </row>
        <row r="1501">
          <cell r="F1501"/>
        </row>
        <row r="1502">
          <cell r="F1502"/>
        </row>
        <row r="1503">
          <cell r="F1503"/>
        </row>
        <row r="1504">
          <cell r="G1504">
            <v>0.3851989613237663</v>
          </cell>
          <cell r="H1504">
            <v>0</v>
          </cell>
          <cell r="J1504">
            <v>0</v>
          </cell>
          <cell r="K1504">
            <v>0</v>
          </cell>
          <cell r="S1504">
            <v>0</v>
          </cell>
          <cell r="T1504">
            <v>0</v>
          </cell>
          <cell r="U1504">
            <v>0</v>
          </cell>
          <cell r="V1504">
            <v>0</v>
          </cell>
          <cell r="W1504">
            <v>0</v>
          </cell>
        </row>
        <row r="1506">
          <cell r="F1506"/>
        </row>
        <row r="1507">
          <cell r="A1507">
            <v>45</v>
          </cell>
          <cell r="F1507" t="str">
            <v>Fins</v>
          </cell>
        </row>
        <row r="1508">
          <cell r="F1508"/>
        </row>
        <row r="1509">
          <cell r="F1509"/>
        </row>
        <row r="1510">
          <cell r="F1510"/>
        </row>
        <row r="1511">
          <cell r="F1511"/>
        </row>
        <row r="1512">
          <cell r="F1512"/>
        </row>
        <row r="1513">
          <cell r="F1513"/>
        </row>
        <row r="1514">
          <cell r="F1514"/>
        </row>
        <row r="1515">
          <cell r="F1515"/>
        </row>
        <row r="1516">
          <cell r="F1516"/>
        </row>
        <row r="1517">
          <cell r="F1517"/>
        </row>
        <row r="1518">
          <cell r="F1518"/>
        </row>
        <row r="1519">
          <cell r="F1519"/>
        </row>
        <row r="1520">
          <cell r="F1520"/>
        </row>
        <row r="1521">
          <cell r="F1521"/>
        </row>
        <row r="1522">
          <cell r="F1522"/>
        </row>
        <row r="1523">
          <cell r="F1523"/>
        </row>
        <row r="1524">
          <cell r="F1524"/>
        </row>
        <row r="1525">
          <cell r="F1525"/>
        </row>
        <row r="1526">
          <cell r="F1526"/>
        </row>
        <row r="1527">
          <cell r="F1527"/>
        </row>
        <row r="1528">
          <cell r="F1528"/>
        </row>
        <row r="1529">
          <cell r="F1529"/>
        </row>
        <row r="1530">
          <cell r="F1530"/>
        </row>
        <row r="1531">
          <cell r="F1531"/>
        </row>
        <row r="1532">
          <cell r="F1532"/>
        </row>
        <row r="1533">
          <cell r="F1533"/>
        </row>
        <row r="1534">
          <cell r="F1534"/>
        </row>
        <row r="1535">
          <cell r="F1535"/>
        </row>
        <row r="1536">
          <cell r="F1536"/>
        </row>
        <row r="1537">
          <cell r="F1537"/>
        </row>
        <row r="1538">
          <cell r="G1538">
            <v>0.3851989613237663</v>
          </cell>
          <cell r="H1538">
            <v>0</v>
          </cell>
          <cell r="J1538">
            <v>0</v>
          </cell>
          <cell r="K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</row>
        <row r="1540">
          <cell r="F1540"/>
        </row>
        <row r="1541">
          <cell r="A1541">
            <v>46</v>
          </cell>
          <cell r="F1541" t="str">
            <v>Fins</v>
          </cell>
        </row>
        <row r="1542">
          <cell r="F1542"/>
        </row>
        <row r="1543">
          <cell r="F1543"/>
        </row>
        <row r="1544">
          <cell r="F1544"/>
        </row>
        <row r="1545">
          <cell r="F1545"/>
        </row>
        <row r="1546">
          <cell r="F1546"/>
        </row>
        <row r="1547">
          <cell r="F1547"/>
        </row>
        <row r="1548">
          <cell r="F1548"/>
        </row>
        <row r="1549">
          <cell r="F1549"/>
        </row>
        <row r="1550">
          <cell r="F1550"/>
        </row>
        <row r="1551">
          <cell r="F1551"/>
        </row>
        <row r="1552">
          <cell r="F1552"/>
        </row>
        <row r="1553">
          <cell r="F1553"/>
        </row>
        <row r="1554">
          <cell r="F1554"/>
        </row>
        <row r="1555">
          <cell r="F1555"/>
        </row>
        <row r="1556">
          <cell r="F1556"/>
        </row>
        <row r="1557">
          <cell r="F1557"/>
        </row>
        <row r="1558">
          <cell r="F1558"/>
        </row>
        <row r="1559">
          <cell r="F1559"/>
        </row>
        <row r="1560">
          <cell r="F1560"/>
        </row>
        <row r="1561">
          <cell r="F1561"/>
        </row>
        <row r="1562">
          <cell r="F1562"/>
        </row>
        <row r="1563">
          <cell r="F1563"/>
        </row>
        <row r="1564">
          <cell r="F1564"/>
        </row>
        <row r="1565">
          <cell r="F1565"/>
        </row>
        <row r="1566">
          <cell r="F1566"/>
        </row>
        <row r="1567">
          <cell r="F1567"/>
        </row>
        <row r="1568">
          <cell r="F1568"/>
        </row>
        <row r="1569">
          <cell r="F1569"/>
        </row>
        <row r="1570">
          <cell r="F1570"/>
        </row>
        <row r="1571">
          <cell r="F1571"/>
        </row>
        <row r="1572">
          <cell r="G1572">
            <v>0.3851989613237663</v>
          </cell>
          <cell r="H1572">
            <v>0</v>
          </cell>
          <cell r="J1572">
            <v>0</v>
          </cell>
          <cell r="K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</row>
        <row r="1574">
          <cell r="F1574"/>
        </row>
        <row r="1575">
          <cell r="F1575" t="str">
            <v>Fins</v>
          </cell>
        </row>
        <row r="1576">
          <cell r="F1576"/>
        </row>
        <row r="1577">
          <cell r="F1577"/>
        </row>
        <row r="1578">
          <cell r="F1578"/>
        </row>
        <row r="1579">
          <cell r="F1579"/>
        </row>
        <row r="1580">
          <cell r="F1580"/>
        </row>
        <row r="1581">
          <cell r="F1581"/>
        </row>
        <row r="1582">
          <cell r="F1582"/>
        </row>
        <row r="1583">
          <cell r="F1583"/>
        </row>
        <row r="1584">
          <cell r="F1584"/>
        </row>
        <row r="1585">
          <cell r="F1585"/>
        </row>
        <row r="1586">
          <cell r="F1586"/>
        </row>
        <row r="1587">
          <cell r="F1587"/>
        </row>
        <row r="1588">
          <cell r="F1588"/>
        </row>
        <row r="1589">
          <cell r="F1589"/>
        </row>
        <row r="1590">
          <cell r="F1590"/>
        </row>
        <row r="1591">
          <cell r="F1591"/>
        </row>
        <row r="1592">
          <cell r="F1592"/>
        </row>
        <row r="1593">
          <cell r="F1593"/>
        </row>
        <row r="1594">
          <cell r="F1594"/>
        </row>
        <row r="1595">
          <cell r="F1595"/>
        </row>
        <row r="1596">
          <cell r="F1596"/>
        </row>
        <row r="1597">
          <cell r="F1597"/>
        </row>
        <row r="1598">
          <cell r="F1598"/>
        </row>
        <row r="1599">
          <cell r="F1599"/>
        </row>
        <row r="1600">
          <cell r="F1600"/>
        </row>
        <row r="1601">
          <cell r="F1601"/>
        </row>
        <row r="1602">
          <cell r="F1602"/>
        </row>
        <row r="1603">
          <cell r="F1603"/>
        </row>
        <row r="1604">
          <cell r="F1604"/>
        </row>
        <row r="1605">
          <cell r="F1605"/>
        </row>
        <row r="1608">
          <cell r="F1608"/>
        </row>
        <row r="1609">
          <cell r="F1609" t="str">
            <v>Fins</v>
          </cell>
        </row>
        <row r="1610">
          <cell r="F1610"/>
        </row>
        <row r="1611">
          <cell r="F1611"/>
        </row>
        <row r="1612">
          <cell r="F1612"/>
        </row>
        <row r="1613">
          <cell r="F1613"/>
        </row>
        <row r="1614">
          <cell r="F1614"/>
        </row>
        <row r="1615">
          <cell r="F1615"/>
        </row>
        <row r="1616">
          <cell r="F1616"/>
        </row>
        <row r="1617">
          <cell r="F1617"/>
        </row>
        <row r="1618">
          <cell r="F1618"/>
        </row>
        <row r="1619">
          <cell r="F1619"/>
        </row>
        <row r="1620">
          <cell r="F1620"/>
        </row>
        <row r="1621">
          <cell r="F1621"/>
        </row>
        <row r="1622">
          <cell r="F1622"/>
        </row>
        <row r="1623">
          <cell r="F1623"/>
        </row>
        <row r="1624">
          <cell r="F1624"/>
        </row>
        <row r="1625">
          <cell r="F1625"/>
        </row>
        <row r="1626">
          <cell r="F1626"/>
        </row>
        <row r="1627">
          <cell r="F1627"/>
        </row>
        <row r="1628">
          <cell r="F1628"/>
        </row>
        <row r="1629">
          <cell r="F1629"/>
        </row>
        <row r="1630">
          <cell r="F1630"/>
        </row>
        <row r="1631">
          <cell r="F1631"/>
        </row>
        <row r="1632">
          <cell r="F1632"/>
        </row>
        <row r="1633">
          <cell r="F1633"/>
        </row>
        <row r="1634">
          <cell r="F1634"/>
        </row>
        <row r="1635">
          <cell r="F1635"/>
        </row>
        <row r="1636">
          <cell r="F1636"/>
        </row>
        <row r="1637">
          <cell r="F1637"/>
        </row>
        <row r="1638">
          <cell r="F1638"/>
        </row>
        <row r="1639">
          <cell r="F1639"/>
        </row>
        <row r="1642">
          <cell r="F1642"/>
        </row>
        <row r="1643">
          <cell r="F1643" t="str">
            <v>Fins</v>
          </cell>
        </row>
        <row r="1644">
          <cell r="F1644"/>
        </row>
        <row r="1645">
          <cell r="F1645"/>
        </row>
        <row r="1646">
          <cell r="F1646"/>
        </row>
        <row r="1647">
          <cell r="F1647"/>
        </row>
        <row r="1648">
          <cell r="F1648"/>
        </row>
        <row r="1649">
          <cell r="F1649"/>
        </row>
        <row r="1650">
          <cell r="F1650"/>
        </row>
        <row r="1651">
          <cell r="F1651"/>
        </row>
        <row r="1652">
          <cell r="F1652"/>
        </row>
        <row r="1653">
          <cell r="F1653"/>
        </row>
        <row r="1654">
          <cell r="F1654"/>
        </row>
        <row r="1655">
          <cell r="F1655"/>
        </row>
        <row r="1656">
          <cell r="F1656"/>
        </row>
        <row r="1657">
          <cell r="F1657"/>
        </row>
        <row r="1658">
          <cell r="F1658"/>
        </row>
        <row r="1659">
          <cell r="F1659"/>
        </row>
        <row r="1660">
          <cell r="F1660"/>
        </row>
        <row r="1661">
          <cell r="F1661"/>
        </row>
        <row r="1662">
          <cell r="F1662"/>
        </row>
        <row r="1663">
          <cell r="F1663"/>
        </row>
        <row r="1664">
          <cell r="F1664"/>
        </row>
        <row r="1665">
          <cell r="F1665"/>
        </row>
        <row r="1666">
          <cell r="F1666"/>
        </row>
        <row r="1667">
          <cell r="F1667"/>
        </row>
        <row r="1668">
          <cell r="F1668"/>
        </row>
        <row r="1669">
          <cell r="F1669"/>
        </row>
        <row r="1670">
          <cell r="F1670"/>
        </row>
        <row r="1671">
          <cell r="F1671"/>
        </row>
        <row r="1672">
          <cell r="F1672"/>
        </row>
        <row r="1673">
          <cell r="F1673"/>
        </row>
        <row r="1676">
          <cell r="F1676"/>
        </row>
        <row r="1677">
          <cell r="F1677" t="str">
            <v>Fins</v>
          </cell>
        </row>
        <row r="1678">
          <cell r="F1678"/>
        </row>
        <row r="1679">
          <cell r="F1679"/>
        </row>
        <row r="1680">
          <cell r="F1680"/>
        </row>
        <row r="1681">
          <cell r="F1681"/>
        </row>
        <row r="1682">
          <cell r="F1682"/>
        </row>
        <row r="1683">
          <cell r="F1683"/>
        </row>
        <row r="1684">
          <cell r="F1684"/>
        </row>
        <row r="1685">
          <cell r="F1685"/>
        </row>
        <row r="1686">
          <cell r="F1686"/>
        </row>
        <row r="1687">
          <cell r="F1687"/>
        </row>
        <row r="1688">
          <cell r="F1688"/>
        </row>
        <row r="1689">
          <cell r="F1689"/>
        </row>
        <row r="1690">
          <cell r="F1690"/>
        </row>
        <row r="1691">
          <cell r="F1691"/>
        </row>
        <row r="1692">
          <cell r="F1692"/>
        </row>
        <row r="1693">
          <cell r="F1693"/>
        </row>
        <row r="1694">
          <cell r="F1694"/>
        </row>
        <row r="1695">
          <cell r="F1695"/>
        </row>
        <row r="1696">
          <cell r="F1696"/>
        </row>
        <row r="1697">
          <cell r="F1697"/>
        </row>
        <row r="1698">
          <cell r="F1698"/>
        </row>
        <row r="1699">
          <cell r="F1699"/>
        </row>
        <row r="1700">
          <cell r="F1700"/>
        </row>
        <row r="1701">
          <cell r="F1701"/>
        </row>
        <row r="1702">
          <cell r="F1702"/>
        </row>
        <row r="1703">
          <cell r="F1703"/>
        </row>
        <row r="1704">
          <cell r="F1704"/>
        </row>
        <row r="1705">
          <cell r="F1705"/>
        </row>
        <row r="1706">
          <cell r="F1706"/>
        </row>
        <row r="1707">
          <cell r="F1707"/>
        </row>
        <row r="1710">
          <cell r="F1710"/>
        </row>
        <row r="1711">
          <cell r="F1711" t="str">
            <v>Fins</v>
          </cell>
        </row>
        <row r="1712">
          <cell r="F1712"/>
        </row>
        <row r="1713">
          <cell r="F1713"/>
        </row>
        <row r="1714">
          <cell r="F1714"/>
        </row>
        <row r="1715">
          <cell r="F1715"/>
        </row>
        <row r="1716">
          <cell r="F1716"/>
        </row>
        <row r="1717">
          <cell r="F1717"/>
        </row>
        <row r="1718">
          <cell r="F1718"/>
        </row>
        <row r="1719">
          <cell r="F1719"/>
        </row>
        <row r="1720">
          <cell r="F1720"/>
        </row>
        <row r="1721">
          <cell r="F1721"/>
        </row>
        <row r="1722">
          <cell r="F1722"/>
        </row>
        <row r="1723">
          <cell r="F1723"/>
        </row>
        <row r="1724">
          <cell r="F1724"/>
        </row>
        <row r="1725">
          <cell r="F1725"/>
        </row>
        <row r="1726">
          <cell r="F1726"/>
        </row>
        <row r="1727">
          <cell r="F1727"/>
        </row>
        <row r="1728">
          <cell r="F1728"/>
        </row>
        <row r="1729">
          <cell r="F1729"/>
        </row>
        <row r="1730">
          <cell r="F1730"/>
        </row>
        <row r="1731">
          <cell r="F1731"/>
        </row>
        <row r="1732">
          <cell r="F1732"/>
        </row>
        <row r="1733">
          <cell r="F1733"/>
        </row>
        <row r="1734">
          <cell r="F1734"/>
        </row>
        <row r="1735">
          <cell r="F1735"/>
        </row>
        <row r="1736">
          <cell r="F1736"/>
        </row>
        <row r="1737">
          <cell r="F1737"/>
        </row>
        <row r="1738">
          <cell r="F1738"/>
        </row>
        <row r="1739">
          <cell r="F1739"/>
        </row>
        <row r="1740">
          <cell r="F1740"/>
        </row>
        <row r="1741">
          <cell r="F1741"/>
        </row>
        <row r="1744">
          <cell r="F1744"/>
        </row>
        <row r="1745">
          <cell r="F1745" t="str">
            <v>Fins</v>
          </cell>
        </row>
        <row r="1746">
          <cell r="F1746"/>
        </row>
        <row r="1747">
          <cell r="F1747"/>
        </row>
        <row r="1748">
          <cell r="F1748"/>
        </row>
        <row r="1749">
          <cell r="F1749"/>
        </row>
        <row r="1750">
          <cell r="F1750"/>
        </row>
        <row r="1751">
          <cell r="F1751"/>
        </row>
        <row r="1752">
          <cell r="F1752"/>
        </row>
        <row r="1753">
          <cell r="F1753"/>
        </row>
        <row r="1754">
          <cell r="F1754"/>
        </row>
        <row r="1755">
          <cell r="F1755"/>
        </row>
        <row r="1756">
          <cell r="F1756"/>
        </row>
        <row r="1757">
          <cell r="F1757"/>
        </row>
        <row r="1758">
          <cell r="F1758"/>
        </row>
        <row r="1759">
          <cell r="F1759"/>
        </row>
        <row r="1760">
          <cell r="F1760"/>
        </row>
        <row r="1761">
          <cell r="F1761"/>
        </row>
        <row r="1762">
          <cell r="F1762"/>
        </row>
        <row r="1763">
          <cell r="F1763"/>
        </row>
        <row r="1764">
          <cell r="F1764"/>
        </row>
        <row r="1765">
          <cell r="F1765"/>
        </row>
        <row r="1766">
          <cell r="F1766"/>
        </row>
        <row r="1767">
          <cell r="F1767"/>
        </row>
        <row r="1768">
          <cell r="F1768"/>
        </row>
        <row r="1769">
          <cell r="F1769"/>
        </row>
        <row r="1770">
          <cell r="F1770"/>
        </row>
        <row r="1771">
          <cell r="F1771"/>
        </row>
        <row r="1772">
          <cell r="F1772"/>
        </row>
        <row r="1773">
          <cell r="F1773"/>
        </row>
        <row r="1774">
          <cell r="F1774"/>
        </row>
        <row r="1775">
          <cell r="F1775"/>
        </row>
        <row r="1778">
          <cell r="F1778"/>
        </row>
        <row r="1779">
          <cell r="F1779" t="str">
            <v>Fins</v>
          </cell>
        </row>
        <row r="1780">
          <cell r="F1780"/>
        </row>
        <row r="1781">
          <cell r="F1781"/>
        </row>
        <row r="1782">
          <cell r="F1782"/>
        </row>
        <row r="1783">
          <cell r="F1783"/>
        </row>
        <row r="1784">
          <cell r="F1784"/>
        </row>
        <row r="1785">
          <cell r="F1785"/>
        </row>
        <row r="1786">
          <cell r="F1786"/>
        </row>
        <row r="1787">
          <cell r="F1787"/>
        </row>
        <row r="1788">
          <cell r="F1788"/>
        </row>
        <row r="1789">
          <cell r="F1789"/>
        </row>
        <row r="1790">
          <cell r="F1790"/>
        </row>
        <row r="1791">
          <cell r="F1791"/>
        </row>
        <row r="1792">
          <cell r="F1792"/>
        </row>
        <row r="1793">
          <cell r="F1793"/>
        </row>
        <row r="1794">
          <cell r="F1794"/>
        </row>
        <row r="1795">
          <cell r="F1795"/>
        </row>
        <row r="1796">
          <cell r="F1796"/>
        </row>
        <row r="1797">
          <cell r="F1797"/>
        </row>
        <row r="1798">
          <cell r="F1798"/>
        </row>
        <row r="1799">
          <cell r="F1799"/>
        </row>
        <row r="1800">
          <cell r="F1800"/>
        </row>
        <row r="1801">
          <cell r="F1801"/>
        </row>
        <row r="1802">
          <cell r="F1802"/>
        </row>
        <row r="1803">
          <cell r="F1803"/>
        </row>
        <row r="1804">
          <cell r="F1804"/>
        </row>
        <row r="1805">
          <cell r="F1805"/>
        </row>
        <row r="1806">
          <cell r="F1806"/>
        </row>
        <row r="1807">
          <cell r="F1807"/>
        </row>
        <row r="1808">
          <cell r="F1808"/>
        </row>
        <row r="1809">
          <cell r="F1809"/>
        </row>
        <row r="1812">
          <cell r="F1812"/>
        </row>
        <row r="1813">
          <cell r="F1813" t="str">
            <v>Fins</v>
          </cell>
        </row>
        <row r="1814">
          <cell r="F1814"/>
        </row>
        <row r="1815">
          <cell r="F1815"/>
        </row>
        <row r="1816">
          <cell r="F1816"/>
        </row>
        <row r="1817">
          <cell r="F1817"/>
        </row>
        <row r="1818">
          <cell r="F1818"/>
        </row>
        <row r="1819">
          <cell r="F1819"/>
        </row>
        <row r="1820">
          <cell r="F1820"/>
        </row>
        <row r="1821">
          <cell r="F1821"/>
        </row>
        <row r="1822">
          <cell r="F1822"/>
        </row>
        <row r="1823">
          <cell r="F1823"/>
        </row>
        <row r="1824">
          <cell r="F1824"/>
        </row>
        <row r="1825">
          <cell r="F1825"/>
        </row>
        <row r="1826">
          <cell r="F1826"/>
        </row>
        <row r="1827">
          <cell r="F1827"/>
        </row>
        <row r="1828">
          <cell r="F1828"/>
        </row>
        <row r="1829">
          <cell r="F1829"/>
        </row>
        <row r="1830">
          <cell r="F1830"/>
        </row>
        <row r="1831">
          <cell r="F1831"/>
        </row>
        <row r="1832">
          <cell r="F1832"/>
        </row>
        <row r="1833">
          <cell r="F1833"/>
        </row>
        <row r="1834">
          <cell r="F1834"/>
        </row>
        <row r="1835">
          <cell r="F1835"/>
        </row>
        <row r="1836">
          <cell r="F1836"/>
        </row>
        <row r="1837">
          <cell r="F1837"/>
        </row>
        <row r="1838">
          <cell r="F1838"/>
        </row>
        <row r="1839">
          <cell r="F1839"/>
        </row>
        <row r="1840">
          <cell r="F1840"/>
        </row>
        <row r="1841">
          <cell r="F1841"/>
        </row>
        <row r="1842">
          <cell r="F1842"/>
        </row>
        <row r="1843">
          <cell r="F1843"/>
        </row>
        <row r="1846">
          <cell r="F1846"/>
        </row>
        <row r="1847">
          <cell r="F1847" t="str">
            <v>Fins</v>
          </cell>
        </row>
        <row r="1848">
          <cell r="F1848"/>
        </row>
        <row r="1849">
          <cell r="F1849"/>
        </row>
        <row r="1850">
          <cell r="F1850"/>
        </row>
        <row r="1851">
          <cell r="F1851"/>
        </row>
        <row r="1852">
          <cell r="F1852"/>
        </row>
        <row r="1853">
          <cell r="F1853"/>
        </row>
        <row r="1854">
          <cell r="F1854"/>
        </row>
        <row r="1855">
          <cell r="F1855"/>
        </row>
        <row r="1856">
          <cell r="F1856"/>
        </row>
        <row r="1857">
          <cell r="F1857"/>
        </row>
        <row r="1858">
          <cell r="F1858"/>
        </row>
        <row r="1859">
          <cell r="F1859"/>
        </row>
        <row r="1860">
          <cell r="F1860"/>
        </row>
        <row r="1861">
          <cell r="F1861"/>
        </row>
        <row r="1862">
          <cell r="F1862"/>
        </row>
        <row r="1863">
          <cell r="F1863"/>
        </row>
        <row r="1864">
          <cell r="F1864"/>
        </row>
        <row r="1865">
          <cell r="F1865"/>
        </row>
        <row r="1866">
          <cell r="F1866"/>
        </row>
        <row r="1867">
          <cell r="F1867"/>
        </row>
        <row r="1868">
          <cell r="F1868"/>
        </row>
        <row r="1869">
          <cell r="F1869"/>
        </row>
        <row r="1870">
          <cell r="F1870"/>
        </row>
        <row r="1871">
          <cell r="F1871"/>
        </row>
        <row r="1872">
          <cell r="F1872"/>
        </row>
        <row r="1873">
          <cell r="F1873"/>
        </row>
        <row r="1874">
          <cell r="F1874"/>
        </row>
        <row r="1875">
          <cell r="F1875"/>
        </row>
        <row r="1876">
          <cell r="F1876"/>
        </row>
        <row r="1877">
          <cell r="F1877"/>
        </row>
        <row r="1880">
          <cell r="F1880"/>
        </row>
        <row r="1881">
          <cell r="F1881" t="str">
            <v>Fins</v>
          </cell>
        </row>
        <row r="1882">
          <cell r="F1882"/>
        </row>
        <row r="1883">
          <cell r="F1883"/>
        </row>
        <row r="1884">
          <cell r="F1884"/>
        </row>
        <row r="1885">
          <cell r="F1885"/>
        </row>
        <row r="1886">
          <cell r="F1886"/>
        </row>
        <row r="1887">
          <cell r="F1887"/>
        </row>
        <row r="1888">
          <cell r="F1888"/>
        </row>
        <row r="1889">
          <cell r="F1889"/>
        </row>
        <row r="1890">
          <cell r="F1890"/>
        </row>
        <row r="1891">
          <cell r="F1891"/>
        </row>
        <row r="1892">
          <cell r="F1892"/>
        </row>
        <row r="1893">
          <cell r="F1893"/>
        </row>
        <row r="1894">
          <cell r="F1894"/>
        </row>
        <row r="1895">
          <cell r="F1895"/>
        </row>
        <row r="1896">
          <cell r="F1896"/>
        </row>
        <row r="1897">
          <cell r="F1897"/>
        </row>
        <row r="1898">
          <cell r="F1898"/>
        </row>
        <row r="1899">
          <cell r="F1899"/>
        </row>
        <row r="1900">
          <cell r="F1900"/>
        </row>
        <row r="1901">
          <cell r="F1901"/>
        </row>
        <row r="1902">
          <cell r="F1902"/>
        </row>
        <row r="1903">
          <cell r="F1903"/>
        </row>
        <row r="1904">
          <cell r="F1904"/>
        </row>
        <row r="1905">
          <cell r="F1905"/>
        </row>
        <row r="1906">
          <cell r="F1906"/>
        </row>
        <row r="1907">
          <cell r="F1907"/>
        </row>
        <row r="1908">
          <cell r="F1908"/>
        </row>
        <row r="1909">
          <cell r="F1909"/>
        </row>
        <row r="1910">
          <cell r="F1910"/>
        </row>
        <row r="1911">
          <cell r="F1911"/>
        </row>
        <row r="1914">
          <cell r="F1914"/>
        </row>
        <row r="1915">
          <cell r="F1915" t="str">
            <v>Fins</v>
          </cell>
        </row>
        <row r="1916">
          <cell r="F1916"/>
        </row>
        <row r="1917">
          <cell r="F1917"/>
        </row>
        <row r="1918">
          <cell r="F1918"/>
        </row>
        <row r="1919">
          <cell r="F1919"/>
        </row>
        <row r="1920">
          <cell r="F1920"/>
        </row>
        <row r="1921">
          <cell r="F1921"/>
        </row>
        <row r="1922">
          <cell r="F1922"/>
        </row>
        <row r="1923">
          <cell r="F1923"/>
        </row>
        <row r="1924">
          <cell r="F1924"/>
        </row>
        <row r="1925">
          <cell r="F1925"/>
        </row>
        <row r="1926">
          <cell r="F1926"/>
        </row>
        <row r="1927">
          <cell r="F1927"/>
        </row>
        <row r="1928">
          <cell r="F1928"/>
        </row>
        <row r="1929">
          <cell r="F1929"/>
        </row>
        <row r="1930">
          <cell r="F1930"/>
        </row>
        <row r="1931">
          <cell r="F1931"/>
        </row>
        <row r="1932">
          <cell r="F1932"/>
        </row>
        <row r="1933">
          <cell r="F1933"/>
        </row>
        <row r="1934">
          <cell r="F1934"/>
        </row>
        <row r="1935">
          <cell r="F1935"/>
        </row>
        <row r="1936">
          <cell r="F1936"/>
        </row>
        <row r="1937">
          <cell r="F1937"/>
        </row>
        <row r="1938">
          <cell r="F1938"/>
        </row>
        <row r="1939">
          <cell r="F1939"/>
        </row>
        <row r="1940">
          <cell r="F1940"/>
        </row>
        <row r="1941">
          <cell r="F1941"/>
        </row>
        <row r="1942">
          <cell r="F1942"/>
        </row>
        <row r="1943">
          <cell r="F1943"/>
        </row>
        <row r="1944">
          <cell r="F1944"/>
        </row>
        <row r="1945">
          <cell r="F1945"/>
        </row>
        <row r="1948">
          <cell r="F1948"/>
        </row>
        <row r="1949">
          <cell r="F1949" t="str">
            <v>Fins</v>
          </cell>
        </row>
        <row r="1950">
          <cell r="F1950"/>
        </row>
        <row r="1951">
          <cell r="F1951"/>
        </row>
        <row r="1952">
          <cell r="F1952"/>
        </row>
        <row r="1953">
          <cell r="F1953"/>
        </row>
        <row r="1954">
          <cell r="F1954"/>
        </row>
        <row r="1955">
          <cell r="F1955"/>
        </row>
        <row r="1956">
          <cell r="F1956"/>
        </row>
        <row r="1957">
          <cell r="F1957"/>
        </row>
        <row r="1958">
          <cell r="F1958"/>
        </row>
        <row r="1959">
          <cell r="F1959"/>
        </row>
        <row r="1960">
          <cell r="F1960"/>
        </row>
        <row r="1961">
          <cell r="F1961"/>
        </row>
        <row r="1962">
          <cell r="F1962"/>
        </row>
        <row r="1963">
          <cell r="F1963"/>
        </row>
        <row r="1964">
          <cell r="F1964"/>
        </row>
        <row r="1965">
          <cell r="F1965"/>
        </row>
        <row r="1966">
          <cell r="F1966"/>
        </row>
        <row r="1967">
          <cell r="F1967"/>
        </row>
        <row r="1968">
          <cell r="F1968"/>
        </row>
        <row r="1969">
          <cell r="F1969"/>
        </row>
        <row r="1970">
          <cell r="F1970"/>
        </row>
        <row r="1971">
          <cell r="F1971"/>
        </row>
        <row r="1972">
          <cell r="F1972"/>
        </row>
        <row r="1973">
          <cell r="F1973"/>
        </row>
        <row r="1974">
          <cell r="F1974"/>
        </row>
        <row r="1975">
          <cell r="F1975"/>
        </row>
        <row r="1976">
          <cell r="F1976"/>
        </row>
        <row r="1977">
          <cell r="F1977"/>
        </row>
        <row r="1978">
          <cell r="F1978"/>
        </row>
        <row r="1979">
          <cell r="F1979"/>
        </row>
        <row r="1982">
          <cell r="F1982"/>
        </row>
        <row r="1983">
          <cell r="F1983" t="str">
            <v>Fins</v>
          </cell>
        </row>
        <row r="1984">
          <cell r="F1984"/>
        </row>
        <row r="1985">
          <cell r="F1985"/>
        </row>
        <row r="1986">
          <cell r="F1986"/>
        </row>
        <row r="1987">
          <cell r="F1987"/>
        </row>
        <row r="1988">
          <cell r="F1988"/>
        </row>
        <row r="1989">
          <cell r="F1989"/>
        </row>
        <row r="1990">
          <cell r="F1990"/>
        </row>
        <row r="1991">
          <cell r="F1991"/>
        </row>
        <row r="1992">
          <cell r="F1992"/>
        </row>
        <row r="1993">
          <cell r="F1993"/>
        </row>
        <row r="1994">
          <cell r="F1994"/>
        </row>
        <row r="1995">
          <cell r="F1995"/>
        </row>
        <row r="1996">
          <cell r="F1996"/>
        </row>
        <row r="1997">
          <cell r="F1997"/>
        </row>
        <row r="1998">
          <cell r="F1998"/>
        </row>
        <row r="1999">
          <cell r="F1999"/>
        </row>
        <row r="2000">
          <cell r="F2000"/>
        </row>
        <row r="2001">
          <cell r="F2001"/>
        </row>
        <row r="2002">
          <cell r="F2002"/>
        </row>
        <row r="2003">
          <cell r="F2003"/>
        </row>
        <row r="2004">
          <cell r="F2004"/>
        </row>
        <row r="2005">
          <cell r="F2005"/>
        </row>
        <row r="2006">
          <cell r="F2006"/>
        </row>
        <row r="2007">
          <cell r="F2007"/>
        </row>
        <row r="2008">
          <cell r="F2008"/>
        </row>
        <row r="2009">
          <cell r="F2009"/>
        </row>
        <row r="2010">
          <cell r="F2010"/>
        </row>
        <row r="2011">
          <cell r="F2011"/>
        </row>
        <row r="2012">
          <cell r="F2012"/>
        </row>
        <row r="2013">
          <cell r="F2013"/>
        </row>
        <row r="2016">
          <cell r="F2016"/>
        </row>
        <row r="2017">
          <cell r="F2017" t="str">
            <v>Fins</v>
          </cell>
        </row>
        <row r="2018">
          <cell r="F2018"/>
        </row>
        <row r="2019">
          <cell r="F2019"/>
        </row>
        <row r="2020">
          <cell r="F2020"/>
        </row>
        <row r="2021">
          <cell r="F2021"/>
        </row>
        <row r="2022">
          <cell r="F2022"/>
        </row>
        <row r="2023">
          <cell r="F2023"/>
        </row>
        <row r="2024">
          <cell r="F2024"/>
        </row>
        <row r="2025">
          <cell r="F2025"/>
        </row>
        <row r="2026">
          <cell r="F2026"/>
        </row>
        <row r="2027">
          <cell r="F2027"/>
        </row>
        <row r="2028">
          <cell r="F2028"/>
        </row>
        <row r="2029">
          <cell r="F2029"/>
        </row>
        <row r="2030">
          <cell r="F2030"/>
        </row>
        <row r="2031">
          <cell r="F2031"/>
        </row>
        <row r="2032">
          <cell r="F2032"/>
        </row>
        <row r="2033">
          <cell r="F2033"/>
        </row>
        <row r="2034">
          <cell r="F2034"/>
        </row>
        <row r="2035">
          <cell r="F2035"/>
        </row>
        <row r="2036">
          <cell r="F2036"/>
        </row>
        <row r="2037">
          <cell r="F2037"/>
        </row>
        <row r="2038">
          <cell r="F2038"/>
        </row>
        <row r="2039">
          <cell r="F2039"/>
        </row>
        <row r="2040">
          <cell r="F2040"/>
        </row>
        <row r="2041">
          <cell r="F2041"/>
        </row>
        <row r="2042">
          <cell r="F2042"/>
        </row>
        <row r="2043">
          <cell r="F2043"/>
        </row>
        <row r="2044">
          <cell r="F2044"/>
        </row>
        <row r="2045">
          <cell r="F2045"/>
        </row>
        <row r="2046">
          <cell r="F2046"/>
        </row>
        <row r="2047">
          <cell r="F2047"/>
        </row>
        <row r="2050">
          <cell r="F2050"/>
        </row>
        <row r="2051">
          <cell r="F2051" t="str">
            <v>Fins</v>
          </cell>
        </row>
        <row r="2052">
          <cell r="F2052"/>
        </row>
        <row r="2053">
          <cell r="F2053"/>
        </row>
        <row r="2054">
          <cell r="F2054"/>
        </row>
        <row r="2055">
          <cell r="F2055"/>
        </row>
        <row r="2056">
          <cell r="F2056"/>
        </row>
        <row r="2057">
          <cell r="F2057"/>
        </row>
        <row r="2058">
          <cell r="F2058"/>
        </row>
        <row r="2059">
          <cell r="F2059"/>
        </row>
        <row r="2060">
          <cell r="F2060"/>
        </row>
        <row r="2061">
          <cell r="F2061"/>
        </row>
        <row r="2062">
          <cell r="F2062"/>
        </row>
        <row r="2063">
          <cell r="F2063"/>
        </row>
        <row r="2064">
          <cell r="F2064"/>
        </row>
        <row r="2065">
          <cell r="F2065"/>
        </row>
        <row r="2066">
          <cell r="F2066"/>
        </row>
        <row r="2067">
          <cell r="F2067"/>
        </row>
        <row r="2068">
          <cell r="F2068"/>
        </row>
        <row r="2069">
          <cell r="F2069"/>
        </row>
        <row r="2070">
          <cell r="F2070"/>
        </row>
        <row r="2071">
          <cell r="F2071"/>
        </row>
        <row r="2072">
          <cell r="F2072"/>
        </row>
        <row r="2073">
          <cell r="F2073"/>
        </row>
        <row r="2074">
          <cell r="F2074"/>
        </row>
        <row r="2075">
          <cell r="F2075"/>
        </row>
        <row r="2076">
          <cell r="F2076"/>
        </row>
        <row r="2077">
          <cell r="F2077"/>
        </row>
        <row r="2078">
          <cell r="F2078"/>
        </row>
        <row r="2079">
          <cell r="F2079"/>
        </row>
        <row r="2080">
          <cell r="F2080"/>
        </row>
        <row r="2081">
          <cell r="F2081"/>
        </row>
        <row r="2084">
          <cell r="F2084"/>
        </row>
        <row r="2085">
          <cell r="F2085" t="str">
            <v>Fins</v>
          </cell>
        </row>
        <row r="2086">
          <cell r="F2086"/>
        </row>
        <row r="2087">
          <cell r="F2087"/>
        </row>
        <row r="2088">
          <cell r="F2088"/>
        </row>
        <row r="2089">
          <cell r="F2089"/>
        </row>
        <row r="2090">
          <cell r="F2090"/>
        </row>
        <row r="2091">
          <cell r="F2091"/>
        </row>
        <row r="2092">
          <cell r="F2092"/>
        </row>
        <row r="2093">
          <cell r="F2093"/>
        </row>
        <row r="2094">
          <cell r="F2094"/>
        </row>
        <row r="2095">
          <cell r="F2095"/>
        </row>
        <row r="2096">
          <cell r="F2096"/>
        </row>
        <row r="2097">
          <cell r="F2097"/>
        </row>
        <row r="2098">
          <cell r="F2098"/>
        </row>
        <row r="2099">
          <cell r="F2099"/>
        </row>
        <row r="2100">
          <cell r="F2100"/>
        </row>
        <row r="2101">
          <cell r="F2101"/>
        </row>
        <row r="2102">
          <cell r="F2102"/>
        </row>
        <row r="2103">
          <cell r="F2103"/>
        </row>
        <row r="2104">
          <cell r="F2104"/>
        </row>
        <row r="2105">
          <cell r="F2105"/>
        </row>
        <row r="2106">
          <cell r="F2106"/>
        </row>
        <row r="2107">
          <cell r="F2107"/>
        </row>
        <row r="2108">
          <cell r="F2108"/>
        </row>
        <row r="2109">
          <cell r="F2109"/>
        </row>
        <row r="2110">
          <cell r="F2110"/>
        </row>
        <row r="2111">
          <cell r="F2111"/>
        </row>
        <row r="2112">
          <cell r="F2112"/>
        </row>
        <row r="2113">
          <cell r="F2113"/>
        </row>
        <row r="2114">
          <cell r="F2114"/>
        </row>
        <row r="2115">
          <cell r="F2115"/>
        </row>
        <row r="2118">
          <cell r="F2118"/>
        </row>
        <row r="2119">
          <cell r="F2119" t="str">
            <v>Fins</v>
          </cell>
        </row>
        <row r="2120">
          <cell r="F2120"/>
        </row>
        <row r="2121">
          <cell r="F2121"/>
        </row>
        <row r="2122">
          <cell r="F2122"/>
        </row>
        <row r="2123">
          <cell r="F2123"/>
        </row>
        <row r="2124">
          <cell r="F2124"/>
        </row>
        <row r="2125">
          <cell r="F2125"/>
        </row>
        <row r="2126">
          <cell r="F2126"/>
        </row>
        <row r="2127">
          <cell r="F2127"/>
        </row>
        <row r="2128">
          <cell r="F2128"/>
        </row>
        <row r="2129">
          <cell r="F2129"/>
        </row>
        <row r="2130">
          <cell r="F2130"/>
        </row>
        <row r="2131">
          <cell r="F2131"/>
        </row>
        <row r="2132">
          <cell r="F2132"/>
        </row>
        <row r="2133">
          <cell r="F2133"/>
        </row>
        <row r="2134">
          <cell r="F2134"/>
        </row>
        <row r="2135">
          <cell r="F2135"/>
        </row>
        <row r="2136">
          <cell r="F2136"/>
        </row>
        <row r="2137">
          <cell r="F2137"/>
        </row>
        <row r="2138">
          <cell r="F2138"/>
        </row>
        <row r="2139">
          <cell r="F2139"/>
        </row>
        <row r="2140">
          <cell r="F2140"/>
        </row>
        <row r="2141">
          <cell r="F2141"/>
        </row>
        <row r="2142">
          <cell r="F2142"/>
        </row>
        <row r="2143">
          <cell r="F2143"/>
        </row>
        <row r="2144">
          <cell r="F2144"/>
        </row>
        <row r="2145">
          <cell r="F2145"/>
        </row>
        <row r="2146">
          <cell r="F2146"/>
        </row>
        <row r="2147">
          <cell r="F2147"/>
        </row>
        <row r="2148">
          <cell r="F2148"/>
        </row>
        <row r="2149">
          <cell r="F2149"/>
        </row>
        <row r="2152">
          <cell r="F2152"/>
        </row>
        <row r="2153">
          <cell r="F2153" t="str">
            <v>Fins</v>
          </cell>
        </row>
        <row r="2154">
          <cell r="F2154"/>
        </row>
        <row r="2155">
          <cell r="F2155"/>
        </row>
        <row r="2156">
          <cell r="F2156"/>
        </row>
        <row r="2157">
          <cell r="F2157"/>
        </row>
        <row r="2158">
          <cell r="F2158"/>
        </row>
        <row r="2159">
          <cell r="F2159"/>
        </row>
        <row r="2160">
          <cell r="F2160"/>
        </row>
        <row r="2161">
          <cell r="F2161"/>
        </row>
        <row r="2162">
          <cell r="F2162"/>
        </row>
        <row r="2163">
          <cell r="F2163"/>
        </row>
        <row r="2164">
          <cell r="F2164"/>
        </row>
        <row r="2165">
          <cell r="F2165"/>
        </row>
        <row r="2166">
          <cell r="F2166"/>
        </row>
        <row r="2167">
          <cell r="F2167"/>
        </row>
        <row r="2168">
          <cell r="F2168"/>
        </row>
        <row r="2169">
          <cell r="F2169"/>
        </row>
        <row r="2170">
          <cell r="F2170"/>
        </row>
        <row r="2171">
          <cell r="F2171"/>
        </row>
        <row r="2172">
          <cell r="F2172"/>
        </row>
        <row r="2173">
          <cell r="F2173"/>
        </row>
        <row r="2174">
          <cell r="F2174"/>
        </row>
        <row r="2175">
          <cell r="F2175"/>
        </row>
        <row r="2176">
          <cell r="F2176"/>
        </row>
        <row r="2177">
          <cell r="F2177"/>
        </row>
        <row r="2178">
          <cell r="F2178"/>
        </row>
        <row r="2179">
          <cell r="F2179"/>
        </row>
        <row r="2180">
          <cell r="F2180"/>
        </row>
        <row r="2181">
          <cell r="F2181"/>
        </row>
        <row r="2182">
          <cell r="F2182"/>
        </row>
        <row r="2183">
          <cell r="F2183"/>
        </row>
        <row r="2186">
          <cell r="F2186"/>
        </row>
        <row r="2187">
          <cell r="F2187" t="str">
            <v>Fins</v>
          </cell>
        </row>
        <row r="2188">
          <cell r="F2188"/>
        </row>
        <row r="2189">
          <cell r="F2189"/>
        </row>
        <row r="2190">
          <cell r="F2190"/>
        </row>
        <row r="2191">
          <cell r="F2191"/>
        </row>
        <row r="2192">
          <cell r="F2192"/>
        </row>
        <row r="2193">
          <cell r="F2193"/>
        </row>
        <row r="2194">
          <cell r="F2194"/>
        </row>
        <row r="2195">
          <cell r="F2195"/>
        </row>
        <row r="2196">
          <cell r="F2196"/>
        </row>
        <row r="2197">
          <cell r="F2197"/>
        </row>
        <row r="2198">
          <cell r="F2198"/>
        </row>
        <row r="2199">
          <cell r="F2199"/>
        </row>
        <row r="2200">
          <cell r="F2200"/>
        </row>
        <row r="2201">
          <cell r="F2201"/>
        </row>
        <row r="2202">
          <cell r="F2202"/>
        </row>
        <row r="2203">
          <cell r="F2203"/>
        </row>
        <row r="2204">
          <cell r="F2204"/>
        </row>
        <row r="2205">
          <cell r="F2205"/>
        </row>
        <row r="2206">
          <cell r="F2206"/>
        </row>
        <row r="2207">
          <cell r="F2207"/>
        </row>
        <row r="2208">
          <cell r="F2208"/>
        </row>
        <row r="2209">
          <cell r="F2209"/>
        </row>
        <row r="2210">
          <cell r="F2210"/>
        </row>
        <row r="2211">
          <cell r="F2211"/>
        </row>
        <row r="2212">
          <cell r="F2212"/>
        </row>
        <row r="2213">
          <cell r="F2213"/>
        </row>
        <row r="2214">
          <cell r="F2214"/>
        </row>
        <row r="2215">
          <cell r="F2215"/>
        </row>
        <row r="2216">
          <cell r="F2216"/>
        </row>
        <row r="2217">
          <cell r="F2217"/>
        </row>
        <row r="2220">
          <cell r="F2220"/>
        </row>
        <row r="2221">
          <cell r="F2221" t="str">
            <v>Fins</v>
          </cell>
        </row>
        <row r="2222">
          <cell r="F2222"/>
        </row>
        <row r="2223">
          <cell r="F2223"/>
        </row>
        <row r="2224">
          <cell r="F2224"/>
        </row>
        <row r="2225">
          <cell r="F2225"/>
        </row>
        <row r="2226">
          <cell r="F2226"/>
        </row>
        <row r="2227">
          <cell r="F2227"/>
        </row>
        <row r="2228">
          <cell r="F2228"/>
        </row>
        <row r="2229">
          <cell r="F2229"/>
        </row>
        <row r="2230">
          <cell r="F2230"/>
        </row>
        <row r="2231">
          <cell r="F2231"/>
        </row>
        <row r="2232">
          <cell r="F2232"/>
        </row>
        <row r="2233">
          <cell r="F2233"/>
        </row>
        <row r="2234">
          <cell r="F2234"/>
        </row>
        <row r="2235">
          <cell r="F2235"/>
        </row>
        <row r="2236">
          <cell r="F2236"/>
        </row>
        <row r="2237">
          <cell r="F2237"/>
        </row>
        <row r="2238">
          <cell r="F2238"/>
        </row>
        <row r="2239">
          <cell r="F2239"/>
        </row>
        <row r="2240">
          <cell r="F2240"/>
        </row>
        <row r="2241">
          <cell r="F2241"/>
        </row>
        <row r="2242">
          <cell r="F2242"/>
        </row>
        <row r="2243">
          <cell r="F2243"/>
        </row>
        <row r="2244">
          <cell r="F2244"/>
        </row>
        <row r="2245">
          <cell r="F2245"/>
        </row>
        <row r="2246">
          <cell r="F2246"/>
        </row>
        <row r="2247">
          <cell r="F2247"/>
        </row>
        <row r="2248">
          <cell r="F2248"/>
        </row>
        <row r="2249">
          <cell r="F2249"/>
        </row>
        <row r="2250">
          <cell r="F2250"/>
        </row>
        <row r="2251">
          <cell r="F2251"/>
        </row>
        <row r="2254">
          <cell r="F2254"/>
        </row>
        <row r="2255">
          <cell r="F2255" t="str">
            <v>Fins</v>
          </cell>
        </row>
        <row r="2256">
          <cell r="F2256"/>
        </row>
        <row r="2257">
          <cell r="F2257"/>
        </row>
        <row r="2258">
          <cell r="F2258"/>
        </row>
        <row r="2259">
          <cell r="F2259"/>
        </row>
        <row r="2260">
          <cell r="F2260"/>
        </row>
        <row r="2261">
          <cell r="F2261"/>
        </row>
        <row r="2262">
          <cell r="F2262"/>
        </row>
        <row r="2263">
          <cell r="F2263"/>
        </row>
        <row r="2264">
          <cell r="F2264"/>
        </row>
        <row r="2265">
          <cell r="F2265"/>
        </row>
        <row r="2266">
          <cell r="F2266"/>
        </row>
        <row r="2267">
          <cell r="F2267"/>
        </row>
        <row r="2268">
          <cell r="F2268"/>
        </row>
        <row r="2269">
          <cell r="F2269"/>
        </row>
        <row r="2270">
          <cell r="F2270"/>
        </row>
        <row r="2271">
          <cell r="F2271"/>
        </row>
        <row r="2272">
          <cell r="F2272"/>
        </row>
        <row r="2273">
          <cell r="F2273"/>
        </row>
        <row r="2274">
          <cell r="F2274"/>
        </row>
        <row r="2275">
          <cell r="F2275"/>
        </row>
        <row r="2276">
          <cell r="F2276"/>
        </row>
        <row r="2277">
          <cell r="F2277"/>
        </row>
        <row r="2278">
          <cell r="F2278"/>
        </row>
        <row r="2279">
          <cell r="F2279"/>
        </row>
        <row r="2280">
          <cell r="F2280"/>
        </row>
        <row r="2281">
          <cell r="F2281"/>
        </row>
        <row r="2282">
          <cell r="F2282"/>
        </row>
        <row r="2283">
          <cell r="F2283"/>
        </row>
        <row r="2284">
          <cell r="F2284"/>
        </row>
        <row r="2285">
          <cell r="F2285"/>
        </row>
        <row r="2288">
          <cell r="F2288"/>
        </row>
        <row r="2289">
          <cell r="F2289" t="str">
            <v>Fins</v>
          </cell>
        </row>
        <row r="2290">
          <cell r="F2290"/>
        </row>
        <row r="2291">
          <cell r="F2291"/>
        </row>
        <row r="2292">
          <cell r="F2292"/>
        </row>
        <row r="2293">
          <cell r="F2293"/>
        </row>
        <row r="2294">
          <cell r="F2294"/>
        </row>
        <row r="2295">
          <cell r="F2295"/>
        </row>
        <row r="2296">
          <cell r="F2296"/>
        </row>
        <row r="2297">
          <cell r="F2297"/>
        </row>
        <row r="2298">
          <cell r="F2298"/>
        </row>
        <row r="2299">
          <cell r="F2299"/>
        </row>
        <row r="2300">
          <cell r="F2300"/>
        </row>
        <row r="2301">
          <cell r="F2301"/>
        </row>
        <row r="2302">
          <cell r="F2302"/>
        </row>
        <row r="2303">
          <cell r="F2303"/>
        </row>
        <row r="2304">
          <cell r="F2304"/>
        </row>
        <row r="2305">
          <cell r="F2305"/>
        </row>
        <row r="2306">
          <cell r="F2306"/>
        </row>
        <row r="2307">
          <cell r="F2307"/>
        </row>
        <row r="2308">
          <cell r="F2308"/>
        </row>
        <row r="2309">
          <cell r="F2309"/>
        </row>
        <row r="2310">
          <cell r="F2310"/>
        </row>
        <row r="2311">
          <cell r="F2311"/>
        </row>
        <row r="2312">
          <cell r="F2312"/>
        </row>
        <row r="2313">
          <cell r="F2313"/>
        </row>
        <row r="2314">
          <cell r="F2314"/>
        </row>
        <row r="2315">
          <cell r="F2315"/>
        </row>
        <row r="2316">
          <cell r="F2316"/>
        </row>
        <row r="2317">
          <cell r="F2317"/>
        </row>
        <row r="2318">
          <cell r="F2318"/>
        </row>
        <row r="2319">
          <cell r="F2319"/>
        </row>
        <row r="2322">
          <cell r="F2322"/>
        </row>
        <row r="2323">
          <cell r="F2323" t="str">
            <v>Fins</v>
          </cell>
        </row>
        <row r="2324">
          <cell r="F2324"/>
        </row>
        <row r="2325">
          <cell r="F2325"/>
        </row>
        <row r="2326">
          <cell r="F2326"/>
        </row>
        <row r="2327">
          <cell r="F2327"/>
        </row>
        <row r="2328">
          <cell r="F2328"/>
        </row>
        <row r="2329">
          <cell r="F2329"/>
        </row>
        <row r="2330">
          <cell r="F2330"/>
        </row>
        <row r="2331">
          <cell r="F2331"/>
        </row>
        <row r="2332">
          <cell r="F2332"/>
        </row>
        <row r="2333">
          <cell r="F2333"/>
        </row>
        <row r="2334">
          <cell r="F2334"/>
        </row>
        <row r="2335">
          <cell r="F2335"/>
        </row>
        <row r="2336">
          <cell r="F2336"/>
        </row>
        <row r="2337">
          <cell r="F2337"/>
        </row>
        <row r="2338">
          <cell r="F2338"/>
        </row>
        <row r="2339">
          <cell r="F2339"/>
        </row>
        <row r="2340">
          <cell r="F2340"/>
        </row>
        <row r="2341">
          <cell r="F2341"/>
        </row>
        <row r="2342">
          <cell r="F2342"/>
        </row>
        <row r="2343">
          <cell r="F2343"/>
        </row>
        <row r="2344">
          <cell r="F2344"/>
        </row>
        <row r="2345">
          <cell r="F2345"/>
        </row>
        <row r="2346">
          <cell r="F2346"/>
        </row>
        <row r="2347">
          <cell r="F2347"/>
        </row>
        <row r="2348">
          <cell r="F2348"/>
        </row>
        <row r="2349">
          <cell r="F2349"/>
        </row>
        <row r="2350">
          <cell r="F2350"/>
        </row>
        <row r="2351">
          <cell r="F2351"/>
        </row>
        <row r="2352">
          <cell r="F2352"/>
        </row>
        <row r="2353">
          <cell r="F2353"/>
        </row>
        <row r="2356">
          <cell r="F2356"/>
        </row>
        <row r="2357">
          <cell r="F2357" t="str">
            <v>Fins</v>
          </cell>
        </row>
        <row r="2358">
          <cell r="F2358"/>
        </row>
        <row r="2359">
          <cell r="F2359"/>
        </row>
        <row r="2360">
          <cell r="F2360"/>
        </row>
        <row r="2361">
          <cell r="F2361"/>
        </row>
        <row r="2362">
          <cell r="F2362"/>
        </row>
        <row r="2363">
          <cell r="F2363"/>
        </row>
        <row r="2364">
          <cell r="F2364"/>
        </row>
        <row r="2365">
          <cell r="F2365"/>
        </row>
        <row r="2366">
          <cell r="F2366"/>
        </row>
        <row r="2367">
          <cell r="F2367"/>
        </row>
        <row r="2368">
          <cell r="F2368"/>
        </row>
        <row r="2369">
          <cell r="F2369"/>
        </row>
        <row r="2370">
          <cell r="F2370"/>
        </row>
        <row r="2371">
          <cell r="F2371"/>
        </row>
        <row r="2372">
          <cell r="F2372"/>
        </row>
        <row r="2373">
          <cell r="F2373"/>
        </row>
        <row r="2374">
          <cell r="F2374"/>
        </row>
        <row r="2375">
          <cell r="F2375"/>
        </row>
        <row r="2376">
          <cell r="F2376"/>
        </row>
        <row r="2377">
          <cell r="F2377"/>
        </row>
        <row r="2378">
          <cell r="F2378"/>
        </row>
        <row r="2379">
          <cell r="F2379"/>
        </row>
        <row r="2380">
          <cell r="F2380"/>
        </row>
        <row r="2381">
          <cell r="F2381"/>
        </row>
        <row r="2382">
          <cell r="F2382"/>
        </row>
        <row r="2383">
          <cell r="F2383"/>
        </row>
        <row r="2384">
          <cell r="F2384"/>
        </row>
        <row r="2385">
          <cell r="F2385"/>
        </row>
        <row r="2386">
          <cell r="F2386"/>
        </row>
        <row r="2387">
          <cell r="F2387"/>
        </row>
        <row r="2390">
          <cell r="F2390"/>
        </row>
        <row r="2391">
          <cell r="F2391" t="str">
            <v>Fins</v>
          </cell>
        </row>
        <row r="2392">
          <cell r="F2392"/>
        </row>
        <row r="2393">
          <cell r="F2393"/>
        </row>
        <row r="2394">
          <cell r="F2394"/>
        </row>
        <row r="2395">
          <cell r="F2395"/>
        </row>
        <row r="2396">
          <cell r="F2396"/>
        </row>
        <row r="2397">
          <cell r="F2397"/>
        </row>
        <row r="2398">
          <cell r="F2398"/>
        </row>
        <row r="2399">
          <cell r="F2399"/>
        </row>
        <row r="2400">
          <cell r="F2400"/>
        </row>
        <row r="2401">
          <cell r="F2401"/>
        </row>
        <row r="2402">
          <cell r="F2402"/>
        </row>
        <row r="2403">
          <cell r="F2403"/>
        </row>
        <row r="2404">
          <cell r="F2404"/>
        </row>
        <row r="2405">
          <cell r="F2405"/>
        </row>
        <row r="2406">
          <cell r="F2406"/>
        </row>
        <row r="2407">
          <cell r="F2407"/>
        </row>
        <row r="2408">
          <cell r="F2408"/>
        </row>
        <row r="2409">
          <cell r="F2409"/>
        </row>
        <row r="2410">
          <cell r="F2410"/>
        </row>
        <row r="2411">
          <cell r="F2411"/>
        </row>
        <row r="2412">
          <cell r="F2412"/>
        </row>
        <row r="2413">
          <cell r="F2413"/>
        </row>
        <row r="2414">
          <cell r="F2414"/>
        </row>
        <row r="2415">
          <cell r="F2415"/>
        </row>
        <row r="2416">
          <cell r="F2416"/>
        </row>
        <row r="2417">
          <cell r="F2417"/>
        </row>
        <row r="2418">
          <cell r="F2418"/>
        </row>
        <row r="2419">
          <cell r="F2419"/>
        </row>
        <row r="2420">
          <cell r="F2420"/>
        </row>
        <row r="2421">
          <cell r="F2421"/>
        </row>
        <row r="2424">
          <cell r="F2424"/>
        </row>
        <row r="2425">
          <cell r="F2425" t="str">
            <v>Fins</v>
          </cell>
        </row>
        <row r="2426">
          <cell r="F2426"/>
        </row>
        <row r="2427">
          <cell r="F2427"/>
        </row>
        <row r="2428">
          <cell r="F2428"/>
        </row>
        <row r="2429">
          <cell r="F2429"/>
        </row>
        <row r="2430">
          <cell r="F2430"/>
        </row>
        <row r="2431">
          <cell r="F2431"/>
        </row>
        <row r="2432">
          <cell r="F2432"/>
        </row>
        <row r="2433">
          <cell r="F2433"/>
        </row>
        <row r="2434">
          <cell r="F2434"/>
        </row>
        <row r="2435">
          <cell r="F2435"/>
        </row>
        <row r="2436">
          <cell r="F2436"/>
        </row>
        <row r="2437">
          <cell r="F2437"/>
        </row>
        <row r="2438">
          <cell r="F2438"/>
        </row>
        <row r="2439">
          <cell r="F2439"/>
        </row>
        <row r="2440">
          <cell r="F2440"/>
        </row>
        <row r="2441">
          <cell r="F2441"/>
        </row>
        <row r="2442">
          <cell r="F2442"/>
        </row>
        <row r="2443">
          <cell r="F2443"/>
        </row>
        <row r="2444">
          <cell r="F2444"/>
        </row>
        <row r="2445">
          <cell r="F2445"/>
        </row>
        <row r="2446">
          <cell r="F2446"/>
        </row>
        <row r="2447">
          <cell r="F2447"/>
        </row>
        <row r="2448">
          <cell r="F2448"/>
        </row>
        <row r="2449">
          <cell r="F2449"/>
        </row>
        <row r="2450">
          <cell r="F2450"/>
        </row>
        <row r="2451">
          <cell r="F2451"/>
        </row>
        <row r="2452">
          <cell r="F2452"/>
        </row>
        <row r="2453">
          <cell r="F2453"/>
        </row>
        <row r="2454">
          <cell r="F2454"/>
        </row>
        <row r="2455">
          <cell r="F2455"/>
        </row>
        <row r="2458">
          <cell r="F2458"/>
        </row>
        <row r="2459">
          <cell r="F2459" t="str">
            <v>Fins</v>
          </cell>
        </row>
        <row r="2460">
          <cell r="F2460"/>
        </row>
        <row r="2461">
          <cell r="F2461"/>
        </row>
        <row r="2462">
          <cell r="F2462"/>
        </row>
        <row r="2463">
          <cell r="F2463"/>
        </row>
        <row r="2464">
          <cell r="F2464"/>
        </row>
        <row r="2465">
          <cell r="F2465"/>
        </row>
        <row r="2466">
          <cell r="F2466"/>
        </row>
        <row r="2467">
          <cell r="F2467"/>
        </row>
        <row r="2468">
          <cell r="F2468"/>
        </row>
        <row r="2469">
          <cell r="F2469"/>
        </row>
        <row r="2470">
          <cell r="F2470"/>
        </row>
        <row r="2471">
          <cell r="F2471"/>
        </row>
        <row r="2472">
          <cell r="F2472"/>
        </row>
        <row r="2473">
          <cell r="F2473"/>
        </row>
        <row r="2474">
          <cell r="F2474"/>
        </row>
        <row r="2475">
          <cell r="F2475"/>
        </row>
        <row r="2476">
          <cell r="F2476"/>
        </row>
        <row r="2477">
          <cell r="F2477"/>
        </row>
        <row r="2478">
          <cell r="F2478"/>
        </row>
        <row r="2479">
          <cell r="F2479"/>
        </row>
        <row r="2480">
          <cell r="F2480"/>
        </row>
        <row r="2481">
          <cell r="F2481"/>
        </row>
        <row r="2482">
          <cell r="F2482"/>
        </row>
        <row r="2483">
          <cell r="F2483"/>
        </row>
        <row r="2484">
          <cell r="F2484"/>
        </row>
        <row r="2485">
          <cell r="F2485"/>
        </row>
        <row r="2486">
          <cell r="F2486"/>
        </row>
        <row r="2487">
          <cell r="F2487"/>
        </row>
        <row r="2488">
          <cell r="F2488"/>
        </row>
        <row r="2489">
          <cell r="F2489"/>
        </row>
        <row r="2492">
          <cell r="F2492"/>
        </row>
        <row r="2493">
          <cell r="F2493" t="str">
            <v>Fins</v>
          </cell>
        </row>
        <row r="2494">
          <cell r="F2494"/>
        </row>
        <row r="2495">
          <cell r="F2495"/>
        </row>
        <row r="2496">
          <cell r="F2496"/>
        </row>
        <row r="2497">
          <cell r="F2497"/>
        </row>
        <row r="2498">
          <cell r="F2498"/>
        </row>
        <row r="2499">
          <cell r="F2499"/>
        </row>
        <row r="2500">
          <cell r="F2500"/>
        </row>
        <row r="2501">
          <cell r="F2501"/>
        </row>
        <row r="2502">
          <cell r="F2502"/>
        </row>
        <row r="2503">
          <cell r="F2503"/>
        </row>
        <row r="2504">
          <cell r="F2504"/>
        </row>
        <row r="2505">
          <cell r="F2505"/>
        </row>
        <row r="2506">
          <cell r="F2506"/>
        </row>
        <row r="2507">
          <cell r="F2507"/>
        </row>
        <row r="2508">
          <cell r="F2508"/>
        </row>
        <row r="2509">
          <cell r="F2509"/>
        </row>
        <row r="2510">
          <cell r="F2510"/>
        </row>
        <row r="2511">
          <cell r="F2511"/>
        </row>
        <row r="2512">
          <cell r="F2512"/>
        </row>
        <row r="2513">
          <cell r="F2513"/>
        </row>
        <row r="2514">
          <cell r="F2514"/>
        </row>
        <row r="2515">
          <cell r="F2515"/>
        </row>
        <row r="2516">
          <cell r="F2516"/>
        </row>
        <row r="2517">
          <cell r="F2517"/>
        </row>
        <row r="2518">
          <cell r="F2518"/>
        </row>
        <row r="2519">
          <cell r="F2519"/>
        </row>
        <row r="2520">
          <cell r="F2520"/>
        </row>
        <row r="2521">
          <cell r="F2521"/>
        </row>
        <row r="2522">
          <cell r="F2522"/>
        </row>
        <row r="2523">
          <cell r="F2523"/>
        </row>
        <row r="2526">
          <cell r="F2526"/>
        </row>
        <row r="2527">
          <cell r="F2527" t="str">
            <v>Fins</v>
          </cell>
        </row>
        <row r="2528">
          <cell r="F2528"/>
        </row>
        <row r="2529">
          <cell r="F2529"/>
        </row>
        <row r="2530">
          <cell r="F2530"/>
        </row>
        <row r="2531">
          <cell r="F2531"/>
        </row>
        <row r="2532">
          <cell r="F2532"/>
        </row>
        <row r="2533">
          <cell r="F2533"/>
        </row>
        <row r="2534">
          <cell r="F2534"/>
        </row>
        <row r="2535">
          <cell r="F2535"/>
        </row>
        <row r="2536">
          <cell r="F2536"/>
        </row>
        <row r="2537">
          <cell r="F2537"/>
        </row>
        <row r="2538">
          <cell r="F2538"/>
        </row>
        <row r="2539">
          <cell r="F2539"/>
        </row>
        <row r="2540">
          <cell r="F2540"/>
        </row>
        <row r="2541">
          <cell r="F2541"/>
        </row>
        <row r="2542">
          <cell r="F2542"/>
        </row>
        <row r="2543">
          <cell r="F2543"/>
        </row>
        <row r="2544">
          <cell r="F2544"/>
        </row>
        <row r="2545">
          <cell r="F2545"/>
        </row>
        <row r="2546">
          <cell r="F2546"/>
        </row>
        <row r="2547">
          <cell r="F2547"/>
        </row>
        <row r="2548">
          <cell r="F2548"/>
        </row>
        <row r="2549">
          <cell r="F2549"/>
        </row>
        <row r="2550">
          <cell r="F2550"/>
        </row>
        <row r="2551">
          <cell r="F2551"/>
        </row>
        <row r="2552">
          <cell r="F2552"/>
        </row>
        <row r="2553">
          <cell r="F2553"/>
        </row>
        <row r="2554">
          <cell r="F2554"/>
        </row>
        <row r="2555">
          <cell r="F2555"/>
        </row>
        <row r="2556">
          <cell r="F2556"/>
        </row>
        <row r="2557">
          <cell r="F2557"/>
        </row>
        <row r="2560">
          <cell r="F2560"/>
        </row>
        <row r="2561">
          <cell r="F2561" t="str">
            <v>Fins</v>
          </cell>
        </row>
        <row r="2562">
          <cell r="F2562"/>
        </row>
        <row r="2563">
          <cell r="F2563"/>
        </row>
        <row r="2564">
          <cell r="F2564"/>
        </row>
        <row r="2565">
          <cell r="F2565"/>
        </row>
        <row r="2566">
          <cell r="F2566"/>
        </row>
        <row r="2567">
          <cell r="F2567"/>
        </row>
        <row r="2568">
          <cell r="F2568"/>
        </row>
        <row r="2569">
          <cell r="F2569"/>
        </row>
        <row r="2570">
          <cell r="F2570"/>
        </row>
        <row r="2571">
          <cell r="F2571"/>
        </row>
        <row r="2572">
          <cell r="F2572"/>
        </row>
        <row r="2573">
          <cell r="F2573"/>
        </row>
        <row r="2574">
          <cell r="F2574"/>
        </row>
        <row r="2575">
          <cell r="F2575"/>
        </row>
        <row r="2576">
          <cell r="F2576"/>
        </row>
        <row r="2577">
          <cell r="F2577"/>
        </row>
        <row r="2578">
          <cell r="F2578"/>
        </row>
        <row r="2579">
          <cell r="F2579"/>
        </row>
        <row r="2580">
          <cell r="F2580"/>
        </row>
        <row r="2581">
          <cell r="F2581"/>
        </row>
        <row r="2582">
          <cell r="F2582"/>
        </row>
        <row r="2583">
          <cell r="F2583"/>
        </row>
        <row r="2584">
          <cell r="F2584"/>
        </row>
        <row r="2585">
          <cell r="F2585"/>
        </row>
        <row r="2586">
          <cell r="F2586"/>
        </row>
        <row r="2587">
          <cell r="F2587"/>
        </row>
        <row r="2588">
          <cell r="F2588"/>
        </row>
        <row r="2589">
          <cell r="F2589"/>
        </row>
        <row r="2590">
          <cell r="F2590"/>
        </row>
        <row r="2591">
          <cell r="F2591"/>
        </row>
        <row r="2594">
          <cell r="F2594"/>
        </row>
        <row r="2595">
          <cell r="F2595" t="str">
            <v>Fins</v>
          </cell>
        </row>
        <row r="2596">
          <cell r="F2596"/>
        </row>
        <row r="2597">
          <cell r="F2597"/>
        </row>
        <row r="2598">
          <cell r="F2598"/>
        </row>
        <row r="2599">
          <cell r="F2599"/>
        </row>
        <row r="2600">
          <cell r="F2600"/>
        </row>
        <row r="2601">
          <cell r="F2601"/>
        </row>
        <row r="2602">
          <cell r="F2602"/>
        </row>
        <row r="2603">
          <cell r="F2603"/>
        </row>
        <row r="2604">
          <cell r="F2604"/>
        </row>
        <row r="2605">
          <cell r="F2605"/>
        </row>
        <row r="2606">
          <cell r="F2606"/>
        </row>
        <row r="2607">
          <cell r="F2607"/>
        </row>
        <row r="2608">
          <cell r="F2608"/>
        </row>
        <row r="2609">
          <cell r="F2609"/>
        </row>
        <row r="2610">
          <cell r="F2610"/>
        </row>
        <row r="2611">
          <cell r="F2611"/>
        </row>
        <row r="2612">
          <cell r="F2612"/>
        </row>
        <row r="2613">
          <cell r="F2613"/>
        </row>
        <row r="2614">
          <cell r="F2614"/>
        </row>
        <row r="2615">
          <cell r="F2615"/>
        </row>
        <row r="2616">
          <cell r="F2616"/>
        </row>
        <row r="2617">
          <cell r="F2617"/>
        </row>
        <row r="2618">
          <cell r="F2618"/>
        </row>
        <row r="2619">
          <cell r="F2619"/>
        </row>
        <row r="2620">
          <cell r="F2620"/>
        </row>
        <row r="2621">
          <cell r="F2621"/>
        </row>
        <row r="2622">
          <cell r="F2622"/>
        </row>
        <row r="2623">
          <cell r="F2623"/>
        </row>
        <row r="2624">
          <cell r="F2624"/>
        </row>
        <row r="2625">
          <cell r="F2625"/>
        </row>
        <row r="2628">
          <cell r="F2628"/>
        </row>
        <row r="2629">
          <cell r="F2629" t="str">
            <v>Fins</v>
          </cell>
        </row>
        <row r="2630">
          <cell r="F2630"/>
        </row>
        <row r="2631">
          <cell r="F2631"/>
        </row>
        <row r="2632">
          <cell r="F2632"/>
        </row>
        <row r="2633">
          <cell r="F2633"/>
        </row>
        <row r="2634">
          <cell r="F2634"/>
        </row>
        <row r="2635">
          <cell r="F2635"/>
        </row>
        <row r="2636">
          <cell r="F2636"/>
        </row>
        <row r="2637">
          <cell r="F2637"/>
        </row>
        <row r="2638">
          <cell r="F2638"/>
        </row>
        <row r="2639">
          <cell r="F2639"/>
        </row>
        <row r="2640">
          <cell r="F2640"/>
        </row>
        <row r="2641">
          <cell r="F2641"/>
        </row>
        <row r="2642">
          <cell r="F2642"/>
        </row>
        <row r="2643">
          <cell r="F2643"/>
        </row>
        <row r="2644">
          <cell r="F2644"/>
        </row>
        <row r="2645">
          <cell r="F2645"/>
        </row>
        <row r="2646">
          <cell r="F2646"/>
        </row>
        <row r="2647">
          <cell r="F2647"/>
        </row>
        <row r="2648">
          <cell r="F2648"/>
        </row>
        <row r="2649">
          <cell r="F2649"/>
        </row>
        <row r="2650">
          <cell r="F2650"/>
        </row>
        <row r="2651">
          <cell r="F2651"/>
        </row>
        <row r="2652">
          <cell r="F2652"/>
        </row>
        <row r="2653">
          <cell r="F2653"/>
        </row>
        <row r="2654">
          <cell r="F2654"/>
        </row>
        <row r="2655">
          <cell r="F2655"/>
        </row>
        <row r="2656">
          <cell r="F2656"/>
        </row>
        <row r="2657">
          <cell r="F2657"/>
        </row>
        <row r="2658">
          <cell r="F2658"/>
        </row>
        <row r="2659">
          <cell r="F2659"/>
        </row>
        <row r="2662">
          <cell r="F2662"/>
        </row>
        <row r="2663">
          <cell r="F2663" t="str">
            <v>Fins</v>
          </cell>
        </row>
        <row r="2664">
          <cell r="F2664"/>
        </row>
        <row r="2665">
          <cell r="F2665"/>
        </row>
        <row r="2666">
          <cell r="F2666"/>
        </row>
        <row r="2667">
          <cell r="F2667"/>
        </row>
        <row r="2668">
          <cell r="F2668"/>
        </row>
        <row r="2669">
          <cell r="F2669"/>
        </row>
        <row r="2670">
          <cell r="F2670"/>
        </row>
        <row r="2671">
          <cell r="F2671"/>
        </row>
        <row r="2672">
          <cell r="F2672"/>
        </row>
        <row r="2673">
          <cell r="F2673"/>
        </row>
        <row r="2674">
          <cell r="F2674"/>
        </row>
        <row r="2675">
          <cell r="F2675"/>
        </row>
        <row r="2676">
          <cell r="F2676"/>
        </row>
        <row r="2677">
          <cell r="F2677"/>
        </row>
        <row r="2678">
          <cell r="F2678"/>
        </row>
        <row r="2679">
          <cell r="F2679"/>
        </row>
        <row r="2680">
          <cell r="F2680"/>
        </row>
        <row r="2681">
          <cell r="F2681"/>
        </row>
        <row r="2682">
          <cell r="F2682"/>
        </row>
        <row r="2683">
          <cell r="F2683"/>
        </row>
        <row r="2684">
          <cell r="F2684"/>
        </row>
        <row r="2685">
          <cell r="F2685"/>
        </row>
        <row r="2686">
          <cell r="F2686"/>
        </row>
        <row r="2687">
          <cell r="F2687"/>
        </row>
        <row r="2688">
          <cell r="F2688"/>
        </row>
        <row r="2689">
          <cell r="F2689"/>
        </row>
        <row r="2690">
          <cell r="F2690"/>
        </row>
        <row r="2691">
          <cell r="F2691"/>
        </row>
        <row r="2692">
          <cell r="F2692"/>
        </row>
        <row r="2693">
          <cell r="F2693"/>
        </row>
        <row r="2696">
          <cell r="F2696"/>
        </row>
        <row r="2697">
          <cell r="F2697" t="str">
            <v>Fins</v>
          </cell>
        </row>
        <row r="2698">
          <cell r="F2698"/>
        </row>
        <row r="2699">
          <cell r="F2699"/>
        </row>
        <row r="2700">
          <cell r="F2700"/>
        </row>
        <row r="2701">
          <cell r="F2701"/>
        </row>
        <row r="2702">
          <cell r="F2702"/>
        </row>
        <row r="2703">
          <cell r="F2703"/>
        </row>
        <row r="2704">
          <cell r="F2704"/>
        </row>
        <row r="2705">
          <cell r="F2705"/>
        </row>
        <row r="2706">
          <cell r="F2706"/>
        </row>
        <row r="2707">
          <cell r="F2707"/>
        </row>
        <row r="2708">
          <cell r="F2708"/>
        </row>
        <row r="2709">
          <cell r="F2709"/>
        </row>
        <row r="2710">
          <cell r="F2710"/>
        </row>
        <row r="2711">
          <cell r="F2711"/>
        </row>
        <row r="2712">
          <cell r="F2712"/>
        </row>
        <row r="2713">
          <cell r="F2713"/>
        </row>
        <row r="2714">
          <cell r="F2714"/>
        </row>
        <row r="2715">
          <cell r="F2715"/>
        </row>
        <row r="2716">
          <cell r="F2716"/>
        </row>
        <row r="2717">
          <cell r="F2717"/>
        </row>
        <row r="2718">
          <cell r="F2718"/>
        </row>
        <row r="2719">
          <cell r="F2719"/>
        </row>
        <row r="2720">
          <cell r="F2720"/>
        </row>
        <row r="2721">
          <cell r="F2721"/>
        </row>
        <row r="2722">
          <cell r="F2722"/>
        </row>
        <row r="2723">
          <cell r="F2723"/>
        </row>
        <row r="2724">
          <cell r="F2724"/>
        </row>
        <row r="2725">
          <cell r="F2725"/>
        </row>
        <row r="2726">
          <cell r="F2726"/>
        </row>
        <row r="2727">
          <cell r="F2727"/>
        </row>
        <row r="2730">
          <cell r="F2730"/>
        </row>
        <row r="2731">
          <cell r="F2731" t="str">
            <v>Fins</v>
          </cell>
        </row>
        <row r="2732">
          <cell r="F2732"/>
        </row>
        <row r="2733">
          <cell r="F2733"/>
        </row>
        <row r="2734">
          <cell r="F2734"/>
        </row>
        <row r="2735">
          <cell r="F2735"/>
        </row>
        <row r="2736">
          <cell r="F2736"/>
        </row>
        <row r="2737">
          <cell r="F2737"/>
        </row>
        <row r="2738">
          <cell r="F2738"/>
        </row>
        <row r="2739">
          <cell r="F2739"/>
        </row>
        <row r="2740">
          <cell r="F2740"/>
        </row>
        <row r="2741">
          <cell r="F2741"/>
        </row>
        <row r="2742">
          <cell r="F2742"/>
        </row>
        <row r="2743">
          <cell r="F2743"/>
        </row>
        <row r="2744">
          <cell r="F2744"/>
        </row>
        <row r="2745">
          <cell r="F2745"/>
        </row>
        <row r="2746">
          <cell r="F2746"/>
        </row>
        <row r="2747">
          <cell r="F2747"/>
        </row>
        <row r="2748">
          <cell r="F2748"/>
        </row>
        <row r="2749">
          <cell r="F2749"/>
        </row>
        <row r="2750">
          <cell r="F2750"/>
        </row>
        <row r="2751">
          <cell r="F2751"/>
        </row>
        <row r="2752">
          <cell r="F2752"/>
        </row>
        <row r="2753">
          <cell r="F2753"/>
        </row>
        <row r="2754">
          <cell r="F2754"/>
        </row>
        <row r="2755">
          <cell r="F2755"/>
        </row>
        <row r="2756">
          <cell r="F2756"/>
        </row>
        <row r="2757">
          <cell r="F2757"/>
        </row>
        <row r="2758">
          <cell r="F2758"/>
        </row>
        <row r="2759">
          <cell r="F2759"/>
        </row>
        <row r="2760">
          <cell r="F2760"/>
        </row>
        <row r="2761">
          <cell r="F2761"/>
        </row>
        <row r="2764">
          <cell r="F2764"/>
        </row>
        <row r="2765">
          <cell r="F2765" t="str">
            <v>Fins</v>
          </cell>
        </row>
        <row r="2766">
          <cell r="F2766"/>
        </row>
        <row r="2767">
          <cell r="F2767"/>
        </row>
        <row r="2768">
          <cell r="F2768"/>
        </row>
        <row r="2769">
          <cell r="F2769"/>
        </row>
        <row r="2770">
          <cell r="F2770"/>
        </row>
        <row r="2771">
          <cell r="F2771"/>
        </row>
        <row r="2772">
          <cell r="F2772"/>
        </row>
        <row r="2773">
          <cell r="F2773"/>
        </row>
        <row r="2774">
          <cell r="F2774"/>
        </row>
        <row r="2775">
          <cell r="F2775"/>
        </row>
        <row r="2776">
          <cell r="F2776"/>
        </row>
        <row r="2777">
          <cell r="F2777"/>
        </row>
        <row r="2778">
          <cell r="F2778"/>
        </row>
        <row r="2779">
          <cell r="F2779"/>
        </row>
        <row r="2780">
          <cell r="F2780"/>
        </row>
        <row r="2781">
          <cell r="F2781"/>
        </row>
        <row r="2782">
          <cell r="F2782"/>
        </row>
        <row r="2783">
          <cell r="F2783"/>
        </row>
        <row r="2784">
          <cell r="F2784"/>
        </row>
        <row r="2785">
          <cell r="F2785"/>
        </row>
        <row r="2786">
          <cell r="F2786"/>
        </row>
        <row r="2787">
          <cell r="F2787"/>
        </row>
        <row r="2788">
          <cell r="F2788"/>
        </row>
        <row r="2789">
          <cell r="F2789"/>
        </row>
        <row r="2790">
          <cell r="F2790"/>
        </row>
        <row r="2791">
          <cell r="F2791"/>
        </row>
        <row r="2792">
          <cell r="F2792"/>
        </row>
        <row r="2793">
          <cell r="F2793"/>
        </row>
        <row r="2794">
          <cell r="F2794"/>
        </row>
        <row r="2795">
          <cell r="F2795"/>
        </row>
        <row r="2798">
          <cell r="F2798"/>
        </row>
        <row r="2799">
          <cell r="F2799" t="str">
            <v>Fins</v>
          </cell>
        </row>
        <row r="2800">
          <cell r="F2800"/>
        </row>
        <row r="2801">
          <cell r="F2801"/>
        </row>
        <row r="2802">
          <cell r="F2802"/>
        </row>
        <row r="2803">
          <cell r="F2803"/>
        </row>
        <row r="2804">
          <cell r="F2804"/>
        </row>
        <row r="2805">
          <cell r="F2805"/>
        </row>
        <row r="2806">
          <cell r="F2806"/>
        </row>
        <row r="2807">
          <cell r="F2807"/>
        </row>
        <row r="2808">
          <cell r="F2808"/>
        </row>
        <row r="2809">
          <cell r="F2809"/>
        </row>
        <row r="2810">
          <cell r="F2810"/>
        </row>
        <row r="2811">
          <cell r="F2811"/>
        </row>
        <row r="2812">
          <cell r="F2812"/>
        </row>
        <row r="2813">
          <cell r="F2813"/>
        </row>
        <row r="2814">
          <cell r="F2814"/>
        </row>
        <row r="2815">
          <cell r="F2815"/>
        </row>
        <row r="2816">
          <cell r="F2816"/>
        </row>
        <row r="2817">
          <cell r="F2817"/>
        </row>
        <row r="2818">
          <cell r="F2818"/>
        </row>
        <row r="2819">
          <cell r="F2819"/>
        </row>
        <row r="2820">
          <cell r="F2820"/>
        </row>
        <row r="2821">
          <cell r="F2821"/>
        </row>
        <row r="2822">
          <cell r="F2822"/>
        </row>
        <row r="2823">
          <cell r="F2823"/>
        </row>
        <row r="2824">
          <cell r="F2824"/>
        </row>
        <row r="2825">
          <cell r="F2825"/>
        </row>
        <row r="2826">
          <cell r="F2826"/>
        </row>
        <row r="2827">
          <cell r="F2827"/>
        </row>
        <row r="2828">
          <cell r="F2828"/>
        </row>
        <row r="2829">
          <cell r="F2829"/>
        </row>
        <row r="2832">
          <cell r="F2832"/>
        </row>
        <row r="2833">
          <cell r="F2833" t="str">
            <v>Fins</v>
          </cell>
        </row>
        <row r="2834">
          <cell r="F2834"/>
        </row>
        <row r="2835">
          <cell r="F2835"/>
        </row>
        <row r="2836">
          <cell r="F2836"/>
        </row>
        <row r="2837">
          <cell r="F2837"/>
        </row>
        <row r="2838">
          <cell r="F2838"/>
        </row>
        <row r="2839">
          <cell r="F2839"/>
        </row>
        <row r="2840">
          <cell r="F2840"/>
        </row>
        <row r="2841">
          <cell r="F2841"/>
        </row>
        <row r="2842">
          <cell r="F2842"/>
        </row>
        <row r="2843">
          <cell r="F2843"/>
        </row>
        <row r="2844">
          <cell r="F2844"/>
        </row>
        <row r="2845">
          <cell r="F2845"/>
        </row>
        <row r="2846">
          <cell r="F2846"/>
        </row>
        <row r="2847">
          <cell r="F2847"/>
        </row>
        <row r="2848">
          <cell r="F2848"/>
        </row>
        <row r="2849">
          <cell r="F2849"/>
        </row>
        <row r="2850">
          <cell r="F2850"/>
        </row>
        <row r="2851">
          <cell r="F2851"/>
        </row>
        <row r="2852">
          <cell r="F2852"/>
        </row>
        <row r="2853">
          <cell r="F2853"/>
        </row>
        <row r="2854">
          <cell r="F2854"/>
        </row>
        <row r="2855">
          <cell r="F2855"/>
        </row>
        <row r="2856">
          <cell r="F2856"/>
        </row>
        <row r="2857">
          <cell r="F2857"/>
        </row>
        <row r="2858">
          <cell r="F2858"/>
        </row>
        <row r="2859">
          <cell r="F2859"/>
        </row>
        <row r="2860">
          <cell r="F2860"/>
        </row>
        <row r="2861">
          <cell r="F2861"/>
        </row>
        <row r="2862">
          <cell r="F2862"/>
        </row>
        <row r="2863">
          <cell r="F2863"/>
        </row>
        <row r="2866">
          <cell r="F2866"/>
        </row>
        <row r="2867">
          <cell r="F2867" t="str">
            <v>Fins</v>
          </cell>
        </row>
        <row r="2868">
          <cell r="F2868"/>
        </row>
        <row r="2869">
          <cell r="F2869"/>
        </row>
        <row r="2870">
          <cell r="F2870"/>
        </row>
        <row r="2871">
          <cell r="F2871"/>
        </row>
        <row r="2872">
          <cell r="F2872"/>
        </row>
        <row r="2873">
          <cell r="F2873"/>
        </row>
        <row r="2874">
          <cell r="F2874"/>
        </row>
        <row r="2875">
          <cell r="F2875"/>
        </row>
        <row r="2876">
          <cell r="F2876"/>
        </row>
        <row r="2877">
          <cell r="F2877"/>
        </row>
        <row r="2878">
          <cell r="F2878"/>
        </row>
        <row r="2879">
          <cell r="F2879"/>
        </row>
        <row r="2880">
          <cell r="F2880"/>
        </row>
        <row r="2881">
          <cell r="F2881"/>
        </row>
        <row r="2882">
          <cell r="F2882"/>
        </row>
        <row r="2883">
          <cell r="F2883"/>
        </row>
        <row r="2884">
          <cell r="F2884"/>
        </row>
        <row r="2885">
          <cell r="F2885"/>
        </row>
        <row r="2886">
          <cell r="F2886"/>
        </row>
        <row r="2887">
          <cell r="F2887"/>
        </row>
        <row r="2888">
          <cell r="F2888"/>
        </row>
        <row r="2889">
          <cell r="F2889"/>
        </row>
        <row r="2890">
          <cell r="F2890"/>
        </row>
        <row r="2891">
          <cell r="F2891"/>
        </row>
        <row r="2892">
          <cell r="F2892"/>
        </row>
        <row r="2893">
          <cell r="F2893"/>
        </row>
        <row r="2894">
          <cell r="F2894"/>
        </row>
        <row r="2895">
          <cell r="F2895"/>
        </row>
        <row r="2896">
          <cell r="F2896"/>
        </row>
        <row r="2897">
          <cell r="F2897"/>
        </row>
        <row r="2900">
          <cell r="F2900"/>
        </row>
        <row r="2901">
          <cell r="F2901" t="str">
            <v>Fins</v>
          </cell>
        </row>
        <row r="2902">
          <cell r="F2902"/>
        </row>
        <row r="2903">
          <cell r="F2903"/>
        </row>
        <row r="2904">
          <cell r="F2904"/>
        </row>
        <row r="2905">
          <cell r="F2905"/>
        </row>
        <row r="2906">
          <cell r="F2906"/>
        </row>
        <row r="2907">
          <cell r="F2907"/>
        </row>
        <row r="2908">
          <cell r="F2908"/>
        </row>
        <row r="2909">
          <cell r="F2909"/>
        </row>
        <row r="2910">
          <cell r="F2910"/>
        </row>
        <row r="2911">
          <cell r="F2911"/>
        </row>
        <row r="2912">
          <cell r="F2912"/>
        </row>
        <row r="2913">
          <cell r="F2913"/>
        </row>
        <row r="2914">
          <cell r="F2914"/>
        </row>
        <row r="2915">
          <cell r="F2915"/>
        </row>
        <row r="2916">
          <cell r="F2916"/>
        </row>
        <row r="2917">
          <cell r="F2917"/>
        </row>
        <row r="2918">
          <cell r="F2918"/>
        </row>
        <row r="2919">
          <cell r="F2919"/>
        </row>
        <row r="2920">
          <cell r="F2920"/>
        </row>
        <row r="2921">
          <cell r="F2921"/>
        </row>
        <row r="2922">
          <cell r="F2922"/>
        </row>
        <row r="2923">
          <cell r="F2923"/>
        </row>
        <row r="2924">
          <cell r="F2924"/>
        </row>
        <row r="2925">
          <cell r="F2925"/>
        </row>
        <row r="2926">
          <cell r="F2926"/>
        </row>
        <row r="2927">
          <cell r="F2927"/>
        </row>
        <row r="2928">
          <cell r="F2928"/>
        </row>
        <row r="2929">
          <cell r="F2929"/>
        </row>
        <row r="2930">
          <cell r="F2930"/>
        </row>
        <row r="2931">
          <cell r="F2931"/>
        </row>
        <row r="2934">
          <cell r="F2934"/>
        </row>
        <row r="2935">
          <cell r="F2935" t="str">
            <v>Fins</v>
          </cell>
        </row>
        <row r="2936">
          <cell r="F2936"/>
        </row>
        <row r="2937">
          <cell r="F2937"/>
        </row>
        <row r="2938">
          <cell r="F2938"/>
        </row>
        <row r="2939">
          <cell r="F2939"/>
        </row>
        <row r="2940">
          <cell r="F2940"/>
        </row>
        <row r="2941">
          <cell r="F2941"/>
        </row>
        <row r="2942">
          <cell r="F2942"/>
        </row>
        <row r="2943">
          <cell r="F2943"/>
        </row>
        <row r="2944">
          <cell r="F2944"/>
        </row>
        <row r="2945">
          <cell r="F2945"/>
        </row>
        <row r="2946">
          <cell r="F2946"/>
        </row>
        <row r="2947">
          <cell r="F2947"/>
        </row>
        <row r="2948">
          <cell r="F2948"/>
        </row>
        <row r="2949">
          <cell r="F2949"/>
        </row>
        <row r="2950">
          <cell r="F2950"/>
        </row>
        <row r="2951">
          <cell r="F2951"/>
        </row>
        <row r="2952">
          <cell r="F2952"/>
        </row>
        <row r="2953">
          <cell r="F2953"/>
        </row>
        <row r="2954">
          <cell r="F2954"/>
        </row>
        <row r="2955">
          <cell r="F2955"/>
        </row>
        <row r="2956">
          <cell r="F2956"/>
        </row>
        <row r="2957">
          <cell r="F2957"/>
        </row>
        <row r="2958">
          <cell r="F2958"/>
        </row>
        <row r="2959">
          <cell r="F2959"/>
        </row>
        <row r="2960">
          <cell r="F2960"/>
        </row>
        <row r="2961">
          <cell r="F2961"/>
        </row>
        <row r="2962">
          <cell r="F2962"/>
        </row>
        <row r="2963">
          <cell r="F2963"/>
        </row>
        <row r="2964">
          <cell r="F2964"/>
        </row>
        <row r="2965">
          <cell r="F2965"/>
        </row>
        <row r="2968">
          <cell r="F2968"/>
        </row>
        <row r="2969">
          <cell r="F2969" t="str">
            <v>Fins</v>
          </cell>
        </row>
        <row r="2970">
          <cell r="F2970"/>
        </row>
        <row r="2971">
          <cell r="F2971"/>
        </row>
        <row r="2972">
          <cell r="F2972"/>
        </row>
        <row r="2973">
          <cell r="F2973"/>
        </row>
        <row r="2974">
          <cell r="F2974"/>
        </row>
        <row r="2975">
          <cell r="F2975"/>
        </row>
        <row r="2976">
          <cell r="F2976"/>
        </row>
        <row r="2977">
          <cell r="F2977"/>
        </row>
        <row r="2978">
          <cell r="F2978"/>
        </row>
        <row r="2979">
          <cell r="F2979"/>
        </row>
        <row r="2980">
          <cell r="F2980"/>
        </row>
        <row r="2981">
          <cell r="F2981"/>
        </row>
        <row r="2982">
          <cell r="F2982"/>
        </row>
        <row r="2983">
          <cell r="F2983"/>
        </row>
        <row r="2984">
          <cell r="F2984"/>
        </row>
        <row r="2985">
          <cell r="F2985"/>
        </row>
        <row r="2986">
          <cell r="F2986"/>
        </row>
        <row r="2987">
          <cell r="F2987"/>
        </row>
        <row r="2988">
          <cell r="F2988"/>
        </row>
        <row r="2989">
          <cell r="F2989"/>
        </row>
        <row r="2990">
          <cell r="F2990"/>
        </row>
        <row r="2991">
          <cell r="F2991"/>
        </row>
        <row r="2992">
          <cell r="F2992"/>
        </row>
        <row r="2993">
          <cell r="F2993"/>
        </row>
        <row r="2994">
          <cell r="F2994"/>
        </row>
        <row r="2995">
          <cell r="F2995"/>
        </row>
        <row r="2996">
          <cell r="F2996"/>
        </row>
        <row r="2997">
          <cell r="F2997"/>
        </row>
        <row r="2998">
          <cell r="F2998"/>
        </row>
        <row r="2999">
          <cell r="F2999"/>
        </row>
        <row r="3002">
          <cell r="F3002"/>
        </row>
        <row r="3003">
          <cell r="F3003" t="str">
            <v>Fins</v>
          </cell>
        </row>
        <row r="3004">
          <cell r="F3004"/>
        </row>
        <row r="3005">
          <cell r="F3005"/>
        </row>
        <row r="3006">
          <cell r="F3006"/>
        </row>
        <row r="3007">
          <cell r="F3007"/>
        </row>
        <row r="3008">
          <cell r="F3008"/>
        </row>
        <row r="3009">
          <cell r="F3009"/>
        </row>
        <row r="3010">
          <cell r="F3010"/>
        </row>
        <row r="3011">
          <cell r="F3011"/>
        </row>
        <row r="3012">
          <cell r="F3012"/>
        </row>
        <row r="3013">
          <cell r="F3013"/>
        </row>
        <row r="3014">
          <cell r="F3014"/>
        </row>
        <row r="3015">
          <cell r="F3015"/>
        </row>
        <row r="3016">
          <cell r="F3016"/>
        </row>
        <row r="3017">
          <cell r="F3017"/>
        </row>
        <row r="3018">
          <cell r="F3018"/>
        </row>
        <row r="3019">
          <cell r="F3019"/>
        </row>
        <row r="3020">
          <cell r="F3020"/>
        </row>
        <row r="3021">
          <cell r="F3021"/>
        </row>
        <row r="3022">
          <cell r="F3022"/>
        </row>
        <row r="3023">
          <cell r="F3023"/>
        </row>
        <row r="3024">
          <cell r="F3024"/>
        </row>
        <row r="3025">
          <cell r="F3025"/>
        </row>
        <row r="3026">
          <cell r="F3026"/>
        </row>
        <row r="3027">
          <cell r="F3027"/>
        </row>
        <row r="3028">
          <cell r="F3028"/>
        </row>
        <row r="3029">
          <cell r="F3029"/>
        </row>
        <row r="3030">
          <cell r="F3030"/>
        </row>
        <row r="3031">
          <cell r="F3031"/>
        </row>
        <row r="3032">
          <cell r="F3032"/>
        </row>
        <row r="3033">
          <cell r="F3033"/>
        </row>
        <row r="3036">
          <cell r="F3036"/>
        </row>
        <row r="3037">
          <cell r="F3037" t="str">
            <v>Fins</v>
          </cell>
        </row>
        <row r="3038">
          <cell r="F3038"/>
        </row>
        <row r="3039">
          <cell r="F3039"/>
        </row>
        <row r="3040">
          <cell r="F3040"/>
        </row>
        <row r="3041">
          <cell r="F3041"/>
        </row>
        <row r="3042">
          <cell r="F3042"/>
        </row>
        <row r="3043">
          <cell r="F3043"/>
        </row>
        <row r="3044">
          <cell r="F3044"/>
        </row>
        <row r="3045">
          <cell r="F3045"/>
        </row>
        <row r="3046">
          <cell r="F3046"/>
        </row>
        <row r="3047">
          <cell r="F3047"/>
        </row>
        <row r="3048">
          <cell r="F3048"/>
        </row>
        <row r="3049">
          <cell r="F3049"/>
        </row>
        <row r="3050">
          <cell r="F3050"/>
        </row>
        <row r="3051">
          <cell r="F3051"/>
        </row>
        <row r="3052">
          <cell r="F3052"/>
        </row>
        <row r="3053">
          <cell r="F3053"/>
        </row>
        <row r="3054">
          <cell r="F3054"/>
        </row>
        <row r="3055">
          <cell r="F3055"/>
        </row>
        <row r="3056">
          <cell r="F3056"/>
        </row>
        <row r="3057">
          <cell r="F3057"/>
        </row>
        <row r="3058">
          <cell r="F3058"/>
        </row>
        <row r="3059">
          <cell r="F3059"/>
        </row>
        <row r="3060">
          <cell r="F3060"/>
        </row>
        <row r="3061">
          <cell r="F3061"/>
        </row>
        <row r="3062">
          <cell r="F3062"/>
        </row>
        <row r="3063">
          <cell r="F3063"/>
        </row>
        <row r="3064">
          <cell r="F3064"/>
        </row>
        <row r="3065">
          <cell r="F3065"/>
        </row>
        <row r="3066">
          <cell r="F3066"/>
        </row>
        <row r="3067">
          <cell r="F3067"/>
        </row>
        <row r="3070">
          <cell r="F3070"/>
        </row>
        <row r="3071">
          <cell r="F3071" t="str">
            <v>Fins</v>
          </cell>
        </row>
        <row r="3072">
          <cell r="F3072"/>
        </row>
        <row r="3073">
          <cell r="F3073"/>
        </row>
        <row r="3074">
          <cell r="F3074"/>
        </row>
        <row r="3075">
          <cell r="F3075"/>
        </row>
        <row r="3076">
          <cell r="F3076"/>
        </row>
        <row r="3077">
          <cell r="F3077"/>
        </row>
        <row r="3078">
          <cell r="F3078"/>
        </row>
        <row r="3079">
          <cell r="F3079"/>
        </row>
        <row r="3080">
          <cell r="F3080"/>
        </row>
        <row r="3081">
          <cell r="F3081"/>
        </row>
        <row r="3082">
          <cell r="F3082"/>
        </row>
        <row r="3083">
          <cell r="F3083"/>
        </row>
        <row r="3084">
          <cell r="F3084"/>
        </row>
        <row r="3085">
          <cell r="F3085"/>
        </row>
        <row r="3086">
          <cell r="F3086"/>
        </row>
        <row r="3087">
          <cell r="F3087"/>
        </row>
        <row r="3088">
          <cell r="F3088"/>
        </row>
        <row r="3089">
          <cell r="F3089"/>
        </row>
        <row r="3090">
          <cell r="F3090"/>
        </row>
        <row r="3091">
          <cell r="F3091"/>
        </row>
        <row r="3092">
          <cell r="F3092"/>
        </row>
        <row r="3093">
          <cell r="F3093"/>
        </row>
        <row r="3094">
          <cell r="F3094"/>
        </row>
        <row r="3095">
          <cell r="F3095"/>
        </row>
        <row r="3096">
          <cell r="F3096"/>
        </row>
        <row r="3097">
          <cell r="F3097"/>
        </row>
        <row r="3098">
          <cell r="F3098"/>
        </row>
        <row r="3099">
          <cell r="F3099"/>
        </row>
        <row r="3100">
          <cell r="F3100"/>
        </row>
        <row r="3101">
          <cell r="F3101"/>
        </row>
        <row r="3104">
          <cell r="F3104"/>
        </row>
        <row r="3105">
          <cell r="F3105" t="str">
            <v>Fins</v>
          </cell>
        </row>
        <row r="3106">
          <cell r="F3106"/>
        </row>
        <row r="3107">
          <cell r="F3107"/>
        </row>
        <row r="3108">
          <cell r="F3108"/>
        </row>
        <row r="3109">
          <cell r="F3109"/>
        </row>
        <row r="3110">
          <cell r="F3110"/>
        </row>
        <row r="3111">
          <cell r="F3111"/>
        </row>
        <row r="3112">
          <cell r="F3112"/>
        </row>
        <row r="3113">
          <cell r="F3113"/>
        </row>
        <row r="3114">
          <cell r="F3114"/>
        </row>
        <row r="3115">
          <cell r="F3115"/>
        </row>
        <row r="3116">
          <cell r="F3116"/>
        </row>
        <row r="3117">
          <cell r="F3117"/>
        </row>
        <row r="3118">
          <cell r="F3118"/>
        </row>
        <row r="3119">
          <cell r="F3119"/>
        </row>
        <row r="3120">
          <cell r="F3120"/>
        </row>
        <row r="3121">
          <cell r="F3121"/>
        </row>
        <row r="3122">
          <cell r="F3122"/>
        </row>
        <row r="3123">
          <cell r="F3123"/>
        </row>
        <row r="3124">
          <cell r="F3124"/>
        </row>
        <row r="3125">
          <cell r="F3125"/>
        </row>
        <row r="3126">
          <cell r="F3126"/>
        </row>
        <row r="3127">
          <cell r="F3127"/>
        </row>
        <row r="3128">
          <cell r="F3128"/>
        </row>
        <row r="3129">
          <cell r="F3129"/>
        </row>
        <row r="3130">
          <cell r="F3130"/>
        </row>
        <row r="3131">
          <cell r="F3131"/>
        </row>
        <row r="3132">
          <cell r="F3132"/>
        </row>
        <row r="3133">
          <cell r="F3133"/>
        </row>
        <row r="3134">
          <cell r="F3134"/>
        </row>
        <row r="3135">
          <cell r="F3135"/>
        </row>
        <row r="3138">
          <cell r="F3138"/>
        </row>
        <row r="3139">
          <cell r="F3139" t="str">
            <v>Fins</v>
          </cell>
        </row>
        <row r="3140">
          <cell r="F3140"/>
        </row>
        <row r="3141">
          <cell r="F3141"/>
        </row>
        <row r="3142">
          <cell r="F3142"/>
        </row>
        <row r="3143">
          <cell r="F3143"/>
        </row>
        <row r="3144">
          <cell r="F3144"/>
        </row>
        <row r="3145">
          <cell r="F3145"/>
        </row>
        <row r="3146">
          <cell r="F3146"/>
        </row>
        <row r="3147">
          <cell r="F3147"/>
        </row>
        <row r="3148">
          <cell r="F3148"/>
        </row>
        <row r="3149">
          <cell r="F3149"/>
        </row>
        <row r="3150">
          <cell r="F3150"/>
        </row>
        <row r="3151">
          <cell r="F3151"/>
        </row>
        <row r="3152">
          <cell r="F3152"/>
        </row>
        <row r="3153">
          <cell r="F3153"/>
        </row>
        <row r="3154">
          <cell r="F3154"/>
        </row>
        <row r="3155">
          <cell r="F3155"/>
        </row>
        <row r="3156">
          <cell r="F3156"/>
        </row>
        <row r="3157">
          <cell r="F3157"/>
        </row>
        <row r="3158">
          <cell r="F3158"/>
        </row>
        <row r="3159">
          <cell r="F3159"/>
        </row>
        <row r="3160">
          <cell r="F3160"/>
        </row>
        <row r="3161">
          <cell r="F3161"/>
        </row>
        <row r="3162">
          <cell r="F3162"/>
        </row>
        <row r="3163">
          <cell r="F3163"/>
        </row>
        <row r="3164">
          <cell r="F3164"/>
        </row>
        <row r="3165">
          <cell r="F3165"/>
        </row>
        <row r="3166">
          <cell r="F3166"/>
        </row>
        <row r="3167">
          <cell r="F3167"/>
        </row>
        <row r="3168">
          <cell r="F3168"/>
        </row>
        <row r="3169">
          <cell r="F3169"/>
        </row>
        <row r="3172">
          <cell r="F3172"/>
        </row>
        <row r="3173">
          <cell r="F3173" t="str">
            <v>Fins</v>
          </cell>
        </row>
        <row r="3174">
          <cell r="F3174"/>
        </row>
        <row r="3175">
          <cell r="F3175"/>
        </row>
        <row r="3176">
          <cell r="F3176"/>
        </row>
        <row r="3177">
          <cell r="F3177"/>
        </row>
        <row r="3178">
          <cell r="F3178"/>
        </row>
        <row r="3179">
          <cell r="F3179"/>
        </row>
        <row r="3180">
          <cell r="F3180"/>
        </row>
        <row r="3181">
          <cell r="F3181"/>
        </row>
        <row r="3182">
          <cell r="F3182"/>
        </row>
        <row r="3183">
          <cell r="F3183"/>
        </row>
        <row r="3184">
          <cell r="F3184"/>
        </row>
        <row r="3185">
          <cell r="F3185"/>
        </row>
        <row r="3186">
          <cell r="F3186"/>
        </row>
        <row r="3187">
          <cell r="F3187"/>
        </row>
        <row r="3188">
          <cell r="F3188"/>
        </row>
        <row r="3189">
          <cell r="F3189"/>
        </row>
        <row r="3190">
          <cell r="F3190"/>
        </row>
        <row r="3191">
          <cell r="F3191"/>
        </row>
        <row r="3192">
          <cell r="F3192"/>
        </row>
        <row r="3193">
          <cell r="F3193"/>
        </row>
        <row r="3194">
          <cell r="F3194"/>
        </row>
        <row r="3195">
          <cell r="F3195"/>
        </row>
        <row r="3196">
          <cell r="F3196"/>
        </row>
        <row r="3197">
          <cell r="F3197"/>
        </row>
        <row r="3198">
          <cell r="F3198"/>
        </row>
        <row r="3199">
          <cell r="F3199"/>
        </row>
        <row r="3200">
          <cell r="F3200"/>
        </row>
        <row r="3201">
          <cell r="F3201"/>
        </row>
        <row r="3202">
          <cell r="F3202"/>
        </row>
        <row r="3203">
          <cell r="F3203"/>
        </row>
        <row r="3206">
          <cell r="F3206"/>
        </row>
        <row r="3207">
          <cell r="F3207" t="str">
            <v>Fins</v>
          </cell>
        </row>
        <row r="3208">
          <cell r="F3208"/>
        </row>
        <row r="3209">
          <cell r="F3209"/>
        </row>
        <row r="3210">
          <cell r="F3210"/>
        </row>
        <row r="3211">
          <cell r="F3211"/>
        </row>
        <row r="3212">
          <cell r="F3212"/>
        </row>
        <row r="3213">
          <cell r="F3213"/>
        </row>
        <row r="3214">
          <cell r="F3214"/>
        </row>
        <row r="3215">
          <cell r="F3215"/>
        </row>
        <row r="3216">
          <cell r="F3216"/>
        </row>
        <row r="3217">
          <cell r="F3217"/>
        </row>
        <row r="3218">
          <cell r="F3218"/>
        </row>
        <row r="3219">
          <cell r="F3219"/>
        </row>
        <row r="3220">
          <cell r="F3220"/>
        </row>
        <row r="3221">
          <cell r="F3221"/>
        </row>
        <row r="3222">
          <cell r="F3222"/>
        </row>
        <row r="3223">
          <cell r="F3223"/>
        </row>
        <row r="3224">
          <cell r="F3224"/>
        </row>
        <row r="3225">
          <cell r="F3225"/>
        </row>
        <row r="3226">
          <cell r="F3226"/>
        </row>
        <row r="3227">
          <cell r="F3227"/>
        </row>
        <row r="3228">
          <cell r="F3228"/>
        </row>
        <row r="3229">
          <cell r="F3229"/>
        </row>
        <row r="3230">
          <cell r="F3230"/>
        </row>
        <row r="3231">
          <cell r="F3231"/>
        </row>
        <row r="3232">
          <cell r="F3232"/>
        </row>
        <row r="3233">
          <cell r="F3233"/>
        </row>
        <row r="3234">
          <cell r="F3234"/>
        </row>
        <row r="3235">
          <cell r="F3235"/>
        </row>
        <row r="3236">
          <cell r="F3236"/>
        </row>
        <row r="3237">
          <cell r="F3237"/>
        </row>
        <row r="3240">
          <cell r="F3240"/>
        </row>
        <row r="3241">
          <cell r="F3241" t="str">
            <v>Fins</v>
          </cell>
        </row>
        <row r="3242">
          <cell r="F3242"/>
        </row>
        <row r="3243">
          <cell r="F3243"/>
        </row>
        <row r="3244">
          <cell r="F3244"/>
        </row>
        <row r="3245">
          <cell r="F3245"/>
        </row>
        <row r="3246">
          <cell r="F3246"/>
        </row>
        <row r="3247">
          <cell r="F3247"/>
        </row>
        <row r="3248">
          <cell r="F3248"/>
        </row>
        <row r="3249">
          <cell r="F3249"/>
        </row>
        <row r="3250">
          <cell r="F3250"/>
        </row>
        <row r="3251">
          <cell r="F3251"/>
        </row>
        <row r="3252">
          <cell r="F3252"/>
        </row>
        <row r="3253">
          <cell r="F3253"/>
        </row>
        <row r="3254">
          <cell r="F3254"/>
        </row>
        <row r="3255">
          <cell r="F3255"/>
        </row>
        <row r="3256">
          <cell r="F3256"/>
        </row>
        <row r="3257">
          <cell r="F3257"/>
        </row>
        <row r="3258">
          <cell r="F3258"/>
        </row>
        <row r="3259">
          <cell r="F3259"/>
        </row>
        <row r="3260">
          <cell r="F3260"/>
        </row>
        <row r="3261">
          <cell r="F3261"/>
        </row>
        <row r="3262">
          <cell r="F3262"/>
        </row>
        <row r="3263">
          <cell r="F3263"/>
        </row>
        <row r="3264">
          <cell r="F3264"/>
        </row>
        <row r="3265">
          <cell r="F3265"/>
        </row>
        <row r="3266">
          <cell r="F3266"/>
        </row>
        <row r="3267">
          <cell r="F3267"/>
        </row>
        <row r="3268">
          <cell r="F3268"/>
        </row>
        <row r="3269">
          <cell r="F3269"/>
        </row>
        <row r="3270">
          <cell r="F3270"/>
        </row>
        <row r="3271">
          <cell r="F3271"/>
        </row>
        <row r="3274">
          <cell r="F3274"/>
        </row>
        <row r="3275">
          <cell r="F3275" t="str">
            <v>Fins</v>
          </cell>
        </row>
        <row r="3276">
          <cell r="F3276"/>
        </row>
        <row r="3277">
          <cell r="F3277"/>
        </row>
        <row r="3278">
          <cell r="F3278"/>
        </row>
        <row r="3279">
          <cell r="F3279"/>
        </row>
        <row r="3280">
          <cell r="F3280"/>
        </row>
        <row r="3281">
          <cell r="F3281"/>
        </row>
        <row r="3282">
          <cell r="F3282"/>
        </row>
        <row r="3283">
          <cell r="F3283"/>
        </row>
        <row r="3284">
          <cell r="F3284"/>
        </row>
        <row r="3285">
          <cell r="F3285"/>
        </row>
        <row r="3286">
          <cell r="F3286"/>
        </row>
        <row r="3287">
          <cell r="F3287"/>
        </row>
        <row r="3288">
          <cell r="F3288"/>
        </row>
        <row r="3289">
          <cell r="F3289"/>
        </row>
        <row r="3290">
          <cell r="F3290"/>
        </row>
        <row r="3291">
          <cell r="F3291"/>
        </row>
        <row r="3292">
          <cell r="F3292"/>
        </row>
        <row r="3293">
          <cell r="F3293"/>
        </row>
        <row r="3294">
          <cell r="F3294"/>
        </row>
        <row r="3295">
          <cell r="F3295"/>
        </row>
        <row r="3296">
          <cell r="F3296"/>
        </row>
        <row r="3297">
          <cell r="F3297"/>
        </row>
        <row r="3298">
          <cell r="F3298"/>
        </row>
        <row r="3299">
          <cell r="F3299"/>
        </row>
        <row r="3300">
          <cell r="F3300"/>
        </row>
        <row r="3301">
          <cell r="F3301"/>
        </row>
        <row r="3302">
          <cell r="F3302"/>
        </row>
        <row r="3303">
          <cell r="F3303"/>
        </row>
        <row r="3304">
          <cell r="F3304"/>
        </row>
        <row r="3305">
          <cell r="F3305"/>
        </row>
        <row r="3308">
          <cell r="F3308"/>
        </row>
        <row r="3309">
          <cell r="F3309" t="str">
            <v>Fins</v>
          </cell>
        </row>
        <row r="3310">
          <cell r="F3310"/>
        </row>
        <row r="3311">
          <cell r="F3311"/>
        </row>
        <row r="3312">
          <cell r="F3312"/>
        </row>
        <row r="3313">
          <cell r="F3313"/>
        </row>
        <row r="3314">
          <cell r="F3314"/>
        </row>
        <row r="3315">
          <cell r="F3315"/>
        </row>
        <row r="3316">
          <cell r="F3316"/>
        </row>
        <row r="3317">
          <cell r="F3317"/>
        </row>
        <row r="3318">
          <cell r="F3318"/>
        </row>
        <row r="3319">
          <cell r="F3319"/>
        </row>
        <row r="3320">
          <cell r="F3320"/>
        </row>
        <row r="3321">
          <cell r="F3321"/>
        </row>
        <row r="3322">
          <cell r="F3322"/>
        </row>
        <row r="3323">
          <cell r="F3323"/>
        </row>
        <row r="3324">
          <cell r="F3324"/>
        </row>
        <row r="3325">
          <cell r="F3325"/>
        </row>
        <row r="3326">
          <cell r="F3326"/>
        </row>
        <row r="3327">
          <cell r="F3327"/>
        </row>
        <row r="3328">
          <cell r="F3328"/>
        </row>
        <row r="3329">
          <cell r="F3329"/>
        </row>
        <row r="3330">
          <cell r="F3330"/>
        </row>
        <row r="3331">
          <cell r="F3331"/>
        </row>
        <row r="3332">
          <cell r="F3332"/>
        </row>
        <row r="3333">
          <cell r="F3333"/>
        </row>
        <row r="3334">
          <cell r="F3334"/>
        </row>
        <row r="3335">
          <cell r="F3335"/>
        </row>
        <row r="3336">
          <cell r="F3336"/>
        </row>
        <row r="3337">
          <cell r="F3337"/>
        </row>
        <row r="3338">
          <cell r="F3338"/>
        </row>
        <row r="3339">
          <cell r="F3339"/>
        </row>
        <row r="3342">
          <cell r="F3342"/>
        </row>
        <row r="3343">
          <cell r="F3343" t="str">
            <v>Fins</v>
          </cell>
        </row>
        <row r="3344">
          <cell r="F3344"/>
        </row>
        <row r="3345">
          <cell r="F3345"/>
        </row>
        <row r="3346">
          <cell r="F3346"/>
        </row>
        <row r="3347">
          <cell r="F3347"/>
        </row>
        <row r="3348">
          <cell r="F3348"/>
        </row>
        <row r="3349">
          <cell r="F3349"/>
        </row>
        <row r="3350">
          <cell r="F3350"/>
        </row>
        <row r="3351">
          <cell r="F3351"/>
        </row>
        <row r="3352">
          <cell r="F3352"/>
        </row>
        <row r="3353">
          <cell r="F3353"/>
        </row>
        <row r="3354">
          <cell r="F3354"/>
        </row>
        <row r="3355">
          <cell r="F3355"/>
        </row>
        <row r="3356">
          <cell r="F3356"/>
        </row>
        <row r="3357">
          <cell r="F3357"/>
        </row>
        <row r="3358">
          <cell r="F3358"/>
        </row>
        <row r="3359">
          <cell r="F3359"/>
        </row>
        <row r="3360">
          <cell r="F3360"/>
        </row>
        <row r="3361">
          <cell r="F3361"/>
        </row>
        <row r="3362">
          <cell r="F3362"/>
        </row>
        <row r="3363">
          <cell r="F3363"/>
        </row>
        <row r="3364">
          <cell r="F3364"/>
        </row>
        <row r="3365">
          <cell r="F3365"/>
        </row>
        <row r="3366">
          <cell r="F3366"/>
        </row>
        <row r="3367">
          <cell r="F3367"/>
        </row>
        <row r="3368">
          <cell r="F3368"/>
        </row>
        <row r="3369">
          <cell r="F3369"/>
        </row>
        <row r="3370">
          <cell r="F3370"/>
        </row>
        <row r="3371">
          <cell r="F3371"/>
        </row>
        <row r="3372">
          <cell r="F3372"/>
        </row>
        <row r="3373">
          <cell r="F3373"/>
        </row>
        <row r="3376">
          <cell r="F3376"/>
        </row>
        <row r="3377">
          <cell r="F3377" t="str">
            <v>Fins</v>
          </cell>
        </row>
        <row r="3378">
          <cell r="F3378"/>
        </row>
        <row r="3379">
          <cell r="F3379"/>
        </row>
        <row r="3380">
          <cell r="F3380"/>
        </row>
        <row r="3381">
          <cell r="F3381"/>
        </row>
        <row r="3382">
          <cell r="F3382"/>
        </row>
        <row r="3383">
          <cell r="F3383"/>
        </row>
        <row r="3384">
          <cell r="F3384"/>
        </row>
        <row r="3385">
          <cell r="F3385"/>
        </row>
        <row r="3386">
          <cell r="F3386"/>
        </row>
        <row r="3387">
          <cell r="F3387"/>
        </row>
        <row r="3388">
          <cell r="F3388"/>
        </row>
        <row r="3389">
          <cell r="F3389"/>
        </row>
        <row r="3390">
          <cell r="F3390"/>
        </row>
        <row r="3391">
          <cell r="F3391"/>
        </row>
        <row r="3392">
          <cell r="F3392"/>
        </row>
        <row r="3393">
          <cell r="F3393"/>
        </row>
        <row r="3394">
          <cell r="F3394"/>
        </row>
        <row r="3395">
          <cell r="F3395"/>
        </row>
        <row r="3396">
          <cell r="F3396"/>
        </row>
        <row r="3397">
          <cell r="F3397"/>
        </row>
        <row r="3398">
          <cell r="F3398"/>
        </row>
        <row r="3399">
          <cell r="F3399"/>
        </row>
        <row r="3400">
          <cell r="F3400"/>
        </row>
        <row r="3401">
          <cell r="F3401"/>
        </row>
        <row r="3402">
          <cell r="F3402"/>
        </row>
        <row r="3403">
          <cell r="F3403"/>
        </row>
        <row r="3404">
          <cell r="F3404"/>
        </row>
        <row r="3405">
          <cell r="F3405"/>
        </row>
        <row r="3406">
          <cell r="F3406"/>
        </row>
        <row r="3407">
          <cell r="F3407"/>
        </row>
        <row r="3410">
          <cell r="F3410"/>
        </row>
        <row r="3411">
          <cell r="F3411" t="str">
            <v>Fins</v>
          </cell>
        </row>
        <row r="3412">
          <cell r="F3412"/>
        </row>
        <row r="3413">
          <cell r="F3413"/>
        </row>
        <row r="3414">
          <cell r="F3414"/>
        </row>
        <row r="3415">
          <cell r="F3415"/>
        </row>
        <row r="3416">
          <cell r="F3416"/>
        </row>
        <row r="3417">
          <cell r="F3417"/>
        </row>
        <row r="3418">
          <cell r="F3418"/>
        </row>
        <row r="3419">
          <cell r="F3419"/>
        </row>
        <row r="3420">
          <cell r="F3420"/>
        </row>
        <row r="3421">
          <cell r="F3421"/>
        </row>
        <row r="3422">
          <cell r="F3422"/>
        </row>
        <row r="3423">
          <cell r="F3423"/>
        </row>
        <row r="3424">
          <cell r="F3424"/>
        </row>
        <row r="3425">
          <cell r="F3425"/>
        </row>
        <row r="3426">
          <cell r="F3426"/>
        </row>
        <row r="3427">
          <cell r="F3427"/>
        </row>
        <row r="3428">
          <cell r="F3428"/>
        </row>
        <row r="3429">
          <cell r="F3429"/>
        </row>
        <row r="3430">
          <cell r="F3430"/>
        </row>
        <row r="3431">
          <cell r="F3431"/>
        </row>
        <row r="3432">
          <cell r="F3432"/>
        </row>
        <row r="3433">
          <cell r="F3433"/>
        </row>
        <row r="3434">
          <cell r="F3434"/>
        </row>
        <row r="3435">
          <cell r="F3435"/>
        </row>
        <row r="3436">
          <cell r="F3436"/>
        </row>
        <row r="3437">
          <cell r="F3437"/>
        </row>
        <row r="3438">
          <cell r="F3438"/>
        </row>
        <row r="3439">
          <cell r="F3439"/>
        </row>
        <row r="3440">
          <cell r="F3440"/>
        </row>
        <row r="3441">
          <cell r="F3441"/>
        </row>
        <row r="3444">
          <cell r="F3444"/>
        </row>
        <row r="3445">
          <cell r="F3445" t="str">
            <v>Fins</v>
          </cell>
        </row>
        <row r="3446">
          <cell r="F3446"/>
        </row>
        <row r="3447">
          <cell r="F3447"/>
        </row>
        <row r="3448">
          <cell r="F3448"/>
        </row>
        <row r="3449">
          <cell r="F3449"/>
        </row>
        <row r="3450">
          <cell r="F3450"/>
        </row>
        <row r="3451">
          <cell r="F3451"/>
        </row>
        <row r="3452">
          <cell r="F3452"/>
        </row>
        <row r="3453">
          <cell r="F3453"/>
        </row>
        <row r="3454">
          <cell r="F3454"/>
        </row>
        <row r="3455">
          <cell r="F3455"/>
        </row>
        <row r="3456">
          <cell r="F3456"/>
        </row>
        <row r="3457">
          <cell r="F3457"/>
        </row>
        <row r="3458">
          <cell r="F3458"/>
        </row>
        <row r="3459">
          <cell r="F3459"/>
        </row>
        <row r="3460">
          <cell r="F3460"/>
        </row>
        <row r="3461">
          <cell r="F3461"/>
        </row>
        <row r="3462">
          <cell r="F3462"/>
        </row>
        <row r="3463">
          <cell r="F3463"/>
        </row>
        <row r="3464">
          <cell r="F3464"/>
        </row>
        <row r="3465">
          <cell r="F3465"/>
        </row>
        <row r="3466">
          <cell r="F3466"/>
        </row>
        <row r="3467">
          <cell r="F3467"/>
        </row>
        <row r="3468">
          <cell r="F3468"/>
        </row>
        <row r="3469">
          <cell r="F3469"/>
        </row>
        <row r="3470">
          <cell r="F3470"/>
        </row>
        <row r="3471">
          <cell r="F3471"/>
        </row>
        <row r="3472">
          <cell r="F3472"/>
        </row>
        <row r="3473">
          <cell r="F3473"/>
        </row>
        <row r="3474">
          <cell r="F3474"/>
        </row>
        <row r="3475">
          <cell r="F3475"/>
        </row>
        <row r="3478">
          <cell r="F3478"/>
        </row>
        <row r="3479">
          <cell r="F3479" t="str">
            <v>Fins</v>
          </cell>
        </row>
        <row r="3480">
          <cell r="F3480"/>
        </row>
        <row r="3481">
          <cell r="F3481"/>
        </row>
        <row r="3482">
          <cell r="F3482"/>
        </row>
        <row r="3483">
          <cell r="F3483"/>
        </row>
        <row r="3484">
          <cell r="F3484"/>
        </row>
        <row r="3485">
          <cell r="F3485"/>
        </row>
        <row r="3486">
          <cell r="F3486"/>
        </row>
        <row r="3487">
          <cell r="F3487"/>
        </row>
        <row r="3488">
          <cell r="F3488"/>
        </row>
        <row r="3489">
          <cell r="F3489"/>
        </row>
        <row r="3490">
          <cell r="F3490"/>
        </row>
        <row r="3491">
          <cell r="F3491"/>
        </row>
        <row r="3492">
          <cell r="F3492"/>
        </row>
        <row r="3493">
          <cell r="F3493"/>
        </row>
        <row r="3494">
          <cell r="F3494"/>
        </row>
        <row r="3495">
          <cell r="F3495"/>
        </row>
        <row r="3496">
          <cell r="F3496"/>
        </row>
        <row r="3497">
          <cell r="F3497"/>
        </row>
        <row r="3498">
          <cell r="F3498"/>
        </row>
        <row r="3499">
          <cell r="F3499"/>
        </row>
        <row r="3500">
          <cell r="F3500"/>
        </row>
        <row r="3501">
          <cell r="F3501"/>
        </row>
        <row r="3502">
          <cell r="F3502"/>
        </row>
        <row r="3503">
          <cell r="F3503"/>
        </row>
        <row r="3504">
          <cell r="F3504"/>
        </row>
        <row r="3505">
          <cell r="F3505"/>
        </row>
        <row r="3506">
          <cell r="F3506"/>
        </row>
        <row r="3507">
          <cell r="F3507"/>
        </row>
        <row r="3508">
          <cell r="F3508"/>
        </row>
        <row r="3509">
          <cell r="F3509"/>
        </row>
        <row r="3512">
          <cell r="F3512"/>
        </row>
        <row r="3513">
          <cell r="F3513" t="str">
            <v>Fins</v>
          </cell>
        </row>
        <row r="3514">
          <cell r="F3514"/>
        </row>
        <row r="3515">
          <cell r="F3515"/>
        </row>
        <row r="3516">
          <cell r="F3516"/>
        </row>
        <row r="3517">
          <cell r="F3517"/>
        </row>
        <row r="3518">
          <cell r="F3518"/>
        </row>
        <row r="3519">
          <cell r="F3519"/>
        </row>
        <row r="3520">
          <cell r="F3520"/>
        </row>
        <row r="3521">
          <cell r="F3521"/>
        </row>
        <row r="3522">
          <cell r="F3522"/>
        </row>
        <row r="3523">
          <cell r="F3523"/>
        </row>
        <row r="3524">
          <cell r="F3524"/>
        </row>
        <row r="3525">
          <cell r="F3525"/>
        </row>
        <row r="3526">
          <cell r="F3526"/>
        </row>
        <row r="3527">
          <cell r="F3527"/>
        </row>
        <row r="3528">
          <cell r="F3528"/>
        </row>
        <row r="3529">
          <cell r="F3529"/>
        </row>
        <row r="3530">
          <cell r="F3530"/>
        </row>
        <row r="3531">
          <cell r="F3531"/>
        </row>
        <row r="3532">
          <cell r="F3532"/>
        </row>
        <row r="3533">
          <cell r="F3533"/>
        </row>
        <row r="3534">
          <cell r="F3534"/>
        </row>
        <row r="3535">
          <cell r="F3535"/>
        </row>
        <row r="3536">
          <cell r="F3536"/>
        </row>
        <row r="3537">
          <cell r="F3537"/>
        </row>
        <row r="3538">
          <cell r="F3538"/>
        </row>
        <row r="3539">
          <cell r="F3539"/>
        </row>
        <row r="3540">
          <cell r="F3540"/>
        </row>
        <row r="3541">
          <cell r="F3541"/>
        </row>
        <row r="3542">
          <cell r="F3542"/>
        </row>
        <row r="3543">
          <cell r="F3543"/>
        </row>
        <row r="3546">
          <cell r="F3546"/>
        </row>
        <row r="3547">
          <cell r="F3547" t="str">
            <v>Fins</v>
          </cell>
        </row>
        <row r="3548">
          <cell r="F3548"/>
        </row>
        <row r="3549">
          <cell r="F3549"/>
        </row>
        <row r="3550">
          <cell r="F3550"/>
        </row>
        <row r="3551">
          <cell r="F3551"/>
        </row>
        <row r="3552">
          <cell r="F3552"/>
        </row>
        <row r="3553">
          <cell r="F3553"/>
        </row>
        <row r="3554">
          <cell r="F3554"/>
        </row>
        <row r="3555">
          <cell r="F3555"/>
        </row>
        <row r="3556">
          <cell r="F3556"/>
        </row>
        <row r="3557">
          <cell r="F3557"/>
        </row>
        <row r="3558">
          <cell r="F3558"/>
        </row>
        <row r="3559">
          <cell r="F3559"/>
        </row>
        <row r="3560">
          <cell r="F3560"/>
        </row>
        <row r="3561">
          <cell r="F3561"/>
        </row>
        <row r="3562">
          <cell r="F3562"/>
        </row>
        <row r="3563">
          <cell r="F3563"/>
        </row>
        <row r="3564">
          <cell r="F3564"/>
        </row>
        <row r="3565">
          <cell r="F3565"/>
        </row>
        <row r="3566">
          <cell r="F3566"/>
        </row>
        <row r="3567">
          <cell r="F3567"/>
        </row>
        <row r="3568">
          <cell r="F3568"/>
        </row>
        <row r="3569">
          <cell r="F3569"/>
        </row>
        <row r="3570">
          <cell r="F3570"/>
        </row>
        <row r="3571">
          <cell r="F3571"/>
        </row>
        <row r="3572">
          <cell r="F3572"/>
        </row>
        <row r="3573">
          <cell r="F3573"/>
        </row>
        <row r="3574">
          <cell r="F3574"/>
        </row>
        <row r="3575">
          <cell r="F3575"/>
        </row>
        <row r="3576">
          <cell r="F3576"/>
        </row>
        <row r="3577">
          <cell r="F3577"/>
        </row>
        <row r="3580">
          <cell r="F3580"/>
        </row>
        <row r="3581">
          <cell r="F3581" t="str">
            <v>Fins</v>
          </cell>
        </row>
        <row r="3582">
          <cell r="F3582"/>
        </row>
        <row r="3583">
          <cell r="F3583"/>
        </row>
        <row r="3584">
          <cell r="F3584"/>
        </row>
        <row r="3585">
          <cell r="F3585"/>
        </row>
        <row r="3586">
          <cell r="F3586"/>
        </row>
        <row r="3587">
          <cell r="F3587"/>
        </row>
        <row r="3588">
          <cell r="F3588"/>
        </row>
        <row r="3589">
          <cell r="F3589"/>
        </row>
        <row r="3590">
          <cell r="F3590"/>
        </row>
        <row r="3591">
          <cell r="F3591"/>
        </row>
        <row r="3592">
          <cell r="F3592"/>
        </row>
        <row r="3593">
          <cell r="F3593"/>
        </row>
        <row r="3594">
          <cell r="F3594"/>
        </row>
        <row r="3595">
          <cell r="F3595"/>
        </row>
        <row r="3596">
          <cell r="F3596"/>
        </row>
        <row r="3597">
          <cell r="F3597"/>
        </row>
        <row r="3598">
          <cell r="F3598"/>
        </row>
        <row r="3599">
          <cell r="F3599"/>
        </row>
        <row r="3600">
          <cell r="F3600"/>
        </row>
        <row r="3601">
          <cell r="F3601"/>
        </row>
        <row r="3602">
          <cell r="F3602"/>
        </row>
        <row r="3603">
          <cell r="F3603"/>
        </row>
        <row r="3604">
          <cell r="F3604"/>
        </row>
        <row r="3605">
          <cell r="F3605"/>
        </row>
        <row r="3606">
          <cell r="F3606"/>
        </row>
        <row r="3607">
          <cell r="F3607"/>
        </row>
        <row r="3608">
          <cell r="F3608"/>
        </row>
        <row r="3609">
          <cell r="F3609"/>
        </row>
        <row r="3610">
          <cell r="F3610"/>
        </row>
        <row r="3611">
          <cell r="F3611"/>
        </row>
        <row r="3614">
          <cell r="F3614"/>
        </row>
        <row r="3615">
          <cell r="F3615" t="str">
            <v>Fins</v>
          </cell>
        </row>
        <row r="3616">
          <cell r="F3616"/>
        </row>
        <row r="3617">
          <cell r="F3617"/>
        </row>
        <row r="3618">
          <cell r="F3618"/>
        </row>
        <row r="3619">
          <cell r="F3619"/>
        </row>
        <row r="3620">
          <cell r="F3620"/>
        </row>
        <row r="3621">
          <cell r="F3621"/>
        </row>
        <row r="3622">
          <cell r="F3622"/>
        </row>
        <row r="3623">
          <cell r="F3623"/>
        </row>
        <row r="3624">
          <cell r="F3624"/>
        </row>
        <row r="3625">
          <cell r="F3625"/>
        </row>
        <row r="3626">
          <cell r="F3626"/>
        </row>
        <row r="3627">
          <cell r="F3627"/>
        </row>
        <row r="3628">
          <cell r="F3628"/>
        </row>
        <row r="3629">
          <cell r="F3629"/>
        </row>
        <row r="3630">
          <cell r="F3630"/>
        </row>
        <row r="3631">
          <cell r="F3631"/>
        </row>
        <row r="3632">
          <cell r="F3632"/>
        </row>
        <row r="3633">
          <cell r="F3633"/>
        </row>
        <row r="3634">
          <cell r="F3634"/>
        </row>
        <row r="3635">
          <cell r="F3635"/>
        </row>
        <row r="3636">
          <cell r="F3636"/>
        </row>
        <row r="3637">
          <cell r="F3637"/>
        </row>
        <row r="3638">
          <cell r="F3638"/>
        </row>
        <row r="3639">
          <cell r="F3639"/>
        </row>
        <row r="3640">
          <cell r="F3640"/>
        </row>
        <row r="3641">
          <cell r="F3641"/>
        </row>
        <row r="3642">
          <cell r="F3642"/>
        </row>
        <row r="3643">
          <cell r="F3643"/>
        </row>
        <row r="3644">
          <cell r="F3644"/>
        </row>
        <row r="3645">
          <cell r="F3645"/>
        </row>
        <row r="3648">
          <cell r="F3648"/>
        </row>
        <row r="3649">
          <cell r="F3649" t="str">
            <v>Fins</v>
          </cell>
        </row>
        <row r="3650">
          <cell r="F3650"/>
        </row>
        <row r="3651">
          <cell r="F3651"/>
        </row>
        <row r="3652">
          <cell r="F3652"/>
        </row>
        <row r="3653">
          <cell r="F3653"/>
        </row>
        <row r="3654">
          <cell r="F3654"/>
        </row>
        <row r="3655">
          <cell r="F3655"/>
        </row>
        <row r="3656">
          <cell r="F3656"/>
        </row>
        <row r="3657">
          <cell r="F3657"/>
        </row>
        <row r="3658">
          <cell r="F3658"/>
        </row>
        <row r="3659">
          <cell r="F3659"/>
        </row>
        <row r="3660">
          <cell r="F3660"/>
        </row>
        <row r="3661">
          <cell r="F3661"/>
        </row>
        <row r="3662">
          <cell r="F3662"/>
        </row>
        <row r="3663">
          <cell r="F3663"/>
        </row>
        <row r="3664">
          <cell r="F3664"/>
        </row>
        <row r="3665">
          <cell r="F3665"/>
        </row>
        <row r="3666">
          <cell r="F3666"/>
        </row>
        <row r="3667">
          <cell r="F3667"/>
        </row>
        <row r="3668">
          <cell r="F3668"/>
        </row>
        <row r="3669">
          <cell r="F3669"/>
        </row>
        <row r="3670">
          <cell r="F3670"/>
        </row>
        <row r="3671">
          <cell r="F3671"/>
        </row>
        <row r="3672">
          <cell r="F3672"/>
        </row>
        <row r="3673">
          <cell r="F3673"/>
        </row>
        <row r="3674">
          <cell r="F3674"/>
        </row>
        <row r="3675">
          <cell r="F3675"/>
        </row>
        <row r="3676">
          <cell r="F3676"/>
        </row>
        <row r="3677">
          <cell r="F3677"/>
        </row>
        <row r="3678">
          <cell r="F3678"/>
        </row>
        <row r="3679">
          <cell r="F3679"/>
        </row>
        <row r="3682">
          <cell r="F3682"/>
        </row>
        <row r="3683">
          <cell r="F3683" t="str">
            <v>Fins</v>
          </cell>
        </row>
        <row r="3684">
          <cell r="F3684"/>
        </row>
        <row r="3685">
          <cell r="F3685"/>
        </row>
        <row r="3686">
          <cell r="F3686"/>
        </row>
        <row r="3687">
          <cell r="F3687"/>
        </row>
        <row r="3688">
          <cell r="F3688"/>
        </row>
        <row r="3689">
          <cell r="F3689"/>
        </row>
        <row r="3690">
          <cell r="F3690"/>
        </row>
        <row r="3691">
          <cell r="F3691"/>
        </row>
        <row r="3692">
          <cell r="F3692"/>
        </row>
        <row r="3693">
          <cell r="F3693"/>
        </row>
        <row r="3694">
          <cell r="F3694"/>
        </row>
        <row r="3695">
          <cell r="F3695"/>
        </row>
        <row r="3696">
          <cell r="F3696"/>
        </row>
        <row r="3697">
          <cell r="F3697"/>
        </row>
        <row r="3698">
          <cell r="F3698"/>
        </row>
        <row r="3699">
          <cell r="F3699"/>
        </row>
        <row r="3700">
          <cell r="F3700"/>
        </row>
        <row r="3701">
          <cell r="F3701"/>
        </row>
        <row r="3702">
          <cell r="F3702"/>
        </row>
        <row r="3703">
          <cell r="F3703"/>
        </row>
        <row r="3704">
          <cell r="F3704"/>
        </row>
        <row r="3705">
          <cell r="F3705"/>
        </row>
        <row r="3706">
          <cell r="F3706"/>
        </row>
        <row r="3707">
          <cell r="F3707"/>
        </row>
        <row r="3708">
          <cell r="F3708"/>
        </row>
        <row r="3709">
          <cell r="F3709"/>
        </row>
        <row r="3710">
          <cell r="F3710"/>
        </row>
        <row r="3711">
          <cell r="F3711"/>
        </row>
        <row r="3712">
          <cell r="F3712"/>
        </row>
        <row r="3713">
          <cell r="F3713"/>
        </row>
        <row r="3716">
          <cell r="F3716"/>
        </row>
        <row r="3717">
          <cell r="F3717" t="str">
            <v>Fins</v>
          </cell>
        </row>
        <row r="3718">
          <cell r="F3718"/>
        </row>
        <row r="3719">
          <cell r="F3719"/>
        </row>
        <row r="3720">
          <cell r="F3720"/>
        </row>
        <row r="3721">
          <cell r="F3721"/>
        </row>
        <row r="3722">
          <cell r="F3722"/>
        </row>
        <row r="3723">
          <cell r="F3723"/>
        </row>
        <row r="3724">
          <cell r="F3724"/>
        </row>
        <row r="3725">
          <cell r="F3725"/>
        </row>
        <row r="3726">
          <cell r="F3726"/>
        </row>
        <row r="3727">
          <cell r="F3727"/>
        </row>
        <row r="3728">
          <cell r="F3728"/>
        </row>
        <row r="3729">
          <cell r="F3729"/>
        </row>
        <row r="3730">
          <cell r="F3730"/>
        </row>
        <row r="3731">
          <cell r="F3731"/>
        </row>
        <row r="3732">
          <cell r="F3732"/>
        </row>
        <row r="3733">
          <cell r="F3733"/>
        </row>
        <row r="3734">
          <cell r="F3734"/>
        </row>
        <row r="3735">
          <cell r="F3735"/>
        </row>
        <row r="3736">
          <cell r="F3736"/>
        </row>
        <row r="3737">
          <cell r="F3737"/>
        </row>
        <row r="3738">
          <cell r="F3738"/>
        </row>
        <row r="3739">
          <cell r="F3739"/>
        </row>
        <row r="3740">
          <cell r="F3740"/>
        </row>
        <row r="3741">
          <cell r="F3741"/>
        </row>
        <row r="3742">
          <cell r="F3742"/>
        </row>
        <row r="3743">
          <cell r="F3743"/>
        </row>
        <row r="3744">
          <cell r="F3744"/>
        </row>
        <row r="3745">
          <cell r="F3745"/>
        </row>
        <row r="3746">
          <cell r="F3746"/>
        </row>
        <row r="3747">
          <cell r="F3747"/>
        </row>
        <row r="3750">
          <cell r="F3750"/>
        </row>
        <row r="3751">
          <cell r="F3751" t="str">
            <v>Fins</v>
          </cell>
        </row>
        <row r="3752">
          <cell r="F3752"/>
        </row>
        <row r="3753">
          <cell r="F3753"/>
        </row>
        <row r="3754">
          <cell r="F3754"/>
        </row>
        <row r="3755">
          <cell r="F3755"/>
        </row>
        <row r="3756">
          <cell r="F3756"/>
        </row>
        <row r="3757">
          <cell r="F3757"/>
        </row>
        <row r="3758">
          <cell r="F3758"/>
        </row>
        <row r="3759">
          <cell r="F3759"/>
        </row>
        <row r="3760">
          <cell r="F3760"/>
        </row>
        <row r="3761">
          <cell r="F3761"/>
        </row>
        <row r="3762">
          <cell r="F3762"/>
        </row>
        <row r="3763">
          <cell r="F3763"/>
        </row>
        <row r="3764">
          <cell r="F3764"/>
        </row>
        <row r="3765">
          <cell r="F3765"/>
        </row>
        <row r="3766">
          <cell r="F3766"/>
        </row>
        <row r="3767">
          <cell r="F3767"/>
        </row>
        <row r="3768">
          <cell r="F3768"/>
        </row>
        <row r="3769">
          <cell r="F3769"/>
        </row>
        <row r="3770">
          <cell r="F3770"/>
        </row>
        <row r="3771">
          <cell r="F3771"/>
        </row>
        <row r="3772">
          <cell r="F3772"/>
        </row>
        <row r="3773">
          <cell r="F3773"/>
        </row>
        <row r="3774">
          <cell r="F3774"/>
        </row>
        <row r="3775">
          <cell r="F3775"/>
        </row>
        <row r="3776">
          <cell r="F3776"/>
        </row>
        <row r="3777">
          <cell r="F3777"/>
        </row>
        <row r="3778">
          <cell r="F3778"/>
        </row>
        <row r="3779">
          <cell r="F3779"/>
        </row>
        <row r="3780">
          <cell r="F3780"/>
        </row>
        <row r="3781">
          <cell r="F3781"/>
        </row>
        <row r="3784">
          <cell r="F3784"/>
        </row>
        <row r="3785">
          <cell r="F3785" t="str">
            <v>Fins</v>
          </cell>
        </row>
        <row r="3786">
          <cell r="F3786"/>
        </row>
        <row r="3787">
          <cell r="F3787"/>
        </row>
        <row r="3788">
          <cell r="F3788"/>
        </row>
        <row r="3789">
          <cell r="F3789"/>
        </row>
        <row r="3790">
          <cell r="F3790"/>
        </row>
        <row r="3791">
          <cell r="F3791"/>
        </row>
        <row r="3792">
          <cell r="F3792"/>
        </row>
        <row r="3793">
          <cell r="F3793"/>
        </row>
        <row r="3794">
          <cell r="F3794"/>
        </row>
        <row r="3795">
          <cell r="F3795"/>
        </row>
        <row r="3796">
          <cell r="F3796"/>
        </row>
        <row r="3797">
          <cell r="F3797"/>
        </row>
        <row r="3798">
          <cell r="F3798"/>
        </row>
        <row r="3799">
          <cell r="F3799"/>
        </row>
        <row r="3800">
          <cell r="F3800"/>
        </row>
        <row r="3801">
          <cell r="F3801"/>
        </row>
        <row r="3802">
          <cell r="F3802"/>
        </row>
        <row r="3803">
          <cell r="F3803"/>
        </row>
        <row r="3804">
          <cell r="F3804"/>
        </row>
        <row r="3805">
          <cell r="F3805"/>
        </row>
        <row r="3806">
          <cell r="F3806"/>
        </row>
        <row r="3807">
          <cell r="F3807"/>
        </row>
        <row r="3808">
          <cell r="F3808"/>
        </row>
        <row r="3809">
          <cell r="F3809"/>
        </row>
        <row r="3810">
          <cell r="F3810"/>
        </row>
        <row r="3811">
          <cell r="F3811"/>
        </row>
        <row r="3812">
          <cell r="F3812"/>
        </row>
        <row r="3813">
          <cell r="F3813"/>
        </row>
        <row r="3814">
          <cell r="F3814"/>
        </row>
        <row r="3815">
          <cell r="F3815"/>
        </row>
        <row r="3818">
          <cell r="F3818"/>
        </row>
        <row r="3819">
          <cell r="F3819" t="str">
            <v>Fins</v>
          </cell>
        </row>
        <row r="3820">
          <cell r="F3820"/>
        </row>
        <row r="3821">
          <cell r="F3821"/>
        </row>
        <row r="3822">
          <cell r="F3822"/>
        </row>
        <row r="3823">
          <cell r="F3823"/>
        </row>
        <row r="3824">
          <cell r="F3824"/>
        </row>
        <row r="3825">
          <cell r="F3825"/>
        </row>
        <row r="3826">
          <cell r="F3826"/>
        </row>
        <row r="3827">
          <cell r="F3827"/>
        </row>
        <row r="3828">
          <cell r="F3828"/>
        </row>
        <row r="3829">
          <cell r="F3829"/>
        </row>
        <row r="3830">
          <cell r="F3830"/>
        </row>
        <row r="3831">
          <cell r="F3831"/>
        </row>
        <row r="3832">
          <cell r="F3832"/>
        </row>
        <row r="3833">
          <cell r="F3833"/>
        </row>
        <row r="3834">
          <cell r="F3834"/>
        </row>
        <row r="3835">
          <cell r="F3835"/>
        </row>
        <row r="3836">
          <cell r="F3836"/>
        </row>
        <row r="3837">
          <cell r="F3837"/>
        </row>
        <row r="3838">
          <cell r="F3838"/>
        </row>
        <row r="3839">
          <cell r="F3839"/>
        </row>
        <row r="3840">
          <cell r="F3840"/>
        </row>
        <row r="3841">
          <cell r="F3841"/>
        </row>
        <row r="3842">
          <cell r="F3842"/>
        </row>
        <row r="3843">
          <cell r="F3843"/>
        </row>
        <row r="3844">
          <cell r="F3844"/>
        </row>
        <row r="3845">
          <cell r="F3845"/>
        </row>
        <row r="3846">
          <cell r="F3846"/>
        </row>
        <row r="3847">
          <cell r="F3847"/>
        </row>
        <row r="3848">
          <cell r="F3848"/>
        </row>
        <row r="3849">
          <cell r="F3849"/>
        </row>
        <row r="3852">
          <cell r="F3852"/>
        </row>
        <row r="3853">
          <cell r="F3853" t="str">
            <v>Fins</v>
          </cell>
        </row>
        <row r="3854">
          <cell r="F3854"/>
        </row>
        <row r="3855">
          <cell r="F3855"/>
        </row>
        <row r="3856">
          <cell r="F3856"/>
        </row>
        <row r="3857">
          <cell r="F3857"/>
        </row>
        <row r="3858">
          <cell r="F3858"/>
        </row>
        <row r="3859">
          <cell r="F3859"/>
        </row>
        <row r="3860">
          <cell r="F3860"/>
        </row>
        <row r="3861">
          <cell r="F3861"/>
        </row>
        <row r="3862">
          <cell r="F3862"/>
        </row>
        <row r="3863">
          <cell r="F3863"/>
        </row>
        <row r="3864">
          <cell r="F3864"/>
        </row>
        <row r="3865">
          <cell r="F3865"/>
        </row>
        <row r="3866">
          <cell r="F3866"/>
        </row>
        <row r="3867">
          <cell r="F3867"/>
        </row>
        <row r="3868">
          <cell r="F3868"/>
        </row>
        <row r="3869">
          <cell r="F3869"/>
        </row>
        <row r="3870">
          <cell r="F3870"/>
        </row>
        <row r="3871">
          <cell r="F3871"/>
        </row>
        <row r="3872">
          <cell r="F3872"/>
        </row>
        <row r="3873">
          <cell r="F3873"/>
        </row>
        <row r="3874">
          <cell r="F3874"/>
        </row>
        <row r="3875">
          <cell r="F3875"/>
        </row>
        <row r="3876">
          <cell r="F3876"/>
        </row>
        <row r="3877">
          <cell r="F3877"/>
        </row>
        <row r="3878">
          <cell r="F3878"/>
        </row>
        <row r="3879">
          <cell r="F3879"/>
        </row>
        <row r="3880">
          <cell r="F3880"/>
        </row>
        <row r="3881">
          <cell r="F3881"/>
        </row>
        <row r="3882">
          <cell r="F3882"/>
        </row>
        <row r="3883">
          <cell r="F3883"/>
        </row>
        <row r="3886">
          <cell r="F3886"/>
        </row>
        <row r="3887">
          <cell r="F3887" t="str">
            <v>Fins</v>
          </cell>
        </row>
        <row r="3888">
          <cell r="F3888"/>
        </row>
        <row r="3889">
          <cell r="F3889"/>
        </row>
        <row r="3890">
          <cell r="F3890"/>
        </row>
        <row r="3891">
          <cell r="F3891"/>
        </row>
        <row r="3892">
          <cell r="F3892"/>
        </row>
        <row r="3893">
          <cell r="F3893"/>
        </row>
        <row r="3894">
          <cell r="F3894"/>
        </row>
        <row r="3895">
          <cell r="F3895"/>
        </row>
        <row r="3896">
          <cell r="F3896"/>
        </row>
        <row r="3897">
          <cell r="F3897"/>
        </row>
        <row r="3898">
          <cell r="F3898"/>
        </row>
        <row r="3899">
          <cell r="F3899"/>
        </row>
        <row r="3900">
          <cell r="F3900"/>
        </row>
        <row r="3901">
          <cell r="F3901"/>
        </row>
        <row r="3902">
          <cell r="F3902"/>
        </row>
        <row r="3903">
          <cell r="F3903"/>
        </row>
        <row r="3904">
          <cell r="F3904"/>
        </row>
        <row r="3905">
          <cell r="F3905"/>
        </row>
        <row r="3906">
          <cell r="F3906"/>
        </row>
        <row r="3907">
          <cell r="F3907"/>
        </row>
        <row r="3908">
          <cell r="F3908"/>
        </row>
        <row r="3909">
          <cell r="F3909"/>
        </row>
        <row r="3910">
          <cell r="F3910"/>
        </row>
        <row r="3911">
          <cell r="F3911"/>
        </row>
        <row r="3912">
          <cell r="F3912"/>
        </row>
        <row r="3913">
          <cell r="F3913"/>
        </row>
        <row r="3914">
          <cell r="F3914"/>
        </row>
        <row r="3915">
          <cell r="F3915"/>
        </row>
        <row r="3916">
          <cell r="F3916"/>
        </row>
        <row r="3917">
          <cell r="F3917"/>
        </row>
        <row r="3920">
          <cell r="F3920"/>
        </row>
        <row r="3921">
          <cell r="F3921" t="str">
            <v>Fins</v>
          </cell>
        </row>
        <row r="3922">
          <cell r="F3922"/>
        </row>
        <row r="3923">
          <cell r="F3923"/>
        </row>
        <row r="3924">
          <cell r="F3924"/>
        </row>
        <row r="3925">
          <cell r="F3925"/>
        </row>
        <row r="3926">
          <cell r="F3926"/>
        </row>
        <row r="3927">
          <cell r="F3927"/>
        </row>
        <row r="3928">
          <cell r="F3928"/>
        </row>
        <row r="3929">
          <cell r="F3929"/>
        </row>
        <row r="3930">
          <cell r="F3930"/>
        </row>
        <row r="3931">
          <cell r="F3931"/>
        </row>
        <row r="3932">
          <cell r="F3932"/>
        </row>
        <row r="3933">
          <cell r="F3933"/>
        </row>
        <row r="3934">
          <cell r="F3934"/>
        </row>
        <row r="3935">
          <cell r="F3935"/>
        </row>
        <row r="3936">
          <cell r="F3936"/>
        </row>
        <row r="3937">
          <cell r="F3937"/>
        </row>
        <row r="3938">
          <cell r="F3938"/>
        </row>
        <row r="3939">
          <cell r="F3939"/>
        </row>
        <row r="3940">
          <cell r="F3940"/>
        </row>
        <row r="3941">
          <cell r="F3941"/>
        </row>
        <row r="3942">
          <cell r="F3942"/>
        </row>
        <row r="3943">
          <cell r="F3943"/>
        </row>
        <row r="3944">
          <cell r="F3944"/>
        </row>
        <row r="3945">
          <cell r="F3945"/>
        </row>
        <row r="3946">
          <cell r="F3946"/>
        </row>
        <row r="3947">
          <cell r="F3947"/>
        </row>
        <row r="3948">
          <cell r="F3948"/>
        </row>
        <row r="3949">
          <cell r="F3949"/>
        </row>
        <row r="3950">
          <cell r="F3950"/>
        </row>
        <row r="3951">
          <cell r="F3951"/>
        </row>
        <row r="3954">
          <cell r="F3954"/>
        </row>
        <row r="3955">
          <cell r="F3955" t="str">
            <v>Fins</v>
          </cell>
        </row>
        <row r="3956">
          <cell r="F3956"/>
        </row>
        <row r="3957">
          <cell r="F3957"/>
        </row>
        <row r="3958">
          <cell r="F3958"/>
        </row>
        <row r="3959">
          <cell r="F3959"/>
        </row>
        <row r="3960">
          <cell r="F3960"/>
        </row>
        <row r="3961">
          <cell r="F3961"/>
        </row>
        <row r="3962">
          <cell r="F3962"/>
        </row>
        <row r="3963">
          <cell r="F3963"/>
        </row>
        <row r="3964">
          <cell r="F3964"/>
        </row>
        <row r="3965">
          <cell r="F3965"/>
        </row>
        <row r="3966">
          <cell r="F3966"/>
        </row>
        <row r="3967">
          <cell r="F3967"/>
        </row>
        <row r="3968">
          <cell r="F3968"/>
        </row>
        <row r="3969">
          <cell r="F3969"/>
        </row>
        <row r="3970">
          <cell r="F3970"/>
        </row>
        <row r="3971">
          <cell r="F3971"/>
        </row>
        <row r="3972">
          <cell r="F3972"/>
        </row>
        <row r="3973">
          <cell r="F3973"/>
        </row>
        <row r="3974">
          <cell r="F3974"/>
        </row>
        <row r="3975">
          <cell r="F3975"/>
        </row>
        <row r="3976">
          <cell r="F3976"/>
        </row>
        <row r="3977">
          <cell r="F3977"/>
        </row>
        <row r="3978">
          <cell r="F3978"/>
        </row>
        <row r="3979">
          <cell r="F3979"/>
        </row>
        <row r="3980">
          <cell r="F3980"/>
        </row>
        <row r="3981">
          <cell r="F3981"/>
        </row>
        <row r="3982">
          <cell r="F3982"/>
        </row>
        <row r="3983">
          <cell r="F3983"/>
        </row>
        <row r="3984">
          <cell r="F3984"/>
        </row>
        <row r="3985">
          <cell r="F3985"/>
        </row>
        <row r="3988">
          <cell r="F3988"/>
        </row>
        <row r="3989">
          <cell r="F3989" t="str">
            <v>Fins</v>
          </cell>
        </row>
        <row r="3990">
          <cell r="F3990"/>
        </row>
        <row r="3991">
          <cell r="F3991"/>
        </row>
        <row r="3992">
          <cell r="F3992"/>
        </row>
        <row r="3993">
          <cell r="F3993"/>
        </row>
        <row r="3994">
          <cell r="F3994"/>
        </row>
        <row r="3995">
          <cell r="F3995"/>
        </row>
        <row r="3996">
          <cell r="F3996"/>
        </row>
        <row r="3997">
          <cell r="F3997"/>
        </row>
        <row r="3998">
          <cell r="F3998"/>
        </row>
        <row r="3999">
          <cell r="F3999"/>
        </row>
        <row r="4000">
          <cell r="F4000"/>
        </row>
        <row r="4001">
          <cell r="F4001"/>
        </row>
        <row r="4002">
          <cell r="F4002"/>
        </row>
        <row r="4003">
          <cell r="F4003"/>
        </row>
        <row r="4004">
          <cell r="F4004"/>
        </row>
        <row r="4005">
          <cell r="F4005"/>
        </row>
        <row r="4006">
          <cell r="F4006"/>
        </row>
        <row r="4007">
          <cell r="F4007"/>
        </row>
        <row r="4008">
          <cell r="F4008"/>
        </row>
        <row r="4009">
          <cell r="F4009"/>
        </row>
        <row r="4010">
          <cell r="F4010"/>
        </row>
        <row r="4011">
          <cell r="F4011"/>
        </row>
        <row r="4012">
          <cell r="F4012"/>
        </row>
        <row r="4013">
          <cell r="F4013"/>
        </row>
        <row r="4014">
          <cell r="F4014"/>
        </row>
        <row r="4015">
          <cell r="F4015"/>
        </row>
        <row r="4016">
          <cell r="F4016"/>
        </row>
        <row r="4017">
          <cell r="F4017"/>
        </row>
        <row r="4018">
          <cell r="F4018"/>
        </row>
        <row r="4019">
          <cell r="F4019"/>
        </row>
        <row r="4022">
          <cell r="F4022"/>
        </row>
        <row r="4023">
          <cell r="F4023" t="str">
            <v>Fins</v>
          </cell>
        </row>
        <row r="4024">
          <cell r="F4024"/>
        </row>
        <row r="4025">
          <cell r="F4025"/>
        </row>
        <row r="4026">
          <cell r="F4026"/>
        </row>
        <row r="4027">
          <cell r="F4027"/>
        </row>
        <row r="4028">
          <cell r="F4028"/>
        </row>
        <row r="4029">
          <cell r="F4029"/>
        </row>
        <row r="4030">
          <cell r="F4030"/>
        </row>
        <row r="4031">
          <cell r="F4031"/>
        </row>
        <row r="4032">
          <cell r="F4032"/>
        </row>
        <row r="4033">
          <cell r="F4033"/>
        </row>
        <row r="4034">
          <cell r="F4034"/>
        </row>
        <row r="4035">
          <cell r="F4035"/>
        </row>
        <row r="4036">
          <cell r="F4036"/>
        </row>
        <row r="4037">
          <cell r="F4037"/>
        </row>
        <row r="4038">
          <cell r="F4038"/>
        </row>
        <row r="4039">
          <cell r="F4039"/>
        </row>
        <row r="4040">
          <cell r="F4040"/>
        </row>
        <row r="4041">
          <cell r="F4041"/>
        </row>
        <row r="4042">
          <cell r="F4042"/>
        </row>
        <row r="4043">
          <cell r="F4043"/>
        </row>
        <row r="4044">
          <cell r="F4044"/>
        </row>
        <row r="4045">
          <cell r="F4045"/>
        </row>
        <row r="4046">
          <cell r="F4046"/>
        </row>
        <row r="4047">
          <cell r="F4047"/>
        </row>
        <row r="4048">
          <cell r="F4048"/>
        </row>
        <row r="4049">
          <cell r="F4049"/>
        </row>
        <row r="4050">
          <cell r="F4050"/>
        </row>
        <row r="4051">
          <cell r="F4051"/>
        </row>
        <row r="4052">
          <cell r="F4052"/>
        </row>
        <row r="4053">
          <cell r="F4053"/>
        </row>
        <row r="4056">
          <cell r="F4056"/>
        </row>
        <row r="4057">
          <cell r="F4057" t="str">
            <v>Fins</v>
          </cell>
        </row>
        <row r="4058">
          <cell r="F4058"/>
        </row>
        <row r="4059">
          <cell r="F4059"/>
        </row>
        <row r="4060">
          <cell r="F4060"/>
        </row>
        <row r="4061">
          <cell r="F4061"/>
        </row>
        <row r="4062">
          <cell r="F4062"/>
        </row>
        <row r="4063">
          <cell r="F4063"/>
        </row>
        <row r="4064">
          <cell r="F4064"/>
        </row>
        <row r="4065">
          <cell r="F4065"/>
        </row>
        <row r="4066">
          <cell r="F4066"/>
        </row>
        <row r="4067">
          <cell r="F4067"/>
        </row>
        <row r="4068">
          <cell r="F4068"/>
        </row>
        <row r="4069">
          <cell r="F4069"/>
        </row>
        <row r="4070">
          <cell r="F4070"/>
        </row>
        <row r="4071">
          <cell r="F4071"/>
        </row>
        <row r="4072">
          <cell r="F4072"/>
        </row>
        <row r="4073">
          <cell r="F4073"/>
        </row>
        <row r="4074">
          <cell r="F4074"/>
        </row>
        <row r="4075">
          <cell r="F4075"/>
        </row>
        <row r="4076">
          <cell r="F4076"/>
        </row>
        <row r="4077">
          <cell r="F4077"/>
        </row>
        <row r="4078">
          <cell r="F4078"/>
        </row>
        <row r="4079">
          <cell r="F4079"/>
        </row>
        <row r="4080">
          <cell r="F4080"/>
        </row>
        <row r="4081">
          <cell r="F4081"/>
        </row>
        <row r="4082">
          <cell r="F4082"/>
        </row>
        <row r="4083">
          <cell r="F4083"/>
        </row>
        <row r="4084">
          <cell r="F4084"/>
        </row>
        <row r="4085">
          <cell r="F4085"/>
        </row>
        <row r="4086">
          <cell r="F4086"/>
        </row>
        <row r="4087">
          <cell r="F4087"/>
        </row>
        <row r="4090">
          <cell r="F4090"/>
        </row>
        <row r="4091">
          <cell r="F4091" t="str">
            <v>Fins</v>
          </cell>
        </row>
        <row r="4092">
          <cell r="F4092"/>
        </row>
        <row r="4093">
          <cell r="F4093"/>
        </row>
        <row r="4094">
          <cell r="F4094"/>
        </row>
        <row r="4095">
          <cell r="F4095"/>
        </row>
        <row r="4096">
          <cell r="F4096"/>
        </row>
        <row r="4097">
          <cell r="F4097"/>
        </row>
        <row r="4098">
          <cell r="F4098"/>
        </row>
        <row r="4099">
          <cell r="F4099"/>
        </row>
        <row r="4100">
          <cell r="F4100"/>
        </row>
        <row r="4101">
          <cell r="F4101"/>
        </row>
        <row r="4102">
          <cell r="F4102"/>
        </row>
        <row r="4103">
          <cell r="F4103"/>
        </row>
        <row r="4104">
          <cell r="F4104"/>
        </row>
        <row r="4105">
          <cell r="F4105"/>
        </row>
        <row r="4106">
          <cell r="F4106"/>
        </row>
        <row r="4107">
          <cell r="F4107"/>
        </row>
        <row r="4108">
          <cell r="F4108"/>
        </row>
        <row r="4109">
          <cell r="F4109"/>
        </row>
        <row r="4110">
          <cell r="F4110"/>
        </row>
        <row r="4111">
          <cell r="F4111"/>
        </row>
        <row r="4112">
          <cell r="F4112"/>
        </row>
        <row r="4113">
          <cell r="F4113"/>
        </row>
        <row r="4114">
          <cell r="F4114"/>
        </row>
        <row r="4115">
          <cell r="F4115"/>
        </row>
        <row r="4116">
          <cell r="F4116"/>
        </row>
        <row r="4117">
          <cell r="F4117"/>
        </row>
        <row r="4118">
          <cell r="F4118"/>
        </row>
        <row r="4119">
          <cell r="F4119"/>
        </row>
        <row r="4120">
          <cell r="F4120"/>
        </row>
        <row r="4121">
          <cell r="F4121"/>
        </row>
        <row r="4124">
          <cell r="F4124"/>
        </row>
        <row r="4125">
          <cell r="F4125" t="str">
            <v>Fins</v>
          </cell>
        </row>
        <row r="4126">
          <cell r="F4126"/>
        </row>
        <row r="4127">
          <cell r="F4127"/>
        </row>
        <row r="4128">
          <cell r="F4128"/>
        </row>
        <row r="4129">
          <cell r="F4129"/>
        </row>
        <row r="4130">
          <cell r="F4130"/>
        </row>
        <row r="4131">
          <cell r="F4131"/>
        </row>
        <row r="4132">
          <cell r="F4132"/>
        </row>
        <row r="4133">
          <cell r="F4133"/>
        </row>
        <row r="4134">
          <cell r="F4134"/>
        </row>
        <row r="4135">
          <cell r="F4135"/>
        </row>
        <row r="4136">
          <cell r="F4136"/>
        </row>
        <row r="4137">
          <cell r="F4137"/>
        </row>
        <row r="4138">
          <cell r="F4138"/>
        </row>
        <row r="4139">
          <cell r="F4139"/>
        </row>
        <row r="4140">
          <cell r="F4140"/>
        </row>
        <row r="4141">
          <cell r="F4141"/>
        </row>
        <row r="4142">
          <cell r="F4142"/>
        </row>
        <row r="4143">
          <cell r="F4143"/>
        </row>
        <row r="4144">
          <cell r="F4144"/>
        </row>
        <row r="4145">
          <cell r="F4145"/>
        </row>
        <row r="4146">
          <cell r="F4146"/>
        </row>
        <row r="4147">
          <cell r="F4147"/>
        </row>
        <row r="4148">
          <cell r="F4148"/>
        </row>
        <row r="4149">
          <cell r="F4149"/>
        </row>
        <row r="4150">
          <cell r="F4150"/>
        </row>
        <row r="4151">
          <cell r="F4151"/>
        </row>
        <row r="4152">
          <cell r="F4152"/>
        </row>
        <row r="4153">
          <cell r="F4153"/>
        </row>
        <row r="4154">
          <cell r="F4154"/>
        </row>
        <row r="4155">
          <cell r="F4155"/>
        </row>
        <row r="4158">
          <cell r="F4158"/>
        </row>
        <row r="4159">
          <cell r="F4159" t="str">
            <v>Fins</v>
          </cell>
        </row>
        <row r="4160">
          <cell r="F4160"/>
        </row>
        <row r="4161">
          <cell r="F4161"/>
        </row>
        <row r="4162">
          <cell r="F4162"/>
        </row>
        <row r="4163">
          <cell r="F4163"/>
        </row>
        <row r="4164">
          <cell r="F4164"/>
        </row>
        <row r="4165">
          <cell r="F4165"/>
        </row>
        <row r="4166">
          <cell r="F4166"/>
        </row>
        <row r="4167">
          <cell r="F4167"/>
        </row>
        <row r="4168">
          <cell r="F4168"/>
        </row>
        <row r="4169">
          <cell r="F4169"/>
        </row>
        <row r="4170">
          <cell r="F4170"/>
        </row>
        <row r="4171">
          <cell r="F4171"/>
        </row>
        <row r="4172">
          <cell r="F4172"/>
        </row>
        <row r="4173">
          <cell r="F4173"/>
        </row>
        <row r="4174">
          <cell r="F4174"/>
        </row>
        <row r="4175">
          <cell r="F4175"/>
        </row>
        <row r="4176">
          <cell r="F4176"/>
        </row>
        <row r="4177">
          <cell r="F4177"/>
        </row>
        <row r="4178">
          <cell r="F4178"/>
        </row>
        <row r="4179">
          <cell r="F4179"/>
        </row>
        <row r="4180">
          <cell r="F4180"/>
        </row>
        <row r="4181">
          <cell r="F4181"/>
        </row>
        <row r="4182">
          <cell r="F4182"/>
        </row>
        <row r="4183">
          <cell r="F4183"/>
        </row>
        <row r="4184">
          <cell r="F4184"/>
        </row>
        <row r="4185">
          <cell r="F4185"/>
        </row>
        <row r="4186">
          <cell r="F4186"/>
        </row>
        <row r="4187">
          <cell r="F4187"/>
        </row>
        <row r="4188">
          <cell r="F4188"/>
        </row>
        <row r="4189">
          <cell r="F4189"/>
        </row>
        <row r="4192">
          <cell r="F4192"/>
        </row>
        <row r="4193">
          <cell r="F4193" t="str">
            <v>Fins</v>
          </cell>
        </row>
        <row r="4194">
          <cell r="F4194"/>
        </row>
        <row r="4195">
          <cell r="F4195"/>
        </row>
        <row r="4196">
          <cell r="F4196"/>
        </row>
        <row r="4197">
          <cell r="F4197"/>
        </row>
        <row r="4198">
          <cell r="F4198"/>
        </row>
        <row r="4199">
          <cell r="F4199"/>
        </row>
        <row r="4200">
          <cell r="F4200"/>
        </row>
        <row r="4201">
          <cell r="F4201"/>
        </row>
        <row r="4202">
          <cell r="F4202"/>
        </row>
        <row r="4203">
          <cell r="F4203"/>
        </row>
        <row r="4204">
          <cell r="F4204"/>
        </row>
        <row r="4205">
          <cell r="F4205"/>
        </row>
        <row r="4206">
          <cell r="F4206"/>
        </row>
        <row r="4207">
          <cell r="F4207"/>
        </row>
        <row r="4208">
          <cell r="F4208"/>
        </row>
        <row r="4209">
          <cell r="F4209"/>
        </row>
        <row r="4210">
          <cell r="F4210"/>
        </row>
        <row r="4211">
          <cell r="F4211"/>
        </row>
        <row r="4212">
          <cell r="F4212"/>
        </row>
        <row r="4213">
          <cell r="F4213"/>
        </row>
        <row r="4214">
          <cell r="F4214"/>
        </row>
        <row r="4215">
          <cell r="F4215"/>
        </row>
        <row r="4216">
          <cell r="F4216"/>
        </row>
        <row r="4217">
          <cell r="F4217"/>
        </row>
        <row r="4218">
          <cell r="F4218"/>
        </row>
        <row r="4219">
          <cell r="F4219"/>
        </row>
        <row r="4220">
          <cell r="F4220"/>
        </row>
        <row r="4221">
          <cell r="F4221"/>
        </row>
        <row r="4222">
          <cell r="F4222"/>
        </row>
        <row r="4223">
          <cell r="F4223"/>
        </row>
        <row r="4226">
          <cell r="F4226"/>
        </row>
        <row r="4227">
          <cell r="F4227" t="str">
            <v>Fins</v>
          </cell>
        </row>
        <row r="4228">
          <cell r="F4228"/>
        </row>
        <row r="4229">
          <cell r="F4229"/>
        </row>
        <row r="4230">
          <cell r="F4230"/>
        </row>
        <row r="4231">
          <cell r="F4231"/>
        </row>
        <row r="4232">
          <cell r="F4232"/>
        </row>
        <row r="4233">
          <cell r="F4233"/>
        </row>
        <row r="4234">
          <cell r="F4234"/>
        </row>
        <row r="4235">
          <cell r="F4235"/>
        </row>
        <row r="4236">
          <cell r="F4236"/>
        </row>
        <row r="4237">
          <cell r="F4237"/>
        </row>
        <row r="4238">
          <cell r="F4238"/>
        </row>
        <row r="4239">
          <cell r="F4239"/>
        </row>
        <row r="4240">
          <cell r="F4240"/>
        </row>
        <row r="4241">
          <cell r="F4241"/>
        </row>
        <row r="4242">
          <cell r="F4242"/>
        </row>
        <row r="4243">
          <cell r="F4243"/>
        </row>
        <row r="4244">
          <cell r="F4244"/>
        </row>
        <row r="4245">
          <cell r="F4245"/>
        </row>
        <row r="4246">
          <cell r="F4246"/>
        </row>
        <row r="4247">
          <cell r="F4247"/>
        </row>
        <row r="4248">
          <cell r="F4248"/>
        </row>
        <row r="4249">
          <cell r="F4249"/>
        </row>
        <row r="4250">
          <cell r="F4250"/>
        </row>
        <row r="4251">
          <cell r="F4251"/>
        </row>
        <row r="4252">
          <cell r="F4252"/>
        </row>
        <row r="4253">
          <cell r="F4253"/>
        </row>
        <row r="4254">
          <cell r="F4254"/>
        </row>
        <row r="4255">
          <cell r="F4255"/>
        </row>
        <row r="4256">
          <cell r="F4256"/>
        </row>
        <row r="4257">
          <cell r="F4257"/>
        </row>
        <row r="4260">
          <cell r="F4260"/>
        </row>
        <row r="4261">
          <cell r="F4261" t="str">
            <v>Fins</v>
          </cell>
        </row>
        <row r="4262">
          <cell r="F4262"/>
        </row>
        <row r="4263">
          <cell r="F4263"/>
        </row>
        <row r="4264">
          <cell r="F4264"/>
        </row>
        <row r="4265">
          <cell r="F4265"/>
        </row>
        <row r="4266">
          <cell r="F4266"/>
        </row>
        <row r="4267">
          <cell r="F4267"/>
        </row>
        <row r="4268">
          <cell r="F4268"/>
        </row>
        <row r="4269">
          <cell r="F4269"/>
        </row>
        <row r="4270">
          <cell r="F4270"/>
        </row>
        <row r="4271">
          <cell r="F4271"/>
        </row>
        <row r="4272">
          <cell r="F4272"/>
        </row>
        <row r="4273">
          <cell r="F4273"/>
        </row>
        <row r="4274">
          <cell r="F4274"/>
        </row>
        <row r="4275">
          <cell r="F4275"/>
        </row>
        <row r="4276">
          <cell r="F4276"/>
        </row>
        <row r="4277">
          <cell r="F4277"/>
        </row>
        <row r="4278">
          <cell r="F4278"/>
        </row>
        <row r="4279">
          <cell r="F4279"/>
        </row>
        <row r="4280">
          <cell r="F4280"/>
        </row>
        <row r="4281">
          <cell r="F4281"/>
        </row>
        <row r="4282">
          <cell r="F4282"/>
        </row>
        <row r="4283">
          <cell r="F4283"/>
        </row>
        <row r="4284">
          <cell r="F4284"/>
        </row>
        <row r="4285">
          <cell r="F4285"/>
        </row>
        <row r="4286">
          <cell r="F4286"/>
        </row>
        <row r="4287">
          <cell r="F4287"/>
        </row>
        <row r="4288">
          <cell r="F4288"/>
        </row>
        <row r="4289">
          <cell r="F4289"/>
        </row>
        <row r="4290">
          <cell r="F4290"/>
        </row>
        <row r="4291">
          <cell r="F4291"/>
        </row>
        <row r="4294">
          <cell r="F4294"/>
        </row>
        <row r="4295">
          <cell r="F4295" t="str">
            <v>Fins</v>
          </cell>
        </row>
        <row r="4296">
          <cell r="F4296"/>
        </row>
        <row r="4297">
          <cell r="F4297"/>
        </row>
        <row r="4298">
          <cell r="F4298"/>
        </row>
        <row r="4299">
          <cell r="F4299"/>
        </row>
        <row r="4300">
          <cell r="F4300"/>
        </row>
        <row r="4301">
          <cell r="F4301"/>
        </row>
        <row r="4302">
          <cell r="F4302"/>
        </row>
        <row r="4303">
          <cell r="F4303"/>
        </row>
        <row r="4304">
          <cell r="F4304"/>
        </row>
        <row r="4305">
          <cell r="F4305"/>
        </row>
        <row r="4306">
          <cell r="F4306"/>
        </row>
        <row r="4307">
          <cell r="F4307"/>
        </row>
        <row r="4308">
          <cell r="F4308"/>
        </row>
        <row r="4309">
          <cell r="F4309"/>
        </row>
        <row r="4310">
          <cell r="F4310"/>
        </row>
        <row r="4311">
          <cell r="F4311"/>
        </row>
        <row r="4312">
          <cell r="F4312"/>
        </row>
        <row r="4313">
          <cell r="F4313"/>
        </row>
        <row r="4314">
          <cell r="F4314"/>
        </row>
        <row r="4315">
          <cell r="F4315"/>
        </row>
        <row r="4316">
          <cell r="F4316"/>
        </row>
        <row r="4317">
          <cell r="F4317"/>
        </row>
        <row r="4318">
          <cell r="F4318"/>
        </row>
        <row r="4319">
          <cell r="F4319"/>
        </row>
        <row r="4320">
          <cell r="F4320"/>
        </row>
        <row r="4321">
          <cell r="F4321"/>
        </row>
        <row r="4322">
          <cell r="F4322"/>
        </row>
        <row r="4323">
          <cell r="F4323"/>
        </row>
        <row r="4324">
          <cell r="F4324"/>
        </row>
        <row r="4325">
          <cell r="F4325"/>
        </row>
        <row r="4328">
          <cell r="F4328"/>
        </row>
        <row r="4329">
          <cell r="F4329" t="str">
            <v>Fins</v>
          </cell>
        </row>
        <row r="4330">
          <cell r="F4330"/>
        </row>
        <row r="4331">
          <cell r="F4331"/>
        </row>
        <row r="4332">
          <cell r="F4332"/>
        </row>
        <row r="4333">
          <cell r="F4333"/>
        </row>
        <row r="4334">
          <cell r="F4334"/>
        </row>
        <row r="4335">
          <cell r="F4335"/>
        </row>
        <row r="4336">
          <cell r="F4336"/>
        </row>
        <row r="4337">
          <cell r="F4337"/>
        </row>
        <row r="4338">
          <cell r="F4338"/>
        </row>
        <row r="4339">
          <cell r="F4339"/>
        </row>
        <row r="4340">
          <cell r="F4340"/>
        </row>
        <row r="4341">
          <cell r="F4341"/>
        </row>
        <row r="4342">
          <cell r="F4342"/>
        </row>
        <row r="4343">
          <cell r="F4343"/>
        </row>
        <row r="4344">
          <cell r="F4344"/>
        </row>
        <row r="4345">
          <cell r="F4345"/>
        </row>
        <row r="4346">
          <cell r="F4346"/>
        </row>
        <row r="4347">
          <cell r="F4347"/>
        </row>
        <row r="4348">
          <cell r="F4348"/>
        </row>
        <row r="4349">
          <cell r="F4349"/>
        </row>
        <row r="4350">
          <cell r="F4350"/>
        </row>
        <row r="4351">
          <cell r="F4351"/>
        </row>
        <row r="4352">
          <cell r="F4352"/>
        </row>
        <row r="4353">
          <cell r="F4353"/>
        </row>
        <row r="4354">
          <cell r="F4354"/>
        </row>
        <row r="4355">
          <cell r="F4355"/>
        </row>
        <row r="4356">
          <cell r="F4356"/>
        </row>
        <row r="4357">
          <cell r="F4357"/>
        </row>
        <row r="4358">
          <cell r="F4358"/>
        </row>
        <row r="4359">
          <cell r="F4359"/>
        </row>
        <row r="4362">
          <cell r="F4362"/>
        </row>
        <row r="4363">
          <cell r="F4363" t="str">
            <v>Fins</v>
          </cell>
        </row>
        <row r="4364">
          <cell r="F4364"/>
        </row>
        <row r="4365">
          <cell r="F4365"/>
        </row>
        <row r="4366">
          <cell r="F4366"/>
        </row>
        <row r="4367">
          <cell r="F4367"/>
        </row>
        <row r="4368">
          <cell r="F4368"/>
        </row>
        <row r="4369">
          <cell r="F4369"/>
        </row>
        <row r="4370">
          <cell r="F4370"/>
        </row>
        <row r="4371">
          <cell r="F4371"/>
        </row>
        <row r="4372">
          <cell r="F4372"/>
        </row>
        <row r="4373">
          <cell r="F4373"/>
        </row>
        <row r="4374">
          <cell r="F4374"/>
        </row>
        <row r="4375">
          <cell r="F4375"/>
        </row>
        <row r="4376">
          <cell r="F4376"/>
        </row>
        <row r="4377">
          <cell r="F4377"/>
        </row>
        <row r="4378">
          <cell r="F4378"/>
        </row>
        <row r="4379">
          <cell r="F4379"/>
        </row>
        <row r="4380">
          <cell r="F4380"/>
        </row>
        <row r="4381">
          <cell r="F4381"/>
        </row>
        <row r="4382">
          <cell r="F4382"/>
        </row>
        <row r="4383">
          <cell r="F4383"/>
        </row>
        <row r="4384">
          <cell r="F4384"/>
        </row>
        <row r="4385">
          <cell r="F4385"/>
        </row>
        <row r="4386">
          <cell r="F4386"/>
        </row>
        <row r="4387">
          <cell r="F4387"/>
        </row>
        <row r="4388">
          <cell r="F4388"/>
        </row>
        <row r="4389">
          <cell r="F4389"/>
        </row>
        <row r="4390">
          <cell r="F4390"/>
        </row>
        <row r="4391">
          <cell r="F4391"/>
        </row>
        <row r="4392">
          <cell r="F4392"/>
        </row>
        <row r="4393">
          <cell r="F4393"/>
        </row>
        <row r="4396">
          <cell r="F4396"/>
        </row>
        <row r="4397">
          <cell r="F4397" t="str">
            <v>Fins</v>
          </cell>
        </row>
        <row r="4398">
          <cell r="F4398"/>
        </row>
        <row r="4399">
          <cell r="F4399"/>
        </row>
        <row r="4400">
          <cell r="F4400"/>
        </row>
        <row r="4401">
          <cell r="F4401"/>
        </row>
        <row r="4402">
          <cell r="F4402"/>
        </row>
        <row r="4403">
          <cell r="F4403"/>
        </row>
        <row r="4404">
          <cell r="F4404"/>
        </row>
        <row r="4405">
          <cell r="F4405"/>
        </row>
        <row r="4406">
          <cell r="F4406"/>
        </row>
        <row r="4407">
          <cell r="F4407"/>
        </row>
        <row r="4408">
          <cell r="F4408"/>
        </row>
        <row r="4409">
          <cell r="F4409"/>
        </row>
        <row r="4410">
          <cell r="F4410"/>
        </row>
        <row r="4411">
          <cell r="F4411"/>
        </row>
        <row r="4412">
          <cell r="F4412"/>
        </row>
        <row r="4413">
          <cell r="F4413"/>
        </row>
        <row r="4414">
          <cell r="F4414"/>
        </row>
        <row r="4415">
          <cell r="F4415"/>
        </row>
        <row r="4416">
          <cell r="F4416"/>
        </row>
        <row r="4417">
          <cell r="F4417"/>
        </row>
        <row r="4418">
          <cell r="F4418"/>
        </row>
        <row r="4419">
          <cell r="F4419"/>
        </row>
        <row r="4420">
          <cell r="F4420"/>
        </row>
        <row r="4421">
          <cell r="F4421"/>
        </row>
        <row r="4422">
          <cell r="F4422"/>
        </row>
        <row r="4423">
          <cell r="F4423"/>
        </row>
        <row r="4424">
          <cell r="F4424"/>
        </row>
        <row r="4425">
          <cell r="F4425"/>
        </row>
        <row r="4426">
          <cell r="F4426"/>
        </row>
        <row r="4427">
          <cell r="F4427"/>
        </row>
        <row r="4430">
          <cell r="F4430"/>
        </row>
        <row r="4431">
          <cell r="F4431" t="str">
            <v>Fins</v>
          </cell>
        </row>
        <row r="4432">
          <cell r="F4432"/>
        </row>
        <row r="4433">
          <cell r="F4433"/>
        </row>
        <row r="4434">
          <cell r="F4434"/>
        </row>
        <row r="4435">
          <cell r="F4435"/>
        </row>
        <row r="4436">
          <cell r="F4436"/>
        </row>
        <row r="4437">
          <cell r="F4437"/>
        </row>
        <row r="4438">
          <cell r="F4438"/>
        </row>
        <row r="4439">
          <cell r="F4439"/>
        </row>
        <row r="4440">
          <cell r="F4440"/>
        </row>
        <row r="4441">
          <cell r="F4441"/>
        </row>
        <row r="4442">
          <cell r="F4442"/>
        </row>
        <row r="4443">
          <cell r="F4443"/>
        </row>
        <row r="4444">
          <cell r="F4444"/>
        </row>
        <row r="4445">
          <cell r="F4445"/>
        </row>
        <row r="4446">
          <cell r="F4446"/>
        </row>
        <row r="4447">
          <cell r="F4447"/>
        </row>
        <row r="4448">
          <cell r="F4448"/>
        </row>
        <row r="4449">
          <cell r="F4449"/>
        </row>
        <row r="4450">
          <cell r="F4450"/>
        </row>
        <row r="4451">
          <cell r="F4451"/>
        </row>
        <row r="4452">
          <cell r="F4452"/>
        </row>
        <row r="4453">
          <cell r="F4453"/>
        </row>
        <row r="4454">
          <cell r="F4454"/>
        </row>
        <row r="4455">
          <cell r="F4455"/>
        </row>
        <row r="4456">
          <cell r="F4456"/>
        </row>
        <row r="4457">
          <cell r="F4457"/>
        </row>
        <row r="4458">
          <cell r="F4458"/>
        </row>
        <row r="4459">
          <cell r="F4459"/>
        </row>
        <row r="4460">
          <cell r="F4460"/>
        </row>
        <row r="4461">
          <cell r="F4461"/>
        </row>
        <row r="4464">
          <cell r="F4464"/>
        </row>
        <row r="4465">
          <cell r="F4465" t="str">
            <v>Fins</v>
          </cell>
        </row>
        <row r="4466">
          <cell r="F4466"/>
        </row>
        <row r="4467">
          <cell r="F4467"/>
        </row>
        <row r="4468">
          <cell r="F4468"/>
        </row>
        <row r="4469">
          <cell r="F4469"/>
        </row>
        <row r="4470">
          <cell r="F4470"/>
        </row>
        <row r="4471">
          <cell r="F4471"/>
        </row>
        <row r="4472">
          <cell r="F4472"/>
        </row>
        <row r="4473">
          <cell r="F4473"/>
        </row>
        <row r="4474">
          <cell r="F4474"/>
        </row>
        <row r="4475">
          <cell r="F4475"/>
        </row>
        <row r="4476">
          <cell r="F4476"/>
        </row>
        <row r="4477">
          <cell r="F4477"/>
        </row>
        <row r="4478">
          <cell r="F4478"/>
        </row>
        <row r="4479">
          <cell r="F4479"/>
        </row>
        <row r="4480">
          <cell r="F4480"/>
        </row>
        <row r="4481">
          <cell r="F4481"/>
        </row>
        <row r="4482">
          <cell r="F4482"/>
        </row>
        <row r="4483">
          <cell r="F4483"/>
        </row>
        <row r="4484">
          <cell r="F4484"/>
        </row>
        <row r="4485">
          <cell r="F4485"/>
        </row>
        <row r="4486">
          <cell r="F4486"/>
        </row>
        <row r="4487">
          <cell r="F4487"/>
        </row>
        <row r="4488">
          <cell r="F4488"/>
        </row>
        <row r="4489">
          <cell r="F4489"/>
        </row>
        <row r="4490">
          <cell r="F4490"/>
        </row>
        <row r="4491">
          <cell r="F4491"/>
        </row>
        <row r="4492">
          <cell r="F4492"/>
        </row>
        <row r="4493">
          <cell r="F4493"/>
        </row>
        <row r="4494">
          <cell r="F4494"/>
        </row>
        <row r="4495">
          <cell r="F4495"/>
        </row>
        <row r="4498">
          <cell r="F4498"/>
        </row>
        <row r="4499">
          <cell r="F4499" t="str">
            <v>Fins</v>
          </cell>
        </row>
        <row r="4500">
          <cell r="F4500"/>
        </row>
        <row r="4501">
          <cell r="F4501"/>
        </row>
        <row r="4502">
          <cell r="F4502"/>
        </row>
        <row r="4503">
          <cell r="F4503"/>
        </row>
        <row r="4504">
          <cell r="F4504"/>
        </row>
        <row r="4505">
          <cell r="F4505"/>
        </row>
        <row r="4506">
          <cell r="F4506"/>
        </row>
        <row r="4507">
          <cell r="F4507"/>
        </row>
        <row r="4508">
          <cell r="F4508"/>
        </row>
        <row r="4509">
          <cell r="F4509"/>
        </row>
        <row r="4510">
          <cell r="F4510"/>
        </row>
        <row r="4511">
          <cell r="F4511"/>
        </row>
        <row r="4512">
          <cell r="F4512"/>
        </row>
        <row r="4513">
          <cell r="F4513"/>
        </row>
        <row r="4514">
          <cell r="F4514"/>
        </row>
        <row r="4515">
          <cell r="F4515"/>
        </row>
        <row r="4516">
          <cell r="F4516"/>
        </row>
        <row r="4517">
          <cell r="F4517"/>
        </row>
        <row r="4518">
          <cell r="F4518"/>
        </row>
        <row r="4519">
          <cell r="F4519"/>
        </row>
        <row r="4520">
          <cell r="F4520"/>
        </row>
        <row r="4521">
          <cell r="F4521"/>
        </row>
        <row r="4522">
          <cell r="F4522"/>
        </row>
        <row r="4523">
          <cell r="F4523"/>
        </row>
        <row r="4524">
          <cell r="F4524"/>
        </row>
        <row r="4525">
          <cell r="F4525"/>
        </row>
        <row r="4526">
          <cell r="F4526"/>
        </row>
        <row r="4527">
          <cell r="F4527"/>
        </row>
        <row r="4528">
          <cell r="F4528"/>
        </row>
        <row r="4529">
          <cell r="F4529"/>
        </row>
        <row r="4532">
          <cell r="F4532"/>
        </row>
        <row r="4533">
          <cell r="F4533" t="str">
            <v>Fins</v>
          </cell>
        </row>
        <row r="4534">
          <cell r="F4534"/>
        </row>
        <row r="4535">
          <cell r="F4535"/>
        </row>
        <row r="4536">
          <cell r="F4536"/>
        </row>
        <row r="4537">
          <cell r="F4537"/>
        </row>
        <row r="4538">
          <cell r="F4538"/>
        </row>
        <row r="4539">
          <cell r="F4539"/>
        </row>
        <row r="4540">
          <cell r="F4540"/>
        </row>
        <row r="4541">
          <cell r="F4541"/>
        </row>
        <row r="4542">
          <cell r="F4542"/>
        </row>
        <row r="4543">
          <cell r="F4543"/>
        </row>
        <row r="4544">
          <cell r="F4544"/>
        </row>
        <row r="4545">
          <cell r="F4545"/>
        </row>
        <row r="4546">
          <cell r="F4546"/>
        </row>
        <row r="4547">
          <cell r="F4547"/>
        </row>
        <row r="4548">
          <cell r="F4548"/>
        </row>
        <row r="4549">
          <cell r="F4549"/>
        </row>
        <row r="4550">
          <cell r="F4550"/>
        </row>
        <row r="4551">
          <cell r="F4551"/>
        </row>
        <row r="4552">
          <cell r="F4552"/>
        </row>
        <row r="4553">
          <cell r="F4553"/>
        </row>
        <row r="4554">
          <cell r="F4554"/>
        </row>
        <row r="4555">
          <cell r="F4555"/>
        </row>
        <row r="4556">
          <cell r="F4556"/>
        </row>
        <row r="4557">
          <cell r="F4557"/>
        </row>
        <row r="4558">
          <cell r="F4558"/>
        </row>
        <row r="4559">
          <cell r="F4559"/>
        </row>
        <row r="4560">
          <cell r="F4560"/>
        </row>
        <row r="4561">
          <cell r="F4561"/>
        </row>
        <row r="4562">
          <cell r="F4562"/>
        </row>
        <row r="4563">
          <cell r="F4563"/>
        </row>
        <row r="4566">
          <cell r="F4566"/>
        </row>
        <row r="4567">
          <cell r="F4567" t="str">
            <v>Fins</v>
          </cell>
        </row>
        <row r="4568">
          <cell r="F4568"/>
        </row>
        <row r="4569">
          <cell r="F4569"/>
        </row>
        <row r="4570">
          <cell r="F4570"/>
        </row>
        <row r="4571">
          <cell r="F4571"/>
        </row>
        <row r="4572">
          <cell r="F4572"/>
        </row>
        <row r="4573">
          <cell r="F4573"/>
        </row>
        <row r="4574">
          <cell r="F4574"/>
        </row>
        <row r="4575">
          <cell r="F4575"/>
        </row>
        <row r="4576">
          <cell r="F4576"/>
        </row>
        <row r="4577">
          <cell r="F4577"/>
        </row>
        <row r="4578">
          <cell r="F4578"/>
        </row>
        <row r="4579">
          <cell r="F4579"/>
        </row>
        <row r="4580">
          <cell r="F4580"/>
        </row>
        <row r="4581">
          <cell r="F4581"/>
        </row>
        <row r="4582">
          <cell r="F4582"/>
        </row>
        <row r="4583">
          <cell r="F4583"/>
        </row>
        <row r="4584">
          <cell r="F4584"/>
        </row>
        <row r="4585">
          <cell r="F4585"/>
        </row>
        <row r="4586">
          <cell r="F4586"/>
        </row>
        <row r="4587">
          <cell r="F4587"/>
        </row>
        <row r="4588">
          <cell r="F4588"/>
        </row>
        <row r="4589">
          <cell r="F4589"/>
        </row>
        <row r="4590">
          <cell r="F4590"/>
        </row>
        <row r="4591">
          <cell r="F4591"/>
        </row>
        <row r="4592">
          <cell r="F4592"/>
        </row>
        <row r="4593">
          <cell r="F4593"/>
        </row>
        <row r="4594">
          <cell r="F4594"/>
        </row>
        <row r="4595">
          <cell r="F4595"/>
        </row>
        <row r="4596">
          <cell r="F4596"/>
        </row>
        <row r="4597">
          <cell r="F4597"/>
        </row>
        <row r="4600">
          <cell r="F4600"/>
        </row>
        <row r="4601">
          <cell r="F4601" t="str">
            <v>Fins</v>
          </cell>
        </row>
        <row r="4602">
          <cell r="F4602"/>
        </row>
        <row r="4603">
          <cell r="F4603"/>
        </row>
        <row r="4604">
          <cell r="F4604"/>
        </row>
        <row r="4605">
          <cell r="F4605"/>
        </row>
        <row r="4606">
          <cell r="F4606"/>
        </row>
        <row r="4607">
          <cell r="F4607"/>
        </row>
        <row r="4608">
          <cell r="F4608"/>
        </row>
        <row r="4609">
          <cell r="F4609"/>
        </row>
        <row r="4610">
          <cell r="F4610"/>
        </row>
        <row r="4611">
          <cell r="F4611"/>
        </row>
        <row r="4612">
          <cell r="F4612"/>
        </row>
        <row r="4613">
          <cell r="F4613"/>
        </row>
        <row r="4614">
          <cell r="F4614"/>
        </row>
        <row r="4615">
          <cell r="F4615"/>
        </row>
        <row r="4616">
          <cell r="F4616"/>
        </row>
        <row r="4617">
          <cell r="F4617"/>
        </row>
        <row r="4618">
          <cell r="F4618"/>
        </row>
        <row r="4619">
          <cell r="F4619"/>
        </row>
        <row r="4620">
          <cell r="F4620"/>
        </row>
        <row r="4621">
          <cell r="F4621"/>
        </row>
        <row r="4622">
          <cell r="F4622"/>
        </row>
        <row r="4623">
          <cell r="F4623"/>
        </row>
        <row r="4624">
          <cell r="F4624"/>
        </row>
        <row r="4625">
          <cell r="F4625"/>
        </row>
        <row r="4626">
          <cell r="F4626"/>
        </row>
        <row r="4627">
          <cell r="F4627"/>
        </row>
        <row r="4628">
          <cell r="F4628"/>
        </row>
        <row r="4629">
          <cell r="F4629"/>
        </row>
        <row r="4630">
          <cell r="F4630"/>
        </row>
        <row r="4631">
          <cell r="F4631"/>
        </row>
        <row r="4634">
          <cell r="F4634"/>
        </row>
        <row r="4635">
          <cell r="F4635" t="str">
            <v>Fins</v>
          </cell>
        </row>
        <row r="4636">
          <cell r="F4636"/>
        </row>
        <row r="4637">
          <cell r="F4637"/>
        </row>
        <row r="4638">
          <cell r="F4638"/>
        </row>
        <row r="4639">
          <cell r="F4639"/>
        </row>
        <row r="4640">
          <cell r="F4640"/>
        </row>
        <row r="4641">
          <cell r="F4641"/>
        </row>
        <row r="4642">
          <cell r="F4642"/>
        </row>
        <row r="4643">
          <cell r="F4643"/>
        </row>
        <row r="4644">
          <cell r="F4644"/>
        </row>
        <row r="4645">
          <cell r="F4645"/>
        </row>
        <row r="4646">
          <cell r="F4646"/>
        </row>
        <row r="4647">
          <cell r="F4647"/>
        </row>
        <row r="4648">
          <cell r="F4648"/>
        </row>
        <row r="4649">
          <cell r="F4649"/>
        </row>
        <row r="4650">
          <cell r="F4650"/>
        </row>
        <row r="4651">
          <cell r="F4651"/>
        </row>
        <row r="4652">
          <cell r="F4652"/>
        </row>
        <row r="4653">
          <cell r="F4653"/>
        </row>
        <row r="4654">
          <cell r="F4654"/>
        </row>
        <row r="4655">
          <cell r="F4655"/>
        </row>
        <row r="4656">
          <cell r="F4656"/>
        </row>
        <row r="4657">
          <cell r="F4657"/>
        </row>
        <row r="4658">
          <cell r="F4658"/>
        </row>
        <row r="4659">
          <cell r="F4659"/>
        </row>
        <row r="4660">
          <cell r="F4660"/>
        </row>
        <row r="4661">
          <cell r="F4661"/>
        </row>
        <row r="4662">
          <cell r="F4662"/>
        </row>
        <row r="4663">
          <cell r="F4663"/>
        </row>
        <row r="4664">
          <cell r="F4664"/>
        </row>
        <row r="4665">
          <cell r="F4665"/>
        </row>
        <row r="4668">
          <cell r="F4668"/>
        </row>
        <row r="4669">
          <cell r="F4669" t="str">
            <v>Fins</v>
          </cell>
        </row>
        <row r="4670">
          <cell r="F4670"/>
        </row>
        <row r="4671">
          <cell r="F4671"/>
        </row>
        <row r="4672">
          <cell r="F4672"/>
        </row>
        <row r="4673">
          <cell r="F4673"/>
        </row>
        <row r="4674">
          <cell r="F4674"/>
        </row>
        <row r="4675">
          <cell r="F4675"/>
        </row>
        <row r="4676">
          <cell r="F4676"/>
        </row>
        <row r="4677">
          <cell r="F4677"/>
        </row>
        <row r="4678">
          <cell r="F4678"/>
        </row>
        <row r="4679">
          <cell r="F4679"/>
        </row>
        <row r="4680">
          <cell r="F4680"/>
        </row>
        <row r="4681">
          <cell r="F4681"/>
        </row>
        <row r="4682">
          <cell r="F4682"/>
        </row>
        <row r="4683">
          <cell r="F4683"/>
        </row>
        <row r="4684">
          <cell r="F4684"/>
        </row>
        <row r="4685">
          <cell r="F4685"/>
        </row>
        <row r="4686">
          <cell r="F4686"/>
        </row>
        <row r="4687">
          <cell r="F4687"/>
        </row>
        <row r="4688">
          <cell r="F4688"/>
        </row>
        <row r="4689">
          <cell r="F4689"/>
        </row>
        <row r="4690">
          <cell r="F4690"/>
        </row>
        <row r="4691">
          <cell r="F4691"/>
        </row>
        <row r="4692">
          <cell r="F4692"/>
        </row>
        <row r="4693">
          <cell r="F4693"/>
        </row>
        <row r="4694">
          <cell r="F4694"/>
        </row>
        <row r="4695">
          <cell r="F4695"/>
        </row>
        <row r="4696">
          <cell r="F4696"/>
        </row>
        <row r="4697">
          <cell r="F4697"/>
        </row>
        <row r="4698">
          <cell r="F4698"/>
        </row>
        <row r="4699">
          <cell r="F4699"/>
        </row>
        <row r="4702">
          <cell r="F4702"/>
        </row>
        <row r="4703">
          <cell r="F4703" t="str">
            <v>Fins</v>
          </cell>
        </row>
        <row r="4704">
          <cell r="F4704"/>
        </row>
        <row r="4705">
          <cell r="F4705"/>
        </row>
        <row r="4706">
          <cell r="F4706"/>
        </row>
        <row r="4707">
          <cell r="F4707"/>
        </row>
        <row r="4708">
          <cell r="F4708"/>
        </row>
        <row r="4709">
          <cell r="F4709"/>
        </row>
        <row r="4710">
          <cell r="F4710"/>
        </row>
        <row r="4711">
          <cell r="F4711"/>
        </row>
        <row r="4712">
          <cell r="F4712"/>
        </row>
        <row r="4713">
          <cell r="F4713"/>
        </row>
        <row r="4714">
          <cell r="F4714"/>
        </row>
        <row r="4715">
          <cell r="F4715"/>
        </row>
        <row r="4716">
          <cell r="F4716"/>
        </row>
        <row r="4717">
          <cell r="F4717"/>
        </row>
        <row r="4718">
          <cell r="F4718"/>
        </row>
        <row r="4719">
          <cell r="F4719"/>
        </row>
        <row r="4720">
          <cell r="F4720"/>
        </row>
        <row r="4721">
          <cell r="F4721"/>
        </row>
        <row r="4722">
          <cell r="F4722"/>
        </row>
        <row r="4723">
          <cell r="F4723"/>
        </row>
        <row r="4724">
          <cell r="F4724"/>
        </row>
        <row r="4725">
          <cell r="F4725"/>
        </row>
        <row r="4726">
          <cell r="F4726"/>
        </row>
        <row r="4727">
          <cell r="F4727"/>
        </row>
        <row r="4728">
          <cell r="F4728"/>
        </row>
        <row r="4729">
          <cell r="F4729"/>
        </row>
        <row r="4730">
          <cell r="F4730"/>
        </row>
        <row r="4731">
          <cell r="F4731"/>
        </row>
        <row r="4732">
          <cell r="F4732"/>
        </row>
        <row r="4733">
          <cell r="F4733"/>
        </row>
        <row r="4736">
          <cell r="F4736"/>
        </row>
        <row r="4737">
          <cell r="F4737" t="str">
            <v>Fins</v>
          </cell>
        </row>
        <row r="4738">
          <cell r="F4738"/>
        </row>
        <row r="4739">
          <cell r="F4739"/>
        </row>
        <row r="4740">
          <cell r="F4740"/>
        </row>
        <row r="4741">
          <cell r="F4741"/>
        </row>
        <row r="4742">
          <cell r="F4742"/>
        </row>
        <row r="4743">
          <cell r="F4743"/>
        </row>
        <row r="4744">
          <cell r="F4744"/>
        </row>
        <row r="4745">
          <cell r="F4745"/>
        </row>
        <row r="4746">
          <cell r="F4746"/>
        </row>
        <row r="4747">
          <cell r="F4747"/>
        </row>
        <row r="4748">
          <cell r="F4748"/>
        </row>
        <row r="4749">
          <cell r="F4749"/>
        </row>
        <row r="4750">
          <cell r="F4750"/>
        </row>
        <row r="4751">
          <cell r="F4751"/>
        </row>
        <row r="4752">
          <cell r="F4752"/>
        </row>
        <row r="4753">
          <cell r="F4753"/>
        </row>
        <row r="4754">
          <cell r="F4754"/>
        </row>
        <row r="4755">
          <cell r="F4755"/>
        </row>
        <row r="4756">
          <cell r="F4756"/>
        </row>
        <row r="4757">
          <cell r="F4757"/>
        </row>
        <row r="4758">
          <cell r="F4758"/>
        </row>
        <row r="4759">
          <cell r="F4759"/>
        </row>
        <row r="4760">
          <cell r="F4760"/>
        </row>
        <row r="4761">
          <cell r="F4761"/>
        </row>
        <row r="4762">
          <cell r="F4762"/>
        </row>
        <row r="4763">
          <cell r="F4763"/>
        </row>
        <row r="4764">
          <cell r="F4764"/>
        </row>
        <row r="4765">
          <cell r="F4765"/>
        </row>
        <row r="4766">
          <cell r="F4766"/>
        </row>
        <row r="4767">
          <cell r="F4767"/>
        </row>
        <row r="4770">
          <cell r="F4770"/>
        </row>
        <row r="4771">
          <cell r="F4771" t="str">
            <v>Fins</v>
          </cell>
        </row>
        <row r="4772">
          <cell r="F4772"/>
        </row>
        <row r="4773">
          <cell r="F4773"/>
        </row>
        <row r="4774">
          <cell r="F4774"/>
        </row>
        <row r="4775">
          <cell r="F4775"/>
        </row>
        <row r="4776">
          <cell r="F4776"/>
        </row>
        <row r="4777">
          <cell r="F4777"/>
        </row>
        <row r="4778">
          <cell r="F4778"/>
        </row>
        <row r="4779">
          <cell r="F4779"/>
        </row>
        <row r="4780">
          <cell r="F4780"/>
        </row>
        <row r="4781">
          <cell r="F4781"/>
        </row>
        <row r="4782">
          <cell r="F4782"/>
        </row>
        <row r="4783">
          <cell r="F4783"/>
        </row>
        <row r="4784">
          <cell r="F4784"/>
        </row>
        <row r="4785">
          <cell r="F4785"/>
        </row>
        <row r="4786">
          <cell r="F4786"/>
        </row>
        <row r="4787">
          <cell r="F4787"/>
        </row>
        <row r="4788">
          <cell r="F4788"/>
        </row>
        <row r="4789">
          <cell r="F4789"/>
        </row>
        <row r="4790">
          <cell r="F4790"/>
        </row>
        <row r="4791">
          <cell r="F4791"/>
        </row>
        <row r="4792">
          <cell r="F4792"/>
        </row>
        <row r="4793">
          <cell r="F4793"/>
        </row>
        <row r="4794">
          <cell r="F4794"/>
        </row>
        <row r="4795">
          <cell r="F4795"/>
        </row>
        <row r="4796">
          <cell r="F4796"/>
        </row>
        <row r="4797">
          <cell r="F4797"/>
        </row>
        <row r="4798">
          <cell r="F4798"/>
        </row>
        <row r="4799">
          <cell r="F4799"/>
        </row>
        <row r="4800">
          <cell r="F4800"/>
        </row>
        <row r="4801">
          <cell r="F4801"/>
        </row>
        <row r="4804">
          <cell r="F4804"/>
        </row>
        <row r="4805">
          <cell r="F4805" t="str">
            <v>Fins</v>
          </cell>
        </row>
        <row r="4806">
          <cell r="F4806"/>
        </row>
        <row r="4807">
          <cell r="F4807"/>
        </row>
        <row r="4808">
          <cell r="F4808"/>
        </row>
        <row r="4809">
          <cell r="F4809"/>
        </row>
        <row r="4810">
          <cell r="F4810"/>
        </row>
        <row r="4811">
          <cell r="F4811"/>
        </row>
        <row r="4812">
          <cell r="F4812"/>
        </row>
        <row r="4813">
          <cell r="F4813"/>
        </row>
        <row r="4814">
          <cell r="F4814"/>
        </row>
        <row r="4815">
          <cell r="F4815"/>
        </row>
        <row r="4816">
          <cell r="F4816"/>
        </row>
        <row r="4817">
          <cell r="F4817"/>
        </row>
        <row r="4818">
          <cell r="F4818"/>
        </row>
        <row r="4819">
          <cell r="F4819"/>
        </row>
        <row r="4820">
          <cell r="F4820"/>
        </row>
        <row r="4821">
          <cell r="F4821"/>
        </row>
        <row r="4822">
          <cell r="F4822"/>
        </row>
        <row r="4823">
          <cell r="F4823"/>
        </row>
        <row r="4824">
          <cell r="F4824"/>
        </row>
        <row r="4825">
          <cell r="F4825"/>
        </row>
        <row r="4826">
          <cell r="F4826"/>
        </row>
        <row r="4827">
          <cell r="F4827"/>
        </row>
        <row r="4828">
          <cell r="F4828"/>
        </row>
        <row r="4829">
          <cell r="F4829"/>
        </row>
        <row r="4830">
          <cell r="F4830"/>
        </row>
        <row r="4831">
          <cell r="F4831"/>
        </row>
        <row r="4832">
          <cell r="F4832"/>
        </row>
        <row r="4833">
          <cell r="F4833"/>
        </row>
        <row r="4834">
          <cell r="F4834"/>
        </row>
        <row r="4835">
          <cell r="F4835"/>
        </row>
        <row r="4838">
          <cell r="F4838"/>
        </row>
        <row r="4839">
          <cell r="F4839" t="str">
            <v>Fins</v>
          </cell>
        </row>
        <row r="4840">
          <cell r="F4840"/>
        </row>
        <row r="4841">
          <cell r="F4841"/>
        </row>
        <row r="4842">
          <cell r="F4842"/>
        </row>
        <row r="4843">
          <cell r="F4843"/>
        </row>
        <row r="4844">
          <cell r="F4844"/>
        </row>
        <row r="4845">
          <cell r="F4845"/>
        </row>
        <row r="4846">
          <cell r="F4846"/>
        </row>
        <row r="4847">
          <cell r="F4847"/>
        </row>
        <row r="4848">
          <cell r="F4848"/>
        </row>
        <row r="4849">
          <cell r="F4849"/>
        </row>
        <row r="4850">
          <cell r="F4850"/>
        </row>
        <row r="4851">
          <cell r="F4851"/>
        </row>
        <row r="4852">
          <cell r="F4852"/>
        </row>
        <row r="4853">
          <cell r="F4853"/>
        </row>
        <row r="4854">
          <cell r="F4854"/>
        </row>
        <row r="4855">
          <cell r="F4855"/>
        </row>
        <row r="4856">
          <cell r="F4856"/>
        </row>
        <row r="4857">
          <cell r="F4857"/>
        </row>
        <row r="4858">
          <cell r="F4858"/>
        </row>
        <row r="4859">
          <cell r="F4859"/>
        </row>
        <row r="4860">
          <cell r="F4860"/>
        </row>
        <row r="4861">
          <cell r="F4861"/>
        </row>
        <row r="4862">
          <cell r="F4862"/>
        </row>
        <row r="4863">
          <cell r="F4863"/>
        </row>
        <row r="4864">
          <cell r="F4864"/>
        </row>
        <row r="4865">
          <cell r="F4865"/>
        </row>
        <row r="4866">
          <cell r="F4866"/>
        </row>
        <row r="4867">
          <cell r="F4867"/>
        </row>
        <row r="4868">
          <cell r="F4868"/>
        </row>
        <row r="4869">
          <cell r="F4869"/>
        </row>
        <row r="4872">
          <cell r="F4872"/>
        </row>
        <row r="4873">
          <cell r="F4873" t="str">
            <v>Fins</v>
          </cell>
        </row>
        <row r="4874">
          <cell r="F4874"/>
        </row>
        <row r="4875">
          <cell r="F4875"/>
        </row>
        <row r="4876">
          <cell r="F4876"/>
        </row>
        <row r="4877">
          <cell r="F4877"/>
        </row>
        <row r="4878">
          <cell r="F4878"/>
        </row>
        <row r="4879">
          <cell r="F4879"/>
        </row>
        <row r="4880">
          <cell r="F4880"/>
        </row>
        <row r="4881">
          <cell r="F4881"/>
        </row>
        <row r="4882">
          <cell r="F4882"/>
        </row>
        <row r="4883">
          <cell r="F4883"/>
        </row>
        <row r="4884">
          <cell r="F4884"/>
        </row>
        <row r="4885">
          <cell r="F4885"/>
        </row>
        <row r="4886">
          <cell r="F4886"/>
        </row>
        <row r="4887">
          <cell r="F4887"/>
        </row>
        <row r="4888">
          <cell r="F4888"/>
        </row>
        <row r="4889">
          <cell r="F4889"/>
        </row>
        <row r="4890">
          <cell r="F4890"/>
        </row>
        <row r="4891">
          <cell r="F4891"/>
        </row>
        <row r="4892">
          <cell r="F4892"/>
        </row>
        <row r="4893">
          <cell r="F4893"/>
        </row>
        <row r="4894">
          <cell r="F4894"/>
        </row>
        <row r="4895">
          <cell r="F4895"/>
        </row>
        <row r="4896">
          <cell r="F4896"/>
        </row>
        <row r="4897">
          <cell r="F4897"/>
        </row>
        <row r="4898">
          <cell r="F4898"/>
        </row>
        <row r="4899">
          <cell r="F4899"/>
        </row>
        <row r="4900">
          <cell r="F4900"/>
        </row>
        <row r="4901">
          <cell r="F4901"/>
        </row>
        <row r="4902">
          <cell r="F4902"/>
        </row>
        <row r="4903">
          <cell r="F4903"/>
        </row>
        <row r="4906">
          <cell r="F4906"/>
        </row>
        <row r="4907">
          <cell r="F4907" t="str">
            <v>Fins</v>
          </cell>
        </row>
        <row r="4908">
          <cell r="F4908"/>
        </row>
        <row r="4909">
          <cell r="F4909"/>
        </row>
        <row r="4910">
          <cell r="F4910"/>
        </row>
        <row r="4911">
          <cell r="F4911"/>
        </row>
        <row r="4912">
          <cell r="F4912"/>
        </row>
        <row r="4913">
          <cell r="F4913"/>
        </row>
        <row r="4914">
          <cell r="F4914"/>
        </row>
        <row r="4915">
          <cell r="F4915"/>
        </row>
        <row r="4916">
          <cell r="F4916"/>
        </row>
        <row r="4917">
          <cell r="F4917"/>
        </row>
        <row r="4918">
          <cell r="F4918"/>
        </row>
        <row r="4919">
          <cell r="F4919"/>
        </row>
        <row r="4920">
          <cell r="F4920"/>
        </row>
        <row r="4921">
          <cell r="F4921"/>
        </row>
        <row r="4922">
          <cell r="F4922"/>
        </row>
        <row r="4923">
          <cell r="F4923"/>
        </row>
        <row r="4924">
          <cell r="F4924"/>
        </row>
        <row r="4925">
          <cell r="F4925"/>
        </row>
        <row r="4926">
          <cell r="F4926"/>
        </row>
        <row r="4927">
          <cell r="F4927"/>
        </row>
        <row r="4928">
          <cell r="F4928"/>
        </row>
        <row r="4929">
          <cell r="F4929"/>
        </row>
        <row r="4930">
          <cell r="F4930"/>
        </row>
        <row r="4931">
          <cell r="F4931"/>
        </row>
        <row r="4932">
          <cell r="F4932"/>
        </row>
        <row r="4933">
          <cell r="F4933"/>
        </row>
        <row r="4934">
          <cell r="F4934"/>
        </row>
        <row r="4935">
          <cell r="F4935"/>
        </row>
        <row r="4936">
          <cell r="F4936"/>
        </row>
        <row r="4937">
          <cell r="F493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duced Data"/>
      <sheetName val="Data #1184"/>
      <sheetName val="Data #1185"/>
      <sheetName val="Data #1186"/>
      <sheetName val="Data #1187"/>
      <sheetName val="Data #1188"/>
      <sheetName val="Data #1189"/>
      <sheetName val="Data #1190"/>
      <sheetName val="Data #1191"/>
      <sheetName val="Data #1192"/>
      <sheetName val="Data #1194"/>
      <sheetName val="Data #1195"/>
      <sheetName val="Data #1196"/>
      <sheetName val="Data #1197"/>
      <sheetName val="Data #1198"/>
      <sheetName val="Data #1199"/>
      <sheetName val="Data #1200"/>
      <sheetName val="Data #1201"/>
      <sheetName val="Data #1202"/>
      <sheetName val="Data #1203"/>
      <sheetName val="Data #1204"/>
      <sheetName val="Data #1205"/>
      <sheetName val="Data #1206"/>
      <sheetName val="Data #1208"/>
      <sheetName val="Data #1209"/>
      <sheetName val="Data #1210"/>
      <sheetName val="Data #1211"/>
      <sheetName val="Data #1212"/>
      <sheetName val="Data #1213"/>
    </sheetNames>
    <sheetDataSet>
      <sheetData sheetId="0">
        <row r="11">
          <cell r="A11">
            <v>1</v>
          </cell>
        </row>
        <row r="12">
          <cell r="A12" t="str">
            <v>Jun 19 2020</v>
          </cell>
          <cell r="F12">
            <v>-0.34944915771484375</v>
          </cell>
        </row>
        <row r="13">
          <cell r="A13">
            <v>1184</v>
          </cell>
          <cell r="F13">
            <v>-0.34943667054176331</v>
          </cell>
        </row>
        <row r="14">
          <cell r="A14" t="str">
            <v>SRM-Muenster-250ppb</v>
          </cell>
          <cell r="F14">
            <v>-0.35077255964279175</v>
          </cell>
        </row>
        <row r="15">
          <cell r="F15">
            <v>-0.34682208299636841</v>
          </cell>
        </row>
        <row r="16">
          <cell r="F16">
            <v>-0.34875985980033875</v>
          </cell>
        </row>
        <row r="17">
          <cell r="F17">
            <v>-0.34852474927902222</v>
          </cell>
        </row>
        <row r="18">
          <cell r="F18">
            <v>-0.34701442718505859</v>
          </cell>
        </row>
        <row r="19">
          <cell r="F19">
            <v>-0.34703937172889709</v>
          </cell>
        </row>
        <row r="20">
          <cell r="F20">
            <v>-0.346893310546875</v>
          </cell>
        </row>
        <row r="21">
          <cell r="F21">
            <v>-0.3490893542766571</v>
          </cell>
        </row>
        <row r="22">
          <cell r="F22">
            <v>-0.34981250762939453</v>
          </cell>
        </row>
        <row r="23">
          <cell r="F23">
            <v>-0.34672591090202332</v>
          </cell>
        </row>
        <row r="24">
          <cell r="F24">
            <v>-0.34931734204292297</v>
          </cell>
        </row>
        <row r="25">
          <cell r="F25">
            <v>-0.34740090370178223</v>
          </cell>
        </row>
        <row r="26">
          <cell r="F26">
            <v>-0.34943133592605591</v>
          </cell>
        </row>
        <row r="27">
          <cell r="F27">
            <v>-0.34736350178718567</v>
          </cell>
        </row>
        <row r="28">
          <cell r="F28">
            <v>-0.34706252813339233</v>
          </cell>
        </row>
        <row r="29">
          <cell r="F29">
            <v>-0.34480607509613037</v>
          </cell>
        </row>
        <row r="30">
          <cell r="F30">
            <v>-0.34916061162948608</v>
          </cell>
        </row>
        <row r="31">
          <cell r="F31">
            <v>-0.34934049844741821</v>
          </cell>
        </row>
        <row r="32">
          <cell r="F32">
            <v>-0.34680783748626709</v>
          </cell>
        </row>
        <row r="33">
          <cell r="F33">
            <v>-0.34713196754455566</v>
          </cell>
        </row>
        <row r="34">
          <cell r="F34">
            <v>-0.3492158055305481</v>
          </cell>
        </row>
        <row r="35">
          <cell r="F35">
            <v>-0.34771257638931274</v>
          </cell>
        </row>
        <row r="36">
          <cell r="F36">
            <v>-0.34782302379608154</v>
          </cell>
        </row>
        <row r="42">
          <cell r="G42">
            <v>0.41066756348398692</v>
          </cell>
          <cell r="H42">
            <v>3.977862248403117E-5</v>
          </cell>
          <cell r="J42">
            <v>66.118044744191081</v>
          </cell>
          <cell r="K42">
            <v>0.10326773038878652</v>
          </cell>
          <cell r="S42">
            <v>8.9109805368400004</v>
          </cell>
          <cell r="T42">
            <v>7.1052831326500003</v>
          </cell>
          <cell r="U42">
            <v>2.9269187402879995</v>
          </cell>
          <cell r="V42">
            <v>5.2594681353573902</v>
          </cell>
          <cell r="W42">
            <v>1.5714790697999997E-3</v>
          </cell>
        </row>
        <row r="45">
          <cell r="A45">
            <v>2</v>
          </cell>
          <cell r="F45" t="str">
            <v>Fins</v>
          </cell>
        </row>
        <row r="46">
          <cell r="A46" t="str">
            <v>Jun 19 2020</v>
          </cell>
          <cell r="F46">
            <v>-0.34854969382286072</v>
          </cell>
        </row>
        <row r="47">
          <cell r="A47">
            <v>1185</v>
          </cell>
          <cell r="F47">
            <v>-0.34975370764732361</v>
          </cell>
        </row>
        <row r="48">
          <cell r="A48" t="str">
            <v>SRM-Muenster-250ppb</v>
          </cell>
          <cell r="F48">
            <v>-0.349527508020401</v>
          </cell>
        </row>
        <row r="49">
          <cell r="F49">
            <v>-0.34914636611938477</v>
          </cell>
        </row>
        <row r="50">
          <cell r="F50">
            <v>-0.34811332821846008</v>
          </cell>
        </row>
        <row r="51">
          <cell r="F51">
            <v>-0.35054811835289001</v>
          </cell>
        </row>
        <row r="52">
          <cell r="F52">
            <v>-0.35083311796188354</v>
          </cell>
        </row>
        <row r="53">
          <cell r="F53">
            <v>-0.34688085317611694</v>
          </cell>
        </row>
        <row r="54">
          <cell r="F54">
            <v>-0.34834307432174683</v>
          </cell>
        </row>
        <row r="55">
          <cell r="F55">
            <v>-0.35187157988548279</v>
          </cell>
        </row>
        <row r="56">
          <cell r="F56">
            <v>-0.35079571604728699</v>
          </cell>
        </row>
        <row r="57">
          <cell r="F57">
            <v>-0.3492051362991333</v>
          </cell>
        </row>
        <row r="58">
          <cell r="F58">
            <v>-0.35092753171920776</v>
          </cell>
        </row>
        <row r="59">
          <cell r="F59">
            <v>-0.35195353627204895</v>
          </cell>
        </row>
        <row r="60">
          <cell r="F60">
            <v>-0.35012954473495483</v>
          </cell>
        </row>
        <row r="61">
          <cell r="F61">
            <v>-0.34997102618217468</v>
          </cell>
        </row>
        <row r="62">
          <cell r="F62">
            <v>-0.34881684184074402</v>
          </cell>
        </row>
        <row r="63">
          <cell r="F63">
            <v>-0.349527508020401</v>
          </cell>
        </row>
        <row r="64">
          <cell r="F64">
            <v>-0.35089367628097534</v>
          </cell>
        </row>
        <row r="65">
          <cell r="F65">
            <v>-0.35202476382255554</v>
          </cell>
        </row>
        <row r="66">
          <cell r="F66">
            <v>-0.35229730606079102</v>
          </cell>
        </row>
        <row r="67">
          <cell r="F67">
            <v>-0.35122141242027283</v>
          </cell>
        </row>
        <row r="68">
          <cell r="F68">
            <v>-0.34976974129676819</v>
          </cell>
        </row>
        <row r="69">
          <cell r="F69">
            <v>-0.34944024682044983</v>
          </cell>
        </row>
        <row r="70">
          <cell r="F70">
            <v>-0.35187694430351257</v>
          </cell>
        </row>
        <row r="76">
          <cell r="G76">
            <v>0.41067763982957117</v>
          </cell>
          <cell r="H76">
            <v>4.7850284076557556E-5</v>
          </cell>
          <cell r="J76">
            <v>66.144203551965617</v>
          </cell>
          <cell r="K76">
            <v>0.12422225623896578</v>
          </cell>
          <cell r="S76">
            <v>8.9397059316400025</v>
          </cell>
          <cell r="T76">
            <v>7.12840913385</v>
          </cell>
          <cell r="U76">
            <v>2.9365784838879994</v>
          </cell>
          <cell r="V76">
            <v>5.2770810711426988</v>
          </cell>
          <cell r="W76">
            <v>1.5895336322E-3</v>
          </cell>
        </row>
        <row r="79">
          <cell r="A79">
            <v>3</v>
          </cell>
          <cell r="F79" t="str">
            <v>Fins</v>
          </cell>
        </row>
        <row r="80">
          <cell r="A80" t="str">
            <v>Jun 19 2020</v>
          </cell>
          <cell r="F80">
            <v>-0.3514939546585083</v>
          </cell>
        </row>
        <row r="81">
          <cell r="A81">
            <v>1186</v>
          </cell>
          <cell r="F81">
            <v>-0.348480224609375</v>
          </cell>
        </row>
        <row r="82">
          <cell r="A82" t="str">
            <v>SRM-Muenster-250ppb</v>
          </cell>
          <cell r="F82">
            <v>-0.35279074311256409</v>
          </cell>
        </row>
        <row r="83">
          <cell r="F83">
            <v>-0.35179319977760315</v>
          </cell>
        </row>
        <row r="84">
          <cell r="F84">
            <v>-0.35172730684280396</v>
          </cell>
        </row>
        <row r="85">
          <cell r="F85">
            <v>-0.35142093896865845</v>
          </cell>
        </row>
        <row r="86">
          <cell r="F86">
            <v>-0.35021147131919861</v>
          </cell>
        </row>
        <row r="87">
          <cell r="F87">
            <v>-0.35263931751251221</v>
          </cell>
        </row>
        <row r="88">
          <cell r="F88">
            <v>-0.35057127475738525</v>
          </cell>
        </row>
        <row r="89">
          <cell r="F89">
            <v>-0.35149216651916504</v>
          </cell>
        </row>
        <row r="90">
          <cell r="F90">
            <v>-0.35137462615966797</v>
          </cell>
        </row>
        <row r="91">
          <cell r="F91">
            <v>-0.35120004415512085</v>
          </cell>
        </row>
        <row r="92">
          <cell r="F92">
            <v>-0.35363689064979553</v>
          </cell>
        </row>
        <row r="93">
          <cell r="F93">
            <v>-0.35054099559783936</v>
          </cell>
        </row>
        <row r="94">
          <cell r="F94">
            <v>-0.35020256042480469</v>
          </cell>
        </row>
        <row r="95">
          <cell r="F95">
            <v>-0.35319867730140686</v>
          </cell>
        </row>
        <row r="96">
          <cell r="F96">
            <v>-0.3500208854675293</v>
          </cell>
        </row>
        <row r="97">
          <cell r="F97">
            <v>-0.35315057635307312</v>
          </cell>
        </row>
        <row r="98">
          <cell r="F98">
            <v>-0.35075294971466064</v>
          </cell>
        </row>
        <row r="99">
          <cell r="F99">
            <v>-0.35054457187652588</v>
          </cell>
        </row>
        <row r="100">
          <cell r="F100">
            <v>-0.35011884570121765</v>
          </cell>
        </row>
        <row r="101">
          <cell r="F101">
            <v>-0.34775888919830322</v>
          </cell>
        </row>
        <row r="102">
          <cell r="F102">
            <v>-0.34737774729728699</v>
          </cell>
        </row>
        <row r="103">
          <cell r="F103">
            <v>-0.34948298335075378</v>
          </cell>
        </row>
        <row r="104">
          <cell r="F104">
            <v>-0.35009747743606567</v>
          </cell>
        </row>
        <row r="110">
          <cell r="G110">
            <v>0.41067425200252283</v>
          </cell>
          <cell r="H110">
            <v>4.2038618070295214E-5</v>
          </cell>
          <cell r="J110">
            <v>66.135408546296745</v>
          </cell>
          <cell r="K110">
            <v>0.10913481678616321</v>
          </cell>
          <cell r="S110">
            <v>8.9195106768400017</v>
          </cell>
          <cell r="T110">
            <v>7.112400951449998</v>
          </cell>
          <cell r="U110">
            <v>2.9299731010879997</v>
          </cell>
          <cell r="V110">
            <v>5.2653493299896548</v>
          </cell>
          <cell r="W110">
            <v>1.6102938625999997E-3</v>
          </cell>
        </row>
        <row r="113">
          <cell r="A113">
            <v>4</v>
          </cell>
          <cell r="F113" t="str">
            <v>Fins</v>
          </cell>
        </row>
        <row r="114">
          <cell r="A114" t="str">
            <v>Jun 19 2020</v>
          </cell>
          <cell r="F114">
            <v>-0.34950080513954163</v>
          </cell>
        </row>
        <row r="115">
          <cell r="A115">
            <v>1187</v>
          </cell>
          <cell r="F115">
            <v>-0.35191968083381653</v>
          </cell>
        </row>
        <row r="116">
          <cell r="A116" t="str">
            <v>SRM-Muenster-250ppb</v>
          </cell>
          <cell r="F116">
            <v>-0.35029163956642151</v>
          </cell>
        </row>
        <row r="117">
          <cell r="F117">
            <v>-0.34799578785896301</v>
          </cell>
        </row>
        <row r="118">
          <cell r="F118">
            <v>-0.35159727931022644</v>
          </cell>
        </row>
        <row r="119">
          <cell r="F119">
            <v>-0.35170415043830872</v>
          </cell>
        </row>
        <row r="120">
          <cell r="F120">
            <v>-0.35287269949913025</v>
          </cell>
        </row>
        <row r="121">
          <cell r="F121">
            <v>-0.35119470953941345</v>
          </cell>
        </row>
        <row r="122">
          <cell r="F122">
            <v>-0.3532218337059021</v>
          </cell>
        </row>
        <row r="123">
          <cell r="F123">
            <v>-0.35258054733276367</v>
          </cell>
        </row>
        <row r="124">
          <cell r="F124">
            <v>-0.35102549195289612</v>
          </cell>
        </row>
        <row r="125">
          <cell r="F125">
            <v>-0.35240954160690308</v>
          </cell>
        </row>
        <row r="126">
          <cell r="F126">
            <v>-0.34985703229904175</v>
          </cell>
        </row>
        <row r="127">
          <cell r="F127">
            <v>-0.35215482115745544</v>
          </cell>
        </row>
        <row r="128">
          <cell r="F128">
            <v>-0.35012421011924744</v>
          </cell>
        </row>
        <row r="129">
          <cell r="F129">
            <v>-0.35134789347648621</v>
          </cell>
        </row>
        <row r="130">
          <cell r="F130">
            <v>-0.35357096791267395</v>
          </cell>
        </row>
        <row r="131">
          <cell r="F131">
            <v>-0.35220292210578918</v>
          </cell>
        </row>
        <row r="132">
          <cell r="F132">
            <v>-0.35118758678436279</v>
          </cell>
        </row>
        <row r="133">
          <cell r="F133">
            <v>-0.35090792179107666</v>
          </cell>
        </row>
        <row r="134">
          <cell r="F134">
            <v>-0.35147437453269958</v>
          </cell>
        </row>
        <row r="135">
          <cell r="F135">
            <v>-0.34840542078018188</v>
          </cell>
        </row>
        <row r="136">
          <cell r="F136">
            <v>-0.35263398289680481</v>
          </cell>
        </row>
        <row r="137">
          <cell r="F137">
            <v>-0.3525841236114502</v>
          </cell>
        </row>
        <row r="138">
          <cell r="F138">
            <v>-0.35028094053268433</v>
          </cell>
        </row>
        <row r="144">
          <cell r="G144">
            <v>0.41066862175066254</v>
          </cell>
          <cell r="H144">
            <v>5.0440197199820843E-5</v>
          </cell>
          <cell r="J144">
            <v>66.120792069033229</v>
          </cell>
          <cell r="K144">
            <v>0.1309458286867764</v>
          </cell>
          <cell r="S144">
            <v>8.9972112396400021</v>
          </cell>
          <cell r="T144">
            <v>7.1744152022499996</v>
          </cell>
          <cell r="U144">
            <v>2.9555176970880006</v>
          </cell>
          <cell r="V144">
            <v>5.3113887426693553</v>
          </cell>
          <cell r="W144">
            <v>1.6924835601999997E-3</v>
          </cell>
        </row>
        <row r="147">
          <cell r="A147">
            <v>5</v>
          </cell>
          <cell r="F147" t="str">
            <v>Fins</v>
          </cell>
        </row>
        <row r="148">
          <cell r="A148" t="str">
            <v>Jun 19 2020</v>
          </cell>
          <cell r="F148">
            <v>-0.348248690366745</v>
          </cell>
        </row>
        <row r="149">
          <cell r="A149">
            <v>1188</v>
          </cell>
          <cell r="F149">
            <v>-0.34821662306785583</v>
          </cell>
        </row>
        <row r="150">
          <cell r="A150" t="str">
            <v>SRM-Muenster-250ppb</v>
          </cell>
          <cell r="F150">
            <v>-0.34699305891990662</v>
          </cell>
        </row>
        <row r="151">
          <cell r="F151">
            <v>-0.34874024987220764</v>
          </cell>
        </row>
        <row r="152">
          <cell r="F152">
            <v>-0.34731185436248779</v>
          </cell>
        </row>
        <row r="153">
          <cell r="F153">
            <v>-0.34672591090202332</v>
          </cell>
        </row>
        <row r="154">
          <cell r="F154">
            <v>-0.34980893135070801</v>
          </cell>
        </row>
        <row r="155">
          <cell r="F155">
            <v>-0.34982141852378845</v>
          </cell>
        </row>
        <row r="156">
          <cell r="F156">
            <v>-0.34870821237564087</v>
          </cell>
        </row>
        <row r="157">
          <cell r="F157">
            <v>-0.34767341613769531</v>
          </cell>
        </row>
        <row r="158">
          <cell r="F158">
            <v>-0.34889876842498779</v>
          </cell>
        </row>
        <row r="159">
          <cell r="F159">
            <v>-0.34997457265853882</v>
          </cell>
        </row>
        <row r="160">
          <cell r="F160">
            <v>-0.34684702754020691</v>
          </cell>
        </row>
        <row r="161">
          <cell r="F161">
            <v>-0.34932625293731689</v>
          </cell>
        </row>
        <row r="162">
          <cell r="F162">
            <v>-0.34877052903175354</v>
          </cell>
        </row>
        <row r="163">
          <cell r="F163">
            <v>-0.34997457265853882</v>
          </cell>
        </row>
        <row r="164">
          <cell r="F164">
            <v>-0.35278362035751343</v>
          </cell>
        </row>
        <row r="165">
          <cell r="F165">
            <v>-0.34811866283416748</v>
          </cell>
        </row>
        <row r="166">
          <cell r="F166">
            <v>-0.3469788134098053</v>
          </cell>
        </row>
        <row r="167">
          <cell r="F167">
            <v>-0.34746858477592468</v>
          </cell>
        </row>
        <row r="168">
          <cell r="F168">
            <v>-0.34921938180923462</v>
          </cell>
        </row>
        <row r="169">
          <cell r="F169">
            <v>-0.35001376271247864</v>
          </cell>
        </row>
        <row r="170">
          <cell r="F170">
            <v>-0.34899851679801941</v>
          </cell>
        </row>
        <row r="171">
          <cell r="F171">
            <v>-0.35125526785850525</v>
          </cell>
        </row>
        <row r="172">
          <cell r="F172">
            <v>-0.35058018565177917</v>
          </cell>
        </row>
        <row r="178">
          <cell r="G178">
            <v>0.41066237398249555</v>
          </cell>
          <cell r="H178">
            <v>3.9471765988202685E-5</v>
          </cell>
          <cell r="J178">
            <v>66.104572481769736</v>
          </cell>
          <cell r="K178">
            <v>0.10247111220795163</v>
          </cell>
          <cell r="S178">
            <v>9.1009815256400017</v>
          </cell>
          <cell r="T178">
            <v>7.256868740649999</v>
          </cell>
          <cell r="U178">
            <v>2.9894325882879995</v>
          </cell>
          <cell r="V178">
            <v>5.3719888921361765</v>
          </cell>
          <cell r="W178">
            <v>1.7545725190000003E-3</v>
          </cell>
        </row>
        <row r="181">
          <cell r="A181">
            <v>6</v>
          </cell>
          <cell r="F181" t="str">
            <v>Fins</v>
          </cell>
        </row>
        <row r="182">
          <cell r="A182" t="str">
            <v>Jun 19 2020</v>
          </cell>
          <cell r="F182">
            <v>-0.34423264861106873</v>
          </cell>
        </row>
        <row r="183">
          <cell r="A183">
            <v>1189</v>
          </cell>
          <cell r="F183">
            <v>-0.34336540102958679</v>
          </cell>
        </row>
        <row r="184">
          <cell r="A184" t="str">
            <v>SRMProblemChild2-250ppb</v>
          </cell>
          <cell r="F184">
            <v>-0.34362006187438965</v>
          </cell>
        </row>
        <row r="185">
          <cell r="F185">
            <v>-0.34786397218704224</v>
          </cell>
        </row>
        <row r="186">
          <cell r="F186">
            <v>-0.34753626585006714</v>
          </cell>
        </row>
        <row r="187">
          <cell r="F187">
            <v>-0.34720143675804138</v>
          </cell>
        </row>
        <row r="188">
          <cell r="F188">
            <v>-0.34243586659431458</v>
          </cell>
        </row>
        <row r="189">
          <cell r="F189">
            <v>-0.34342238306999207</v>
          </cell>
        </row>
        <row r="190">
          <cell r="F190">
            <v>-0.34245902299880981</v>
          </cell>
        </row>
        <row r="191">
          <cell r="F191">
            <v>-0.343976229429245</v>
          </cell>
        </row>
        <row r="192">
          <cell r="F192">
            <v>-0.34514978528022766</v>
          </cell>
        </row>
        <row r="193">
          <cell r="F193">
            <v>-0.34605449438095093</v>
          </cell>
        </row>
        <row r="194">
          <cell r="F194">
            <v>-0.34474554657936096</v>
          </cell>
        </row>
        <row r="195">
          <cell r="F195">
            <v>-0.34220081567764282</v>
          </cell>
        </row>
        <row r="196">
          <cell r="F196">
            <v>-0.3408760130405426</v>
          </cell>
        </row>
        <row r="197">
          <cell r="F197">
            <v>-0.34570720791816711</v>
          </cell>
        </row>
        <row r="198">
          <cell r="F198">
            <v>-0.34488445520401001</v>
          </cell>
        </row>
        <row r="199">
          <cell r="F199">
            <v>-0.34316954016685486</v>
          </cell>
        </row>
        <row r="200">
          <cell r="F200">
            <v>-0.34563419222831726</v>
          </cell>
        </row>
        <row r="201">
          <cell r="F201">
            <v>-0.34539198875427246</v>
          </cell>
        </row>
        <row r="202">
          <cell r="F202">
            <v>-0.34522280097007751</v>
          </cell>
        </row>
        <row r="203">
          <cell r="F203">
            <v>-0.34475621581077576</v>
          </cell>
        </row>
        <row r="204">
          <cell r="F204">
            <v>-0.34536170959472656</v>
          </cell>
        </row>
        <row r="205">
          <cell r="F205">
            <v>-0.34163099527359009</v>
          </cell>
        </row>
        <row r="206">
          <cell r="F206">
            <v>-0.34315529465675354</v>
          </cell>
        </row>
        <row r="212">
          <cell r="G212">
            <v>0.41067687934675845</v>
          </cell>
          <cell r="H212">
            <v>3.6435595802022294E-5</v>
          </cell>
          <cell r="J212">
            <v>66.142229292195907</v>
          </cell>
          <cell r="K212">
            <v>9.4589029204047909E-2</v>
          </cell>
          <cell r="S212">
            <v>7.534159332439998</v>
          </cell>
          <cell r="T212">
            <v>5.9848615802500005</v>
          </cell>
          <cell r="U212">
            <v>2.7696063938880009</v>
          </cell>
          <cell r="V212">
            <v>5.1828347307889997</v>
          </cell>
          <cell r="W212">
            <v>7.0122069168000007E-4</v>
          </cell>
        </row>
        <row r="215">
          <cell r="A215">
            <v>7</v>
          </cell>
          <cell r="F215" t="str">
            <v>Fins</v>
          </cell>
        </row>
        <row r="216">
          <cell r="A216" t="str">
            <v>Jun 19 2020</v>
          </cell>
          <cell r="F216">
            <v>-0.35017940402030945</v>
          </cell>
        </row>
        <row r="217">
          <cell r="A217">
            <v>1190</v>
          </cell>
          <cell r="F217">
            <v>-0.35620042681694031</v>
          </cell>
        </row>
        <row r="218">
          <cell r="A218" t="str">
            <v>SRM-Muenster-250ppb</v>
          </cell>
          <cell r="F218">
            <v>-0.3560258150100708</v>
          </cell>
        </row>
        <row r="219">
          <cell r="F219">
            <v>-0.35314345359802246</v>
          </cell>
        </row>
        <row r="220">
          <cell r="F220">
            <v>-0.35394862294197083</v>
          </cell>
        </row>
        <row r="221">
          <cell r="F221">
            <v>-0.35369032621383667</v>
          </cell>
        </row>
        <row r="222">
          <cell r="F222">
            <v>-0.35701280832290649</v>
          </cell>
        </row>
        <row r="223">
          <cell r="F223">
            <v>-0.35450801253318787</v>
          </cell>
        </row>
        <row r="224">
          <cell r="F224">
            <v>-0.35373130440711975</v>
          </cell>
        </row>
        <row r="225">
          <cell r="F225">
            <v>-0.35401812195777893</v>
          </cell>
        </row>
        <row r="226">
          <cell r="F226">
            <v>-0.35318085551261902</v>
          </cell>
        </row>
        <row r="227">
          <cell r="F227">
            <v>-0.3515438437461853</v>
          </cell>
        </row>
        <row r="228">
          <cell r="F228">
            <v>-0.35481083393096924</v>
          </cell>
        </row>
        <row r="229">
          <cell r="F229">
            <v>-0.35261616110801697</v>
          </cell>
        </row>
        <row r="230">
          <cell r="F230">
            <v>-0.3515438437461853</v>
          </cell>
        </row>
        <row r="231">
          <cell r="F231">
            <v>-0.35197669267654419</v>
          </cell>
        </row>
        <row r="232">
          <cell r="F232">
            <v>-0.3514333963394165</v>
          </cell>
        </row>
        <row r="233">
          <cell r="F233">
            <v>-0.35038959980010986</v>
          </cell>
        </row>
        <row r="234">
          <cell r="F234">
            <v>-0.35265180468559265</v>
          </cell>
        </row>
        <row r="235">
          <cell r="F235">
            <v>-0.35437262058258057</v>
          </cell>
        </row>
        <row r="236">
          <cell r="F236">
            <v>-0.34898605942726135</v>
          </cell>
        </row>
        <row r="237">
          <cell r="F237">
            <v>-0.35284951329231262</v>
          </cell>
        </row>
        <row r="238">
          <cell r="F238">
            <v>-0.35292434692382813</v>
          </cell>
        </row>
        <row r="239">
          <cell r="F239">
            <v>-0.35396465659141541</v>
          </cell>
        </row>
        <row r="240">
          <cell r="F240">
            <v>-0.35044124722480774</v>
          </cell>
        </row>
        <row r="246">
          <cell r="G246">
            <v>0.41066865991693208</v>
          </cell>
          <cell r="H246">
            <v>5.3850666686853402E-5</v>
          </cell>
          <cell r="J246">
            <v>66.120891150996655</v>
          </cell>
          <cell r="K246">
            <v>0.13979961550726447</v>
          </cell>
          <cell r="S246">
            <v>8.7714155256400002</v>
          </cell>
          <cell r="T246">
            <v>6.994563916649998</v>
          </cell>
          <cell r="U246">
            <v>2.8814665954880003</v>
          </cell>
          <cell r="V246">
            <v>5.1785874666123251</v>
          </cell>
          <cell r="W246">
            <v>1.5986158806000005E-3</v>
          </cell>
        </row>
        <row r="249">
          <cell r="A249">
            <v>8</v>
          </cell>
          <cell r="F249" t="str">
            <v>Fins</v>
          </cell>
        </row>
        <row r="250">
          <cell r="A250" t="str">
            <v>Jun 19 2020</v>
          </cell>
          <cell r="F250">
            <v>-0.34628424048423767</v>
          </cell>
        </row>
        <row r="251">
          <cell r="A251">
            <v>1191</v>
          </cell>
          <cell r="F251">
            <v>-0.34351500868797302</v>
          </cell>
        </row>
        <row r="252">
          <cell r="A252" t="str">
            <v>SRMProblemChild2-250ppb</v>
          </cell>
          <cell r="F252">
            <v>-0.34750956296920776</v>
          </cell>
        </row>
        <row r="253">
          <cell r="F253">
            <v>-0.34661728143692017</v>
          </cell>
        </row>
        <row r="254">
          <cell r="F254">
            <v>-0.34481143951416016</v>
          </cell>
        </row>
        <row r="255">
          <cell r="F255">
            <v>-0.34765559434890747</v>
          </cell>
        </row>
        <row r="256">
          <cell r="F256">
            <v>-0.34458169341087341</v>
          </cell>
        </row>
        <row r="257">
          <cell r="F257">
            <v>-0.34548103809356689</v>
          </cell>
        </row>
        <row r="258">
          <cell r="F258">
            <v>-0.3456876277923584</v>
          </cell>
        </row>
        <row r="259">
          <cell r="F259">
            <v>-0.34521567821502686</v>
          </cell>
        </row>
        <row r="260">
          <cell r="F260">
            <v>-0.34404924511909485</v>
          </cell>
        </row>
        <row r="261">
          <cell r="F261">
            <v>-0.34353280067443848</v>
          </cell>
        </row>
        <row r="262">
          <cell r="F262">
            <v>-0.34418991208076477</v>
          </cell>
        </row>
        <row r="263">
          <cell r="F263">
            <v>-0.34365925192832947</v>
          </cell>
        </row>
        <row r="264">
          <cell r="F264">
            <v>-0.3457481861114502</v>
          </cell>
        </row>
        <row r="265">
          <cell r="F265">
            <v>-0.34442853927612305</v>
          </cell>
        </row>
        <row r="266">
          <cell r="F266">
            <v>-0.3449503481388092</v>
          </cell>
        </row>
        <row r="267">
          <cell r="F267">
            <v>-0.34677755832672119</v>
          </cell>
        </row>
        <row r="268">
          <cell r="F268">
            <v>-0.34722813963890076</v>
          </cell>
        </row>
        <row r="269">
          <cell r="F269">
            <v>-0.34083861112594604</v>
          </cell>
        </row>
        <row r="270">
          <cell r="F270">
            <v>-0.34688442945480347</v>
          </cell>
        </row>
        <row r="271">
          <cell r="F271">
            <v>-0.34541159868240356</v>
          </cell>
        </row>
        <row r="272">
          <cell r="F272">
            <v>-0.34520679712295532</v>
          </cell>
        </row>
        <row r="273">
          <cell r="F273">
            <v>-0.34382840991020203</v>
          </cell>
        </row>
        <row r="274">
          <cell r="F274">
            <v>-0.34354883432388306</v>
          </cell>
        </row>
        <row r="280">
          <cell r="G280">
            <v>0.41067499123823664</v>
          </cell>
          <cell r="H280">
            <v>4.4402477065616198E-5</v>
          </cell>
          <cell r="J280">
            <v>66.137327647302357</v>
          </cell>
          <cell r="K280">
            <v>0.1152715389289356</v>
          </cell>
          <cell r="S280">
            <v>7.3359652964399977</v>
          </cell>
          <cell r="T280">
            <v>5.8274933146500008</v>
          </cell>
          <cell r="U280">
            <v>2.6967821826879996</v>
          </cell>
          <cell r="V280">
            <v>5.0466832963901149</v>
          </cell>
          <cell r="W280">
            <v>7.6275055691999989E-4</v>
          </cell>
        </row>
        <row r="283">
          <cell r="A283">
            <v>9</v>
          </cell>
          <cell r="F283" t="str">
            <v>Fins</v>
          </cell>
        </row>
        <row r="284">
          <cell r="A284" t="str">
            <v>Jun 19 2020</v>
          </cell>
          <cell r="F284">
            <v>-0.35482510924339294</v>
          </cell>
        </row>
        <row r="285">
          <cell r="A285">
            <v>1192</v>
          </cell>
          <cell r="F285">
            <v>-0.35557687282562256</v>
          </cell>
        </row>
        <row r="286">
          <cell r="A286" t="str">
            <v>SRM-Muenster-250ppb</v>
          </cell>
          <cell r="F286">
            <v>-0.35602226853370667</v>
          </cell>
        </row>
        <row r="287">
          <cell r="F287">
            <v>-0.35568735003471375</v>
          </cell>
        </row>
        <row r="288">
          <cell r="F288">
            <v>-0.35384353995323181</v>
          </cell>
        </row>
        <row r="289">
          <cell r="F289">
            <v>-0.35302942991256714</v>
          </cell>
        </row>
        <row r="290">
          <cell r="F290">
            <v>-0.35576215386390686</v>
          </cell>
        </row>
        <row r="291">
          <cell r="F291">
            <v>-0.35454720258712769</v>
          </cell>
        </row>
        <row r="292">
          <cell r="F292">
            <v>-0.3569825291633606</v>
          </cell>
        </row>
        <row r="293">
          <cell r="F293">
            <v>-0.3557051420211792</v>
          </cell>
        </row>
        <row r="294">
          <cell r="F294">
            <v>-0.35716068744659424</v>
          </cell>
        </row>
        <row r="295">
          <cell r="F295">
            <v>-0.35474136471748352</v>
          </cell>
        </row>
        <row r="296">
          <cell r="F296">
            <v>-0.35392370820045471</v>
          </cell>
        </row>
        <row r="297">
          <cell r="F297">
            <v>-0.35346943140029907</v>
          </cell>
        </row>
        <row r="298">
          <cell r="F298">
            <v>-0.3530864417552948</v>
          </cell>
        </row>
        <row r="299">
          <cell r="F299">
            <v>-0.35220292210578918</v>
          </cell>
        </row>
        <row r="300">
          <cell r="F300">
            <v>-0.35294392704963684</v>
          </cell>
        </row>
        <row r="301">
          <cell r="F301">
            <v>-0.35317906737327576</v>
          </cell>
        </row>
        <row r="302">
          <cell r="F302">
            <v>-0.35211917757987976</v>
          </cell>
        </row>
        <row r="303">
          <cell r="F303">
            <v>-0.35538449883460999</v>
          </cell>
        </row>
        <row r="304">
          <cell r="F304">
            <v>-0.35276225209236145</v>
          </cell>
        </row>
        <row r="305">
          <cell r="F305">
            <v>-0.35293146967887878</v>
          </cell>
        </row>
        <row r="306">
          <cell r="F306">
            <v>-0.35326635837554932</v>
          </cell>
        </row>
        <row r="307">
          <cell r="F307">
            <v>-0.35506558418273926</v>
          </cell>
        </row>
        <row r="308">
          <cell r="F308">
            <v>-0.35290119051933289</v>
          </cell>
        </row>
        <row r="314">
          <cell r="G314">
            <v>0.41066384986649679</v>
          </cell>
          <cell r="H314">
            <v>4.3324020687443526E-5</v>
          </cell>
          <cell r="J314">
            <v>66.108403966662905</v>
          </cell>
          <cell r="K314">
            <v>0.11247180038744349</v>
          </cell>
          <cell r="S314">
            <v>8.7888817332400002</v>
          </cell>
          <cell r="T314">
            <v>7.0086247746500012</v>
          </cell>
          <cell r="U314">
            <v>2.8874558382879996</v>
          </cell>
          <cell r="V314">
            <v>5.1897270533955409</v>
          </cell>
          <cell r="W314">
            <v>1.6295460553999994E-3</v>
          </cell>
        </row>
        <row r="317">
          <cell r="A317">
            <v>10</v>
          </cell>
          <cell r="F317" t="str">
            <v>Fins</v>
          </cell>
        </row>
        <row r="318">
          <cell r="A318" t="str">
            <v>Jun 19 2020</v>
          </cell>
          <cell r="F318">
            <v>-0.34648013114929199</v>
          </cell>
        </row>
        <row r="319">
          <cell r="A319">
            <v>1194</v>
          </cell>
          <cell r="F319">
            <v>-0.34688976407051086</v>
          </cell>
        </row>
        <row r="320">
          <cell r="A320" t="str">
            <v>SRM-Muenster-250ppb</v>
          </cell>
          <cell r="F320">
            <v>-0.34759682416915894</v>
          </cell>
        </row>
        <row r="321">
          <cell r="F321">
            <v>-0.34751132130622864</v>
          </cell>
        </row>
        <row r="322">
          <cell r="F322">
            <v>-0.34802961349487305</v>
          </cell>
        </row>
        <row r="323">
          <cell r="F323">
            <v>-0.3471800684928894</v>
          </cell>
        </row>
        <row r="324">
          <cell r="F324">
            <v>-0.34898248314857483</v>
          </cell>
        </row>
        <row r="325">
          <cell r="F325">
            <v>-0.34803494811058044</v>
          </cell>
        </row>
        <row r="326">
          <cell r="F326">
            <v>-0.34672236442565918</v>
          </cell>
        </row>
        <row r="327">
          <cell r="F327">
            <v>-0.34874561429023743</v>
          </cell>
        </row>
        <row r="328">
          <cell r="F328">
            <v>-0.34853187203407288</v>
          </cell>
        </row>
        <row r="329">
          <cell r="F329">
            <v>-0.34719786047935486</v>
          </cell>
        </row>
        <row r="330">
          <cell r="F330">
            <v>-0.35030767321586609</v>
          </cell>
        </row>
        <row r="331">
          <cell r="F331">
            <v>-0.34933871030807495</v>
          </cell>
        </row>
        <row r="332">
          <cell r="F332">
            <v>-0.34822374582290649</v>
          </cell>
        </row>
        <row r="333">
          <cell r="F333">
            <v>-0.34846776723861694</v>
          </cell>
        </row>
        <row r="334">
          <cell r="F334">
            <v>-0.34791207313537598</v>
          </cell>
        </row>
        <row r="335">
          <cell r="F335">
            <v>-0.34846419095993042</v>
          </cell>
        </row>
        <row r="336">
          <cell r="F336">
            <v>-0.34749886393547058</v>
          </cell>
        </row>
        <row r="337">
          <cell r="F337">
            <v>-0.34875449538230896</v>
          </cell>
        </row>
        <row r="338">
          <cell r="F338">
            <v>-0.34887740015983582</v>
          </cell>
        </row>
        <row r="339">
          <cell r="F339">
            <v>-0.34607231616973877</v>
          </cell>
        </row>
        <row r="340">
          <cell r="F340">
            <v>-0.34765204787254333</v>
          </cell>
        </row>
        <row r="341">
          <cell r="F341">
            <v>-0.35088834166526794</v>
          </cell>
        </row>
        <row r="342">
          <cell r="F342">
            <v>-0.34680783748626709</v>
          </cell>
        </row>
        <row r="348">
          <cell r="G348">
            <v>0.4106549829912281</v>
          </cell>
          <cell r="H348">
            <v>3.7304939146943014E-5</v>
          </cell>
          <cell r="J348">
            <v>66.085385017602718</v>
          </cell>
          <cell r="K348">
            <v>9.6845897555723467E-2</v>
          </cell>
          <cell r="S348">
            <v>8.7513206508399985</v>
          </cell>
          <cell r="T348">
            <v>6.978155287049999</v>
          </cell>
          <cell r="U348">
            <v>2.8720579886880002</v>
          </cell>
          <cell r="V348">
            <v>5.1593260438110153</v>
          </cell>
          <cell r="W348">
            <v>1.0269378621200003E-3</v>
          </cell>
        </row>
        <row r="351">
          <cell r="A351">
            <v>11</v>
          </cell>
          <cell r="F351" t="str">
            <v>Fins</v>
          </cell>
        </row>
        <row r="352">
          <cell r="A352" t="str">
            <v>Jun 19 2020</v>
          </cell>
          <cell r="F352">
            <v>-0.356291264295578</v>
          </cell>
        </row>
        <row r="353">
          <cell r="A353">
            <v>1195</v>
          </cell>
          <cell r="F353">
            <v>-0.35629662871360779</v>
          </cell>
        </row>
        <row r="354">
          <cell r="A354" t="str">
            <v>SRMProblemChild1-250ppb</v>
          </cell>
          <cell r="F354">
            <v>-0.35336077213287354</v>
          </cell>
        </row>
        <row r="355">
          <cell r="F355">
            <v>-0.35747602581977844</v>
          </cell>
        </row>
        <row r="356">
          <cell r="F356">
            <v>-0.35508877038955688</v>
          </cell>
        </row>
        <row r="357">
          <cell r="F357">
            <v>-0.35535243153572083</v>
          </cell>
        </row>
        <row r="358">
          <cell r="F358">
            <v>-0.35255381464958191</v>
          </cell>
        </row>
        <row r="359">
          <cell r="F359">
            <v>-0.35514399409294128</v>
          </cell>
        </row>
        <row r="360">
          <cell r="F360">
            <v>-0.35439756512641907</v>
          </cell>
        </row>
        <row r="361">
          <cell r="F361">
            <v>-0.3550228476524353</v>
          </cell>
        </row>
        <row r="362">
          <cell r="F362">
            <v>-0.35520988702774048</v>
          </cell>
        </row>
        <row r="363">
          <cell r="F363">
            <v>-0.35574790835380554</v>
          </cell>
        </row>
        <row r="364">
          <cell r="F364">
            <v>-0.35737091302871704</v>
          </cell>
        </row>
        <row r="365">
          <cell r="F365">
            <v>-0.35625919699668884</v>
          </cell>
        </row>
        <row r="366">
          <cell r="F366">
            <v>-0.35617902874946594</v>
          </cell>
        </row>
        <row r="367">
          <cell r="F367">
            <v>-0.35243448615074158</v>
          </cell>
        </row>
        <row r="368">
          <cell r="F368">
            <v>-0.35653713345527649</v>
          </cell>
        </row>
        <row r="369">
          <cell r="F369">
            <v>-0.35843634605407715</v>
          </cell>
        </row>
        <row r="370">
          <cell r="F370">
            <v>-0.35641065239906311</v>
          </cell>
        </row>
        <row r="371">
          <cell r="F371">
            <v>-0.35684001445770264</v>
          </cell>
        </row>
        <row r="372">
          <cell r="F372">
            <v>-0.35556799173355103</v>
          </cell>
        </row>
        <row r="373">
          <cell r="F373">
            <v>-0.35648190975189209</v>
          </cell>
        </row>
        <row r="374">
          <cell r="F374">
            <v>-0.35691660642623901</v>
          </cell>
        </row>
        <row r="375">
          <cell r="F375">
            <v>-0.35812455415725708</v>
          </cell>
        </row>
        <row r="376">
          <cell r="F376">
            <v>-0.35857886075973511</v>
          </cell>
        </row>
        <row r="382">
          <cell r="G382">
            <v>0.41067767567919794</v>
          </cell>
          <cell r="H382">
            <v>5.3703705972761503E-5</v>
          </cell>
          <cell r="J382">
            <v>66.144296619783532</v>
          </cell>
          <cell r="K382">
            <v>0.13941809652914386</v>
          </cell>
          <cell r="S382">
            <v>8.0253263496400002</v>
          </cell>
          <cell r="T382">
            <v>6.4033937698499974</v>
          </cell>
          <cell r="U382">
            <v>2.5903060334879999</v>
          </cell>
          <cell r="V382">
            <v>4.6232042555369537</v>
          </cell>
          <cell r="W382">
            <v>1.4352789970800001E-3</v>
          </cell>
        </row>
        <row r="385">
          <cell r="A385">
            <v>12</v>
          </cell>
          <cell r="F385" t="str">
            <v>Fins</v>
          </cell>
        </row>
        <row r="386">
          <cell r="A386" t="str">
            <v>Jun 19 2020</v>
          </cell>
          <cell r="F386">
            <v>-0.34656918048858643</v>
          </cell>
        </row>
        <row r="387">
          <cell r="A387">
            <v>1196</v>
          </cell>
          <cell r="F387">
            <v>-0.35002624988555908</v>
          </cell>
        </row>
        <row r="388">
          <cell r="A388" t="str">
            <v>SRM-Muenster-250ppb</v>
          </cell>
          <cell r="F388">
            <v>-0.34872066974639893</v>
          </cell>
        </row>
        <row r="389">
          <cell r="F389">
            <v>-0.35036110877990723</v>
          </cell>
        </row>
        <row r="390">
          <cell r="F390">
            <v>-0.3495025634765625</v>
          </cell>
        </row>
        <row r="391">
          <cell r="F391">
            <v>-0.34888988733291626</v>
          </cell>
        </row>
        <row r="392">
          <cell r="F392">
            <v>-0.34841609001159668</v>
          </cell>
        </row>
        <row r="393">
          <cell r="F393">
            <v>-0.34936186671257019</v>
          </cell>
        </row>
        <row r="394">
          <cell r="F394">
            <v>-0.35102549195289612</v>
          </cell>
        </row>
        <row r="395">
          <cell r="F395">
            <v>-0.34843748807907104</v>
          </cell>
        </row>
        <row r="396">
          <cell r="F396">
            <v>-0.34866723418235779</v>
          </cell>
        </row>
        <row r="397">
          <cell r="F397">
            <v>-0.34929776191711426</v>
          </cell>
        </row>
        <row r="398">
          <cell r="F398">
            <v>-0.34848201274871826</v>
          </cell>
        </row>
        <row r="399">
          <cell r="F399">
            <v>-0.34764313697814941</v>
          </cell>
        </row>
        <row r="400">
          <cell r="F400">
            <v>-0.3481275737285614</v>
          </cell>
        </row>
        <row r="401">
          <cell r="F401">
            <v>-0.34724417328834534</v>
          </cell>
        </row>
        <row r="402">
          <cell r="F402">
            <v>-0.34896469116210938</v>
          </cell>
        </row>
        <row r="403">
          <cell r="F403">
            <v>-0.34827360510826111</v>
          </cell>
        </row>
        <row r="404">
          <cell r="F404">
            <v>-0.34741160273551941</v>
          </cell>
        </row>
        <row r="405">
          <cell r="F405">
            <v>-0.34953463077545166</v>
          </cell>
        </row>
        <row r="406">
          <cell r="F406">
            <v>-0.35108962655067444</v>
          </cell>
        </row>
        <row r="407">
          <cell r="F407">
            <v>-0.34898069500923157</v>
          </cell>
        </row>
        <row r="408">
          <cell r="F408">
            <v>-0.34750419855117798</v>
          </cell>
        </row>
        <row r="409">
          <cell r="F409">
            <v>-0.34701263904571533</v>
          </cell>
        </row>
        <row r="410">
          <cell r="F410">
            <v>-0.34777671098709106</v>
          </cell>
        </row>
        <row r="416">
          <cell r="G416">
            <v>0.41066859447675119</v>
          </cell>
          <cell r="H416">
            <v>3.9588543725787363E-5</v>
          </cell>
          <cell r="J416">
            <v>66.120721264295454</v>
          </cell>
          <cell r="K416">
            <v>0.10277427433794208</v>
          </cell>
          <cell r="S416">
            <v>8.9516048648400002</v>
          </cell>
          <cell r="T416">
            <v>7.1379350598500002</v>
          </cell>
          <cell r="U416">
            <v>2.9377405254880005</v>
          </cell>
          <cell r="V416">
            <v>5.2771848660213028</v>
          </cell>
          <cell r="W416">
            <v>1.0511545242799997E-3</v>
          </cell>
        </row>
        <row r="419">
          <cell r="A419">
            <v>13</v>
          </cell>
          <cell r="F419" t="str">
            <v>Fins</v>
          </cell>
        </row>
        <row r="420">
          <cell r="A420" t="str">
            <v>Jun 19 2020</v>
          </cell>
          <cell r="F420">
            <v>-0.33998748660087585</v>
          </cell>
        </row>
        <row r="421">
          <cell r="A421">
            <v>1197</v>
          </cell>
          <cell r="F421">
            <v>-0.33867168426513672</v>
          </cell>
        </row>
        <row r="422">
          <cell r="A422" t="str">
            <v>Muenster_Tispk_0_05</v>
          </cell>
          <cell r="F422">
            <v>-0.34052166342735291</v>
          </cell>
        </row>
        <row r="423">
          <cell r="F423">
            <v>-0.34362185001373291</v>
          </cell>
        </row>
        <row r="424">
          <cell r="F424">
            <v>-0.34120899438858032</v>
          </cell>
        </row>
        <row r="425">
          <cell r="F425">
            <v>-0.3384900689125061</v>
          </cell>
        </row>
        <row r="426">
          <cell r="F426">
            <v>-0.34133541584014893</v>
          </cell>
        </row>
        <row r="427">
          <cell r="F427">
            <v>-0.34008008241653442</v>
          </cell>
        </row>
        <row r="428">
          <cell r="F428">
            <v>-0.33974888920783997</v>
          </cell>
        </row>
        <row r="429">
          <cell r="F429">
            <v>-0.34047538042068481</v>
          </cell>
        </row>
        <row r="430">
          <cell r="F430">
            <v>-0.34055548906326294</v>
          </cell>
        </row>
        <row r="431">
          <cell r="F431">
            <v>-0.34245011210441589</v>
          </cell>
        </row>
        <row r="432">
          <cell r="F432">
            <v>-0.33900642395019531</v>
          </cell>
        </row>
        <row r="433">
          <cell r="F433">
            <v>-0.34254804253578186</v>
          </cell>
        </row>
        <row r="434">
          <cell r="F434">
            <v>-0.33809301257133484</v>
          </cell>
        </row>
        <row r="435">
          <cell r="F435">
            <v>-0.3402029275894165</v>
          </cell>
        </row>
        <row r="436">
          <cell r="F436">
            <v>-0.33983969688415527</v>
          </cell>
        </row>
        <row r="437">
          <cell r="F437">
            <v>-0.34199067950248718</v>
          </cell>
        </row>
        <row r="438">
          <cell r="F438">
            <v>-0.34057506918907166</v>
          </cell>
        </row>
        <row r="439">
          <cell r="F439">
            <v>-0.33849185705184937</v>
          </cell>
        </row>
        <row r="440">
          <cell r="F440">
            <v>-0.341716468334198</v>
          </cell>
        </row>
        <row r="441">
          <cell r="F441">
            <v>-0.34060180187225342</v>
          </cell>
        </row>
        <row r="442">
          <cell r="F442">
            <v>-0.34100064635276794</v>
          </cell>
        </row>
        <row r="443">
          <cell r="F443">
            <v>-0.33946400880813599</v>
          </cell>
        </row>
        <row r="444">
          <cell r="F444">
            <v>-0.34038811922073364</v>
          </cell>
        </row>
        <row r="450">
          <cell r="G450">
            <v>0.41065893136842502</v>
          </cell>
          <cell r="H450">
            <v>5.5200401350027845E-5</v>
          </cell>
          <cell r="J450">
            <v>66.095635245649959</v>
          </cell>
          <cell r="K450">
            <v>0.14330360902410058</v>
          </cell>
          <cell r="S450">
            <v>9.1876400620399998</v>
          </cell>
          <cell r="T450">
            <v>7.3228947078500006</v>
          </cell>
          <cell r="U450">
            <v>3.044607967488</v>
          </cell>
          <cell r="V450">
            <v>5.4889218262590678</v>
          </cell>
          <cell r="W450">
            <v>5.2500673221999991E-3</v>
          </cell>
        </row>
        <row r="453">
          <cell r="A453">
            <v>14</v>
          </cell>
          <cell r="F453" t="str">
            <v>Fins</v>
          </cell>
        </row>
        <row r="454">
          <cell r="A454" t="str">
            <v>Jun 19 2020</v>
          </cell>
          <cell r="F454">
            <v>-0.34948477149009705</v>
          </cell>
        </row>
        <row r="455">
          <cell r="A455">
            <v>1198</v>
          </cell>
          <cell r="F455">
            <v>-0.34771794080734253</v>
          </cell>
        </row>
        <row r="456">
          <cell r="A456" t="str">
            <v>SRM-Muenster-250ppb</v>
          </cell>
          <cell r="F456">
            <v>-0.35052496194839478</v>
          </cell>
        </row>
        <row r="457">
          <cell r="F457">
            <v>-0.3456573486328125</v>
          </cell>
        </row>
        <row r="458">
          <cell r="F458">
            <v>-0.3488025963306427</v>
          </cell>
        </row>
        <row r="459">
          <cell r="F459">
            <v>-0.34625038504600525</v>
          </cell>
        </row>
        <row r="460">
          <cell r="F460">
            <v>-0.34953999519348145</v>
          </cell>
        </row>
        <row r="461">
          <cell r="F461">
            <v>-0.34901812672615051</v>
          </cell>
        </row>
        <row r="462">
          <cell r="F462">
            <v>-0.34756121039390564</v>
          </cell>
        </row>
        <row r="463">
          <cell r="F463">
            <v>-0.34593337774276733</v>
          </cell>
        </row>
        <row r="464">
          <cell r="F464">
            <v>-0.3476894199848175</v>
          </cell>
        </row>
        <row r="465">
          <cell r="F465">
            <v>-0.34957560896873474</v>
          </cell>
        </row>
        <row r="466">
          <cell r="F466">
            <v>-0.34965220093727112</v>
          </cell>
        </row>
        <row r="467">
          <cell r="F467">
            <v>-0.34677577018737793</v>
          </cell>
        </row>
        <row r="468">
          <cell r="F468">
            <v>-0.34722992777824402</v>
          </cell>
        </row>
        <row r="469">
          <cell r="F469">
            <v>-0.34802427887916565</v>
          </cell>
        </row>
        <row r="470">
          <cell r="F470">
            <v>-0.3456573486328125</v>
          </cell>
        </row>
        <row r="471">
          <cell r="F471">
            <v>-0.34708923101425171</v>
          </cell>
        </row>
        <row r="472">
          <cell r="F472">
            <v>-0.34649083018302917</v>
          </cell>
        </row>
        <row r="473">
          <cell r="F473">
            <v>-0.34888273477554321</v>
          </cell>
        </row>
        <row r="474">
          <cell r="F474">
            <v>-0.34731006622314453</v>
          </cell>
        </row>
        <row r="475">
          <cell r="F475">
            <v>-0.34805810451507568</v>
          </cell>
        </row>
        <row r="476">
          <cell r="F476">
            <v>-0.34864941239356995</v>
          </cell>
        </row>
        <row r="477">
          <cell r="F477">
            <v>-0.3498445451259613</v>
          </cell>
        </row>
        <row r="478">
          <cell r="F478">
            <v>-0.34771615266799927</v>
          </cell>
        </row>
        <row r="484">
          <cell r="G484">
            <v>0.41067493080800932</v>
          </cell>
          <cell r="H484">
            <v>2.9415917665295822E-5</v>
          </cell>
          <cell r="J484">
            <v>66.137170766745854</v>
          </cell>
          <cell r="K484">
            <v>7.6365516574128434E-2</v>
          </cell>
          <cell r="S484">
            <v>8.8919762804400015</v>
          </cell>
          <cell r="T484">
            <v>7.0902994262499996</v>
          </cell>
          <cell r="U484">
            <v>2.9181509250879998</v>
          </cell>
          <cell r="V484">
            <v>5.2418810413835777</v>
          </cell>
          <cell r="W484">
            <v>1.0379709374799997E-3</v>
          </cell>
        </row>
        <row r="487">
          <cell r="A487">
            <v>15</v>
          </cell>
          <cell r="F487" t="str">
            <v>Fins</v>
          </cell>
        </row>
        <row r="488">
          <cell r="A488" t="str">
            <v>Jun 19 2020</v>
          </cell>
          <cell r="F488">
            <v>-0.3386877179145813</v>
          </cell>
        </row>
        <row r="489">
          <cell r="A489">
            <v>1199</v>
          </cell>
          <cell r="F489">
            <v>-0.33602243661880493</v>
          </cell>
        </row>
        <row r="490">
          <cell r="A490" t="str">
            <v>Muenster_Tispk__0_1</v>
          </cell>
          <cell r="F490">
            <v>-0.34013882279396057</v>
          </cell>
        </row>
        <row r="491">
          <cell r="F491">
            <v>-0.33901530504226685</v>
          </cell>
        </row>
        <row r="492">
          <cell r="F492">
            <v>-0.33517858386039734</v>
          </cell>
        </row>
        <row r="493">
          <cell r="F493">
            <v>-0.33420655131340027</v>
          </cell>
        </row>
        <row r="494">
          <cell r="F494">
            <v>-0.33708888292312622</v>
          </cell>
        </row>
        <row r="495">
          <cell r="F495">
            <v>-0.33820876479148865</v>
          </cell>
        </row>
        <row r="496">
          <cell r="F496">
            <v>-0.33763012290000916</v>
          </cell>
        </row>
        <row r="497">
          <cell r="F497">
            <v>-0.33789360523223877</v>
          </cell>
        </row>
        <row r="498">
          <cell r="F498">
            <v>-0.33870372176170349</v>
          </cell>
        </row>
        <row r="499">
          <cell r="F499">
            <v>-0.33738976716995239</v>
          </cell>
        </row>
        <row r="500">
          <cell r="F500">
            <v>-0.33786514401435852</v>
          </cell>
        </row>
        <row r="501">
          <cell r="F501">
            <v>-0.33700698614120483</v>
          </cell>
        </row>
        <row r="502">
          <cell r="F502">
            <v>-0.33665266633033752</v>
          </cell>
        </row>
        <row r="503">
          <cell r="F503">
            <v>-0.33977916836738586</v>
          </cell>
        </row>
        <row r="504">
          <cell r="F504">
            <v>-0.3381001353263855</v>
          </cell>
        </row>
        <row r="505">
          <cell r="F505">
            <v>-0.33522665500640869</v>
          </cell>
        </row>
        <row r="506">
          <cell r="F506">
            <v>-0.3363393247127533</v>
          </cell>
        </row>
        <row r="507">
          <cell r="F507">
            <v>-0.33625388145446777</v>
          </cell>
        </row>
        <row r="508">
          <cell r="F508">
            <v>-0.33667048811912537</v>
          </cell>
        </row>
        <row r="509">
          <cell r="F509">
            <v>-0.33662420511245728</v>
          </cell>
        </row>
        <row r="510">
          <cell r="F510">
            <v>-0.33598682284355164</v>
          </cell>
        </row>
        <row r="511">
          <cell r="F511">
            <v>-0.33973821997642517</v>
          </cell>
        </row>
        <row r="512">
          <cell r="F512">
            <v>-0.33569663763046265</v>
          </cell>
        </row>
        <row r="518">
          <cell r="G518">
            <v>0.41065898728741396</v>
          </cell>
          <cell r="H518">
            <v>4.7002815097558251E-5</v>
          </cell>
          <cell r="J518">
            <v>66.095780414755566</v>
          </cell>
          <cell r="K518">
            <v>0.12202217507554276</v>
          </cell>
          <cell r="S518">
            <v>9.2150263460399984</v>
          </cell>
          <cell r="T518">
            <v>7.3443452026499996</v>
          </cell>
          <cell r="U518">
            <v>3.0533869714879995</v>
          </cell>
          <cell r="V518">
            <v>5.5041880044951794</v>
          </cell>
          <cell r="W518">
            <v>3.4495541570000003E-3</v>
          </cell>
        </row>
        <row r="521">
          <cell r="A521">
            <v>16</v>
          </cell>
          <cell r="F521" t="str">
            <v>Fins</v>
          </cell>
        </row>
        <row r="522">
          <cell r="A522" t="str">
            <v>Jun 19 2020</v>
          </cell>
          <cell r="F522">
            <v>-0.34578734636306763</v>
          </cell>
        </row>
        <row r="523">
          <cell r="A523">
            <v>1200</v>
          </cell>
          <cell r="F523">
            <v>-0.34619519114494324</v>
          </cell>
        </row>
        <row r="524">
          <cell r="A524" t="str">
            <v>SRM-Muenster-250ppb</v>
          </cell>
          <cell r="F524">
            <v>-0.3474525511264801</v>
          </cell>
        </row>
        <row r="525">
          <cell r="F525">
            <v>-0.34714445471763611</v>
          </cell>
        </row>
        <row r="526">
          <cell r="F526">
            <v>-0.34681141376495361</v>
          </cell>
        </row>
        <row r="527">
          <cell r="F527">
            <v>-0.346403568983078</v>
          </cell>
        </row>
        <row r="528">
          <cell r="F528">
            <v>-0.34576418995857239</v>
          </cell>
        </row>
        <row r="529">
          <cell r="F529">
            <v>-0.3453795313835144</v>
          </cell>
        </row>
        <row r="530">
          <cell r="F530">
            <v>-0.3464391827583313</v>
          </cell>
        </row>
        <row r="531">
          <cell r="F531">
            <v>-0.34494322538375854</v>
          </cell>
        </row>
        <row r="532">
          <cell r="F532">
            <v>-0.34522458910942078</v>
          </cell>
        </row>
        <row r="533">
          <cell r="F533">
            <v>-0.34739378094673157</v>
          </cell>
        </row>
        <row r="534">
          <cell r="F534">
            <v>-0.34545433521270752</v>
          </cell>
        </row>
        <row r="535">
          <cell r="F535">
            <v>-0.34821483492851257</v>
          </cell>
        </row>
        <row r="536">
          <cell r="F536">
            <v>-0.3466867208480835</v>
          </cell>
        </row>
        <row r="537">
          <cell r="F537">
            <v>-0.34683454036712646</v>
          </cell>
        </row>
        <row r="538">
          <cell r="F538">
            <v>-0.34676510095596313</v>
          </cell>
        </row>
        <row r="539">
          <cell r="F539">
            <v>-0.34969139099121094</v>
          </cell>
        </row>
        <row r="540">
          <cell r="F540">
            <v>-0.34731364250183105</v>
          </cell>
        </row>
        <row r="541">
          <cell r="F541">
            <v>-0.3459244966506958</v>
          </cell>
        </row>
        <row r="542">
          <cell r="F542">
            <v>-0.34585681557655334</v>
          </cell>
        </row>
        <row r="543">
          <cell r="F543">
            <v>-0.34673303365707397</v>
          </cell>
        </row>
        <row r="544">
          <cell r="F544">
            <v>-0.34763243794441223</v>
          </cell>
        </row>
        <row r="545">
          <cell r="F545">
            <v>-0.34983387589454651</v>
          </cell>
        </row>
        <row r="546">
          <cell r="F546">
            <v>-0.34935832023620605</v>
          </cell>
        </row>
        <row r="552">
          <cell r="G552">
            <v>0.41066991039247575</v>
          </cell>
          <cell r="H552">
            <v>4.0579027303791497E-5</v>
          </cell>
          <cell r="J552">
            <v>66.12413746178467</v>
          </cell>
          <cell r="K552">
            <v>0.1053456301240656</v>
          </cell>
          <cell r="S552">
            <v>8.8590990096400013</v>
          </cell>
          <cell r="T552">
            <v>7.0639589342500013</v>
          </cell>
          <cell r="U552">
            <v>2.9071834682880002</v>
          </cell>
          <cell r="V552">
            <v>5.2218932244364353</v>
          </cell>
          <cell r="W552">
            <v>1.0427115136399997E-3</v>
          </cell>
        </row>
        <row r="555">
          <cell r="A555">
            <v>17</v>
          </cell>
          <cell r="F555" t="str">
            <v>Fins</v>
          </cell>
        </row>
        <row r="556">
          <cell r="A556" t="str">
            <v>Jun 19 2020</v>
          </cell>
          <cell r="F556">
            <v>-0.32977592945098877</v>
          </cell>
        </row>
        <row r="557">
          <cell r="A557">
            <v>1201</v>
          </cell>
          <cell r="F557">
            <v>-0.32742828130722046</v>
          </cell>
        </row>
        <row r="558">
          <cell r="A558" t="str">
            <v>Muenster_Tispk_1_0</v>
          </cell>
          <cell r="F558">
            <v>-0.32499894499778748</v>
          </cell>
        </row>
        <row r="559">
          <cell r="F559">
            <v>-0.32722181081771851</v>
          </cell>
        </row>
        <row r="560">
          <cell r="F560">
            <v>-0.32599377632141113</v>
          </cell>
        </row>
        <row r="561">
          <cell r="F561">
            <v>-0.32405751943588257</v>
          </cell>
        </row>
        <row r="562">
          <cell r="F562">
            <v>-0.32646539807319641</v>
          </cell>
        </row>
        <row r="563">
          <cell r="F563">
            <v>-0.32481029629707336</v>
          </cell>
        </row>
        <row r="564">
          <cell r="F564">
            <v>-0.32493841648101807</v>
          </cell>
        </row>
        <row r="565">
          <cell r="F565">
            <v>-0.32530146837234497</v>
          </cell>
        </row>
        <row r="566">
          <cell r="F566">
            <v>-0.32375496625900269</v>
          </cell>
        </row>
        <row r="567">
          <cell r="F567">
            <v>-0.32581403851509094</v>
          </cell>
        </row>
        <row r="568">
          <cell r="F568">
            <v>-0.32753685116767883</v>
          </cell>
        </row>
        <row r="569">
          <cell r="F569">
            <v>-0.32634082436561584</v>
          </cell>
        </row>
        <row r="570">
          <cell r="F570">
            <v>-0.32574817538261414</v>
          </cell>
        </row>
        <row r="571">
          <cell r="F571">
            <v>-0.32433333992958069</v>
          </cell>
        </row>
        <row r="572">
          <cell r="F572">
            <v>-0.32403260469436646</v>
          </cell>
        </row>
        <row r="573">
          <cell r="F573">
            <v>-0.32243454456329346</v>
          </cell>
        </row>
        <row r="574">
          <cell r="F574">
            <v>-0.32362329959869385</v>
          </cell>
        </row>
        <row r="575">
          <cell r="F575">
            <v>-0.32476401329040527</v>
          </cell>
        </row>
        <row r="576">
          <cell r="F576">
            <v>-0.32351118326187134</v>
          </cell>
        </row>
        <row r="577">
          <cell r="F577">
            <v>-0.32511639595031738</v>
          </cell>
        </row>
        <row r="578">
          <cell r="F578">
            <v>-0.3243635892868042</v>
          </cell>
        </row>
        <row r="579">
          <cell r="F579">
            <v>-0.32614150643348694</v>
          </cell>
        </row>
        <row r="580">
          <cell r="F580">
            <v>-0.32413047552108765</v>
          </cell>
        </row>
        <row r="586">
          <cell r="G586">
            <v>0.41064709266392307</v>
          </cell>
          <cell r="H586">
            <v>3.9147232255314634E-5</v>
          </cell>
          <cell r="J586">
            <v>66.064901246623862</v>
          </cell>
          <cell r="K586">
            <v>0.10162860284144601</v>
          </cell>
          <cell r="S586">
            <v>9.4921518196400019</v>
          </cell>
          <cell r="T586">
            <v>7.5637440978500017</v>
          </cell>
          <cell r="U586">
            <v>3.1440274030879998</v>
          </cell>
          <cell r="V586">
            <v>5.6654895802747198</v>
          </cell>
          <cell r="W586">
            <v>3.5824079189999986E-3</v>
          </cell>
        </row>
        <row r="589">
          <cell r="A589">
            <v>18</v>
          </cell>
          <cell r="F589" t="str">
            <v>Fins</v>
          </cell>
        </row>
        <row r="590">
          <cell r="A590" t="str">
            <v>Jun 19 2020</v>
          </cell>
          <cell r="F590">
            <v>-0.34250351786613464</v>
          </cell>
        </row>
        <row r="591">
          <cell r="A591">
            <v>1202</v>
          </cell>
          <cell r="F591">
            <v>-0.34109857678413391</v>
          </cell>
        </row>
        <row r="592">
          <cell r="A592" t="str">
            <v>SRM-Muenster-250ppb</v>
          </cell>
          <cell r="F592">
            <v>-0.34336185455322266</v>
          </cell>
        </row>
        <row r="593">
          <cell r="F593">
            <v>-0.34324964880943298</v>
          </cell>
        </row>
        <row r="594">
          <cell r="F594">
            <v>-0.34251242876052856</v>
          </cell>
        </row>
        <row r="595">
          <cell r="F595">
            <v>-0.34047713875770569</v>
          </cell>
        </row>
        <row r="596">
          <cell r="F596">
            <v>-0.34289351105690002</v>
          </cell>
        </row>
        <row r="597">
          <cell r="F597">
            <v>-0.3391844630241394</v>
          </cell>
        </row>
        <row r="598">
          <cell r="F598">
            <v>-0.34388363361358643</v>
          </cell>
        </row>
        <row r="599">
          <cell r="F599">
            <v>-0.34374651312828064</v>
          </cell>
        </row>
        <row r="600">
          <cell r="F600">
            <v>-0.34176987409591675</v>
          </cell>
        </row>
        <row r="601">
          <cell r="F601">
            <v>-0.34270474314689636</v>
          </cell>
        </row>
        <row r="602">
          <cell r="F602">
            <v>-0.34457102417945862</v>
          </cell>
        </row>
        <row r="603">
          <cell r="F603">
            <v>-0.34528869390487671</v>
          </cell>
        </row>
        <row r="604">
          <cell r="F604">
            <v>-0.34347403049468994</v>
          </cell>
        </row>
        <row r="605">
          <cell r="F605">
            <v>-0.34348294138908386</v>
          </cell>
        </row>
        <row r="606">
          <cell r="F606">
            <v>-0.342733234167099</v>
          </cell>
        </row>
        <row r="607">
          <cell r="F607">
            <v>-0.34590667486190796</v>
          </cell>
        </row>
        <row r="608">
          <cell r="F608">
            <v>-0.34434127807617188</v>
          </cell>
        </row>
        <row r="609">
          <cell r="F609">
            <v>-0.34433773159980774</v>
          </cell>
        </row>
        <row r="610">
          <cell r="F610">
            <v>-0.3451978862285614</v>
          </cell>
        </row>
        <row r="611">
          <cell r="F611">
            <v>-0.34558612108230591</v>
          </cell>
        </row>
        <row r="612">
          <cell r="F612">
            <v>-0.34311076998710632</v>
          </cell>
        </row>
        <row r="613">
          <cell r="F613">
            <v>-0.34453541040420532</v>
          </cell>
        </row>
        <row r="614">
          <cell r="F614">
            <v>-0.34295228123664856</v>
          </cell>
        </row>
        <row r="620">
          <cell r="G620">
            <v>0.41067150180258599</v>
          </cell>
          <cell r="H620">
            <v>5.587301763512786E-5</v>
          </cell>
          <cell r="J620">
            <v>66.128268859504345</v>
          </cell>
          <cell r="K620">
            <v>0.14504976192850744</v>
          </cell>
          <cell r="S620">
            <v>8.8108812616400005</v>
          </cell>
          <cell r="T620">
            <v>7.0251046586500001</v>
          </cell>
          <cell r="U620">
            <v>2.891113911888</v>
          </cell>
          <cell r="V620">
            <v>5.1925060262677656</v>
          </cell>
          <cell r="W620">
            <v>1.0343306258799999E-3</v>
          </cell>
        </row>
        <row r="623">
          <cell r="A623">
            <v>19</v>
          </cell>
          <cell r="F623" t="str">
            <v>Fins</v>
          </cell>
        </row>
        <row r="624">
          <cell r="A624" t="str">
            <v>Jun 19 2020</v>
          </cell>
          <cell r="F624">
            <v>-0.34169510006904602</v>
          </cell>
        </row>
        <row r="625">
          <cell r="A625">
            <v>1203</v>
          </cell>
          <cell r="F625">
            <v>-0.34000173211097717</v>
          </cell>
        </row>
        <row r="626">
          <cell r="A626" t="str">
            <v>SRMProblemChild2-250ppb</v>
          </cell>
          <cell r="F626">
            <v>-0.34235218167304993</v>
          </cell>
        </row>
        <row r="627">
          <cell r="F627">
            <v>-0.34018334746360779</v>
          </cell>
        </row>
        <row r="628">
          <cell r="F628">
            <v>-0.3404005765914917</v>
          </cell>
        </row>
        <row r="629">
          <cell r="F629">
            <v>-0.34000706672668457</v>
          </cell>
        </row>
        <row r="630">
          <cell r="F630">
            <v>-0.34017443656921387</v>
          </cell>
        </row>
        <row r="631">
          <cell r="F631">
            <v>-0.34160962700843811</v>
          </cell>
        </row>
        <row r="632">
          <cell r="F632">
            <v>-0.34177878499031067</v>
          </cell>
        </row>
        <row r="633">
          <cell r="F633">
            <v>-0.34099352359771729</v>
          </cell>
        </row>
        <row r="634">
          <cell r="F634">
            <v>-0.3399696946144104</v>
          </cell>
        </row>
        <row r="635">
          <cell r="F635">
            <v>-0.34447842836380005</v>
          </cell>
        </row>
        <row r="636">
          <cell r="F636">
            <v>-0.34313926100730896</v>
          </cell>
        </row>
        <row r="637">
          <cell r="F637">
            <v>-0.3399803638458252</v>
          </cell>
        </row>
        <row r="638">
          <cell r="F638">
            <v>-0.34352746605873108</v>
          </cell>
        </row>
        <row r="639">
          <cell r="F639">
            <v>-0.33974888920783997</v>
          </cell>
        </row>
        <row r="640">
          <cell r="F640">
            <v>-0.34503403306007385</v>
          </cell>
        </row>
        <row r="641">
          <cell r="F641">
            <v>-0.34234505891799927</v>
          </cell>
        </row>
        <row r="642">
          <cell r="F642">
            <v>-0.33911681175231934</v>
          </cell>
        </row>
        <row r="643">
          <cell r="F643">
            <v>-0.34319090843200684</v>
          </cell>
        </row>
        <row r="644">
          <cell r="F644">
            <v>-0.34300568699836731</v>
          </cell>
        </row>
        <row r="645">
          <cell r="F645">
            <v>-0.33923965692520142</v>
          </cell>
        </row>
        <row r="646">
          <cell r="F646">
            <v>-0.34175208210945129</v>
          </cell>
        </row>
        <row r="647">
          <cell r="F647">
            <v>-0.34436976909637451</v>
          </cell>
        </row>
        <row r="648">
          <cell r="F648">
            <v>-0.34271723031997681</v>
          </cell>
        </row>
        <row r="654">
          <cell r="G654">
            <v>0.4106944091826189</v>
          </cell>
          <cell r="H654">
            <v>5.0041017751040483E-5</v>
          </cell>
          <cell r="J654">
            <v>66.187737815376082</v>
          </cell>
          <cell r="K654">
            <v>0.12990953448853582</v>
          </cell>
          <cell r="S654">
            <v>7.5694370524399996</v>
          </cell>
          <cell r="T654">
            <v>6.0125956618499989</v>
          </cell>
          <cell r="U654">
            <v>2.7824772086879999</v>
          </cell>
          <cell r="V654">
            <v>5.2063402059503963</v>
          </cell>
          <cell r="W654">
            <v>8.5472402344000011E-4</v>
          </cell>
        </row>
        <row r="657">
          <cell r="A657">
            <v>20</v>
          </cell>
          <cell r="F657" t="str">
            <v>Fins</v>
          </cell>
        </row>
        <row r="658">
          <cell r="A658" t="str">
            <v>Jun 19 2020</v>
          </cell>
          <cell r="F658">
            <v>-0.34768053889274597</v>
          </cell>
        </row>
        <row r="659">
          <cell r="A659">
            <v>1204</v>
          </cell>
          <cell r="F659">
            <v>-0.34747391939163208</v>
          </cell>
        </row>
        <row r="660">
          <cell r="A660" t="str">
            <v>SRM-Muenster-250ppb</v>
          </cell>
          <cell r="F660">
            <v>-0.34642314910888672</v>
          </cell>
        </row>
        <row r="661">
          <cell r="F661">
            <v>-0.34623438119888306</v>
          </cell>
        </row>
        <row r="662">
          <cell r="F662">
            <v>-0.34789246320724487</v>
          </cell>
        </row>
        <row r="663">
          <cell r="F663">
            <v>-0.34683811664581299</v>
          </cell>
        </row>
        <row r="664">
          <cell r="F664">
            <v>-0.35074228048324585</v>
          </cell>
        </row>
        <row r="665">
          <cell r="F665">
            <v>-0.34681853652000427</v>
          </cell>
        </row>
        <row r="666">
          <cell r="F666">
            <v>-0.34688442945480347</v>
          </cell>
        </row>
        <row r="667">
          <cell r="F667">
            <v>-0.34604915976524353</v>
          </cell>
        </row>
        <row r="668">
          <cell r="F668">
            <v>-0.34532609581947327</v>
          </cell>
        </row>
        <row r="669">
          <cell r="F669">
            <v>-0.34706607460975647</v>
          </cell>
        </row>
        <row r="670">
          <cell r="F670">
            <v>-0.34500554203987122</v>
          </cell>
        </row>
        <row r="671">
          <cell r="F671">
            <v>-0.34840008616447449</v>
          </cell>
        </row>
        <row r="672">
          <cell r="F672">
            <v>-0.34795480966567993</v>
          </cell>
        </row>
        <row r="673">
          <cell r="F673">
            <v>-0.34666892886161804</v>
          </cell>
        </row>
        <row r="674">
          <cell r="F674">
            <v>-0.34546679258346558</v>
          </cell>
        </row>
        <row r="675">
          <cell r="F675">
            <v>-0.34473484754562378</v>
          </cell>
        </row>
        <row r="676">
          <cell r="F676">
            <v>-0.34696456789970398</v>
          </cell>
        </row>
        <row r="677">
          <cell r="F677">
            <v>-0.34749174118041992</v>
          </cell>
        </row>
        <row r="678">
          <cell r="F678">
            <v>-0.34619340300559998</v>
          </cell>
        </row>
        <row r="679">
          <cell r="F679">
            <v>-0.34651574492454529</v>
          </cell>
        </row>
        <row r="680">
          <cell r="F680">
            <v>-0.34738665819168091</v>
          </cell>
        </row>
        <row r="681">
          <cell r="F681">
            <v>-0.34604379534721375</v>
          </cell>
        </row>
        <row r="682">
          <cell r="F682">
            <v>-0.34537419676780701</v>
          </cell>
        </row>
        <row r="688">
          <cell r="G688">
            <v>0.41067409569953511</v>
          </cell>
          <cell r="H688">
            <v>4.4403429107917081E-5</v>
          </cell>
          <cell r="J688">
            <v>66.135002774206583</v>
          </cell>
          <cell r="K688">
            <v>0.1152740104888253</v>
          </cell>
          <cell r="S688">
            <v>8.9428216080400009</v>
          </cell>
          <cell r="T688">
            <v>7.1307104146500002</v>
          </cell>
          <cell r="U688">
            <v>2.9346545002880005</v>
          </cell>
          <cell r="V688">
            <v>5.2712431650244431</v>
          </cell>
          <cell r="W688">
            <v>1.07727761004E-3</v>
          </cell>
        </row>
        <row r="691">
          <cell r="A691">
            <v>21</v>
          </cell>
          <cell r="F691" t="str">
            <v>Fins</v>
          </cell>
        </row>
        <row r="692">
          <cell r="A692" t="str">
            <v>Jun 19 2020</v>
          </cell>
          <cell r="F692">
            <v>-0.32620733976364136</v>
          </cell>
        </row>
        <row r="693">
          <cell r="A693">
            <v>1205</v>
          </cell>
          <cell r="F693">
            <v>-0.32499182224273682</v>
          </cell>
        </row>
        <row r="694">
          <cell r="A694" t="str">
            <v>Muenster_Tispk_1_0</v>
          </cell>
          <cell r="F694">
            <v>-0.32584074139595032</v>
          </cell>
        </row>
        <row r="695">
          <cell r="F695">
            <v>-0.32679823040962219</v>
          </cell>
        </row>
        <row r="696">
          <cell r="F696">
            <v>-0.32842499017715454</v>
          </cell>
        </row>
        <row r="697">
          <cell r="F697">
            <v>-0.32984891533851624</v>
          </cell>
        </row>
        <row r="698">
          <cell r="F698">
            <v>-0.32879164814949036</v>
          </cell>
        </row>
        <row r="699">
          <cell r="F699">
            <v>-0.32863500714302063</v>
          </cell>
        </row>
        <row r="700">
          <cell r="F700">
            <v>-0.32884502410888672</v>
          </cell>
        </row>
        <row r="701">
          <cell r="F701">
            <v>-0.32730013132095337</v>
          </cell>
        </row>
        <row r="702">
          <cell r="F702">
            <v>-0.3290194571018219</v>
          </cell>
        </row>
        <row r="703">
          <cell r="F703">
            <v>-0.32654905319213867</v>
          </cell>
        </row>
        <row r="704">
          <cell r="F704">
            <v>-0.32869374752044678</v>
          </cell>
        </row>
        <row r="705">
          <cell r="F705">
            <v>-0.32981866598129272</v>
          </cell>
        </row>
        <row r="706">
          <cell r="F706">
            <v>-0.3278251588344574</v>
          </cell>
        </row>
        <row r="707">
          <cell r="F707">
            <v>-0.32803341746330261</v>
          </cell>
        </row>
        <row r="708">
          <cell r="F708">
            <v>-0.32820248603820801</v>
          </cell>
        </row>
        <row r="709">
          <cell r="F709">
            <v>-0.32615575194358826</v>
          </cell>
        </row>
        <row r="710">
          <cell r="F710">
            <v>-0.32732859253883362</v>
          </cell>
        </row>
        <row r="711">
          <cell r="F711">
            <v>-0.32852286100387573</v>
          </cell>
        </row>
        <row r="712">
          <cell r="F712">
            <v>-0.32729300856590271</v>
          </cell>
        </row>
        <row r="713">
          <cell r="F713">
            <v>-0.32877382636070251</v>
          </cell>
        </row>
        <row r="714">
          <cell r="F714">
            <v>-0.32680177688598633</v>
          </cell>
        </row>
        <row r="715">
          <cell r="F715">
            <v>-0.33059829473495483</v>
          </cell>
        </row>
        <row r="716">
          <cell r="F716">
            <v>-0.32949826121330261</v>
          </cell>
        </row>
        <row r="722">
          <cell r="G722">
            <v>0.41065336419687776</v>
          </cell>
          <cell r="H722">
            <v>4.7645455434203915E-5</v>
          </cell>
          <cell r="J722">
            <v>66.081182528725989</v>
          </cell>
          <cell r="K722">
            <v>0.12369050858928929</v>
          </cell>
          <cell r="S722">
            <v>9.6441149392399996</v>
          </cell>
          <cell r="T722">
            <v>7.6851643438500004</v>
          </cell>
          <cell r="U722">
            <v>3.1946307646880001</v>
          </cell>
          <cell r="V722">
            <v>5.7571264574575194</v>
          </cell>
          <cell r="W722">
            <v>3.6482024998000001E-3</v>
          </cell>
        </row>
        <row r="725">
          <cell r="A725">
            <v>22</v>
          </cell>
          <cell r="F725" t="str">
            <v>Fins</v>
          </cell>
        </row>
        <row r="726">
          <cell r="A726" t="str">
            <v>Jun 19 2020</v>
          </cell>
          <cell r="F726">
            <v>-0.34639820456504822</v>
          </cell>
        </row>
        <row r="727">
          <cell r="A727">
            <v>1206</v>
          </cell>
          <cell r="F727">
            <v>-0.34421485662460327</v>
          </cell>
        </row>
        <row r="728">
          <cell r="A728" t="str">
            <v>SRM-Muenster-250ppb</v>
          </cell>
          <cell r="F728">
            <v>-0.34660658240318298</v>
          </cell>
        </row>
        <row r="729">
          <cell r="F729">
            <v>-0.34404212236404419</v>
          </cell>
        </row>
        <row r="730">
          <cell r="F730">
            <v>-0.34422019124031067</v>
          </cell>
        </row>
        <row r="731">
          <cell r="F731">
            <v>-0.34529048204421997</v>
          </cell>
        </row>
        <row r="732">
          <cell r="F732">
            <v>-0.34243586659431458</v>
          </cell>
        </row>
        <row r="733">
          <cell r="F733">
            <v>-0.34388363361358643</v>
          </cell>
        </row>
        <row r="734">
          <cell r="F734">
            <v>-0.34531542658805847</v>
          </cell>
        </row>
        <row r="735">
          <cell r="F735">
            <v>-0.34574282169342041</v>
          </cell>
        </row>
        <row r="736">
          <cell r="F736">
            <v>-0.34466183185577393</v>
          </cell>
        </row>
        <row r="737">
          <cell r="F737">
            <v>-0.34523704648017883</v>
          </cell>
        </row>
        <row r="738">
          <cell r="F738">
            <v>-0.34385156631469727</v>
          </cell>
        </row>
        <row r="739">
          <cell r="F739">
            <v>-0.3449307382106781</v>
          </cell>
        </row>
        <row r="740">
          <cell r="F740">
            <v>-0.3436930775642395</v>
          </cell>
        </row>
        <row r="741">
          <cell r="F741">
            <v>-0.34587106108665466</v>
          </cell>
        </row>
        <row r="742">
          <cell r="F742">
            <v>-0.34447485208511353</v>
          </cell>
        </row>
        <row r="743">
          <cell r="F743">
            <v>-0.34573036432266235</v>
          </cell>
        </row>
        <row r="744">
          <cell r="F744">
            <v>-0.34440362453460693</v>
          </cell>
        </row>
        <row r="745">
          <cell r="F745">
            <v>-0.34345802664756775</v>
          </cell>
        </row>
        <row r="746">
          <cell r="F746">
            <v>-0.34562352299690247</v>
          </cell>
        </row>
        <row r="747">
          <cell r="F747">
            <v>-0.34490761160850525</v>
          </cell>
        </row>
        <row r="748">
          <cell r="F748">
            <v>-0.34489157795906067</v>
          </cell>
        </row>
        <row r="749">
          <cell r="F749">
            <v>-0.34786397218704224</v>
          </cell>
        </row>
        <row r="750">
          <cell r="F750">
            <v>-0.34653002023696899</v>
          </cell>
        </row>
        <row r="756">
          <cell r="G756">
            <v>0.41067355364002772</v>
          </cell>
          <cell r="H756">
            <v>3.451430137789664E-5</v>
          </cell>
          <cell r="J756">
            <v>66.133595554661028</v>
          </cell>
          <cell r="K756">
            <v>8.9601231683755639E-2</v>
          </cell>
          <cell r="S756">
            <v>8.8825632716400023</v>
          </cell>
          <cell r="T756">
            <v>7.0824547654499996</v>
          </cell>
          <cell r="U756">
            <v>2.9146841534880004</v>
          </cell>
          <cell r="V756">
            <v>5.2350166531475075</v>
          </cell>
          <cell r="W756">
            <v>1.0582833572000002E-3</v>
          </cell>
        </row>
        <row r="759">
          <cell r="A759">
            <v>23</v>
          </cell>
          <cell r="F759" t="str">
            <v>Fins</v>
          </cell>
        </row>
        <row r="760">
          <cell r="A760" t="str">
            <v>Jun 19 2020</v>
          </cell>
          <cell r="F760">
            <v>-0.35364580154418945</v>
          </cell>
        </row>
        <row r="761">
          <cell r="A761">
            <v>1208</v>
          </cell>
          <cell r="F761">
            <v>-0.35310247540473938</v>
          </cell>
        </row>
        <row r="762">
          <cell r="A762" t="str">
            <v>SRM-Muenster-250ppb</v>
          </cell>
          <cell r="F762">
            <v>-0.35285308957099915</v>
          </cell>
        </row>
        <row r="763">
          <cell r="F763">
            <v>-0.35449019074440002</v>
          </cell>
        </row>
        <row r="764">
          <cell r="F764">
            <v>-0.34947586059570313</v>
          </cell>
        </row>
        <row r="765">
          <cell r="F765">
            <v>-0.35111278295516968</v>
          </cell>
        </row>
        <row r="766">
          <cell r="F766">
            <v>-0.35113948583602905</v>
          </cell>
        </row>
        <row r="767">
          <cell r="F767">
            <v>-0.3524433970451355</v>
          </cell>
        </row>
        <row r="768">
          <cell r="F768">
            <v>-0.35282281041145325</v>
          </cell>
        </row>
        <row r="769">
          <cell r="F769">
            <v>-0.3503824770450592</v>
          </cell>
        </row>
        <row r="770">
          <cell r="F770">
            <v>-0.35134077072143555</v>
          </cell>
        </row>
        <row r="771">
          <cell r="F771">
            <v>-0.34919801354408264</v>
          </cell>
        </row>
        <row r="772">
          <cell r="F772">
            <v>-0.35311317443847656</v>
          </cell>
        </row>
        <row r="773">
          <cell r="F773">
            <v>-0.35381680727005005</v>
          </cell>
        </row>
        <row r="774">
          <cell r="F774">
            <v>-0.35088834166526794</v>
          </cell>
        </row>
        <row r="775">
          <cell r="F775">
            <v>-0.35218331217765808</v>
          </cell>
        </row>
        <row r="776">
          <cell r="F776">
            <v>-0.35326281189918518</v>
          </cell>
        </row>
        <row r="777">
          <cell r="F777">
            <v>-0.35281747579574585</v>
          </cell>
        </row>
        <row r="778">
          <cell r="F778">
            <v>-0.35088834166526794</v>
          </cell>
        </row>
        <row r="779">
          <cell r="F779">
            <v>-0.34965753555297852</v>
          </cell>
        </row>
        <row r="780">
          <cell r="F780">
            <v>-0.35234007239341736</v>
          </cell>
        </row>
        <row r="781">
          <cell r="F781">
            <v>-0.35108605027198792</v>
          </cell>
        </row>
        <row r="782">
          <cell r="F782">
            <v>-0.34895399212837219</v>
          </cell>
        </row>
        <row r="783">
          <cell r="F783">
            <v>-0.35010460019111633</v>
          </cell>
        </row>
        <row r="784">
          <cell r="F784">
            <v>-0.35357454419136047</v>
          </cell>
        </row>
        <row r="790">
          <cell r="G790">
            <v>0.41068809702604497</v>
          </cell>
          <cell r="H790">
            <v>3.5774435078204882E-5</v>
          </cell>
          <cell r="J790">
            <v>66.171351071880451</v>
          </cell>
          <cell r="K790">
            <v>9.2872615635447187E-2</v>
          </cell>
          <cell r="S790">
            <v>8.8801704360400002</v>
          </cell>
          <cell r="T790">
            <v>7.081320526249999</v>
          </cell>
          <cell r="U790">
            <v>2.9146033298880001</v>
          </cell>
          <cell r="V790">
            <v>5.2359654102468305</v>
          </cell>
          <cell r="W790">
            <v>1.06788730876E-3</v>
          </cell>
        </row>
        <row r="793">
          <cell r="A793">
            <v>24</v>
          </cell>
          <cell r="F793" t="str">
            <v>Fins</v>
          </cell>
        </row>
        <row r="794">
          <cell r="A794" t="str">
            <v>Jun 19 2020</v>
          </cell>
          <cell r="F794">
            <v>-0.35167387127876282</v>
          </cell>
        </row>
        <row r="795">
          <cell r="A795">
            <v>1209</v>
          </cell>
          <cell r="F795">
            <v>-0.35158836841583252</v>
          </cell>
        </row>
        <row r="796">
          <cell r="A796" t="str">
            <v>SRM-Muenster-250ppb</v>
          </cell>
          <cell r="F796">
            <v>-0.35106289386749268</v>
          </cell>
        </row>
        <row r="797">
          <cell r="F797">
            <v>-0.35131761431694031</v>
          </cell>
        </row>
        <row r="798">
          <cell r="F798">
            <v>-0.35405373573303223</v>
          </cell>
        </row>
        <row r="799">
          <cell r="F799">
            <v>-0.3542959988117218</v>
          </cell>
        </row>
        <row r="800">
          <cell r="F800">
            <v>-0.35121965408325195</v>
          </cell>
        </row>
        <row r="801">
          <cell r="F801">
            <v>-0.35159191489219666</v>
          </cell>
        </row>
        <row r="802">
          <cell r="F802">
            <v>-0.35259836912155151</v>
          </cell>
        </row>
        <row r="803">
          <cell r="F803">
            <v>-0.35206753015518188</v>
          </cell>
        </row>
        <row r="804">
          <cell r="F804">
            <v>-0.3521975576877594</v>
          </cell>
        </row>
        <row r="805">
          <cell r="F805">
            <v>-0.3546166718006134</v>
          </cell>
        </row>
        <row r="806">
          <cell r="F806">
            <v>-0.35411787033081055</v>
          </cell>
        </row>
        <row r="807">
          <cell r="F807">
            <v>-0.35432630777359009</v>
          </cell>
        </row>
        <row r="808">
          <cell r="F808">
            <v>-0.3523080050945282</v>
          </cell>
        </row>
        <row r="809">
          <cell r="F809">
            <v>-0.35366004705429077</v>
          </cell>
        </row>
        <row r="810">
          <cell r="F810">
            <v>-0.3534730076789856</v>
          </cell>
        </row>
        <row r="811">
          <cell r="F811">
            <v>-0.35388985276222229</v>
          </cell>
        </row>
        <row r="812">
          <cell r="F812">
            <v>-0.35283705592155457</v>
          </cell>
        </row>
        <row r="813">
          <cell r="F813">
            <v>-0.35414993762969971</v>
          </cell>
        </row>
        <row r="814">
          <cell r="F814">
            <v>-0.35282281041145325</v>
          </cell>
        </row>
        <row r="815">
          <cell r="F815">
            <v>-0.3542407751083374</v>
          </cell>
        </row>
        <row r="816">
          <cell r="F816">
            <v>-0.35360127687454224</v>
          </cell>
        </row>
        <row r="817">
          <cell r="F817">
            <v>-0.35356208682060242</v>
          </cell>
        </row>
        <row r="818">
          <cell r="F818">
            <v>-0.35357454419136047</v>
          </cell>
        </row>
        <row r="824">
          <cell r="G824">
            <v>0.41069713237594124</v>
          </cell>
          <cell r="H824">
            <v>3.6435061787915631E-5</v>
          </cell>
          <cell r="J824">
            <v>66.194807391350466</v>
          </cell>
          <cell r="K824">
            <v>9.4587642870845923E-2</v>
          </cell>
          <cell r="S824">
            <v>8.8799782500400024</v>
          </cell>
          <cell r="T824">
            <v>7.0813097738500002</v>
          </cell>
          <cell r="U824">
            <v>2.9145737390880004</v>
          </cell>
          <cell r="V824">
            <v>5.2360074551670088</v>
          </cell>
          <cell r="W824">
            <v>1.07416589712E-3</v>
          </cell>
        </row>
        <row r="827">
          <cell r="A827">
            <v>25</v>
          </cell>
          <cell r="F827" t="str">
            <v>Fins</v>
          </cell>
        </row>
        <row r="828">
          <cell r="A828" t="str">
            <v>Jun 19 2020</v>
          </cell>
          <cell r="F828">
            <v>-0.35461488366127014</v>
          </cell>
        </row>
        <row r="829">
          <cell r="A829">
            <v>1210</v>
          </cell>
          <cell r="F829">
            <v>-0.35481619834899902</v>
          </cell>
        </row>
        <row r="830">
          <cell r="A830" t="str">
            <v>SRM-Muenster-250ppb</v>
          </cell>
          <cell r="F830">
            <v>-0.3550477921962738</v>
          </cell>
        </row>
        <row r="831">
          <cell r="F831">
            <v>-0.35427641868591309</v>
          </cell>
        </row>
        <row r="832">
          <cell r="F832">
            <v>-0.35187870264053345</v>
          </cell>
        </row>
        <row r="833">
          <cell r="F833">
            <v>-0.35411074757575989</v>
          </cell>
        </row>
        <row r="834">
          <cell r="F834">
            <v>-0.3548429012298584</v>
          </cell>
        </row>
        <row r="835">
          <cell r="F835">
            <v>-0.35525265336036682</v>
          </cell>
        </row>
        <row r="836">
          <cell r="F836">
            <v>-0.35456499457359314</v>
          </cell>
        </row>
        <row r="837">
          <cell r="F837">
            <v>-0.35430669784545898</v>
          </cell>
        </row>
        <row r="838">
          <cell r="F838">
            <v>-0.35296532511711121</v>
          </cell>
        </row>
        <row r="839">
          <cell r="F839">
            <v>-0.35498186945915222</v>
          </cell>
        </row>
        <row r="840">
          <cell r="F840">
            <v>-0.35411074757575989</v>
          </cell>
        </row>
        <row r="841">
          <cell r="F841">
            <v>-0.35579779744148254</v>
          </cell>
        </row>
        <row r="842">
          <cell r="F842">
            <v>-0.35475385189056396</v>
          </cell>
        </row>
        <row r="843">
          <cell r="F843">
            <v>-0.35455074906349182</v>
          </cell>
        </row>
        <row r="844">
          <cell r="F844">
            <v>-0.35413745045661926</v>
          </cell>
        </row>
        <row r="845">
          <cell r="F845">
            <v>-0.35826531052589417</v>
          </cell>
        </row>
        <row r="846">
          <cell r="F846">
            <v>-0.35515111684799194</v>
          </cell>
        </row>
        <row r="847">
          <cell r="F847">
            <v>-0.35802298784255981</v>
          </cell>
        </row>
        <row r="848">
          <cell r="F848">
            <v>-0.35757401585578918</v>
          </cell>
        </row>
        <row r="849">
          <cell r="F849">
            <v>-0.35540050268173218</v>
          </cell>
        </row>
        <row r="850">
          <cell r="F850">
            <v>-0.35609710216522217</v>
          </cell>
        </row>
        <row r="851">
          <cell r="F851">
            <v>-0.35447594523429871</v>
          </cell>
        </row>
        <row r="852">
          <cell r="F852">
            <v>-0.35659056901931763</v>
          </cell>
        </row>
        <row r="858">
          <cell r="G858">
            <v>0.41070440138930808</v>
          </cell>
          <cell r="H858">
            <v>4.8745629037226443E-5</v>
          </cell>
          <cell r="J858">
            <v>66.21367819344681</v>
          </cell>
          <cell r="K858">
            <v>0.12654662637122707</v>
          </cell>
          <cell r="S858">
            <v>8.8260561960399997</v>
          </cell>
          <cell r="T858">
            <v>7.0385412490500014</v>
          </cell>
          <cell r="U858">
            <v>2.8970632870880002</v>
          </cell>
          <cell r="V858">
            <v>5.204770287948838</v>
          </cell>
          <cell r="W858">
            <v>1.1571904782E-3</v>
          </cell>
        </row>
        <row r="861">
          <cell r="A861">
            <v>26</v>
          </cell>
          <cell r="F861" t="str">
            <v>Fins</v>
          </cell>
        </row>
        <row r="862">
          <cell r="A862" t="str">
            <v>Jun 19 2020</v>
          </cell>
          <cell r="F862">
            <v>-0.35727471113204956</v>
          </cell>
        </row>
        <row r="863">
          <cell r="A863">
            <v>1211</v>
          </cell>
          <cell r="F863">
            <v>-0.35653179883956909</v>
          </cell>
        </row>
        <row r="864">
          <cell r="A864" t="str">
            <v>SRM-Muenster-250ppb</v>
          </cell>
          <cell r="F864">
            <v>-0.35798913240432739</v>
          </cell>
        </row>
        <row r="865">
          <cell r="F865">
            <v>-0.35580134391784668</v>
          </cell>
        </row>
        <row r="866">
          <cell r="F866">
            <v>-0.35592606663703918</v>
          </cell>
        </row>
        <row r="867">
          <cell r="F867">
            <v>-0.35552522540092468</v>
          </cell>
        </row>
        <row r="868">
          <cell r="F868">
            <v>-0.3532271683216095</v>
          </cell>
        </row>
        <row r="869">
          <cell r="F869">
            <v>-0.35528293251991272</v>
          </cell>
        </row>
        <row r="870">
          <cell r="F870">
            <v>-0.35512259602546692</v>
          </cell>
        </row>
        <row r="871">
          <cell r="F871">
            <v>-0.35315057635307312</v>
          </cell>
        </row>
        <row r="872">
          <cell r="F872">
            <v>-0.35327348113059998</v>
          </cell>
        </row>
        <row r="873">
          <cell r="F873">
            <v>-0.35471466183662415</v>
          </cell>
        </row>
        <row r="874">
          <cell r="F874">
            <v>-0.35276401042938232</v>
          </cell>
        </row>
        <row r="875">
          <cell r="F875">
            <v>-0.3548625111579895</v>
          </cell>
        </row>
        <row r="876">
          <cell r="F876">
            <v>-0.35580313205718994</v>
          </cell>
        </row>
        <row r="877">
          <cell r="F877">
            <v>-0.35407334566116333</v>
          </cell>
        </row>
        <row r="878">
          <cell r="F878">
            <v>-0.35315591096878052</v>
          </cell>
        </row>
        <row r="879">
          <cell r="F879">
            <v>-0.35564279556274414</v>
          </cell>
        </row>
        <row r="880">
          <cell r="F880">
            <v>-0.35598307847976685</v>
          </cell>
        </row>
        <row r="881">
          <cell r="F881">
            <v>-0.355263352394104</v>
          </cell>
        </row>
        <row r="882">
          <cell r="F882">
            <v>-0.35598129034042358</v>
          </cell>
        </row>
        <row r="883">
          <cell r="F883">
            <v>-0.35592961311340332</v>
          </cell>
        </row>
        <row r="884">
          <cell r="F884">
            <v>-0.3544866144657135</v>
          </cell>
        </row>
        <row r="885">
          <cell r="F885">
            <v>-0.35134789347648621</v>
          </cell>
        </row>
        <row r="886">
          <cell r="F886">
            <v>-0.35642844438552856</v>
          </cell>
        </row>
        <row r="892">
          <cell r="G892">
            <v>0.41069712121828467</v>
          </cell>
          <cell r="H892">
            <v>4.0575515266004841E-5</v>
          </cell>
          <cell r="J892">
            <v>66.194778425393338</v>
          </cell>
          <cell r="K892">
            <v>0.10533651265978008</v>
          </cell>
          <cell r="S892">
            <v>8.8983936860400004</v>
          </cell>
          <cell r="T892">
            <v>7.0962251018500009</v>
          </cell>
          <cell r="U892">
            <v>2.920788560287999</v>
          </cell>
          <cell r="V892">
            <v>5.2474419081070831</v>
          </cell>
          <cell r="W892">
            <v>1.0925837590000001E-3</v>
          </cell>
        </row>
        <row r="895">
          <cell r="A895">
            <v>27</v>
          </cell>
          <cell r="F895" t="str">
            <v>Fins</v>
          </cell>
        </row>
        <row r="896">
          <cell r="A896" t="str">
            <v>Jun 19 2020</v>
          </cell>
          <cell r="F896">
            <v>-0.35446345806121826</v>
          </cell>
        </row>
        <row r="897">
          <cell r="A897">
            <v>1212</v>
          </cell>
          <cell r="F897">
            <v>-0.35447058081626892</v>
          </cell>
        </row>
        <row r="898">
          <cell r="A898" t="str">
            <v>SRM-Muenster-250ppb</v>
          </cell>
          <cell r="F898">
            <v>-0.3545667827129364</v>
          </cell>
        </row>
        <row r="899">
          <cell r="F899">
            <v>-0.35290831327438354</v>
          </cell>
        </row>
        <row r="900">
          <cell r="F900">
            <v>-0.35317552089691162</v>
          </cell>
        </row>
        <row r="901">
          <cell r="F901">
            <v>-0.35375446081161499</v>
          </cell>
        </row>
        <row r="902">
          <cell r="F902">
            <v>-0.35428887605667114</v>
          </cell>
        </row>
        <row r="903">
          <cell r="F903">
            <v>-0.35423722863197327</v>
          </cell>
        </row>
        <row r="904">
          <cell r="F904">
            <v>-0.35379010438919067</v>
          </cell>
        </row>
        <row r="905">
          <cell r="F905">
            <v>-0.35266783833503723</v>
          </cell>
        </row>
        <row r="906">
          <cell r="F906">
            <v>-0.3550531268119812</v>
          </cell>
        </row>
        <row r="907">
          <cell r="F907">
            <v>-0.35159370303153992</v>
          </cell>
        </row>
        <row r="908">
          <cell r="F908">
            <v>-0.35479304194450378</v>
          </cell>
        </row>
        <row r="909">
          <cell r="F909">
            <v>-0.35203725099563599</v>
          </cell>
        </row>
        <row r="910">
          <cell r="F910">
            <v>-0.3515135645866394</v>
          </cell>
        </row>
        <row r="911">
          <cell r="F911">
            <v>-0.35113948583602905</v>
          </cell>
        </row>
        <row r="912">
          <cell r="F912">
            <v>-0.35468792915344238</v>
          </cell>
        </row>
        <row r="913">
          <cell r="F913">
            <v>-0.35398781299591064</v>
          </cell>
        </row>
        <row r="914">
          <cell r="F914">
            <v>-0.35333940386772156</v>
          </cell>
        </row>
        <row r="915">
          <cell r="F915">
            <v>-0.35207465291023254</v>
          </cell>
        </row>
        <row r="916">
          <cell r="F916">
            <v>-0.35217085480690002</v>
          </cell>
        </row>
        <row r="917">
          <cell r="F917">
            <v>-0.35379898548126221</v>
          </cell>
        </row>
        <row r="918">
          <cell r="F918">
            <v>-0.35310781002044678</v>
          </cell>
        </row>
        <row r="919">
          <cell r="F919">
            <v>-0.35085269808769226</v>
          </cell>
        </row>
        <row r="920">
          <cell r="F920">
            <v>-0.35068526864051819</v>
          </cell>
        </row>
        <row r="926">
          <cell r="G926">
            <v>0.4106918771051678</v>
          </cell>
          <cell r="H926">
            <v>4.3281736436481127E-5</v>
          </cell>
          <cell r="J926">
            <v>66.181164387860832</v>
          </cell>
          <cell r="K926">
            <v>0.11236202789266486</v>
          </cell>
          <cell r="S926">
            <v>9.0140184164400026</v>
          </cell>
          <cell r="T926">
            <v>7.1882221082500015</v>
          </cell>
          <cell r="U926">
            <v>2.9585513102879997</v>
          </cell>
          <cell r="V926">
            <v>5.3150149471671986</v>
          </cell>
          <cell r="W926">
            <v>1.1106918420000001E-3</v>
          </cell>
        </row>
        <row r="929">
          <cell r="A929">
            <v>28</v>
          </cell>
          <cell r="F929" t="str">
            <v>Fins</v>
          </cell>
        </row>
        <row r="930">
          <cell r="A930" t="str">
            <v>Jun 19 2020</v>
          </cell>
        </row>
        <row r="931">
          <cell r="A931">
            <v>1213</v>
          </cell>
        </row>
        <row r="960">
          <cell r="G960">
            <v>0.3851989613237663</v>
          </cell>
          <cell r="H960">
            <v>0</v>
          </cell>
          <cell r="J960">
            <v>0</v>
          </cell>
          <cell r="K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</row>
        <row r="963">
          <cell r="A963">
            <v>29</v>
          </cell>
          <cell r="F963" t="str">
            <v>Fins</v>
          </cell>
        </row>
        <row r="994">
          <cell r="G994">
            <v>0.3851989613237663</v>
          </cell>
          <cell r="H994">
            <v>0</v>
          </cell>
          <cell r="J994">
            <v>0</v>
          </cell>
          <cell r="K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</row>
        <row r="997">
          <cell r="A997">
            <v>30</v>
          </cell>
          <cell r="F997" t="str">
            <v>Fins</v>
          </cell>
        </row>
        <row r="1028">
          <cell r="G1028">
            <v>0.3851989613237663</v>
          </cell>
          <cell r="H1028">
            <v>0</v>
          </cell>
          <cell r="J1028">
            <v>0</v>
          </cell>
          <cell r="K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</row>
        <row r="1031">
          <cell r="A1031">
            <v>31</v>
          </cell>
          <cell r="F1031" t="str">
            <v>Fins</v>
          </cell>
        </row>
        <row r="1062">
          <cell r="G1062">
            <v>0.3851989613237663</v>
          </cell>
          <cell r="H1062">
            <v>0</v>
          </cell>
          <cell r="J1062">
            <v>0</v>
          </cell>
          <cell r="K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</row>
        <row r="1065">
          <cell r="A1065">
            <v>32</v>
          </cell>
          <cell r="F1065" t="str">
            <v>Fins</v>
          </cell>
        </row>
        <row r="1096">
          <cell r="G1096">
            <v>0.3851989613237663</v>
          </cell>
          <cell r="H1096">
            <v>0</v>
          </cell>
          <cell r="J1096">
            <v>0</v>
          </cell>
          <cell r="K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</row>
        <row r="1099">
          <cell r="A1099">
            <v>33</v>
          </cell>
          <cell r="F1099" t="str">
            <v>Fins</v>
          </cell>
        </row>
        <row r="1130">
          <cell r="G1130">
            <v>0.3851989613237663</v>
          </cell>
          <cell r="H1130">
            <v>0</v>
          </cell>
          <cell r="J1130">
            <v>0</v>
          </cell>
          <cell r="K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</row>
        <row r="1133">
          <cell r="A1133">
            <v>34</v>
          </cell>
          <cell r="F1133" t="str">
            <v>Fins</v>
          </cell>
        </row>
        <row r="1164">
          <cell r="G1164">
            <v>0.3851989613237663</v>
          </cell>
          <cell r="H1164">
            <v>0</v>
          </cell>
          <cell r="J1164">
            <v>0</v>
          </cell>
          <cell r="K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</row>
        <row r="1167">
          <cell r="A1167">
            <v>35</v>
          </cell>
          <cell r="F1167" t="str">
            <v>Fins</v>
          </cell>
        </row>
        <row r="1198">
          <cell r="G1198">
            <v>0.3851989613237663</v>
          </cell>
          <cell r="H1198">
            <v>0</v>
          </cell>
          <cell r="J1198">
            <v>0</v>
          </cell>
          <cell r="K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</row>
        <row r="1201">
          <cell r="A1201">
            <v>36</v>
          </cell>
          <cell r="F1201" t="str">
            <v>Fins</v>
          </cell>
        </row>
        <row r="1232">
          <cell r="G1232">
            <v>0.3851989613237663</v>
          </cell>
          <cell r="H1232">
            <v>0</v>
          </cell>
          <cell r="J1232">
            <v>0</v>
          </cell>
          <cell r="K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</row>
        <row r="1235">
          <cell r="A1235">
            <v>37</v>
          </cell>
          <cell r="F1235" t="str">
            <v>Fins</v>
          </cell>
        </row>
        <row r="1266">
          <cell r="G1266">
            <v>0.3851989613237663</v>
          </cell>
          <cell r="H1266">
            <v>0</v>
          </cell>
          <cell r="J1266">
            <v>0</v>
          </cell>
          <cell r="K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</row>
        <row r="1269">
          <cell r="A1269">
            <v>38</v>
          </cell>
          <cell r="F1269" t="str">
            <v>Fins</v>
          </cell>
        </row>
        <row r="1300">
          <cell r="G1300">
            <v>0.3851989613237663</v>
          </cell>
          <cell r="H1300">
            <v>0</v>
          </cell>
          <cell r="J1300">
            <v>0</v>
          </cell>
          <cell r="K1300">
            <v>0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</row>
        <row r="1303">
          <cell r="A1303">
            <v>39</v>
          </cell>
          <cell r="F1303" t="str">
            <v>Fins</v>
          </cell>
        </row>
        <row r="1334">
          <cell r="G1334">
            <v>0.3851989613237663</v>
          </cell>
          <cell r="H1334">
            <v>0</v>
          </cell>
          <cell r="J1334">
            <v>0</v>
          </cell>
          <cell r="K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</row>
        <row r="1337">
          <cell r="A1337">
            <v>40</v>
          </cell>
          <cell r="F1337" t="str">
            <v>Fins</v>
          </cell>
        </row>
        <row r="1368">
          <cell r="G1368">
            <v>0.3851989613237663</v>
          </cell>
          <cell r="H1368">
            <v>0</v>
          </cell>
          <cell r="J1368">
            <v>0</v>
          </cell>
          <cell r="K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</row>
        <row r="1371">
          <cell r="A1371">
            <v>41</v>
          </cell>
          <cell r="F1371" t="str">
            <v>Fins</v>
          </cell>
        </row>
        <row r="1402">
          <cell r="G1402">
            <v>0.3851989613237663</v>
          </cell>
          <cell r="H1402">
            <v>0</v>
          </cell>
          <cell r="J1402">
            <v>0</v>
          </cell>
          <cell r="K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</row>
        <row r="1405">
          <cell r="A1405">
            <v>42</v>
          </cell>
          <cell r="F1405" t="str">
            <v>Fins</v>
          </cell>
        </row>
        <row r="1436">
          <cell r="G1436">
            <v>0.3851989613237663</v>
          </cell>
          <cell r="H1436">
            <v>0</v>
          </cell>
          <cell r="J1436">
            <v>0</v>
          </cell>
          <cell r="K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</row>
        <row r="1439">
          <cell r="A1439">
            <v>43</v>
          </cell>
          <cell r="F1439" t="str">
            <v>Fins</v>
          </cell>
        </row>
        <row r="1470">
          <cell r="G1470">
            <v>0.3851989613237663</v>
          </cell>
          <cell r="H1470">
            <v>0</v>
          </cell>
          <cell r="J1470">
            <v>0</v>
          </cell>
          <cell r="K1470">
            <v>0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</row>
        <row r="1473">
          <cell r="F1473" t="str">
            <v>Fins</v>
          </cell>
        </row>
        <row r="1507">
          <cell r="F1507" t="str">
            <v>Fins</v>
          </cell>
        </row>
        <row r="1541">
          <cell r="F1541" t="str">
            <v>Fins</v>
          </cell>
        </row>
        <row r="1575">
          <cell r="F1575" t="str">
            <v>Fins</v>
          </cell>
        </row>
        <row r="1609">
          <cell r="F1609" t="str">
            <v>Fins</v>
          </cell>
        </row>
        <row r="1643">
          <cell r="F1643" t="str">
            <v>Fins</v>
          </cell>
        </row>
        <row r="1677">
          <cell r="F1677" t="str">
            <v>Fins</v>
          </cell>
        </row>
        <row r="1711">
          <cell r="F1711" t="str">
            <v>Fins</v>
          </cell>
        </row>
        <row r="1745">
          <cell r="F1745" t="str">
            <v>Fins</v>
          </cell>
        </row>
        <row r="1779">
          <cell r="F1779" t="str">
            <v>Fins</v>
          </cell>
        </row>
        <row r="1813">
          <cell r="F1813" t="str">
            <v>Fins</v>
          </cell>
        </row>
        <row r="1847">
          <cell r="F1847" t="str">
            <v>Fins</v>
          </cell>
        </row>
        <row r="1881">
          <cell r="F1881" t="str">
            <v>Fins</v>
          </cell>
        </row>
        <row r="1915">
          <cell r="F1915" t="str">
            <v>Fins</v>
          </cell>
        </row>
        <row r="1949">
          <cell r="F1949" t="str">
            <v>Fins</v>
          </cell>
        </row>
        <row r="1983">
          <cell r="F1983" t="str">
            <v>Fins</v>
          </cell>
        </row>
        <row r="2017">
          <cell r="F2017" t="str">
            <v>Fins</v>
          </cell>
        </row>
        <row r="2051">
          <cell r="F2051" t="str">
            <v>Fins</v>
          </cell>
        </row>
        <row r="2085">
          <cell r="F2085" t="str">
            <v>Fins</v>
          </cell>
        </row>
        <row r="2119">
          <cell r="F2119" t="str">
            <v>Fins</v>
          </cell>
        </row>
        <row r="2153">
          <cell r="F2153" t="str">
            <v>Fins</v>
          </cell>
        </row>
        <row r="2187">
          <cell r="F2187" t="str">
            <v>Fins</v>
          </cell>
        </row>
        <row r="2221">
          <cell r="F2221" t="str">
            <v>Fins</v>
          </cell>
        </row>
        <row r="2255">
          <cell r="F2255" t="str">
            <v>Fins</v>
          </cell>
        </row>
        <row r="2289">
          <cell r="F2289" t="str">
            <v>Fins</v>
          </cell>
        </row>
        <row r="2323">
          <cell r="F2323" t="str">
            <v>Fins</v>
          </cell>
        </row>
        <row r="2357">
          <cell r="F2357" t="str">
            <v>Fins</v>
          </cell>
        </row>
        <row r="2391">
          <cell r="F2391" t="str">
            <v>Fins</v>
          </cell>
        </row>
        <row r="2425">
          <cell r="F2425" t="str">
            <v>Fins</v>
          </cell>
        </row>
        <row r="2459">
          <cell r="F2459" t="str">
            <v>Fins</v>
          </cell>
        </row>
        <row r="2493">
          <cell r="F2493" t="str">
            <v>Fins</v>
          </cell>
        </row>
        <row r="2527">
          <cell r="F2527" t="str">
            <v>Fins</v>
          </cell>
        </row>
        <row r="2561">
          <cell r="F2561" t="str">
            <v>Fins</v>
          </cell>
        </row>
        <row r="2595">
          <cell r="F2595" t="str">
            <v>Fins</v>
          </cell>
        </row>
        <row r="2629">
          <cell r="F2629" t="str">
            <v>Fins</v>
          </cell>
        </row>
        <row r="2663">
          <cell r="F2663" t="str">
            <v>Fins</v>
          </cell>
        </row>
        <row r="2697">
          <cell r="F2697" t="str">
            <v>Fins</v>
          </cell>
        </row>
        <row r="2731">
          <cell r="F2731" t="str">
            <v>Fins</v>
          </cell>
        </row>
        <row r="2765">
          <cell r="F2765" t="str">
            <v>Fins</v>
          </cell>
        </row>
        <row r="2799">
          <cell r="F2799" t="str">
            <v>Fins</v>
          </cell>
        </row>
        <row r="2833">
          <cell r="F2833" t="str">
            <v>Fins</v>
          </cell>
        </row>
        <row r="2867">
          <cell r="F2867" t="str">
            <v>Fins</v>
          </cell>
        </row>
        <row r="2901">
          <cell r="F2901" t="str">
            <v>Fins</v>
          </cell>
        </row>
        <row r="2935">
          <cell r="F2935" t="str">
            <v>Fins</v>
          </cell>
        </row>
        <row r="2969">
          <cell r="F2969" t="str">
            <v>Fins</v>
          </cell>
        </row>
        <row r="3003">
          <cell r="F3003" t="str">
            <v>Fins</v>
          </cell>
        </row>
        <row r="3037">
          <cell r="F3037" t="str">
            <v>Fins</v>
          </cell>
        </row>
        <row r="3071">
          <cell r="F3071" t="str">
            <v>Fins</v>
          </cell>
        </row>
        <row r="3105">
          <cell r="F3105" t="str">
            <v>Fins</v>
          </cell>
        </row>
        <row r="3139">
          <cell r="F3139" t="str">
            <v>Fins</v>
          </cell>
        </row>
        <row r="3173">
          <cell r="F3173" t="str">
            <v>Fins</v>
          </cell>
        </row>
        <row r="3207">
          <cell r="F3207" t="str">
            <v>Fins</v>
          </cell>
        </row>
        <row r="3241">
          <cell r="F3241" t="str">
            <v>Fins</v>
          </cell>
        </row>
        <row r="3275">
          <cell r="F3275" t="str">
            <v>Fins</v>
          </cell>
        </row>
        <row r="3309">
          <cell r="F3309" t="str">
            <v>Fins</v>
          </cell>
        </row>
        <row r="3343">
          <cell r="F3343" t="str">
            <v>Fins</v>
          </cell>
        </row>
        <row r="3377">
          <cell r="F3377" t="str">
            <v>Fins</v>
          </cell>
        </row>
        <row r="3411">
          <cell r="F3411" t="str">
            <v>Fins</v>
          </cell>
        </row>
        <row r="3445">
          <cell r="F3445" t="str">
            <v>Fins</v>
          </cell>
        </row>
        <row r="3479">
          <cell r="F3479" t="str">
            <v>Fins</v>
          </cell>
        </row>
        <row r="3513">
          <cell r="F3513" t="str">
            <v>Fins</v>
          </cell>
        </row>
        <row r="3547">
          <cell r="F3547" t="str">
            <v>Fins</v>
          </cell>
        </row>
        <row r="3581">
          <cell r="F3581" t="str">
            <v>Fins</v>
          </cell>
        </row>
        <row r="3615">
          <cell r="F3615" t="str">
            <v>Fins</v>
          </cell>
        </row>
        <row r="3649">
          <cell r="F3649" t="str">
            <v>Fins</v>
          </cell>
        </row>
        <row r="3683">
          <cell r="F3683" t="str">
            <v>Fins</v>
          </cell>
        </row>
        <row r="3717">
          <cell r="F3717" t="str">
            <v>Fins</v>
          </cell>
        </row>
        <row r="3751">
          <cell r="F3751" t="str">
            <v>Fins</v>
          </cell>
        </row>
        <row r="3785">
          <cell r="F3785" t="str">
            <v>Fins</v>
          </cell>
        </row>
        <row r="3819">
          <cell r="F3819" t="str">
            <v>Fins</v>
          </cell>
        </row>
        <row r="3853">
          <cell r="F3853" t="str">
            <v>Fins</v>
          </cell>
        </row>
        <row r="3887">
          <cell r="F3887" t="str">
            <v>Fins</v>
          </cell>
        </row>
        <row r="3921">
          <cell r="F3921" t="str">
            <v>Fins</v>
          </cell>
        </row>
        <row r="3955">
          <cell r="F3955" t="str">
            <v>Fins</v>
          </cell>
        </row>
        <row r="3989">
          <cell r="F3989" t="str">
            <v>Fins</v>
          </cell>
        </row>
        <row r="4023">
          <cell r="F4023" t="str">
            <v>Fins</v>
          </cell>
        </row>
        <row r="4057">
          <cell r="F4057" t="str">
            <v>Fins</v>
          </cell>
        </row>
        <row r="4091">
          <cell r="F4091" t="str">
            <v>Fins</v>
          </cell>
        </row>
        <row r="4125">
          <cell r="F4125" t="str">
            <v>Fins</v>
          </cell>
        </row>
        <row r="4159">
          <cell r="F4159" t="str">
            <v>Fins</v>
          </cell>
        </row>
        <row r="4193">
          <cell r="F4193" t="str">
            <v>Fins</v>
          </cell>
        </row>
        <row r="4227">
          <cell r="F4227" t="str">
            <v>Fins</v>
          </cell>
        </row>
        <row r="4261">
          <cell r="F4261" t="str">
            <v>Fins</v>
          </cell>
        </row>
        <row r="4295">
          <cell r="F4295" t="str">
            <v>Fins</v>
          </cell>
        </row>
        <row r="4329">
          <cell r="F4329" t="str">
            <v>Fins</v>
          </cell>
        </row>
        <row r="4363">
          <cell r="F4363" t="str">
            <v>Fins</v>
          </cell>
        </row>
        <row r="4397">
          <cell r="F4397" t="str">
            <v>Fins</v>
          </cell>
        </row>
        <row r="4431">
          <cell r="F4431" t="str">
            <v>Fins</v>
          </cell>
        </row>
        <row r="4465">
          <cell r="F4465" t="str">
            <v>Fins</v>
          </cell>
        </row>
        <row r="4499">
          <cell r="F4499" t="str">
            <v>Fins</v>
          </cell>
        </row>
        <row r="4533">
          <cell r="F4533" t="str">
            <v>Fins</v>
          </cell>
        </row>
        <row r="4567">
          <cell r="F4567" t="str">
            <v>Fins</v>
          </cell>
        </row>
        <row r="4601">
          <cell r="F4601" t="str">
            <v>Fins</v>
          </cell>
        </row>
        <row r="4635">
          <cell r="F4635" t="str">
            <v>Fins</v>
          </cell>
        </row>
        <row r="4669">
          <cell r="F4669" t="str">
            <v>Fins</v>
          </cell>
        </row>
        <row r="4703">
          <cell r="F4703" t="str">
            <v>Fins</v>
          </cell>
        </row>
        <row r="4737">
          <cell r="F4737" t="str">
            <v>Fins</v>
          </cell>
        </row>
        <row r="4771">
          <cell r="F4771" t="str">
            <v>Fins</v>
          </cell>
        </row>
        <row r="4805">
          <cell r="F4805" t="str">
            <v>Fins</v>
          </cell>
        </row>
        <row r="4839">
          <cell r="F4839" t="str">
            <v>Fins</v>
          </cell>
        </row>
        <row r="4873">
          <cell r="F4873" t="str">
            <v>Fins</v>
          </cell>
        </row>
        <row r="4907">
          <cell r="F4907" t="str">
            <v>Fins</v>
          </cell>
        </row>
      </sheetData>
      <sheetData sheetId="1">
        <row r="1">
          <cell r="O1" t="str">
            <v>Smpl-Std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ng_Ins_Mass_Bias"/>
      <sheetName val="Data"/>
      <sheetName val="Reduced Data"/>
      <sheetName val="Data #1417"/>
      <sheetName val="Data #1418"/>
      <sheetName val="Data #1419"/>
      <sheetName val="Data #1420"/>
      <sheetName val="Data #1421"/>
      <sheetName val="Data #1422"/>
      <sheetName val="Data #1423"/>
      <sheetName val="Data #1424"/>
      <sheetName val="Data #1425"/>
      <sheetName val="Data #1426"/>
      <sheetName val="Data #1427"/>
      <sheetName val="Data #1428"/>
      <sheetName val="Data #1429"/>
      <sheetName val="Data #1430"/>
      <sheetName val="Data #1431"/>
      <sheetName val="Data #1432"/>
      <sheetName val="Data #1433"/>
      <sheetName val="Data #1435"/>
      <sheetName val="Data #1436"/>
      <sheetName val="Data #1437"/>
      <sheetName val="Data #1438"/>
      <sheetName val="Data #1439"/>
      <sheetName val="Data #1440"/>
      <sheetName val="Data #1441"/>
      <sheetName val="Data #1442"/>
      <sheetName val="Data #1443"/>
      <sheetName val="Data #1444"/>
      <sheetName val="Data #1445"/>
      <sheetName val="Data #1446"/>
      <sheetName val="Data #1447"/>
    </sheetNames>
    <sheetDataSet>
      <sheetData sheetId="0" refreshError="1"/>
      <sheetData sheetId="1">
        <row r="11">
          <cell r="A11">
            <v>1</v>
          </cell>
        </row>
        <row r="12">
          <cell r="A12" t="str">
            <v>Jul 31 2020</v>
          </cell>
          <cell r="F12">
            <v>-0.39117854833602905</v>
          </cell>
        </row>
        <row r="13">
          <cell r="A13">
            <v>1417</v>
          </cell>
          <cell r="F13">
            <v>-0.39128023386001587</v>
          </cell>
        </row>
        <row r="14">
          <cell r="A14" t="str">
            <v>SRM-Muenster-250ppb</v>
          </cell>
          <cell r="F14">
            <v>-0.39241287112236023</v>
          </cell>
        </row>
        <row r="15">
          <cell r="F15">
            <v>-0.39162981510162354</v>
          </cell>
        </row>
        <row r="16">
          <cell r="F16">
            <v>-0.39245033264160156</v>
          </cell>
        </row>
        <row r="17">
          <cell r="F17">
            <v>-0.3937542736530304</v>
          </cell>
        </row>
        <row r="18">
          <cell r="F18">
            <v>-0.39428228139877319</v>
          </cell>
        </row>
        <row r="19">
          <cell r="F19">
            <v>-0.39555597305297852</v>
          </cell>
        </row>
        <row r="20">
          <cell r="F20">
            <v>-0.39632663130760193</v>
          </cell>
        </row>
        <row r="21">
          <cell r="F21">
            <v>-0.39339214563369751</v>
          </cell>
        </row>
        <row r="22">
          <cell r="F22">
            <v>-0.39367577433586121</v>
          </cell>
        </row>
        <row r="23">
          <cell r="F23">
            <v>-0.39198654890060425</v>
          </cell>
        </row>
        <row r="24">
          <cell r="F24">
            <v>-0.39334577322006226</v>
          </cell>
        </row>
        <row r="25">
          <cell r="F25">
            <v>-0.39141577482223511</v>
          </cell>
        </row>
        <row r="26">
          <cell r="F26">
            <v>-0.39263048768043518</v>
          </cell>
        </row>
        <row r="27">
          <cell r="F27">
            <v>-0.39244318008422852</v>
          </cell>
        </row>
        <row r="28">
          <cell r="F28">
            <v>-0.39229869842529297</v>
          </cell>
        </row>
        <row r="29">
          <cell r="F29">
            <v>-0.39101266860961914</v>
          </cell>
        </row>
        <row r="30">
          <cell r="F30">
            <v>-0.39009055495262146</v>
          </cell>
        </row>
        <row r="31">
          <cell r="F31">
            <v>-0.39035987854003906</v>
          </cell>
        </row>
        <row r="32">
          <cell r="F32">
            <v>-0.39509749412536621</v>
          </cell>
        </row>
        <row r="33">
          <cell r="F33">
            <v>-0.39027425646781921</v>
          </cell>
        </row>
        <row r="34">
          <cell r="F34">
            <v>-0.39354735612869263</v>
          </cell>
        </row>
        <row r="35">
          <cell r="F35">
            <v>-0.38889378309249878</v>
          </cell>
        </row>
        <row r="36">
          <cell r="F36">
            <v>-0.39181175827980042</v>
          </cell>
        </row>
        <row r="42">
          <cell r="G42">
            <v>0.4105837127108361</v>
          </cell>
          <cell r="H42">
            <v>4.4825810567622278E-5</v>
          </cell>
          <cell r="S42">
            <v>9.6150112541499997</v>
          </cell>
          <cell r="T42">
            <v>7.6750964753300011</v>
          </cell>
          <cell r="U42">
            <v>3.124394724868</v>
          </cell>
          <cell r="V42">
            <v>5.5968950339838379</v>
          </cell>
          <cell r="W42">
            <v>1.3478956712799999E-3</v>
          </cell>
        </row>
        <row r="45">
          <cell r="A45">
            <v>2</v>
          </cell>
          <cell r="F45" t="str">
            <v>Fins</v>
          </cell>
        </row>
        <row r="46">
          <cell r="A46" t="str">
            <v>Jul 31 2020</v>
          </cell>
          <cell r="F46">
            <v>-0.39394158124923706</v>
          </cell>
        </row>
        <row r="47">
          <cell r="A47">
            <v>1418</v>
          </cell>
          <cell r="F47">
            <v>-0.39255023002624512</v>
          </cell>
        </row>
        <row r="48">
          <cell r="A48" t="str">
            <v>SRM-Muenster-250ppb</v>
          </cell>
          <cell r="F48">
            <v>-0.39357587695121765</v>
          </cell>
        </row>
        <row r="49">
          <cell r="F49">
            <v>-0.39443925023078918</v>
          </cell>
        </row>
        <row r="50">
          <cell r="F50">
            <v>-0.39674228429794312</v>
          </cell>
        </row>
        <row r="51">
          <cell r="F51">
            <v>-0.39200261235237122</v>
          </cell>
        </row>
        <row r="52">
          <cell r="F52">
            <v>-0.39298546314239502</v>
          </cell>
        </row>
        <row r="53">
          <cell r="F53">
            <v>-0.39081469178199768</v>
          </cell>
        </row>
        <row r="54">
          <cell r="F54">
            <v>-0.39401647448539734</v>
          </cell>
        </row>
        <row r="55">
          <cell r="F55">
            <v>-0.39322447776794434</v>
          </cell>
        </row>
        <row r="56">
          <cell r="F56">
            <v>-0.39522594213485718</v>
          </cell>
        </row>
        <row r="57">
          <cell r="F57">
            <v>-0.3928249180316925</v>
          </cell>
        </row>
        <row r="58">
          <cell r="F58">
            <v>-0.39353841543197632</v>
          </cell>
        </row>
        <row r="59">
          <cell r="F59">
            <v>-0.3929283618927002</v>
          </cell>
        </row>
        <row r="60">
          <cell r="F60">
            <v>-0.39306750893592834</v>
          </cell>
        </row>
        <row r="61">
          <cell r="F61">
            <v>-0.39950940012931824</v>
          </cell>
        </row>
        <row r="62">
          <cell r="F62">
            <v>-0.39524558186531067</v>
          </cell>
        </row>
        <row r="63">
          <cell r="F63">
            <v>-0.39707589149475098</v>
          </cell>
        </row>
        <row r="64">
          <cell r="F64">
            <v>-0.39744162559509277</v>
          </cell>
        </row>
        <row r="65">
          <cell r="F65">
            <v>-0.39585387706756592</v>
          </cell>
        </row>
        <row r="66">
          <cell r="F66">
            <v>-0.39651930332183838</v>
          </cell>
        </row>
        <row r="67">
          <cell r="F67">
            <v>-0.39867264032363892</v>
          </cell>
        </row>
        <row r="68">
          <cell r="F68">
            <v>-0.39627489447593689</v>
          </cell>
        </row>
        <row r="69">
          <cell r="F69">
            <v>-0.39664775133132935</v>
          </cell>
        </row>
        <row r="70">
          <cell r="F70">
            <v>-0.39283561706542969</v>
          </cell>
        </row>
        <row r="76">
          <cell r="G76">
            <v>0.41059183802853966</v>
          </cell>
          <cell r="H76">
            <v>4.7743032888140806E-5</v>
          </cell>
          <cell r="S76">
            <v>9.8885326209500004</v>
          </cell>
          <cell r="T76">
            <v>7.8937279241299976</v>
          </cell>
          <cell r="U76">
            <v>3.2135011600679997</v>
          </cell>
          <cell r="V76">
            <v>5.7568956044368296</v>
          </cell>
          <cell r="W76">
            <v>1.37458144668E-3</v>
          </cell>
        </row>
        <row r="79">
          <cell r="A79">
            <v>3</v>
          </cell>
          <cell r="F79" t="str">
            <v>Fins</v>
          </cell>
        </row>
        <row r="80">
          <cell r="A80" t="str">
            <v>Jul 31 2020</v>
          </cell>
          <cell r="F80">
            <v>-0.39706698060035706</v>
          </cell>
        </row>
        <row r="81">
          <cell r="A81">
            <v>1419</v>
          </cell>
          <cell r="F81">
            <v>-0.39871546626091003</v>
          </cell>
        </row>
        <row r="82">
          <cell r="A82" t="str">
            <v>SRM-Muenster-250ppb</v>
          </cell>
          <cell r="F82">
            <v>-0.39787515997886658</v>
          </cell>
        </row>
        <row r="83">
          <cell r="F83">
            <v>-0.39425015449523926</v>
          </cell>
        </row>
        <row r="84">
          <cell r="F84">
            <v>-0.39319238066673279</v>
          </cell>
        </row>
        <row r="85">
          <cell r="F85">
            <v>-0.39453381299972534</v>
          </cell>
        </row>
        <row r="86">
          <cell r="F86">
            <v>-0.39605903625488281</v>
          </cell>
        </row>
        <row r="87">
          <cell r="F87">
            <v>-0.39309069514274597</v>
          </cell>
        </row>
        <row r="88">
          <cell r="F88">
            <v>-0.3965228796005249</v>
          </cell>
        </row>
        <row r="89">
          <cell r="F89">
            <v>-0.39503151178359985</v>
          </cell>
        </row>
        <row r="90">
          <cell r="F90">
            <v>-0.39132124185562134</v>
          </cell>
        </row>
        <row r="91">
          <cell r="F91">
            <v>-0.3942965567111969</v>
          </cell>
        </row>
        <row r="92">
          <cell r="F92">
            <v>-0.39417168498039246</v>
          </cell>
        </row>
        <row r="93">
          <cell r="F93">
            <v>-0.39476928114891052</v>
          </cell>
        </row>
        <row r="94">
          <cell r="F94">
            <v>-0.393524169921875</v>
          </cell>
        </row>
        <row r="95">
          <cell r="F95">
            <v>-0.39299437403678894</v>
          </cell>
        </row>
        <row r="96">
          <cell r="F96">
            <v>-0.39515817165374756</v>
          </cell>
        </row>
        <row r="97">
          <cell r="F97">
            <v>-0.39539363980293274</v>
          </cell>
        </row>
        <row r="98">
          <cell r="F98">
            <v>-0.39501187205314636</v>
          </cell>
        </row>
        <row r="99">
          <cell r="F99">
            <v>-0.39256447553634644</v>
          </cell>
        </row>
        <row r="100">
          <cell r="F100">
            <v>-0.39346349239349365</v>
          </cell>
        </row>
        <row r="101">
          <cell r="F101">
            <v>-0.39130520820617676</v>
          </cell>
        </row>
        <row r="102">
          <cell r="F102">
            <v>-0.39365258812904358</v>
          </cell>
        </row>
        <row r="103">
          <cell r="F103">
            <v>-0.39580750465393066</v>
          </cell>
        </row>
        <row r="104">
          <cell r="F104">
            <v>-0.39465689659118652</v>
          </cell>
        </row>
        <row r="110">
          <cell r="G110">
            <v>0.41058730693040291</v>
          </cell>
          <cell r="H110">
            <v>5.3357367892363387E-5</v>
          </cell>
          <cell r="S110">
            <v>10.042393768549998</v>
          </cell>
          <cell r="T110">
            <v>8.0165283241300003</v>
          </cell>
          <cell r="U110">
            <v>3.2635086024679998</v>
          </cell>
          <cell r="V110">
            <v>5.8465039038068571</v>
          </cell>
          <cell r="W110">
            <v>1.4076631770000001E-3</v>
          </cell>
        </row>
        <row r="113">
          <cell r="A113">
            <v>4</v>
          </cell>
          <cell r="F113" t="str">
            <v>Fins</v>
          </cell>
        </row>
        <row r="114">
          <cell r="A114" t="str">
            <v>Jul 31 2020</v>
          </cell>
          <cell r="F114">
            <v>-0.39651039242744446</v>
          </cell>
        </row>
        <row r="115">
          <cell r="A115">
            <v>1420</v>
          </cell>
          <cell r="F115">
            <v>-0.3955274224281311</v>
          </cell>
        </row>
        <row r="116">
          <cell r="A116" t="str">
            <v>SRM-Muenster-250ppb</v>
          </cell>
          <cell r="F116">
            <v>-0.39606794714927673</v>
          </cell>
        </row>
        <row r="117">
          <cell r="F117">
            <v>-0.39581283926963806</v>
          </cell>
        </row>
        <row r="118">
          <cell r="F118">
            <v>-0.39661562442779541</v>
          </cell>
        </row>
        <row r="119">
          <cell r="F119">
            <v>-0.39424660801887512</v>
          </cell>
        </row>
        <row r="120">
          <cell r="F120">
            <v>-0.39673694968223572</v>
          </cell>
        </row>
        <row r="121">
          <cell r="F121">
            <v>-0.39771279692649841</v>
          </cell>
        </row>
        <row r="122">
          <cell r="F122">
            <v>-0.39480137825012207</v>
          </cell>
        </row>
        <row r="123">
          <cell r="F123">
            <v>-0.39457839727401733</v>
          </cell>
        </row>
        <row r="124">
          <cell r="F124">
            <v>-0.39392551779747009</v>
          </cell>
        </row>
        <row r="125">
          <cell r="F125">
            <v>-0.39611077308654785</v>
          </cell>
        </row>
        <row r="126">
          <cell r="F126">
            <v>-0.39264118671417236</v>
          </cell>
        </row>
        <row r="127">
          <cell r="F127">
            <v>-0.3923896849155426</v>
          </cell>
        </row>
        <row r="128">
          <cell r="F128">
            <v>-0.39308357238769531</v>
          </cell>
        </row>
        <row r="129">
          <cell r="F129">
            <v>-0.39496013522148132</v>
          </cell>
        </row>
        <row r="130">
          <cell r="F130">
            <v>-0.39356517791748047</v>
          </cell>
        </row>
        <row r="131">
          <cell r="F131">
            <v>-0.39238256216049194</v>
          </cell>
        </row>
        <row r="132">
          <cell r="F132">
            <v>-0.39351880550384521</v>
          </cell>
        </row>
        <row r="133">
          <cell r="F133">
            <v>-0.39385059475898743</v>
          </cell>
        </row>
        <row r="134">
          <cell r="F134">
            <v>-0.39330297708511353</v>
          </cell>
        </row>
        <row r="135">
          <cell r="F135">
            <v>-0.39073801040649414</v>
          </cell>
        </row>
        <row r="136">
          <cell r="F136">
            <v>-0.39289090037345886</v>
          </cell>
        </row>
        <row r="137">
          <cell r="F137">
            <v>-0.39219704270362854</v>
          </cell>
        </row>
        <row r="138">
          <cell r="F138">
            <v>-0.39189738035202026</v>
          </cell>
        </row>
        <row r="144">
          <cell r="G144">
            <v>0.41059881763381506</v>
          </cell>
          <cell r="H144">
            <v>4.2478778532599528E-5</v>
          </cell>
          <cell r="S144">
            <v>10.112093764549998</v>
          </cell>
          <cell r="T144">
            <v>8.0721166429300002</v>
          </cell>
          <cell r="U144">
            <v>3.2860999972680003</v>
          </cell>
          <cell r="V144">
            <v>5.88672554088929</v>
          </cell>
          <cell r="W144">
            <v>1.4017268489599998E-3</v>
          </cell>
        </row>
        <row r="147">
          <cell r="A147">
            <v>5</v>
          </cell>
          <cell r="F147" t="str">
            <v>Fins</v>
          </cell>
        </row>
        <row r="148">
          <cell r="A148" t="str">
            <v>Jul 31 2020</v>
          </cell>
          <cell r="F148">
            <v>-0.39278209209442139</v>
          </cell>
        </row>
        <row r="149">
          <cell r="A149">
            <v>1421</v>
          </cell>
          <cell r="F149">
            <v>-0.39018687605857849</v>
          </cell>
        </row>
        <row r="150">
          <cell r="A150" t="str">
            <v>SRM-Muenster-250ppb</v>
          </cell>
          <cell r="F150">
            <v>-0.39164766669273376</v>
          </cell>
        </row>
        <row r="151">
          <cell r="F151">
            <v>-0.39336183667182922</v>
          </cell>
        </row>
        <row r="152">
          <cell r="F152">
            <v>-0.39417347311973572</v>
          </cell>
        </row>
        <row r="153">
          <cell r="F153">
            <v>-0.38966605067253113</v>
          </cell>
        </row>
        <row r="154">
          <cell r="F154">
            <v>-0.38975700736045837</v>
          </cell>
        </row>
        <row r="155">
          <cell r="F155">
            <v>-0.39115536212921143</v>
          </cell>
        </row>
        <row r="156">
          <cell r="F156">
            <v>-0.39250561594963074</v>
          </cell>
        </row>
        <row r="157">
          <cell r="F157">
            <v>-0.39143896102905273</v>
          </cell>
        </row>
        <row r="158">
          <cell r="F158">
            <v>-0.391396164894104</v>
          </cell>
        </row>
        <row r="159">
          <cell r="F159">
            <v>-0.39261442422866821</v>
          </cell>
        </row>
        <row r="160">
          <cell r="F160">
            <v>-0.39019042253494263</v>
          </cell>
        </row>
        <row r="161">
          <cell r="F161">
            <v>-0.39033490419387817</v>
          </cell>
        </row>
        <row r="162">
          <cell r="F162">
            <v>-0.39226838946342468</v>
          </cell>
        </row>
        <row r="163">
          <cell r="F163">
            <v>-0.3915923535823822</v>
          </cell>
        </row>
        <row r="164">
          <cell r="F164">
            <v>-0.39051505923271179</v>
          </cell>
        </row>
        <row r="165">
          <cell r="F165">
            <v>-0.39127665758132935</v>
          </cell>
        </row>
        <row r="166">
          <cell r="F166">
            <v>-0.39171901345252991</v>
          </cell>
        </row>
        <row r="167">
          <cell r="F167">
            <v>-0.38959649205207825</v>
          </cell>
        </row>
        <row r="168">
          <cell r="F168">
            <v>-0.39100196957588196</v>
          </cell>
        </row>
        <row r="169">
          <cell r="F169">
            <v>-0.390554279088974</v>
          </cell>
        </row>
        <row r="170">
          <cell r="F170">
            <v>-0.39080041646957397</v>
          </cell>
        </row>
        <row r="171">
          <cell r="F171">
            <v>-0.38755440711975098</v>
          </cell>
        </row>
        <row r="172">
          <cell r="F172">
            <v>-0.38969102501869202</v>
          </cell>
        </row>
        <row r="178">
          <cell r="G178">
            <v>0.41058492738179636</v>
          </cell>
          <cell r="H178">
            <v>4.3899236337787978E-5</v>
          </cell>
          <cell r="S178">
            <v>10.264876609749999</v>
          </cell>
          <cell r="T178">
            <v>8.1936688685300005</v>
          </cell>
          <cell r="U178">
            <v>3.3354194596679991</v>
          </cell>
          <cell r="V178">
            <v>5.974627216188356</v>
          </cell>
          <cell r="W178">
            <v>1.4314516028400002E-3</v>
          </cell>
        </row>
        <row r="181">
          <cell r="A181">
            <v>6</v>
          </cell>
          <cell r="F181" t="str">
            <v>Fins</v>
          </cell>
        </row>
        <row r="182">
          <cell r="A182" t="str">
            <v>Jul 31 2020</v>
          </cell>
          <cell r="F182">
            <v>-0.39509573578834534</v>
          </cell>
        </row>
        <row r="183">
          <cell r="A183">
            <v>1422</v>
          </cell>
          <cell r="F183">
            <v>-0.39833721518516541</v>
          </cell>
        </row>
        <row r="184">
          <cell r="A184" t="str">
            <v>SRMProblemChild1-250ppb</v>
          </cell>
          <cell r="F184">
            <v>-0.3937346339225769</v>
          </cell>
        </row>
        <row r="185">
          <cell r="F185">
            <v>-0.39405572414398193</v>
          </cell>
        </row>
        <row r="186">
          <cell r="F186">
            <v>-0.3928695023059845</v>
          </cell>
        </row>
        <row r="187">
          <cell r="F187">
            <v>-0.39444994926452637</v>
          </cell>
        </row>
        <row r="188">
          <cell r="F188">
            <v>-0.39743450284004211</v>
          </cell>
        </row>
        <row r="189">
          <cell r="F189">
            <v>-0.39509573578834534</v>
          </cell>
        </row>
        <row r="190">
          <cell r="F190">
            <v>-0.39534011483192444</v>
          </cell>
        </row>
        <row r="191">
          <cell r="F191">
            <v>-0.39415919780731201</v>
          </cell>
        </row>
        <row r="192">
          <cell r="F192">
            <v>-0.39420199394226074</v>
          </cell>
        </row>
        <row r="193">
          <cell r="F193">
            <v>-0.39575576782226563</v>
          </cell>
        </row>
        <row r="194">
          <cell r="F194">
            <v>-0.39291054010391235</v>
          </cell>
        </row>
        <row r="195">
          <cell r="F195">
            <v>-0.39111614227294922</v>
          </cell>
        </row>
        <row r="196">
          <cell r="F196">
            <v>-0.39572900533676147</v>
          </cell>
        </row>
        <row r="197">
          <cell r="F197">
            <v>-0.39369004964828491</v>
          </cell>
        </row>
        <row r="198">
          <cell r="F198">
            <v>-0.3926340639591217</v>
          </cell>
        </row>
        <row r="199">
          <cell r="F199">
            <v>-0.3969866931438446</v>
          </cell>
        </row>
        <row r="200">
          <cell r="F200">
            <v>-0.39122670888900757</v>
          </cell>
        </row>
        <row r="201">
          <cell r="F201">
            <v>-0.39153173565864563</v>
          </cell>
        </row>
        <row r="202">
          <cell r="F202">
            <v>-0.39551851153373718</v>
          </cell>
        </row>
        <row r="203">
          <cell r="F203">
            <v>-0.39156383275985718</v>
          </cell>
        </row>
        <row r="204">
          <cell r="F204">
            <v>-0.39170116186141968</v>
          </cell>
        </row>
        <row r="205">
          <cell r="F205">
            <v>-0.3930014967918396</v>
          </cell>
        </row>
        <row r="206">
          <cell r="F206">
            <v>-0.39378637075424194</v>
          </cell>
        </row>
        <row r="212">
          <cell r="G212">
            <v>0.41058834153281087</v>
          </cell>
          <cell r="H212">
            <v>4.9883058978143912E-5</v>
          </cell>
          <cell r="S212">
            <v>8.0950549353499994</v>
          </cell>
          <cell r="T212">
            <v>6.4630813017300008</v>
          </cell>
          <cell r="U212">
            <v>2.6159018192680001</v>
          </cell>
          <cell r="V212">
            <v>4.6757627960888044</v>
          </cell>
          <cell r="W212">
            <v>1.09115603116E-3</v>
          </cell>
        </row>
        <row r="215">
          <cell r="A215">
            <v>7</v>
          </cell>
          <cell r="F215" t="str">
            <v>Fins</v>
          </cell>
        </row>
        <row r="216">
          <cell r="A216" t="str">
            <v>Jul 31 2020</v>
          </cell>
          <cell r="F216">
            <v>-0.38874217867851257</v>
          </cell>
        </row>
        <row r="217">
          <cell r="A217">
            <v>1423</v>
          </cell>
          <cell r="F217">
            <v>-0.39002811908721924</v>
          </cell>
        </row>
        <row r="218">
          <cell r="A218" t="str">
            <v>SRM-Muenster-250ppb</v>
          </cell>
          <cell r="F218">
            <v>-0.3897748589515686</v>
          </cell>
        </row>
        <row r="219">
          <cell r="F219">
            <v>-0.38736534118652344</v>
          </cell>
        </row>
        <row r="220">
          <cell r="F220">
            <v>-0.39164409041404724</v>
          </cell>
        </row>
        <row r="221">
          <cell r="F221">
            <v>-0.39345636963844299</v>
          </cell>
        </row>
        <row r="222">
          <cell r="F222">
            <v>-0.39611434936523438</v>
          </cell>
        </row>
        <row r="223">
          <cell r="F223">
            <v>-0.39511176943778992</v>
          </cell>
        </row>
        <row r="224">
          <cell r="F224">
            <v>-0.39244675636291504</v>
          </cell>
        </row>
        <row r="225">
          <cell r="F225">
            <v>-0.39232546091079712</v>
          </cell>
        </row>
        <row r="226">
          <cell r="F226">
            <v>-0.3922576904296875</v>
          </cell>
        </row>
        <row r="227">
          <cell r="F227">
            <v>-0.39205256104469299</v>
          </cell>
        </row>
        <row r="228">
          <cell r="F228">
            <v>-0.38996213674545288</v>
          </cell>
        </row>
        <row r="229">
          <cell r="F229">
            <v>-0.39012086391448975</v>
          </cell>
        </row>
        <row r="230">
          <cell r="F230">
            <v>-0.38775947690010071</v>
          </cell>
        </row>
        <row r="231">
          <cell r="F231">
            <v>-0.38731005787849426</v>
          </cell>
        </row>
        <row r="232">
          <cell r="F232">
            <v>-0.3889615535736084</v>
          </cell>
        </row>
        <row r="233">
          <cell r="F233">
            <v>-0.38983014225959778</v>
          </cell>
        </row>
        <row r="234">
          <cell r="F234">
            <v>-0.39077189564704895</v>
          </cell>
        </row>
        <row r="235">
          <cell r="F235">
            <v>-0.38874754309654236</v>
          </cell>
        </row>
        <row r="236">
          <cell r="F236">
            <v>-0.3868660032749176</v>
          </cell>
        </row>
        <row r="237">
          <cell r="F237">
            <v>-0.38661810755729675</v>
          </cell>
        </row>
        <row r="238">
          <cell r="F238">
            <v>-0.39009946584701538</v>
          </cell>
        </row>
        <row r="239">
          <cell r="F239">
            <v>-0.39048472046852112</v>
          </cell>
        </row>
        <row r="240">
          <cell r="F240">
            <v>-0.38750088214874268</v>
          </cell>
        </row>
        <row r="246">
          <cell r="G246">
            <v>0.41058805051714864</v>
          </cell>
          <cell r="H246">
            <v>5.7233198944017841E-5</v>
          </cell>
          <cell r="S246">
            <v>9.9136298489499968</v>
          </cell>
          <cell r="T246">
            <v>7.9131852401300034</v>
          </cell>
          <cell r="U246">
            <v>3.2211668252679999</v>
          </cell>
          <cell r="V246">
            <v>5.7697426366017028</v>
          </cell>
          <cell r="W246">
            <v>1.3947905843999997E-3</v>
          </cell>
        </row>
        <row r="249">
          <cell r="A249">
            <v>8</v>
          </cell>
          <cell r="F249" t="str">
            <v>Fins</v>
          </cell>
        </row>
        <row r="250">
          <cell r="A250" t="str">
            <v>Jul 31 2020</v>
          </cell>
          <cell r="F250">
            <v>-0.3940575122833252</v>
          </cell>
        </row>
        <row r="251">
          <cell r="A251">
            <v>1424</v>
          </cell>
          <cell r="F251">
            <v>-0.39367219805717468</v>
          </cell>
        </row>
        <row r="252">
          <cell r="A252" t="str">
            <v>Muenster_Znspk_0_05</v>
          </cell>
          <cell r="F252">
            <v>-0.39328333735466003</v>
          </cell>
        </row>
        <row r="253">
          <cell r="F253">
            <v>-0.39030280709266663</v>
          </cell>
        </row>
        <row r="254">
          <cell r="F254">
            <v>-0.39373642206192017</v>
          </cell>
        </row>
        <row r="255">
          <cell r="F255">
            <v>-0.39131590723991394</v>
          </cell>
        </row>
        <row r="256">
          <cell r="F256">
            <v>-0.3924485445022583</v>
          </cell>
        </row>
        <row r="257">
          <cell r="F257">
            <v>-0.39453914761543274</v>
          </cell>
        </row>
        <row r="258">
          <cell r="F258">
            <v>-0.39677619934082031</v>
          </cell>
        </row>
        <row r="259">
          <cell r="F259">
            <v>-0.39883142709732056</v>
          </cell>
        </row>
        <row r="260">
          <cell r="F260">
            <v>-0.39433044195175171</v>
          </cell>
        </row>
        <row r="261">
          <cell r="F261">
            <v>-0.39284631609916687</v>
          </cell>
        </row>
        <row r="262">
          <cell r="F262">
            <v>-0.39170652627944946</v>
          </cell>
        </row>
        <row r="263">
          <cell r="F263">
            <v>-0.39490127563476563</v>
          </cell>
        </row>
        <row r="264">
          <cell r="F264">
            <v>-0.39617499709129333</v>
          </cell>
        </row>
        <row r="265">
          <cell r="F265">
            <v>-0.3937346339225769</v>
          </cell>
        </row>
        <row r="266">
          <cell r="F266">
            <v>-0.39284273982048035</v>
          </cell>
        </row>
        <row r="267">
          <cell r="F267">
            <v>-0.393524169921875</v>
          </cell>
        </row>
        <row r="268">
          <cell r="F268">
            <v>-0.39139795303344727</v>
          </cell>
        </row>
        <row r="269">
          <cell r="F269">
            <v>-0.39438396692276001</v>
          </cell>
        </row>
        <row r="270">
          <cell r="F270">
            <v>-0.3939005434513092</v>
          </cell>
        </row>
        <row r="271">
          <cell r="F271">
            <v>-0.39370432496070862</v>
          </cell>
        </row>
        <row r="272">
          <cell r="F272">
            <v>-0.391783207654953</v>
          </cell>
        </row>
        <row r="273">
          <cell r="F273">
            <v>-0.39129272103309631</v>
          </cell>
        </row>
        <row r="274">
          <cell r="F274">
            <v>-0.39358657598495483</v>
          </cell>
        </row>
        <row r="280">
          <cell r="G280">
            <v>0.41059080928949571</v>
          </cell>
          <cell r="H280">
            <v>4.5688437307567071E-5</v>
          </cell>
          <cell r="S280">
            <v>9.2397594449499998</v>
          </cell>
          <cell r="T280">
            <v>7.3758988921300013</v>
          </cell>
          <cell r="U280">
            <v>2.9997545092679991</v>
          </cell>
          <cell r="V280">
            <v>5.3717492281675803</v>
          </cell>
          <cell r="W280">
            <v>5.3521770056506814E-4</v>
          </cell>
        </row>
        <row r="283">
          <cell r="A283">
            <v>9</v>
          </cell>
          <cell r="F283" t="str">
            <v>Fins</v>
          </cell>
        </row>
        <row r="284">
          <cell r="A284" t="str">
            <v>Jul 31 2020</v>
          </cell>
          <cell r="F284">
            <v>-0.38091540336608887</v>
          </cell>
        </row>
        <row r="285">
          <cell r="A285">
            <v>1425</v>
          </cell>
          <cell r="F285">
            <v>-0.38003638386726379</v>
          </cell>
        </row>
        <row r="286">
          <cell r="A286" t="str">
            <v>SRM-Muenster-250ppb</v>
          </cell>
          <cell r="F286">
            <v>-0.38165181875228882</v>
          </cell>
        </row>
        <row r="287">
          <cell r="F287">
            <v>-0.38028243184089661</v>
          </cell>
        </row>
        <row r="288">
          <cell r="F288">
            <v>-0.38200131058692932</v>
          </cell>
        </row>
        <row r="289">
          <cell r="F289">
            <v>-0.38416069746017456</v>
          </cell>
        </row>
        <row r="290">
          <cell r="F290">
            <v>-0.38534122705459595</v>
          </cell>
        </row>
        <row r="291">
          <cell r="F291">
            <v>-0.38189610838890076</v>
          </cell>
        </row>
        <row r="292">
          <cell r="F292">
            <v>-0.3825933039188385</v>
          </cell>
        </row>
        <row r="293">
          <cell r="F293">
            <v>-0.38257902860641479</v>
          </cell>
        </row>
        <row r="294">
          <cell r="F294">
            <v>-0.38116148114204407</v>
          </cell>
        </row>
        <row r="295">
          <cell r="F295">
            <v>-0.3830961287021637</v>
          </cell>
        </row>
        <row r="296">
          <cell r="F296">
            <v>-0.38085120916366577</v>
          </cell>
        </row>
        <row r="297">
          <cell r="F297">
            <v>-0.38076385855674744</v>
          </cell>
        </row>
        <row r="298">
          <cell r="F298">
            <v>-0.38017010688781738</v>
          </cell>
        </row>
        <row r="299">
          <cell r="F299">
            <v>-0.38434615731239319</v>
          </cell>
        </row>
        <row r="300">
          <cell r="F300">
            <v>-0.38527882099151611</v>
          </cell>
        </row>
        <row r="301">
          <cell r="F301">
            <v>-0.38321027159690857</v>
          </cell>
        </row>
        <row r="302">
          <cell r="F302">
            <v>-0.38169640302658081</v>
          </cell>
        </row>
        <row r="303">
          <cell r="F303">
            <v>-0.3830123245716095</v>
          </cell>
        </row>
        <row r="304">
          <cell r="F304">
            <v>-0.38145390152931213</v>
          </cell>
        </row>
        <row r="305">
          <cell r="F305">
            <v>-0.38353124260902405</v>
          </cell>
        </row>
        <row r="306">
          <cell r="F306">
            <v>-0.38174453377723694</v>
          </cell>
        </row>
        <row r="307">
          <cell r="F307">
            <v>-0.38666269183158875</v>
          </cell>
        </row>
        <row r="308">
          <cell r="F308">
            <v>-0.38814115524291992</v>
          </cell>
        </row>
        <row r="314">
          <cell r="G314">
            <v>0.41057694338882178</v>
          </cell>
          <cell r="H314">
            <v>4.3978287086591131E-5</v>
          </cell>
          <cell r="S314">
            <v>9.5597778197499998</v>
          </cell>
          <cell r="T314">
            <v>7.6298009661300004</v>
          </cell>
          <cell r="U314">
            <v>3.1054154860680008</v>
          </cell>
          <cell r="V314">
            <v>5.5610968840481316</v>
          </cell>
          <cell r="W314">
            <v>1.3278479855200001E-3</v>
          </cell>
        </row>
        <row r="317">
          <cell r="A317">
            <v>10</v>
          </cell>
          <cell r="F317" t="str">
            <v>Fins</v>
          </cell>
        </row>
        <row r="318">
          <cell r="A318" t="str">
            <v>Jul 31 2020</v>
          </cell>
          <cell r="F318">
            <v>-0.38838905096054077</v>
          </cell>
        </row>
        <row r="319">
          <cell r="A319">
            <v>1426</v>
          </cell>
          <cell r="F319">
            <v>-0.38906142115592957</v>
          </cell>
        </row>
        <row r="320">
          <cell r="A320" t="str">
            <v>Muenster_Znspk__0_1</v>
          </cell>
          <cell r="F320">
            <v>-0.38904538750648499</v>
          </cell>
        </row>
        <row r="321">
          <cell r="F321">
            <v>-0.38936462998390198</v>
          </cell>
        </row>
        <row r="322">
          <cell r="F322">
            <v>-0.38780230283737183</v>
          </cell>
        </row>
        <row r="323">
          <cell r="F323">
            <v>-0.38822141289710999</v>
          </cell>
        </row>
        <row r="324">
          <cell r="F324">
            <v>-0.38953408598899841</v>
          </cell>
        </row>
        <row r="325">
          <cell r="F325">
            <v>-0.3873671293258667</v>
          </cell>
        </row>
        <row r="326">
          <cell r="F326">
            <v>-0.39003881812095642</v>
          </cell>
        </row>
        <row r="327">
          <cell r="F327">
            <v>-0.39249312877655029</v>
          </cell>
        </row>
        <row r="328">
          <cell r="F328">
            <v>-0.3891720175743103</v>
          </cell>
        </row>
        <row r="329">
          <cell r="F329">
            <v>-0.39000493288040161</v>
          </cell>
        </row>
        <row r="330">
          <cell r="F330">
            <v>-0.3888830840587616</v>
          </cell>
        </row>
        <row r="331">
          <cell r="F331">
            <v>-0.38926655054092407</v>
          </cell>
        </row>
        <row r="332">
          <cell r="F332">
            <v>-0.38605812191963196</v>
          </cell>
        </row>
        <row r="333">
          <cell r="F333">
            <v>-0.38964644074440002</v>
          </cell>
        </row>
        <row r="334">
          <cell r="F334">
            <v>-0.38849249482154846</v>
          </cell>
        </row>
        <row r="335">
          <cell r="F335">
            <v>-0.39156916737556458</v>
          </cell>
        </row>
        <row r="336">
          <cell r="F336">
            <v>-0.393299400806427</v>
          </cell>
        </row>
        <row r="337">
          <cell r="F337">
            <v>-0.39279815554618835</v>
          </cell>
        </row>
        <row r="338">
          <cell r="F338">
            <v>-0.39148712158203125</v>
          </cell>
        </row>
        <row r="339">
          <cell r="F339">
            <v>-0.39704737067222595</v>
          </cell>
        </row>
        <row r="340">
          <cell r="F340">
            <v>-0.39596804976463318</v>
          </cell>
        </row>
        <row r="341">
          <cell r="F341">
            <v>-0.39023324847221375</v>
          </cell>
        </row>
        <row r="342">
          <cell r="F342">
            <v>-0.39628380537033081</v>
          </cell>
        </row>
        <row r="348">
          <cell r="G348">
            <v>0.41058406869892899</v>
          </cell>
          <cell r="H348">
            <v>4.2400737537026834E-5</v>
          </cell>
          <cell r="S348">
            <v>9.1054735725500002</v>
          </cell>
          <cell r="T348">
            <v>7.2683424909300003</v>
          </cell>
          <cell r="U348">
            <v>2.9558937308680004</v>
          </cell>
          <cell r="V348">
            <v>5.2927167239024193</v>
          </cell>
          <cell r="W348">
            <v>5.7694820841999999E-4</v>
          </cell>
        </row>
        <row r="351">
          <cell r="A351">
            <v>11</v>
          </cell>
          <cell r="F351" t="str">
            <v>Fins</v>
          </cell>
        </row>
        <row r="352">
          <cell r="A352" t="str">
            <v>Jul 31 2020</v>
          </cell>
          <cell r="F352">
            <v>-0.37935885787010193</v>
          </cell>
        </row>
        <row r="353">
          <cell r="A353">
            <v>1427</v>
          </cell>
          <cell r="F353">
            <v>-0.37707677483558655</v>
          </cell>
        </row>
        <row r="354">
          <cell r="A354" t="str">
            <v>SRM-Muenster-250ppb</v>
          </cell>
          <cell r="F354">
            <v>-0.38036268949508667</v>
          </cell>
        </row>
        <row r="355">
          <cell r="F355">
            <v>-0.37917700409889221</v>
          </cell>
        </row>
        <row r="356">
          <cell r="F356">
            <v>-0.38010057806968689</v>
          </cell>
        </row>
        <row r="357">
          <cell r="F357">
            <v>-0.38304263353347778</v>
          </cell>
        </row>
        <row r="358">
          <cell r="F358">
            <v>-0.38366320729255676</v>
          </cell>
        </row>
        <row r="359">
          <cell r="F359">
            <v>-0.382618248462677</v>
          </cell>
        </row>
        <row r="360">
          <cell r="F360">
            <v>-0.38365426659584045</v>
          </cell>
        </row>
        <row r="361">
          <cell r="F361">
            <v>-0.38514864444732666</v>
          </cell>
        </row>
        <row r="362">
          <cell r="F362">
            <v>-0.38172492384910583</v>
          </cell>
        </row>
        <row r="363">
          <cell r="F363">
            <v>-0.38097068667411804</v>
          </cell>
        </row>
        <row r="364">
          <cell r="F364">
            <v>-0.38250413537025452</v>
          </cell>
        </row>
        <row r="365">
          <cell r="F365">
            <v>-0.38098672032356262</v>
          </cell>
        </row>
        <row r="366">
          <cell r="F366">
            <v>-0.38097426295280457</v>
          </cell>
        </row>
        <row r="367">
          <cell r="F367">
            <v>-0.38637912273406982</v>
          </cell>
        </row>
        <row r="368">
          <cell r="F368">
            <v>-0.38377019762992859</v>
          </cell>
        </row>
        <row r="369">
          <cell r="F369">
            <v>-0.38552135229110718</v>
          </cell>
        </row>
        <row r="370">
          <cell r="F370">
            <v>-0.38199236989021301</v>
          </cell>
        </row>
        <row r="371">
          <cell r="F371">
            <v>-0.38180336356163025</v>
          </cell>
        </row>
        <row r="372">
          <cell r="F372">
            <v>-0.38223132491111755</v>
          </cell>
        </row>
        <row r="373">
          <cell r="F373">
            <v>-0.38298380374908447</v>
          </cell>
        </row>
        <row r="374">
          <cell r="F374">
            <v>-0.3812042772769928</v>
          </cell>
        </row>
        <row r="375">
          <cell r="F375">
            <v>-0.38228660821914673</v>
          </cell>
        </row>
        <row r="376">
          <cell r="F376">
            <v>-0.38219743967056274</v>
          </cell>
        </row>
        <row r="382">
          <cell r="G382">
            <v>0.41058922866747272</v>
          </cell>
          <cell r="H382">
            <v>4.5253335295142842E-5</v>
          </cell>
          <cell r="S382">
            <v>9.5941699285499968</v>
          </cell>
          <cell r="T382">
            <v>7.6571708253300006</v>
          </cell>
          <cell r="U382">
            <v>3.1165454100679995</v>
          </cell>
          <cell r="V382">
            <v>5.5808135342424228</v>
          </cell>
          <cell r="W382">
            <v>1.33797493056E-3</v>
          </cell>
        </row>
        <row r="385">
          <cell r="A385">
            <v>12</v>
          </cell>
          <cell r="F385" t="str">
            <v>Fins</v>
          </cell>
        </row>
        <row r="386">
          <cell r="A386" t="str">
            <v>Jul 31 2020</v>
          </cell>
          <cell r="F386">
            <v>-0.38082447648048401</v>
          </cell>
        </row>
        <row r="387">
          <cell r="A387">
            <v>1428</v>
          </cell>
          <cell r="F387">
            <v>-0.38021647930145264</v>
          </cell>
        </row>
        <row r="388">
          <cell r="A388" t="str">
            <v>Muenster_Znspk_0_5</v>
          </cell>
          <cell r="F388">
            <v>-0.38061586022377014</v>
          </cell>
        </row>
        <row r="389">
          <cell r="F389">
            <v>-0.37895235419273376</v>
          </cell>
        </row>
        <row r="390">
          <cell r="F390">
            <v>-0.37777742743492126</v>
          </cell>
        </row>
        <row r="391">
          <cell r="F391">
            <v>-0.38175344467163086</v>
          </cell>
        </row>
        <row r="392">
          <cell r="F392">
            <v>-0.37826058268547058</v>
          </cell>
        </row>
        <row r="393">
          <cell r="F393">
            <v>-0.37966197729110718</v>
          </cell>
        </row>
        <row r="394">
          <cell r="F394">
            <v>-0.38390570878982544</v>
          </cell>
        </row>
        <row r="395">
          <cell r="F395">
            <v>-0.38510939478874207</v>
          </cell>
        </row>
        <row r="396">
          <cell r="F396">
            <v>-0.37954249978065491</v>
          </cell>
        </row>
        <row r="397">
          <cell r="F397">
            <v>-0.37798246741294861</v>
          </cell>
        </row>
        <row r="398">
          <cell r="F398">
            <v>-0.38017010688781738</v>
          </cell>
        </row>
        <row r="399">
          <cell r="F399">
            <v>-0.37865996360778809</v>
          </cell>
        </row>
        <row r="400">
          <cell r="F400">
            <v>-0.37983313202857971</v>
          </cell>
        </row>
        <row r="401">
          <cell r="F401">
            <v>-0.38026103377342224</v>
          </cell>
        </row>
        <row r="402">
          <cell r="F402">
            <v>-0.38037160038948059</v>
          </cell>
        </row>
        <row r="403">
          <cell r="F403">
            <v>-0.38005778193473816</v>
          </cell>
        </row>
        <row r="404">
          <cell r="F404">
            <v>-0.3820173442363739</v>
          </cell>
        </row>
        <row r="405">
          <cell r="F405">
            <v>-0.38077989220619202</v>
          </cell>
        </row>
        <row r="406">
          <cell r="F406">
            <v>-0.37773287296295166</v>
          </cell>
        </row>
        <row r="407">
          <cell r="F407">
            <v>-0.37896305322647095</v>
          </cell>
        </row>
        <row r="408">
          <cell r="F408">
            <v>-0.37747257947921753</v>
          </cell>
        </row>
        <row r="409">
          <cell r="F409">
            <v>-0.39146038889884949</v>
          </cell>
        </row>
        <row r="410">
          <cell r="F410">
            <v>-0.39418238401412964</v>
          </cell>
        </row>
        <row r="416">
          <cell r="G416">
            <v>0.41058450406059743</v>
          </cell>
          <cell r="H416">
            <v>4.5893513360999627E-5</v>
          </cell>
          <cell r="S416">
            <v>8.9255167153499997</v>
          </cell>
          <cell r="T416">
            <v>7.1236009245299989</v>
          </cell>
          <cell r="U416">
            <v>2.8965348044680002</v>
          </cell>
          <cell r="V416">
            <v>5.1847657859657952</v>
          </cell>
          <cell r="W416">
            <v>6.18544938172E-4</v>
          </cell>
        </row>
        <row r="419">
          <cell r="A419">
            <v>13</v>
          </cell>
          <cell r="F419" t="str">
            <v>Fins</v>
          </cell>
        </row>
        <row r="420">
          <cell r="A420" t="str">
            <v>Jul 31 2020</v>
          </cell>
          <cell r="F420">
            <v>-0.37680402398109436</v>
          </cell>
        </row>
        <row r="421">
          <cell r="A421">
            <v>1429</v>
          </cell>
          <cell r="F421">
            <v>-0.37357378005981445</v>
          </cell>
        </row>
        <row r="422">
          <cell r="A422" t="str">
            <v>SRM-Muenster-250ppb</v>
          </cell>
          <cell r="F422">
            <v>-0.37373065948486328</v>
          </cell>
        </row>
        <row r="423">
          <cell r="F423">
            <v>-0.37526550889015198</v>
          </cell>
        </row>
        <row r="424">
          <cell r="F424">
            <v>-0.37417274713516235</v>
          </cell>
        </row>
        <row r="425">
          <cell r="F425">
            <v>-0.37287679314613342</v>
          </cell>
        </row>
        <row r="426">
          <cell r="F426">
            <v>-0.3730461597442627</v>
          </cell>
        </row>
        <row r="427">
          <cell r="F427">
            <v>-0.37491431832313538</v>
          </cell>
        </row>
        <row r="428">
          <cell r="F428">
            <v>-0.37475389242172241</v>
          </cell>
        </row>
        <row r="429">
          <cell r="F429">
            <v>-0.37513893842697144</v>
          </cell>
        </row>
        <row r="430">
          <cell r="F430">
            <v>-0.37624779343605042</v>
          </cell>
        </row>
        <row r="431">
          <cell r="F431">
            <v>-0.37378948926925659</v>
          </cell>
        </row>
        <row r="432">
          <cell r="F432">
            <v>-0.37760806083679199</v>
          </cell>
        </row>
        <row r="433">
          <cell r="F433">
            <v>-0.37563809752464294</v>
          </cell>
        </row>
        <row r="434">
          <cell r="F434">
            <v>-0.37381801009178162</v>
          </cell>
        </row>
        <row r="435">
          <cell r="F435">
            <v>-0.37748861312866211</v>
          </cell>
        </row>
        <row r="436">
          <cell r="F436">
            <v>-0.37339016795158386</v>
          </cell>
        </row>
        <row r="437">
          <cell r="F437">
            <v>-0.37413531541824341</v>
          </cell>
        </row>
        <row r="438">
          <cell r="F438">
            <v>-0.37687176465988159</v>
          </cell>
        </row>
        <row r="439">
          <cell r="F439">
            <v>-0.37068790197372437</v>
          </cell>
        </row>
        <row r="440">
          <cell r="F440">
            <v>-0.37675231695175171</v>
          </cell>
        </row>
        <row r="441">
          <cell r="F441">
            <v>-0.37741374969482422</v>
          </cell>
        </row>
        <row r="442">
          <cell r="F442">
            <v>-0.37396419048309326</v>
          </cell>
        </row>
        <row r="443">
          <cell r="F443">
            <v>-0.37342584133148193</v>
          </cell>
        </row>
        <row r="444">
          <cell r="F444">
            <v>-0.37541168928146362</v>
          </cell>
        </row>
        <row r="450">
          <cell r="G450">
            <v>0.41057157228440111</v>
          </cell>
          <cell r="H450">
            <v>4.0623105807361144E-5</v>
          </cell>
          <cell r="S450">
            <v>9.4534427969499983</v>
          </cell>
          <cell r="T450">
            <v>7.5439754677300002</v>
          </cell>
          <cell r="U450">
            <v>3.0701315892680001</v>
          </cell>
          <cell r="V450">
            <v>5.4965546494469129</v>
          </cell>
          <cell r="W450">
            <v>1.3277659527999996E-3</v>
          </cell>
        </row>
        <row r="453">
          <cell r="A453">
            <v>14</v>
          </cell>
          <cell r="F453" t="str">
            <v>Fins</v>
          </cell>
        </row>
        <row r="454">
          <cell r="A454" t="str">
            <v>Jul 31 2020</v>
          </cell>
          <cell r="F454">
            <v>-0.38670548796653748</v>
          </cell>
        </row>
        <row r="455">
          <cell r="A455">
            <v>1430</v>
          </cell>
          <cell r="F455">
            <v>-0.38747057318687439</v>
          </cell>
        </row>
        <row r="456">
          <cell r="A456" t="str">
            <v>Muenster_Znspk_1_0</v>
          </cell>
          <cell r="F456">
            <v>-0.39112147688865662</v>
          </cell>
        </row>
        <row r="457">
          <cell r="F457">
            <v>-0.38300520181655884</v>
          </cell>
        </row>
        <row r="458">
          <cell r="F458">
            <v>-0.37987592816352844</v>
          </cell>
        </row>
        <row r="459">
          <cell r="F459">
            <v>-0.3825148344039917</v>
          </cell>
        </row>
        <row r="460">
          <cell r="F460">
            <v>-0.38461366295814514</v>
          </cell>
        </row>
        <row r="461">
          <cell r="F461">
            <v>-0.38338500261306763</v>
          </cell>
        </row>
        <row r="462">
          <cell r="F462">
            <v>-0.38556236028671265</v>
          </cell>
        </row>
        <row r="463">
          <cell r="F463">
            <v>-0.37930002808570862</v>
          </cell>
        </row>
        <row r="464">
          <cell r="F464">
            <v>-0.37840321660041809</v>
          </cell>
        </row>
        <row r="465">
          <cell r="F465">
            <v>-0.37959957122802734</v>
          </cell>
        </row>
        <row r="466">
          <cell r="F466">
            <v>-0.38010415434837341</v>
          </cell>
        </row>
        <row r="467">
          <cell r="F467">
            <v>-0.38098672032356262</v>
          </cell>
        </row>
        <row r="468">
          <cell r="F468">
            <v>-0.37788084149360657</v>
          </cell>
        </row>
        <row r="469">
          <cell r="F469">
            <v>-0.37814292311668396</v>
          </cell>
        </row>
        <row r="470">
          <cell r="F470">
            <v>-0.37679153680801392</v>
          </cell>
        </row>
        <row r="471">
          <cell r="F471">
            <v>-0.37801277637481689</v>
          </cell>
        </row>
        <row r="472">
          <cell r="F472">
            <v>-0.37729251384735107</v>
          </cell>
        </row>
        <row r="473">
          <cell r="F473">
            <v>-0.37568801641464233</v>
          </cell>
        </row>
        <row r="474">
          <cell r="F474">
            <v>-0.37876871228218079</v>
          </cell>
        </row>
        <row r="475">
          <cell r="F475">
            <v>-0.3749178946018219</v>
          </cell>
        </row>
        <row r="476">
          <cell r="F476">
            <v>-0.37822136282920837</v>
          </cell>
        </row>
        <row r="477">
          <cell r="F477">
            <v>-0.37691989541053772</v>
          </cell>
        </row>
        <row r="478">
          <cell r="F478">
            <v>-0.38034841418266296</v>
          </cell>
        </row>
        <row r="484">
          <cell r="G484">
            <v>0.41057543005416725</v>
          </cell>
          <cell r="H484">
            <v>5.2064153028102656E-5</v>
          </cell>
          <cell r="S484">
            <v>9.0956178257499989</v>
          </cell>
          <cell r="T484">
            <v>7.2593121285300013</v>
          </cell>
          <cell r="U484">
            <v>2.951703718868</v>
          </cell>
          <cell r="V484">
            <v>5.2835615523142403</v>
          </cell>
          <cell r="W484">
            <v>6.7348706535999992E-4</v>
          </cell>
        </row>
        <row r="487">
          <cell r="A487">
            <v>15</v>
          </cell>
          <cell r="F487" t="str">
            <v>Fins</v>
          </cell>
        </row>
        <row r="488">
          <cell r="A488" t="str">
            <v>Jul 31 2020</v>
          </cell>
          <cell r="F488">
            <v>-0.37298732995986938</v>
          </cell>
        </row>
        <row r="489">
          <cell r="A489">
            <v>1431</v>
          </cell>
          <cell r="F489">
            <v>-0.37371638417243958</v>
          </cell>
        </row>
        <row r="490">
          <cell r="A490" t="str">
            <v>SRM-Muenster-250ppb</v>
          </cell>
          <cell r="F490">
            <v>-0.37250781059265137</v>
          </cell>
        </row>
        <row r="491">
          <cell r="F491">
            <v>-0.37442588806152344</v>
          </cell>
        </row>
        <row r="492">
          <cell r="F492">
            <v>-0.37439200282096863</v>
          </cell>
        </row>
        <row r="493">
          <cell r="F493">
            <v>-0.36862039566040039</v>
          </cell>
        </row>
        <row r="494">
          <cell r="F494">
            <v>-0.37350961565971375</v>
          </cell>
        </row>
        <row r="495">
          <cell r="F495">
            <v>-0.37428149580955505</v>
          </cell>
        </row>
        <row r="496">
          <cell r="F496">
            <v>-0.37416025996208191</v>
          </cell>
        </row>
        <row r="497">
          <cell r="F497">
            <v>-0.37719446420669556</v>
          </cell>
        </row>
        <row r="498">
          <cell r="F498">
            <v>-0.37721940875053406</v>
          </cell>
        </row>
        <row r="499">
          <cell r="F499">
            <v>-0.37427791953086853</v>
          </cell>
        </row>
        <row r="500">
          <cell r="F500">
            <v>-0.3734721839427948</v>
          </cell>
        </row>
        <row r="501">
          <cell r="F501">
            <v>-0.37493214011192322</v>
          </cell>
        </row>
        <row r="502">
          <cell r="F502">
            <v>-0.37545269727706909</v>
          </cell>
        </row>
        <row r="503">
          <cell r="F503">
            <v>-0.37482342123985291</v>
          </cell>
        </row>
        <row r="504">
          <cell r="F504">
            <v>-0.37471288442611694</v>
          </cell>
        </row>
        <row r="505">
          <cell r="F505">
            <v>-0.37406757473945618</v>
          </cell>
        </row>
        <row r="506">
          <cell r="F506">
            <v>-0.37504446506500244</v>
          </cell>
        </row>
        <row r="507">
          <cell r="F507">
            <v>-0.3724810779094696</v>
          </cell>
        </row>
        <row r="508">
          <cell r="F508">
            <v>-0.37604457139968872</v>
          </cell>
        </row>
        <row r="509">
          <cell r="F509">
            <v>-0.37953716516494751</v>
          </cell>
        </row>
        <row r="510">
          <cell r="F510">
            <v>-0.37869206070899963</v>
          </cell>
        </row>
        <row r="511">
          <cell r="F511">
            <v>-0.37747257947921753</v>
          </cell>
        </row>
        <row r="512">
          <cell r="F512">
            <v>-0.37822315096855164</v>
          </cell>
        </row>
        <row r="518">
          <cell r="G518">
            <v>0.41057584613131815</v>
          </cell>
          <cell r="H518">
            <v>3.378861131465765E-5</v>
          </cell>
          <cell r="S518">
            <v>9.6469790981500019</v>
          </cell>
          <cell r="T518">
            <v>7.6984300769299985</v>
          </cell>
          <cell r="U518">
            <v>3.1329764260680002</v>
          </cell>
          <cell r="V518">
            <v>5.6090322832398298</v>
          </cell>
          <cell r="W518">
            <v>1.35306083672E-3</v>
          </cell>
        </row>
        <row r="521">
          <cell r="A521">
            <v>16</v>
          </cell>
          <cell r="F521" t="str">
            <v>Fins</v>
          </cell>
        </row>
        <row r="522">
          <cell r="A522" t="str">
            <v>Jul 31 2020</v>
          </cell>
          <cell r="F522">
            <v>-0.37786123156547546</v>
          </cell>
        </row>
        <row r="523">
          <cell r="A523">
            <v>1432</v>
          </cell>
          <cell r="F523">
            <v>-0.37479844689369202</v>
          </cell>
        </row>
        <row r="524">
          <cell r="A524" t="str">
            <v>Muenster_Fespk_0_5</v>
          </cell>
          <cell r="F524">
            <v>-0.375862717628479</v>
          </cell>
        </row>
        <row r="525">
          <cell r="F525">
            <v>-0.37626561522483826</v>
          </cell>
        </row>
        <row r="526">
          <cell r="F526">
            <v>-0.37608733773231506</v>
          </cell>
        </row>
        <row r="527">
          <cell r="F527">
            <v>-0.37783625721931458</v>
          </cell>
        </row>
        <row r="528">
          <cell r="F528">
            <v>-0.37793788313865662</v>
          </cell>
        </row>
        <row r="529">
          <cell r="F529">
            <v>-0.38242033123970032</v>
          </cell>
        </row>
        <row r="530">
          <cell r="F530">
            <v>-0.38087084889411926</v>
          </cell>
        </row>
        <row r="531">
          <cell r="F531">
            <v>-0.37592869997024536</v>
          </cell>
        </row>
        <row r="532">
          <cell r="F532">
            <v>-0.37553471326828003</v>
          </cell>
        </row>
        <row r="533">
          <cell r="F533">
            <v>-0.37554895877838135</v>
          </cell>
        </row>
        <row r="534">
          <cell r="F534">
            <v>-0.3742351233959198</v>
          </cell>
        </row>
        <row r="535">
          <cell r="F535">
            <v>-0.37357378005981445</v>
          </cell>
        </row>
        <row r="536">
          <cell r="F536">
            <v>-0.37602496147155762</v>
          </cell>
        </row>
        <row r="537">
          <cell r="F537">
            <v>-0.37313884496688843</v>
          </cell>
        </row>
        <row r="538">
          <cell r="F538">
            <v>-0.3771231472492218</v>
          </cell>
        </row>
        <row r="539">
          <cell r="F539">
            <v>-0.37854942679405212</v>
          </cell>
        </row>
        <row r="540">
          <cell r="F540">
            <v>-0.37657046318054199</v>
          </cell>
        </row>
        <row r="541">
          <cell r="F541">
            <v>-0.37702330946922302</v>
          </cell>
        </row>
        <row r="542">
          <cell r="F542">
            <v>-0.38056415319442749</v>
          </cell>
        </row>
        <row r="543">
          <cell r="F543">
            <v>-0.37915560603141785</v>
          </cell>
        </row>
        <row r="544">
          <cell r="F544">
            <v>-0.37617114186286926</v>
          </cell>
        </row>
        <row r="545">
          <cell r="F545">
            <v>-0.37378236651420593</v>
          </cell>
        </row>
        <row r="546">
          <cell r="F546">
            <v>-0.37677904963493347</v>
          </cell>
        </row>
        <row r="552">
          <cell r="G552">
            <v>0.41045222084349114</v>
          </cell>
          <cell r="H552">
            <v>3.8669531931637042E-5</v>
          </cell>
          <cell r="S552">
            <v>9.5550769273499991</v>
          </cell>
          <cell r="T552">
            <v>7.6255853493300005</v>
          </cell>
          <cell r="U552">
            <v>3.1006539412679994</v>
          </cell>
          <cell r="V552">
            <v>5.5512667201200374</v>
          </cell>
          <cell r="W552">
            <v>0.40597716999400002</v>
          </cell>
        </row>
        <row r="555">
          <cell r="A555">
            <v>17</v>
          </cell>
          <cell r="F555" t="str">
            <v>Fins</v>
          </cell>
        </row>
        <row r="556">
          <cell r="A556" t="str">
            <v>Jul 31 2020</v>
          </cell>
          <cell r="F556">
            <v>-0.36898753046989441</v>
          </cell>
        </row>
        <row r="557">
          <cell r="A557">
            <v>1433</v>
          </cell>
          <cell r="F557">
            <v>-0.36966127157211304</v>
          </cell>
        </row>
        <row r="558">
          <cell r="A558" t="str">
            <v>SRM-Muenster-250ppb</v>
          </cell>
          <cell r="F558">
            <v>-0.37209248542785645</v>
          </cell>
        </row>
        <row r="559">
          <cell r="F559">
            <v>-0.37232422828674316</v>
          </cell>
        </row>
        <row r="560">
          <cell r="F560">
            <v>-0.37279123067855835</v>
          </cell>
        </row>
        <row r="561">
          <cell r="F561">
            <v>-0.37344899773597717</v>
          </cell>
        </row>
        <row r="562">
          <cell r="F562">
            <v>-0.37465584278106689</v>
          </cell>
        </row>
        <row r="563">
          <cell r="F563">
            <v>-0.3731798529624939</v>
          </cell>
        </row>
        <row r="564">
          <cell r="F564">
            <v>-0.37435635924339294</v>
          </cell>
        </row>
        <row r="565">
          <cell r="F565">
            <v>-0.37309250235557556</v>
          </cell>
        </row>
        <row r="566">
          <cell r="F566">
            <v>-0.37389999628067017</v>
          </cell>
        </row>
        <row r="567">
          <cell r="F567">
            <v>-0.37296772003173828</v>
          </cell>
        </row>
        <row r="568">
          <cell r="F568">
            <v>-0.37082517147064209</v>
          </cell>
        </row>
        <row r="569">
          <cell r="F569">
            <v>-0.37350249290466309</v>
          </cell>
        </row>
        <row r="570">
          <cell r="F570">
            <v>-0.37800028920173645</v>
          </cell>
        </row>
        <row r="571">
          <cell r="F571">
            <v>-0.38017189502716064</v>
          </cell>
        </row>
        <row r="572">
          <cell r="F572">
            <v>-0.37708213925361633</v>
          </cell>
        </row>
        <row r="573">
          <cell r="F573">
            <v>-0.37465584278106689</v>
          </cell>
        </row>
        <row r="574">
          <cell r="F574">
            <v>-0.3748982846736908</v>
          </cell>
        </row>
        <row r="575">
          <cell r="F575">
            <v>-0.37287324666976929</v>
          </cell>
        </row>
        <row r="576">
          <cell r="F576">
            <v>-0.37352386116981506</v>
          </cell>
        </row>
        <row r="577">
          <cell r="F577">
            <v>-0.37360230088233948</v>
          </cell>
        </row>
        <row r="578">
          <cell r="F578">
            <v>-0.37262725830078125</v>
          </cell>
        </row>
        <row r="579">
          <cell r="F579">
            <v>-0.37475031614303589</v>
          </cell>
        </row>
        <row r="580">
          <cell r="F580">
            <v>-0.37677904963493347</v>
          </cell>
        </row>
        <row r="586">
          <cell r="G586">
            <v>0.41058469022951016</v>
          </cell>
          <cell r="H586">
            <v>4.3611136102622173E-5</v>
          </cell>
          <cell r="S586">
            <v>9.7208759605499999</v>
          </cell>
          <cell r="T586">
            <v>7.7572547097300006</v>
          </cell>
          <cell r="U586">
            <v>3.1568457480679997</v>
          </cell>
          <cell r="V586">
            <v>5.6514097014468625</v>
          </cell>
          <cell r="W586">
            <v>1.3683982098800002E-3</v>
          </cell>
        </row>
        <row r="589">
          <cell r="A589">
            <v>18</v>
          </cell>
          <cell r="F589" t="str">
            <v>Fins</v>
          </cell>
        </row>
        <row r="590">
          <cell r="A590" t="str">
            <v>Jul 31 2020</v>
          </cell>
          <cell r="F590">
            <v>-0.36867919564247131</v>
          </cell>
        </row>
        <row r="591">
          <cell r="A591">
            <v>1435</v>
          </cell>
          <cell r="F591">
            <v>-0.36530193686485291</v>
          </cell>
        </row>
        <row r="592">
          <cell r="A592" t="str">
            <v>SRM-Muenster-250ppb</v>
          </cell>
          <cell r="F592">
            <v>-0.36611101031303406</v>
          </cell>
        </row>
        <row r="593">
          <cell r="F593">
            <v>-0.36747437715530396</v>
          </cell>
        </row>
        <row r="594">
          <cell r="F594">
            <v>-0.37026014924049377</v>
          </cell>
        </row>
        <row r="595">
          <cell r="F595">
            <v>-0.36908912658691406</v>
          </cell>
        </row>
        <row r="596">
          <cell r="F596">
            <v>-0.36830490827560425</v>
          </cell>
        </row>
        <row r="597">
          <cell r="F597">
            <v>-0.36776134371757507</v>
          </cell>
        </row>
        <row r="598">
          <cell r="F598">
            <v>-0.37016567587852478</v>
          </cell>
        </row>
        <row r="599">
          <cell r="F599">
            <v>-0.36676862835884094</v>
          </cell>
        </row>
        <row r="600">
          <cell r="F600">
            <v>-0.36506670713424683</v>
          </cell>
        </row>
        <row r="601">
          <cell r="F601">
            <v>-0.36636942625045776</v>
          </cell>
        </row>
        <row r="602">
          <cell r="F602">
            <v>-0.37112104892730713</v>
          </cell>
        </row>
        <row r="603">
          <cell r="F603">
            <v>-0.3685259222984314</v>
          </cell>
        </row>
        <row r="604">
          <cell r="F604">
            <v>-0.36843860149383545</v>
          </cell>
        </row>
        <row r="605">
          <cell r="F605">
            <v>-0.36971116065979004</v>
          </cell>
        </row>
        <row r="606">
          <cell r="F606">
            <v>-0.36709120869636536</v>
          </cell>
        </row>
        <row r="607">
          <cell r="F607">
            <v>-0.36622509360313416</v>
          </cell>
        </row>
        <row r="608">
          <cell r="F608">
            <v>-0.36762052774429321</v>
          </cell>
        </row>
        <row r="609">
          <cell r="F609">
            <v>-0.37396240234375</v>
          </cell>
        </row>
        <row r="610">
          <cell r="F610">
            <v>-0.3699963390827179</v>
          </cell>
        </row>
        <row r="611">
          <cell r="F611">
            <v>-0.37163260579109192</v>
          </cell>
        </row>
        <row r="612">
          <cell r="F612">
            <v>-0.36512371897697449</v>
          </cell>
        </row>
        <row r="613">
          <cell r="F613">
            <v>-0.36965411901473999</v>
          </cell>
        </row>
        <row r="614">
          <cell r="F614">
            <v>-0.37004980444908142</v>
          </cell>
        </row>
        <row r="620">
          <cell r="G620">
            <v>0.41056478035729493</v>
          </cell>
          <cell r="H620">
            <v>4.440130407703172E-5</v>
          </cell>
          <cell r="S620">
            <v>9.5284823905500016</v>
          </cell>
          <cell r="T620">
            <v>7.6030659229299999</v>
          </cell>
          <cell r="U620">
            <v>3.0938618000680007</v>
          </cell>
          <cell r="V620">
            <v>5.5379103311156168</v>
          </cell>
          <cell r="W620">
            <v>1.3432014106E-3</v>
          </cell>
        </row>
        <row r="623">
          <cell r="A623">
            <v>19</v>
          </cell>
          <cell r="F623" t="str">
            <v>Fins</v>
          </cell>
        </row>
        <row r="624">
          <cell r="A624" t="str">
            <v>Jul 31 2020</v>
          </cell>
          <cell r="F624">
            <v>-0.3690873384475708</v>
          </cell>
        </row>
        <row r="625">
          <cell r="A625">
            <v>1436</v>
          </cell>
          <cell r="F625">
            <v>-0.36967194080352783</v>
          </cell>
        </row>
        <row r="626">
          <cell r="A626" t="str">
            <v>SRM-Muenster-250ppb</v>
          </cell>
          <cell r="F626">
            <v>-0.36862039566040039</v>
          </cell>
        </row>
        <row r="627">
          <cell r="F627">
            <v>-0.37018349766731262</v>
          </cell>
        </row>
        <row r="628">
          <cell r="F628">
            <v>-0.3687095046043396</v>
          </cell>
        </row>
        <row r="629">
          <cell r="F629">
            <v>-0.36832451820373535</v>
          </cell>
        </row>
        <row r="630">
          <cell r="F630">
            <v>-0.36770430207252502</v>
          </cell>
        </row>
        <row r="631">
          <cell r="F631">
            <v>-0.36752787232398987</v>
          </cell>
        </row>
        <row r="632">
          <cell r="F632">
            <v>-0.36822471022605896</v>
          </cell>
        </row>
        <row r="633">
          <cell r="F633">
            <v>-0.3654516339302063</v>
          </cell>
        </row>
        <row r="634">
          <cell r="F634">
            <v>-0.36800014972686768</v>
          </cell>
        </row>
        <row r="635">
          <cell r="F635">
            <v>-0.36783438920974731</v>
          </cell>
        </row>
        <row r="636">
          <cell r="F636">
            <v>-0.37141513824462891</v>
          </cell>
        </row>
        <row r="637">
          <cell r="F637">
            <v>-0.37135455012321472</v>
          </cell>
        </row>
        <row r="638">
          <cell r="F638">
            <v>-0.37158626317977905</v>
          </cell>
        </row>
        <row r="639">
          <cell r="F639">
            <v>-0.36876830458641052</v>
          </cell>
        </row>
        <row r="640">
          <cell r="F640">
            <v>-0.37179836630821228</v>
          </cell>
        </row>
        <row r="641">
          <cell r="F641">
            <v>-0.37110143899917603</v>
          </cell>
        </row>
        <row r="642">
          <cell r="F642">
            <v>-0.36966127157211304</v>
          </cell>
        </row>
        <row r="643">
          <cell r="F643">
            <v>-0.3692014217376709</v>
          </cell>
        </row>
        <row r="644">
          <cell r="F644">
            <v>-0.36926737427711487</v>
          </cell>
        </row>
        <row r="645">
          <cell r="F645">
            <v>-0.37182512879371643</v>
          </cell>
        </row>
        <row r="646">
          <cell r="F646">
            <v>-0.37272527813911438</v>
          </cell>
        </row>
        <row r="647">
          <cell r="F647">
            <v>-0.36973434686660767</v>
          </cell>
        </row>
        <row r="648">
          <cell r="F648">
            <v>-0.37120839953422546</v>
          </cell>
        </row>
        <row r="654">
          <cell r="G654">
            <v>0.41057179528865517</v>
          </cell>
          <cell r="H654">
            <v>4.5409539918950747E-5</v>
          </cell>
          <cell r="S654">
            <v>10.078495233749999</v>
          </cell>
          <cell r="T654">
            <v>8.0420885073299981</v>
          </cell>
          <cell r="U654">
            <v>3.2725789496679996</v>
          </cell>
          <cell r="V654">
            <v>5.8579915165751455</v>
          </cell>
          <cell r="W654">
            <v>1.4121431324799999E-3</v>
          </cell>
        </row>
        <row r="657">
          <cell r="A657">
            <v>20</v>
          </cell>
          <cell r="F657" t="str">
            <v>Fins</v>
          </cell>
        </row>
        <row r="658">
          <cell r="A658" t="str">
            <v>Jul 31 2020</v>
          </cell>
          <cell r="F658">
            <v>-0.36867564916610718</v>
          </cell>
        </row>
        <row r="659">
          <cell r="A659">
            <v>1437</v>
          </cell>
          <cell r="F659">
            <v>-0.36619657278060913</v>
          </cell>
        </row>
        <row r="660">
          <cell r="A660" t="str">
            <v>SRM-Muenster-250ppb</v>
          </cell>
          <cell r="F660">
            <v>-0.37038132548332214</v>
          </cell>
        </row>
        <row r="661">
          <cell r="F661">
            <v>-0.37367895245552063</v>
          </cell>
        </row>
        <row r="662">
          <cell r="F662">
            <v>-0.3735613226890564</v>
          </cell>
        </row>
        <row r="663">
          <cell r="F663">
            <v>-0.36998030543327332</v>
          </cell>
        </row>
        <row r="664">
          <cell r="F664">
            <v>-0.37090003490447998</v>
          </cell>
        </row>
        <row r="665">
          <cell r="F665">
            <v>-0.37098914384841919</v>
          </cell>
        </row>
        <row r="666">
          <cell r="F666">
            <v>-0.36992862820625305</v>
          </cell>
        </row>
        <row r="667">
          <cell r="F667">
            <v>-0.37132245302200317</v>
          </cell>
        </row>
        <row r="668">
          <cell r="F668">
            <v>-0.36907488107681274</v>
          </cell>
        </row>
        <row r="669">
          <cell r="F669">
            <v>-0.37325471639633179</v>
          </cell>
        </row>
        <row r="670">
          <cell r="F670">
            <v>-0.36965411901473999</v>
          </cell>
        </row>
        <row r="671">
          <cell r="F671">
            <v>-0.37037956714630127</v>
          </cell>
        </row>
        <row r="672">
          <cell r="F672">
            <v>-0.37140089273452759</v>
          </cell>
        </row>
        <row r="673">
          <cell r="F673">
            <v>-0.372030109167099</v>
          </cell>
        </row>
        <row r="674">
          <cell r="F674">
            <v>-0.37275201082229614</v>
          </cell>
        </row>
        <row r="675">
          <cell r="F675">
            <v>-0.37389287352561951</v>
          </cell>
        </row>
        <row r="676">
          <cell r="F676">
            <v>-0.37091785669326782</v>
          </cell>
        </row>
        <row r="677">
          <cell r="F677">
            <v>-0.37636545300483704</v>
          </cell>
        </row>
        <row r="678">
          <cell r="F678">
            <v>-0.37204259634017944</v>
          </cell>
        </row>
        <row r="679">
          <cell r="F679">
            <v>-0.37283045053482056</v>
          </cell>
        </row>
        <row r="680">
          <cell r="F680">
            <v>-0.37364330887794495</v>
          </cell>
        </row>
        <row r="681">
          <cell r="F681">
            <v>-0.36831918358802795</v>
          </cell>
        </row>
        <row r="682">
          <cell r="F682">
            <v>-0.36992862820625305</v>
          </cell>
        </row>
        <row r="688">
          <cell r="G688">
            <v>0.410563809748275</v>
          </cell>
          <cell r="H688">
            <v>4.8501847089507827E-5</v>
          </cell>
          <cell r="S688">
            <v>9.7481187181499998</v>
          </cell>
          <cell r="T688">
            <v>7.7786763173300004</v>
          </cell>
          <cell r="U688">
            <v>3.1654973244680003</v>
          </cell>
          <cell r="V688">
            <v>5.6667531840351719</v>
          </cell>
          <cell r="W688">
            <v>1.3970292294399999E-3</v>
          </cell>
        </row>
        <row r="691">
          <cell r="A691">
            <v>21</v>
          </cell>
          <cell r="F691" t="str">
            <v>Fins</v>
          </cell>
        </row>
        <row r="692">
          <cell r="A692" t="str">
            <v>Jul 31 2020</v>
          </cell>
          <cell r="F692">
            <v>-0.37518352270126343</v>
          </cell>
        </row>
        <row r="693">
          <cell r="A693">
            <v>1438</v>
          </cell>
          <cell r="F693">
            <v>-0.37838003039360046</v>
          </cell>
        </row>
        <row r="694">
          <cell r="A694" t="str">
            <v>Muenster_Znspk_0_05</v>
          </cell>
          <cell r="F694">
            <v>-0.37727469205856323</v>
          </cell>
        </row>
        <row r="695">
          <cell r="F695">
            <v>-0.37740659713745117</v>
          </cell>
        </row>
        <row r="696">
          <cell r="F696">
            <v>-0.37383225560188293</v>
          </cell>
        </row>
        <row r="697">
          <cell r="F697">
            <v>-0.37328678369522095</v>
          </cell>
        </row>
        <row r="698">
          <cell r="F698">
            <v>-0.37622106075286865</v>
          </cell>
        </row>
        <row r="699">
          <cell r="F699">
            <v>-0.3711870014667511</v>
          </cell>
        </row>
        <row r="700">
          <cell r="F700">
            <v>-0.37530651688575745</v>
          </cell>
        </row>
        <row r="701">
          <cell r="F701">
            <v>-0.37504267692565918</v>
          </cell>
        </row>
        <row r="702">
          <cell r="F702">
            <v>-0.36930656433105469</v>
          </cell>
        </row>
        <row r="703">
          <cell r="F703">
            <v>-0.37432247400283813</v>
          </cell>
        </row>
        <row r="704">
          <cell r="F704">
            <v>-0.37847632169723511</v>
          </cell>
        </row>
        <row r="705">
          <cell r="F705">
            <v>-0.3762531578540802</v>
          </cell>
        </row>
        <row r="706">
          <cell r="F706">
            <v>-0.37650629878044128</v>
          </cell>
        </row>
        <row r="707">
          <cell r="F707">
            <v>-0.37575754523277283</v>
          </cell>
        </row>
        <row r="708">
          <cell r="F708">
            <v>-0.37669706344604492</v>
          </cell>
        </row>
        <row r="709">
          <cell r="F709">
            <v>-0.3809724748134613</v>
          </cell>
        </row>
        <row r="710">
          <cell r="F710">
            <v>-0.37741550803184509</v>
          </cell>
        </row>
        <row r="711">
          <cell r="F711">
            <v>-0.37387147545814514</v>
          </cell>
        </row>
        <row r="712">
          <cell r="F712">
            <v>-0.37596967816352844</v>
          </cell>
        </row>
        <row r="713">
          <cell r="F713">
            <v>-0.37567552924156189</v>
          </cell>
        </row>
        <row r="714">
          <cell r="F714">
            <v>-0.37218695878982544</v>
          </cell>
        </row>
        <row r="715">
          <cell r="F715">
            <v>-0.37638327479362488</v>
          </cell>
        </row>
        <row r="716">
          <cell r="F716">
            <v>-0.37772750854492188</v>
          </cell>
        </row>
        <row r="722">
          <cell r="G722">
            <v>0.41055739600101387</v>
          </cell>
          <cell r="H722">
            <v>4.3238995211702634E-5</v>
          </cell>
          <cell r="S722">
            <v>8.8367770997499999</v>
          </cell>
          <cell r="T722">
            <v>7.0521653573300007</v>
          </cell>
          <cell r="U722">
            <v>2.8672418416679992</v>
          </cell>
          <cell r="V722">
            <v>5.1317235845981406</v>
          </cell>
          <cell r="W722">
            <v>5.249847763030399E-4</v>
          </cell>
        </row>
        <row r="725">
          <cell r="A725">
            <v>22</v>
          </cell>
          <cell r="F725" t="str">
            <v>Fins</v>
          </cell>
        </row>
        <row r="726">
          <cell r="A726" t="str">
            <v>Jul 31 2020</v>
          </cell>
          <cell r="F726">
            <v>-0.3611428439617157</v>
          </cell>
        </row>
        <row r="727">
          <cell r="A727">
            <v>1439</v>
          </cell>
          <cell r="F727">
            <v>-0.36323478817939758</v>
          </cell>
        </row>
        <row r="728">
          <cell r="A728" t="str">
            <v>SRM-Muenster-250ppb</v>
          </cell>
          <cell r="F728">
            <v>-0.35941985249519348</v>
          </cell>
        </row>
        <row r="729">
          <cell r="F729">
            <v>-0.36463901400566101</v>
          </cell>
        </row>
        <row r="730">
          <cell r="F730">
            <v>-0.36197853088378906</v>
          </cell>
        </row>
        <row r="731">
          <cell r="F731">
            <v>-0.36121055483818054</v>
          </cell>
        </row>
        <row r="732">
          <cell r="F732">
            <v>-0.36392799019813538</v>
          </cell>
        </row>
        <row r="733">
          <cell r="F733">
            <v>-0.36369097232818604</v>
          </cell>
        </row>
        <row r="734">
          <cell r="F734">
            <v>-0.36470851302146912</v>
          </cell>
        </row>
        <row r="735">
          <cell r="F735">
            <v>-0.36500611901283264</v>
          </cell>
        </row>
        <row r="736">
          <cell r="F736">
            <v>-0.36619657278060913</v>
          </cell>
        </row>
        <row r="737">
          <cell r="F737">
            <v>-0.36897683143615723</v>
          </cell>
        </row>
        <row r="738">
          <cell r="F738">
            <v>-0.37028688192367554</v>
          </cell>
        </row>
        <row r="739">
          <cell r="F739">
            <v>-0.37085190415382385</v>
          </cell>
        </row>
        <row r="740">
          <cell r="F740">
            <v>-0.37291601300239563</v>
          </cell>
        </row>
        <row r="741">
          <cell r="F741">
            <v>-0.36883068084716797</v>
          </cell>
        </row>
        <row r="742">
          <cell r="F742">
            <v>-0.36592745780944824</v>
          </cell>
        </row>
        <row r="743">
          <cell r="F743">
            <v>-0.3652520477771759</v>
          </cell>
        </row>
        <row r="744">
          <cell r="F744">
            <v>-0.36694684624671936</v>
          </cell>
        </row>
        <row r="745">
          <cell r="F745">
            <v>-0.36493661999702454</v>
          </cell>
        </row>
        <row r="746">
          <cell r="F746">
            <v>-0.36919963359832764</v>
          </cell>
        </row>
        <row r="747">
          <cell r="F747">
            <v>-0.36814630031585693</v>
          </cell>
        </row>
        <row r="748">
          <cell r="F748">
            <v>-0.36579915881156921</v>
          </cell>
        </row>
        <row r="749">
          <cell r="F749">
            <v>-0.36754745244979858</v>
          </cell>
        </row>
        <row r="750">
          <cell r="F750">
            <v>-0.36660468578338623</v>
          </cell>
        </row>
        <row r="756">
          <cell r="G756">
            <v>0.41056361984777234</v>
          </cell>
          <cell r="H756">
            <v>5.9940177793971256E-5</v>
          </cell>
          <cell r="S756">
            <v>9.5426707849499977</v>
          </cell>
          <cell r="T756">
            <v>7.6140834481299997</v>
          </cell>
          <cell r="U756">
            <v>3.0981948524680005</v>
          </cell>
          <cell r="V756">
            <v>5.5452396946804683</v>
          </cell>
          <cell r="W756">
            <v>1.3325182512399997E-3</v>
          </cell>
        </row>
        <row r="759">
          <cell r="A759">
            <v>23</v>
          </cell>
          <cell r="F759" t="str">
            <v>Fins</v>
          </cell>
        </row>
        <row r="760">
          <cell r="A760" t="str">
            <v>Jul 31 2020</v>
          </cell>
          <cell r="F760">
            <v>-0.37216022610664368</v>
          </cell>
        </row>
        <row r="761">
          <cell r="A761">
            <v>1440</v>
          </cell>
          <cell r="F761">
            <v>-0.37356665730476379</v>
          </cell>
        </row>
        <row r="762">
          <cell r="A762" t="str">
            <v>Muenster_Znspk__0_1</v>
          </cell>
          <cell r="F762">
            <v>-0.37212991714477539</v>
          </cell>
        </row>
        <row r="763">
          <cell r="F763">
            <v>-0.37114956974983215</v>
          </cell>
        </row>
        <row r="764">
          <cell r="F764">
            <v>-0.37129393219947815</v>
          </cell>
        </row>
        <row r="765">
          <cell r="F765">
            <v>-0.3734775185585022</v>
          </cell>
        </row>
        <row r="766">
          <cell r="F766">
            <v>-0.37425652146339417</v>
          </cell>
        </row>
        <row r="767">
          <cell r="F767">
            <v>-0.37201583385467529</v>
          </cell>
        </row>
        <row r="768">
          <cell r="F768">
            <v>-0.37174135446548462</v>
          </cell>
        </row>
        <row r="769">
          <cell r="F769">
            <v>-0.37475568056106567</v>
          </cell>
        </row>
        <row r="770">
          <cell r="F770">
            <v>-0.37224578857421875</v>
          </cell>
        </row>
        <row r="771">
          <cell r="F771">
            <v>-0.3745667040348053</v>
          </cell>
        </row>
        <row r="772">
          <cell r="F772">
            <v>-0.37422621250152588</v>
          </cell>
        </row>
        <row r="773">
          <cell r="F773">
            <v>-0.37251317501068115</v>
          </cell>
        </row>
        <row r="774">
          <cell r="F774">
            <v>-0.3723919689655304</v>
          </cell>
        </row>
        <row r="775">
          <cell r="F775">
            <v>-0.3740764856338501</v>
          </cell>
        </row>
        <row r="776">
          <cell r="F776">
            <v>-0.3720051646232605</v>
          </cell>
        </row>
        <row r="777">
          <cell r="F777">
            <v>-0.37650987505912781</v>
          </cell>
        </row>
        <row r="778">
          <cell r="F778">
            <v>-0.37046155333518982</v>
          </cell>
        </row>
        <row r="779">
          <cell r="F779">
            <v>-0.37499096989631653</v>
          </cell>
        </row>
        <row r="780">
          <cell r="F780">
            <v>-0.37506586313247681</v>
          </cell>
        </row>
        <row r="781">
          <cell r="F781">
            <v>-0.37222260236740112</v>
          </cell>
        </row>
        <row r="782">
          <cell r="F782">
            <v>-0.37265041470527649</v>
          </cell>
        </row>
        <row r="783">
          <cell r="F783">
            <v>-0.37568444013595581</v>
          </cell>
        </row>
        <row r="784">
          <cell r="F784">
            <v>-0.37462911009788513</v>
          </cell>
        </row>
        <row r="790">
          <cell r="G790">
            <v>0.4105678996375523</v>
          </cell>
          <cell r="H790">
            <v>5.3227112208698019E-5</v>
          </cell>
          <cell r="S790">
            <v>9.0605859081499993</v>
          </cell>
          <cell r="T790">
            <v>7.2304926409300005</v>
          </cell>
          <cell r="U790">
            <v>2.9396184512679997</v>
          </cell>
          <cell r="V790">
            <v>5.2607052463796036</v>
          </cell>
          <cell r="W790">
            <v>5.7198602015199999E-4</v>
          </cell>
        </row>
        <row r="793">
          <cell r="A793">
            <v>24</v>
          </cell>
          <cell r="F793" t="str">
            <v>Fins</v>
          </cell>
        </row>
        <row r="794">
          <cell r="A794" t="str">
            <v>Jul 31 2020</v>
          </cell>
          <cell r="F794">
            <v>-0.36312073469161987</v>
          </cell>
        </row>
        <row r="795">
          <cell r="A795">
            <v>1441</v>
          </cell>
          <cell r="F795">
            <v>-0.36524847149848938</v>
          </cell>
        </row>
        <row r="796">
          <cell r="A796" t="str">
            <v>SRM-Muenster-250ppb</v>
          </cell>
          <cell r="F796">
            <v>-0.36590251326560974</v>
          </cell>
        </row>
        <row r="797">
          <cell r="F797">
            <v>-0.36515581607818604</v>
          </cell>
        </row>
        <row r="798">
          <cell r="F798">
            <v>-0.36246320605278015</v>
          </cell>
        </row>
        <row r="799">
          <cell r="F799">
            <v>-0.3669593334197998</v>
          </cell>
        </row>
        <row r="800">
          <cell r="F800">
            <v>-0.36342725157737732</v>
          </cell>
        </row>
        <row r="801">
          <cell r="F801">
            <v>-0.36726230382919312</v>
          </cell>
        </row>
        <row r="802">
          <cell r="F802">
            <v>-0.36544808745384216</v>
          </cell>
        </row>
        <row r="803">
          <cell r="F803">
            <v>-0.36948302388191223</v>
          </cell>
        </row>
        <row r="804">
          <cell r="F804">
            <v>-0.37049362063407898</v>
          </cell>
        </row>
        <row r="805">
          <cell r="F805">
            <v>-0.37300515174865723</v>
          </cell>
        </row>
        <row r="806">
          <cell r="F806">
            <v>-0.37174135446548462</v>
          </cell>
        </row>
        <row r="807">
          <cell r="F807">
            <v>-0.37172174453735352</v>
          </cell>
        </row>
        <row r="808">
          <cell r="F808">
            <v>-0.37096774578094482</v>
          </cell>
        </row>
        <row r="809">
          <cell r="F809">
            <v>-0.36913189291954041</v>
          </cell>
        </row>
        <row r="810">
          <cell r="F810">
            <v>-0.36967909336090088</v>
          </cell>
        </row>
        <row r="811">
          <cell r="F811">
            <v>-0.36734429001808167</v>
          </cell>
        </row>
        <row r="812">
          <cell r="F812">
            <v>-0.3656708300113678</v>
          </cell>
        </row>
        <row r="813">
          <cell r="F813">
            <v>-0.36749756336212158</v>
          </cell>
        </row>
        <row r="814">
          <cell r="F814">
            <v>-0.36839225888252258</v>
          </cell>
        </row>
        <row r="815">
          <cell r="F815">
            <v>-0.36726230382919312</v>
          </cell>
        </row>
        <row r="816">
          <cell r="F816">
            <v>-0.37154170870780945</v>
          </cell>
        </row>
        <row r="817">
          <cell r="F817">
            <v>-0.36844214797019958</v>
          </cell>
        </row>
        <row r="818">
          <cell r="F818">
            <v>-0.36920496821403503</v>
          </cell>
        </row>
        <row r="824">
          <cell r="G824">
            <v>0.4105706675983371</v>
          </cell>
          <cell r="H824">
            <v>6.7174678719797193E-5</v>
          </cell>
          <cell r="S824">
            <v>9.5552590233500005</v>
          </cell>
          <cell r="T824">
            <v>7.6243675609299997</v>
          </cell>
          <cell r="U824">
            <v>3.1024592440680006</v>
          </cell>
          <cell r="V824">
            <v>5.5531127494035797</v>
          </cell>
          <cell r="W824">
            <v>1.3484203791999999E-3</v>
          </cell>
        </row>
        <row r="827">
          <cell r="A827">
            <v>25</v>
          </cell>
          <cell r="F827" t="str">
            <v>Fins</v>
          </cell>
        </row>
        <row r="828">
          <cell r="A828" t="str">
            <v>Jul 31 2020</v>
          </cell>
          <cell r="F828">
            <v>-0.38288930058479309</v>
          </cell>
        </row>
        <row r="829">
          <cell r="A829">
            <v>1442</v>
          </cell>
          <cell r="F829">
            <v>-0.37776318192481995</v>
          </cell>
        </row>
        <row r="830">
          <cell r="A830" t="str">
            <v>Muenster_Znspk_0_5</v>
          </cell>
          <cell r="F830">
            <v>-0.37463089823722839</v>
          </cell>
        </row>
        <row r="831">
          <cell r="F831">
            <v>-0.37558817863464355</v>
          </cell>
        </row>
        <row r="832">
          <cell r="F832">
            <v>-0.37441697716712952</v>
          </cell>
        </row>
        <row r="833">
          <cell r="F833">
            <v>-0.37383225560188293</v>
          </cell>
        </row>
        <row r="834">
          <cell r="F834">
            <v>-0.37466654181480408</v>
          </cell>
        </row>
        <row r="835">
          <cell r="F835">
            <v>-0.37515854835510254</v>
          </cell>
        </row>
        <row r="836">
          <cell r="F836">
            <v>-0.37424761056900024</v>
          </cell>
        </row>
        <row r="837">
          <cell r="F837">
            <v>-0.37581995129585266</v>
          </cell>
        </row>
        <row r="838">
          <cell r="F838">
            <v>-0.37514784932136536</v>
          </cell>
        </row>
        <row r="839">
          <cell r="F839">
            <v>-0.375031977891922</v>
          </cell>
        </row>
        <row r="840">
          <cell r="F840">
            <v>-0.37232065200805664</v>
          </cell>
        </row>
        <row r="841">
          <cell r="F841">
            <v>-0.36906597018241882</v>
          </cell>
        </row>
        <row r="842">
          <cell r="F842">
            <v>-0.37850841879844666</v>
          </cell>
        </row>
        <row r="843">
          <cell r="F843">
            <v>-0.37765797972679138</v>
          </cell>
        </row>
        <row r="844">
          <cell r="F844">
            <v>-0.37859934568405151</v>
          </cell>
        </row>
        <row r="845">
          <cell r="F845">
            <v>-0.37840321660041809</v>
          </cell>
        </row>
        <row r="846">
          <cell r="F846">
            <v>-0.37397131323814392</v>
          </cell>
        </row>
        <row r="847">
          <cell r="F847">
            <v>-0.3731798529624939</v>
          </cell>
        </row>
        <row r="848">
          <cell r="F848">
            <v>-0.37458273768424988</v>
          </cell>
        </row>
        <row r="849">
          <cell r="F849">
            <v>-0.37468257546424866</v>
          </cell>
        </row>
        <row r="850">
          <cell r="F850">
            <v>-0.37401407957077026</v>
          </cell>
        </row>
        <row r="851">
          <cell r="F851">
            <v>-0.37479311227798462</v>
          </cell>
        </row>
        <row r="852">
          <cell r="F852">
            <v>-0.37567552924156189</v>
          </cell>
        </row>
        <row r="858">
          <cell r="G858">
            <v>0.41058079037422085</v>
          </cell>
          <cell r="H858">
            <v>4.6984218202534095E-5</v>
          </cell>
          <cell r="S858">
            <v>9.1199138837499998</v>
          </cell>
          <cell r="T858">
            <v>7.2780877525300003</v>
          </cell>
          <cell r="U858">
            <v>2.9590373176679998</v>
          </cell>
          <cell r="V858">
            <v>5.2956445193124351</v>
          </cell>
          <cell r="W858">
            <v>6.3715475819199976E-4</v>
          </cell>
        </row>
        <row r="861">
          <cell r="A861">
            <v>26</v>
          </cell>
          <cell r="F861" t="str">
            <v>Fins</v>
          </cell>
        </row>
        <row r="862">
          <cell r="A862" t="str">
            <v>Jul 31 2020</v>
          </cell>
          <cell r="F862">
            <v>-0.36041051149368286</v>
          </cell>
        </row>
        <row r="863">
          <cell r="A863">
            <v>1443</v>
          </cell>
          <cell r="F863">
            <v>-0.36264851689338684</v>
          </cell>
        </row>
        <row r="864">
          <cell r="A864" t="str">
            <v>SRM-Muenster-250ppb</v>
          </cell>
          <cell r="F864">
            <v>-0.36175224184989929</v>
          </cell>
        </row>
        <row r="865">
          <cell r="F865">
            <v>-0.36160790920257568</v>
          </cell>
        </row>
        <row r="866">
          <cell r="F866">
            <v>-0.36273583769798279</v>
          </cell>
        </row>
        <row r="867">
          <cell r="F867">
            <v>-0.36428794264793396</v>
          </cell>
        </row>
        <row r="868">
          <cell r="F868">
            <v>-0.36728549003601074</v>
          </cell>
        </row>
        <row r="869">
          <cell r="F869">
            <v>-0.36392974853515625</v>
          </cell>
        </row>
        <row r="870">
          <cell r="F870">
            <v>-0.36370879411697388</v>
          </cell>
        </row>
        <row r="871">
          <cell r="F871">
            <v>-0.36866670846939087</v>
          </cell>
        </row>
        <row r="872">
          <cell r="F872">
            <v>-0.36358049511909485</v>
          </cell>
        </row>
        <row r="873">
          <cell r="F873">
            <v>-0.37088397145271301</v>
          </cell>
        </row>
        <row r="874">
          <cell r="F874">
            <v>-0.3674369752407074</v>
          </cell>
        </row>
        <row r="875">
          <cell r="F875">
            <v>-0.36540529131889343</v>
          </cell>
        </row>
        <row r="876">
          <cell r="F876">
            <v>-0.3667704164981842</v>
          </cell>
        </row>
        <row r="877">
          <cell r="F877">
            <v>-0.36473879218101501</v>
          </cell>
        </row>
        <row r="878">
          <cell r="F878">
            <v>-0.36710190773010254</v>
          </cell>
        </row>
        <row r="879">
          <cell r="F879">
            <v>-0.37514963746070862</v>
          </cell>
        </row>
        <row r="880">
          <cell r="F880">
            <v>-0.36878970265388489</v>
          </cell>
        </row>
        <row r="881">
          <cell r="F881">
            <v>-0.37070751190185547</v>
          </cell>
        </row>
        <row r="882">
          <cell r="F882">
            <v>-0.36829957365989685</v>
          </cell>
        </row>
        <row r="883">
          <cell r="F883">
            <v>-0.36625894904136658</v>
          </cell>
        </row>
        <row r="884">
          <cell r="F884">
            <v>-0.36700567603111267</v>
          </cell>
        </row>
        <row r="885">
          <cell r="F885">
            <v>-0.36724984645843506</v>
          </cell>
        </row>
        <row r="886">
          <cell r="F886">
            <v>-0.36916577816009521</v>
          </cell>
        </row>
        <row r="892">
          <cell r="G892">
            <v>0.41058420613342617</v>
          </cell>
          <cell r="H892">
            <v>5.0996436631749214E-5</v>
          </cell>
          <cell r="S892">
            <v>9.295062024149999</v>
          </cell>
          <cell r="T892">
            <v>7.4165479557299996</v>
          </cell>
          <cell r="U892">
            <v>3.0178261116680005</v>
          </cell>
          <cell r="V892">
            <v>5.4012122846868582</v>
          </cell>
          <cell r="W892">
            <v>1.3257965995200002E-3</v>
          </cell>
        </row>
        <row r="895">
          <cell r="A895">
            <v>27</v>
          </cell>
          <cell r="F895" t="str">
            <v>Fins</v>
          </cell>
        </row>
        <row r="896">
          <cell r="A896" t="str">
            <v>Jul 31 2020</v>
          </cell>
          <cell r="F896">
            <v>-0.36356979608535767</v>
          </cell>
        </row>
        <row r="897">
          <cell r="A897">
            <v>1444</v>
          </cell>
          <cell r="F897">
            <v>-0.36392441391944885</v>
          </cell>
        </row>
        <row r="898">
          <cell r="A898" t="str">
            <v>Muenster_Znspk_1_0</v>
          </cell>
          <cell r="F898">
            <v>-0.36631417274475098</v>
          </cell>
        </row>
        <row r="899">
          <cell r="F899">
            <v>-0.35990446805953979</v>
          </cell>
        </row>
        <row r="900">
          <cell r="F900">
            <v>-0.36080250144004822</v>
          </cell>
        </row>
        <row r="901">
          <cell r="F901">
            <v>-0.36196961998939514</v>
          </cell>
        </row>
        <row r="902">
          <cell r="F902">
            <v>-0.36029645800590515</v>
          </cell>
        </row>
        <row r="903">
          <cell r="F903">
            <v>-0.36741200089454651</v>
          </cell>
        </row>
        <row r="904">
          <cell r="F904">
            <v>-0.36625537276268005</v>
          </cell>
        </row>
        <row r="905">
          <cell r="F905">
            <v>-0.36528411507606506</v>
          </cell>
        </row>
        <row r="906">
          <cell r="F906">
            <v>-0.3604390025138855</v>
          </cell>
        </row>
        <row r="907">
          <cell r="F907">
            <v>-0.36748328804969788</v>
          </cell>
        </row>
        <row r="908">
          <cell r="F908">
            <v>-0.36653339862823486</v>
          </cell>
        </row>
        <row r="909">
          <cell r="F909">
            <v>-0.36400282382965088</v>
          </cell>
        </row>
        <row r="910">
          <cell r="F910">
            <v>-0.36695754528045654</v>
          </cell>
        </row>
        <row r="911">
          <cell r="F911">
            <v>-0.36758846044540405</v>
          </cell>
        </row>
        <row r="912">
          <cell r="F912">
            <v>-0.3667009174823761</v>
          </cell>
        </row>
        <row r="913">
          <cell r="F913">
            <v>-0.36723735928535461</v>
          </cell>
        </row>
        <row r="914">
          <cell r="F914">
            <v>-0.36535361409187317</v>
          </cell>
        </row>
        <row r="915">
          <cell r="F915">
            <v>-0.36848136782646179</v>
          </cell>
        </row>
        <row r="916">
          <cell r="F916">
            <v>-0.36918538808822632</v>
          </cell>
        </row>
        <row r="917">
          <cell r="F917">
            <v>-0.36247923970222473</v>
          </cell>
        </row>
        <row r="918">
          <cell r="F918">
            <v>-0.3645053505897522</v>
          </cell>
        </row>
        <row r="919">
          <cell r="F919">
            <v>-0.3670591413974762</v>
          </cell>
        </row>
        <row r="920">
          <cell r="F920">
            <v>-0.36510413885116577</v>
          </cell>
        </row>
        <row r="926">
          <cell r="G926">
            <v>0.4105589226429498</v>
          </cell>
          <cell r="H926">
            <v>2.8257049980082536E-5</v>
          </cell>
          <cell r="S926">
            <v>8.6791492529499994</v>
          </cell>
          <cell r="T926">
            <v>6.9251712129300014</v>
          </cell>
          <cell r="U926">
            <v>2.8151717520680002</v>
          </cell>
          <cell r="V926">
            <v>5.0367417409466348</v>
          </cell>
          <cell r="W926">
            <v>6.0697830016800004E-4</v>
          </cell>
        </row>
        <row r="929">
          <cell r="A929">
            <v>28</v>
          </cell>
          <cell r="F929" t="str">
            <v>Fins</v>
          </cell>
        </row>
        <row r="930">
          <cell r="A930" t="str">
            <v>Jul 31 2020</v>
          </cell>
          <cell r="F930">
            <v>-0.36798053979873657</v>
          </cell>
        </row>
        <row r="931">
          <cell r="A931">
            <v>1445</v>
          </cell>
          <cell r="F931">
            <v>-0.366242915391922</v>
          </cell>
        </row>
        <row r="932">
          <cell r="A932" t="str">
            <v>SRM-Muenster-250ppb</v>
          </cell>
          <cell r="F932">
            <v>-0.36704486608505249</v>
          </cell>
        </row>
        <row r="933">
          <cell r="F933">
            <v>-0.3674672544002533</v>
          </cell>
        </row>
        <row r="934">
          <cell r="F934">
            <v>-0.36316350102424622</v>
          </cell>
        </row>
        <row r="935">
          <cell r="F935">
            <v>-0.36635518074035645</v>
          </cell>
        </row>
        <row r="936">
          <cell r="F936">
            <v>-0.36986801028251648</v>
          </cell>
        </row>
        <row r="937">
          <cell r="F937">
            <v>-0.36521640419960022</v>
          </cell>
        </row>
        <row r="938">
          <cell r="F938">
            <v>-0.36515223979949951</v>
          </cell>
        </row>
        <row r="939">
          <cell r="F939">
            <v>-0.36724984645843506</v>
          </cell>
        </row>
        <row r="940">
          <cell r="F940">
            <v>-0.36720350384712219</v>
          </cell>
        </row>
        <row r="941">
          <cell r="F941">
            <v>-0.37486085295677185</v>
          </cell>
        </row>
        <row r="942">
          <cell r="F942">
            <v>-0.37077167630195618</v>
          </cell>
        </row>
        <row r="943">
          <cell r="F943">
            <v>-0.37133851647377014</v>
          </cell>
        </row>
        <row r="944">
          <cell r="F944">
            <v>-0.37031182646751404</v>
          </cell>
        </row>
        <row r="945">
          <cell r="F945">
            <v>-0.36625182628631592</v>
          </cell>
        </row>
        <row r="946">
          <cell r="F946">
            <v>-0.3674369752407074</v>
          </cell>
        </row>
        <row r="947">
          <cell r="F947">
            <v>-0.366292804479599</v>
          </cell>
        </row>
        <row r="948">
          <cell r="F948">
            <v>-0.36380681395530701</v>
          </cell>
        </row>
        <row r="949">
          <cell r="F949">
            <v>-0.36571004986763</v>
          </cell>
        </row>
        <row r="950">
          <cell r="F950">
            <v>-0.37075921893119812</v>
          </cell>
        </row>
        <row r="951">
          <cell r="F951">
            <v>-0.3646996021270752</v>
          </cell>
        </row>
        <row r="952">
          <cell r="F952">
            <v>-0.36972719430923462</v>
          </cell>
        </row>
        <row r="953">
          <cell r="F953">
            <v>-0.36431825160980225</v>
          </cell>
        </row>
        <row r="954">
          <cell r="F954">
            <v>-0.36719635128974915</v>
          </cell>
        </row>
        <row r="960">
          <cell r="G960">
            <v>0.41057393342796672</v>
          </cell>
          <cell r="H960">
            <v>4.3949824556180776E-5</v>
          </cell>
          <cell r="S960">
            <v>9.1310395841499989</v>
          </cell>
          <cell r="T960">
            <v>7.2858174881300002</v>
          </cell>
          <cell r="U960">
            <v>2.9646520796680007</v>
          </cell>
          <cell r="V960">
            <v>5.3063179693660052</v>
          </cell>
          <cell r="W960">
            <v>1.2996149521600001E-3</v>
          </cell>
        </row>
        <row r="963">
          <cell r="A963">
            <v>29</v>
          </cell>
          <cell r="F963" t="str">
            <v>Fins</v>
          </cell>
        </row>
        <row r="964">
          <cell r="A964" t="str">
            <v>Jul 31 2020</v>
          </cell>
          <cell r="F964">
            <v>-0.36649775505065918</v>
          </cell>
        </row>
        <row r="965">
          <cell r="A965">
            <v>1446</v>
          </cell>
          <cell r="F965">
            <v>-0.36668309569358826</v>
          </cell>
        </row>
        <row r="966">
          <cell r="A966" t="str">
            <v>Muenster_Fespk_0_5</v>
          </cell>
          <cell r="F966">
            <v>-0.3642059862613678</v>
          </cell>
        </row>
        <row r="967">
          <cell r="F967">
            <v>-0.36360010504722595</v>
          </cell>
        </row>
        <row r="968">
          <cell r="F968">
            <v>-0.36853304505348206</v>
          </cell>
        </row>
        <row r="969">
          <cell r="F969">
            <v>-0.36999812722206116</v>
          </cell>
        </row>
        <row r="970">
          <cell r="F970">
            <v>-0.36926558613777161</v>
          </cell>
        </row>
        <row r="971">
          <cell r="F971">
            <v>-0.37235987186431885</v>
          </cell>
        </row>
        <row r="972">
          <cell r="F972">
            <v>-0.36746370792388916</v>
          </cell>
        </row>
        <row r="973">
          <cell r="F973">
            <v>-0.36716786026954651</v>
          </cell>
        </row>
        <row r="974">
          <cell r="F974">
            <v>-0.3640313446521759</v>
          </cell>
        </row>
        <row r="975">
          <cell r="F975">
            <v>-0.36213356256484985</v>
          </cell>
        </row>
        <row r="976">
          <cell r="F976">
            <v>-0.36499720811843872</v>
          </cell>
        </row>
        <row r="977">
          <cell r="F977">
            <v>-0.3637123703956604</v>
          </cell>
        </row>
        <row r="978">
          <cell r="F978">
            <v>-0.36639082431793213</v>
          </cell>
        </row>
        <row r="979">
          <cell r="F979">
            <v>-0.36551758646965027</v>
          </cell>
        </row>
        <row r="980">
          <cell r="F980">
            <v>-0.36453387141227722</v>
          </cell>
        </row>
        <row r="981">
          <cell r="F981">
            <v>-0.36657795310020447</v>
          </cell>
        </row>
        <row r="982">
          <cell r="F982">
            <v>-0.36558887362480164</v>
          </cell>
        </row>
        <row r="983">
          <cell r="F983">
            <v>-0.36582052707672119</v>
          </cell>
        </row>
        <row r="984">
          <cell r="F984">
            <v>-0.36340406537055969</v>
          </cell>
        </row>
        <row r="985">
          <cell r="F985">
            <v>-0.36301204562187195</v>
          </cell>
        </row>
        <row r="986">
          <cell r="F986">
            <v>-0.36044079065322876</v>
          </cell>
        </row>
        <row r="987">
          <cell r="F987">
            <v>-0.3640170693397522</v>
          </cell>
        </row>
        <row r="988">
          <cell r="F988">
            <v>-0.36642110347747803</v>
          </cell>
        </row>
        <row r="994">
          <cell r="G994">
            <v>0.41044483406096183</v>
          </cell>
          <cell r="H994">
            <v>5.0675467094209114E-5</v>
          </cell>
          <cell r="S994">
            <v>8.9979517309499997</v>
          </cell>
          <cell r="T994">
            <v>7.1796604497300009</v>
          </cell>
          <cell r="U994">
            <v>2.9188365756680001</v>
          </cell>
          <cell r="V994">
            <v>5.2238493990907058</v>
          </cell>
          <cell r="W994">
            <v>0.38621722991400004</v>
          </cell>
        </row>
        <row r="997">
          <cell r="A997">
            <v>30</v>
          </cell>
          <cell r="F997" t="str">
            <v>Fins</v>
          </cell>
        </row>
        <row r="998">
          <cell r="A998" t="str">
            <v>Jul 31 2020</v>
          </cell>
          <cell r="F998">
            <v>-0.3716682493686676</v>
          </cell>
        </row>
        <row r="999">
          <cell r="A999">
            <v>1447</v>
          </cell>
          <cell r="F999">
            <v>-0.36691835522651672</v>
          </cell>
        </row>
        <row r="1000">
          <cell r="A1000" t="str">
            <v>SRM-Muenster-250ppb</v>
          </cell>
          <cell r="F1000">
            <v>-0.3706362247467041</v>
          </cell>
        </row>
        <row r="1001">
          <cell r="F1001">
            <v>-0.36458733677864075</v>
          </cell>
        </row>
        <row r="1002">
          <cell r="F1002">
            <v>-0.36751359701156616</v>
          </cell>
        </row>
        <row r="1003">
          <cell r="F1003">
            <v>-0.37211921811103821</v>
          </cell>
        </row>
        <row r="1004">
          <cell r="F1004">
            <v>-0.37037065625190735</v>
          </cell>
        </row>
        <row r="1005">
          <cell r="F1005">
            <v>-0.37222975492477417</v>
          </cell>
        </row>
        <row r="1006">
          <cell r="F1006">
            <v>-0.36836728453636169</v>
          </cell>
        </row>
        <row r="1007">
          <cell r="F1007">
            <v>-0.3736254870891571</v>
          </cell>
        </row>
        <row r="1008">
          <cell r="F1008">
            <v>-0.36960244178771973</v>
          </cell>
        </row>
        <row r="1009">
          <cell r="F1009">
            <v>-0.37381979823112488</v>
          </cell>
        </row>
        <row r="1010">
          <cell r="F1010">
            <v>-0.37242582440376282</v>
          </cell>
        </row>
        <row r="1011">
          <cell r="F1011">
            <v>-0.37205326557159424</v>
          </cell>
        </row>
        <row r="1012">
          <cell r="F1012">
            <v>-0.36516472697257996</v>
          </cell>
        </row>
        <row r="1013">
          <cell r="F1013">
            <v>-0.36955788731575012</v>
          </cell>
        </row>
        <row r="1014">
          <cell r="F1014">
            <v>-0.36934399604797363</v>
          </cell>
        </row>
        <row r="1015">
          <cell r="F1015">
            <v>-0.36762943863868713</v>
          </cell>
        </row>
        <row r="1016">
          <cell r="F1016">
            <v>-0.36841186881065369</v>
          </cell>
        </row>
        <row r="1017">
          <cell r="F1017">
            <v>-0.37141513824462891</v>
          </cell>
        </row>
        <row r="1018">
          <cell r="F1018">
            <v>-0.36706805229187012</v>
          </cell>
        </row>
        <row r="1019">
          <cell r="F1019">
            <v>-0.37059879302978516</v>
          </cell>
        </row>
        <row r="1020">
          <cell r="F1020">
            <v>-0.37054353952407837</v>
          </cell>
        </row>
        <row r="1021">
          <cell r="F1021">
            <v>-0.36877721548080444</v>
          </cell>
        </row>
        <row r="1022">
          <cell r="F1022">
            <v>-0.36674189567565918</v>
          </cell>
        </row>
        <row r="1028">
          <cell r="G1028">
            <v>0.41057428070482166</v>
          </cell>
          <cell r="H1028">
            <v>5.0401453801144029E-5</v>
          </cell>
          <cell r="S1028">
            <v>9.8268717293499979</v>
          </cell>
          <cell r="T1028">
            <v>7.8413142221299994</v>
          </cell>
          <cell r="U1028">
            <v>3.1908405716679997</v>
          </cell>
          <cell r="V1028">
            <v>5.7116519241041033</v>
          </cell>
          <cell r="W1028">
            <v>1.4153213755200001E-3</v>
          </cell>
        </row>
        <row r="1031">
          <cell r="A1031">
            <v>31</v>
          </cell>
          <cell r="F1031" t="str">
            <v>Fins</v>
          </cell>
        </row>
        <row r="1062">
          <cell r="G1062">
            <v>0.3851989613237663</v>
          </cell>
          <cell r="H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</row>
        <row r="1065">
          <cell r="A1065">
            <v>32</v>
          </cell>
          <cell r="F1065" t="str">
            <v>Fins</v>
          </cell>
        </row>
        <row r="1096">
          <cell r="G1096">
            <v>0.3851989613237663</v>
          </cell>
          <cell r="H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</row>
        <row r="1099">
          <cell r="A1099">
            <v>33</v>
          </cell>
          <cell r="F1099" t="str">
            <v>Fins</v>
          </cell>
        </row>
        <row r="1130">
          <cell r="G1130">
            <v>0.3851989613237663</v>
          </cell>
          <cell r="H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</row>
        <row r="1133">
          <cell r="A1133">
            <v>34</v>
          </cell>
          <cell r="F1133" t="str">
            <v>Fins</v>
          </cell>
        </row>
        <row r="1164">
          <cell r="G1164">
            <v>0.3851989613237663</v>
          </cell>
          <cell r="H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</row>
        <row r="1167">
          <cell r="A1167">
            <v>35</v>
          </cell>
          <cell r="F1167" t="str">
            <v>Fins</v>
          </cell>
        </row>
        <row r="1198">
          <cell r="G1198">
            <v>0.3851989613237663</v>
          </cell>
          <cell r="H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</row>
        <row r="1201">
          <cell r="F1201" t="str">
            <v>Fins</v>
          </cell>
        </row>
        <row r="1235">
          <cell r="F1235" t="str">
            <v>Fins</v>
          </cell>
        </row>
        <row r="1269">
          <cell r="F1269" t="str">
            <v>Fins</v>
          </cell>
        </row>
        <row r="1303">
          <cell r="F1303" t="str">
            <v>Fins</v>
          </cell>
        </row>
        <row r="1337">
          <cell r="F1337" t="str">
            <v>Fins</v>
          </cell>
        </row>
        <row r="1371">
          <cell r="F1371" t="str">
            <v>Fins</v>
          </cell>
        </row>
        <row r="1405">
          <cell r="F1405" t="str">
            <v>Fins</v>
          </cell>
        </row>
        <row r="1439">
          <cell r="F1439" t="str">
            <v>Fins</v>
          </cell>
        </row>
        <row r="1473">
          <cell r="F1473" t="str">
            <v>Fins</v>
          </cell>
        </row>
        <row r="1507">
          <cell r="F1507" t="str">
            <v>Fins</v>
          </cell>
        </row>
        <row r="1541">
          <cell r="F1541" t="str">
            <v>Fins</v>
          </cell>
        </row>
        <row r="1575">
          <cell r="F1575" t="str">
            <v>Fins</v>
          </cell>
        </row>
        <row r="1609">
          <cell r="F1609" t="str">
            <v>Fins</v>
          </cell>
        </row>
        <row r="1643">
          <cell r="F1643" t="str">
            <v>Fins</v>
          </cell>
        </row>
        <row r="1677">
          <cell r="F1677" t="str">
            <v>Fins</v>
          </cell>
        </row>
        <row r="1711">
          <cell r="F1711" t="str">
            <v>Fins</v>
          </cell>
        </row>
        <row r="1745">
          <cell r="F1745" t="str">
            <v>Fins</v>
          </cell>
        </row>
        <row r="1779">
          <cell r="F1779" t="str">
            <v>Fins</v>
          </cell>
        </row>
        <row r="1813">
          <cell r="F1813" t="str">
            <v>Fins</v>
          </cell>
        </row>
        <row r="1847">
          <cell r="F1847" t="str">
            <v>Fins</v>
          </cell>
        </row>
        <row r="1881">
          <cell r="F1881" t="str">
            <v>Fins</v>
          </cell>
        </row>
        <row r="1915">
          <cell r="F1915" t="str">
            <v>Fins</v>
          </cell>
        </row>
        <row r="1949">
          <cell r="F1949" t="str">
            <v>Fins</v>
          </cell>
        </row>
        <row r="1983">
          <cell r="F1983" t="str">
            <v>Fins</v>
          </cell>
        </row>
        <row r="2017">
          <cell r="F2017" t="str">
            <v>Fins</v>
          </cell>
        </row>
        <row r="2051">
          <cell r="F2051" t="str">
            <v>Fins</v>
          </cell>
        </row>
        <row r="2085">
          <cell r="F2085" t="str">
            <v>Fins</v>
          </cell>
        </row>
        <row r="2119">
          <cell r="F2119" t="str">
            <v>Fins</v>
          </cell>
        </row>
        <row r="2153">
          <cell r="F2153" t="str">
            <v>Fins</v>
          </cell>
        </row>
        <row r="2187">
          <cell r="F2187" t="str">
            <v>Fins</v>
          </cell>
        </row>
        <row r="2221">
          <cell r="F2221" t="str">
            <v>Fins</v>
          </cell>
        </row>
        <row r="2255">
          <cell r="F2255" t="str">
            <v>Fins</v>
          </cell>
        </row>
        <row r="2289">
          <cell r="F2289" t="str">
            <v>Fins</v>
          </cell>
        </row>
        <row r="2323">
          <cell r="F2323" t="str">
            <v>Fins</v>
          </cell>
        </row>
        <row r="2357">
          <cell r="F2357" t="str">
            <v>Fins</v>
          </cell>
        </row>
        <row r="2391">
          <cell r="F2391" t="str">
            <v>Fins</v>
          </cell>
        </row>
        <row r="2425">
          <cell r="F2425" t="str">
            <v>Fins</v>
          </cell>
        </row>
        <row r="2459">
          <cell r="F2459" t="str">
            <v>Fins</v>
          </cell>
        </row>
        <row r="2493">
          <cell r="F2493" t="str">
            <v>Fins</v>
          </cell>
        </row>
        <row r="2527">
          <cell r="F2527" t="str">
            <v>Fins</v>
          </cell>
        </row>
        <row r="2561">
          <cell r="F2561" t="str">
            <v>Fins</v>
          </cell>
        </row>
        <row r="2595">
          <cell r="F2595" t="str">
            <v>Fins</v>
          </cell>
        </row>
        <row r="2629">
          <cell r="F2629" t="str">
            <v>Fins</v>
          </cell>
        </row>
        <row r="2663">
          <cell r="F2663" t="str">
            <v>Fins</v>
          </cell>
        </row>
        <row r="2697">
          <cell r="F2697" t="str">
            <v>Fins</v>
          </cell>
        </row>
        <row r="2731">
          <cell r="F2731" t="str">
            <v>Fins</v>
          </cell>
        </row>
        <row r="2765">
          <cell r="F2765" t="str">
            <v>Fins</v>
          </cell>
        </row>
        <row r="2799">
          <cell r="F2799" t="str">
            <v>Fins</v>
          </cell>
        </row>
        <row r="2833">
          <cell r="F2833" t="str">
            <v>Fins</v>
          </cell>
        </row>
        <row r="2867">
          <cell r="F2867" t="str">
            <v>Fins</v>
          </cell>
        </row>
        <row r="2901">
          <cell r="F2901" t="str">
            <v>Fins</v>
          </cell>
        </row>
        <row r="2935">
          <cell r="F2935" t="str">
            <v>Fins</v>
          </cell>
        </row>
        <row r="2969">
          <cell r="F2969" t="str">
            <v>Fins</v>
          </cell>
        </row>
        <row r="3003">
          <cell r="F3003" t="str">
            <v>Fins</v>
          </cell>
        </row>
        <row r="3037">
          <cell r="F3037" t="str">
            <v>Fins</v>
          </cell>
        </row>
        <row r="3071">
          <cell r="F3071" t="str">
            <v>Fins</v>
          </cell>
        </row>
        <row r="3105">
          <cell r="F3105" t="str">
            <v>Fins</v>
          </cell>
        </row>
        <row r="3139">
          <cell r="F3139" t="str">
            <v>Fins</v>
          </cell>
        </row>
        <row r="3173">
          <cell r="F3173" t="str">
            <v>Fins</v>
          </cell>
        </row>
        <row r="3207">
          <cell r="F3207" t="str">
            <v>Fins</v>
          </cell>
        </row>
        <row r="3241">
          <cell r="F3241" t="str">
            <v>Fins</v>
          </cell>
        </row>
        <row r="3275">
          <cell r="F3275" t="str">
            <v>Fins</v>
          </cell>
        </row>
        <row r="3309">
          <cell r="F3309" t="str">
            <v>Fins</v>
          </cell>
        </row>
        <row r="3343">
          <cell r="F3343" t="str">
            <v>Fins</v>
          </cell>
        </row>
        <row r="3377">
          <cell r="F3377" t="str">
            <v>Fins</v>
          </cell>
        </row>
        <row r="3411">
          <cell r="F3411" t="str">
            <v>Fins</v>
          </cell>
        </row>
        <row r="3445">
          <cell r="F3445" t="str">
            <v>Fins</v>
          </cell>
        </row>
        <row r="3479">
          <cell r="F3479" t="str">
            <v>Fins</v>
          </cell>
        </row>
        <row r="3513">
          <cell r="F3513" t="str">
            <v>Fins</v>
          </cell>
        </row>
        <row r="3547">
          <cell r="F3547" t="str">
            <v>Fins</v>
          </cell>
        </row>
        <row r="3581">
          <cell r="F3581" t="str">
            <v>Fins</v>
          </cell>
        </row>
        <row r="3615">
          <cell r="F3615" t="str">
            <v>Fins</v>
          </cell>
        </row>
        <row r="3649">
          <cell r="F3649" t="str">
            <v>Fins</v>
          </cell>
        </row>
        <row r="3683">
          <cell r="F3683" t="str">
            <v>Fins</v>
          </cell>
        </row>
        <row r="3717">
          <cell r="F3717" t="str">
            <v>Fins</v>
          </cell>
        </row>
        <row r="3751">
          <cell r="F3751" t="str">
            <v>Fins</v>
          </cell>
        </row>
        <row r="3785">
          <cell r="F3785" t="str">
            <v>Fins</v>
          </cell>
        </row>
        <row r="3819">
          <cell r="F3819" t="str">
            <v>Fins</v>
          </cell>
        </row>
        <row r="3853">
          <cell r="F3853" t="str">
            <v>Fins</v>
          </cell>
        </row>
        <row r="3887">
          <cell r="F3887" t="str">
            <v>Fins</v>
          </cell>
        </row>
        <row r="3921">
          <cell r="F3921" t="str">
            <v>Fins</v>
          </cell>
        </row>
        <row r="3955">
          <cell r="F3955" t="str">
            <v>Fins</v>
          </cell>
        </row>
        <row r="3989">
          <cell r="F3989" t="str">
            <v>Fins</v>
          </cell>
        </row>
        <row r="4023">
          <cell r="F4023" t="str">
            <v>Fins</v>
          </cell>
        </row>
        <row r="4057">
          <cell r="F4057" t="str">
            <v>Fins</v>
          </cell>
        </row>
        <row r="4091">
          <cell r="F4091" t="str">
            <v>Fins</v>
          </cell>
        </row>
        <row r="4125">
          <cell r="F4125" t="str">
            <v>Fins</v>
          </cell>
        </row>
        <row r="4159">
          <cell r="F4159" t="str">
            <v>Fins</v>
          </cell>
        </row>
        <row r="4193">
          <cell r="F4193" t="str">
            <v>Fins</v>
          </cell>
        </row>
        <row r="4227">
          <cell r="F4227" t="str">
            <v>Fins</v>
          </cell>
        </row>
        <row r="4261">
          <cell r="F4261" t="str">
            <v>Fins</v>
          </cell>
        </row>
        <row r="4295">
          <cell r="F4295" t="str">
            <v>Fins</v>
          </cell>
        </row>
        <row r="4329">
          <cell r="F4329" t="str">
            <v>Fins</v>
          </cell>
        </row>
        <row r="4363">
          <cell r="F4363" t="str">
            <v>Fins</v>
          </cell>
        </row>
        <row r="4397">
          <cell r="F4397" t="str">
            <v>Fins</v>
          </cell>
        </row>
        <row r="4431">
          <cell r="F4431" t="str">
            <v>Fins</v>
          </cell>
        </row>
        <row r="4465">
          <cell r="F4465" t="str">
            <v>Fins</v>
          </cell>
        </row>
        <row r="4499">
          <cell r="F4499" t="str">
            <v>Fins</v>
          </cell>
        </row>
        <row r="4533">
          <cell r="F4533" t="str">
            <v>Fins</v>
          </cell>
        </row>
        <row r="4567">
          <cell r="F4567" t="str">
            <v>Fins</v>
          </cell>
        </row>
        <row r="4601">
          <cell r="F4601" t="str">
            <v>Fins</v>
          </cell>
        </row>
        <row r="4635">
          <cell r="F4635" t="str">
            <v>Fins</v>
          </cell>
        </row>
        <row r="4669">
          <cell r="F4669" t="str">
            <v>Fins</v>
          </cell>
        </row>
        <row r="4703">
          <cell r="F4703" t="str">
            <v>Fins</v>
          </cell>
        </row>
        <row r="4737">
          <cell r="F4737" t="str">
            <v>Fins</v>
          </cell>
        </row>
        <row r="4771">
          <cell r="F4771" t="str">
            <v>Fins</v>
          </cell>
        </row>
        <row r="4805">
          <cell r="F4805" t="str">
            <v>Fins</v>
          </cell>
        </row>
        <row r="4839">
          <cell r="F4839" t="str">
            <v>Fins</v>
          </cell>
        </row>
        <row r="4873">
          <cell r="F4873" t="str">
            <v>Fins</v>
          </cell>
        </row>
        <row r="4907">
          <cell r="F4907" t="str">
            <v>Fins</v>
          </cell>
        </row>
      </sheetData>
      <sheetData sheetId="2">
        <row r="1">
          <cell r="O1" t="str">
            <v>Smpl-Std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duced_data"/>
      <sheetName val="Data #1056"/>
      <sheetName val="Data #1057"/>
      <sheetName val="Data #1058"/>
      <sheetName val="Data #1059"/>
      <sheetName val="Data #1060"/>
      <sheetName val="Data #1061"/>
      <sheetName val="Data #1062"/>
      <sheetName val="Data #1063"/>
      <sheetName val="Data #1064"/>
      <sheetName val="Data #1065"/>
      <sheetName val="Data #1066"/>
      <sheetName val="Data #1068"/>
      <sheetName val="Data #1069"/>
      <sheetName val="Data #1070"/>
      <sheetName val="Data #1071"/>
      <sheetName val="Data #1072"/>
      <sheetName val="Data #1073"/>
      <sheetName val="Data #1074"/>
      <sheetName val="Data #1075"/>
      <sheetName val="Data #1076"/>
      <sheetName val="Data #1077"/>
      <sheetName val="Data #1078"/>
      <sheetName val="Data #1079"/>
      <sheetName val="Data #1080"/>
      <sheetName val="Data #1081"/>
      <sheetName val="Data #1082"/>
    </sheetNames>
    <sheetDataSet>
      <sheetData sheetId="0">
        <row r="11">
          <cell r="A11">
            <v>1</v>
          </cell>
        </row>
        <row r="12">
          <cell r="A12" t="str">
            <v>Mar 20 2020</v>
          </cell>
          <cell r="F12">
            <v>-0.44821599125862122</v>
          </cell>
        </row>
        <row r="13">
          <cell r="A13">
            <v>1056</v>
          </cell>
          <cell r="F13">
            <v>-0.44708657264709473</v>
          </cell>
        </row>
        <row r="14">
          <cell r="A14" t="str">
            <v>SRM-Muenster-250ppb</v>
          </cell>
          <cell r="F14">
            <v>-0.45148837566375732</v>
          </cell>
        </row>
        <row r="15">
          <cell r="F15">
            <v>-0.45160633325576782</v>
          </cell>
        </row>
        <row r="16">
          <cell r="F16">
            <v>-0.45489874482154846</v>
          </cell>
        </row>
        <row r="17">
          <cell r="F17">
            <v>-0.45047676563262939</v>
          </cell>
        </row>
        <row r="18">
          <cell r="F18">
            <v>-0.45110589265823364</v>
          </cell>
        </row>
        <row r="19">
          <cell r="F19">
            <v>-0.45544391870498657</v>
          </cell>
        </row>
        <row r="20">
          <cell r="F20">
            <v>-0.45462882518768311</v>
          </cell>
        </row>
        <row r="21">
          <cell r="F21">
            <v>-0.4551507830619812</v>
          </cell>
        </row>
        <row r="22">
          <cell r="F22">
            <v>-0.45479863882064819</v>
          </cell>
        </row>
        <row r="23">
          <cell r="F23">
            <v>-0.45401215553283691</v>
          </cell>
        </row>
        <row r="24">
          <cell r="F24">
            <v>-0.45566380023956299</v>
          </cell>
        </row>
        <row r="25">
          <cell r="F25">
            <v>-0.45526695251464844</v>
          </cell>
        </row>
        <row r="26">
          <cell r="F26">
            <v>-0.45625013113021851</v>
          </cell>
        </row>
        <row r="27">
          <cell r="F27">
            <v>-0.4559730589389801</v>
          </cell>
        </row>
        <row r="28">
          <cell r="F28">
            <v>-0.45518293976783752</v>
          </cell>
        </row>
        <row r="29">
          <cell r="F29">
            <v>-0.45512574911117554</v>
          </cell>
        </row>
        <row r="30">
          <cell r="F30">
            <v>-0.45592299103736877</v>
          </cell>
        </row>
        <row r="31">
          <cell r="F31">
            <v>-0.45950192213058472</v>
          </cell>
        </row>
        <row r="32">
          <cell r="F32">
            <v>-0.45489516854286194</v>
          </cell>
        </row>
        <row r="33">
          <cell r="F33">
            <v>-0.45783933997154236</v>
          </cell>
        </row>
        <row r="34">
          <cell r="F34">
            <v>-0.45517042279243469</v>
          </cell>
        </row>
        <row r="35">
          <cell r="F35">
            <v>-0.45838099718093872</v>
          </cell>
        </row>
        <row r="36">
          <cell r="F36">
            <v>-0.45504710078239441</v>
          </cell>
        </row>
        <row r="42">
          <cell r="G42">
            <v>0.41074364018829823</v>
          </cell>
          <cell r="H42">
            <v>3.8035275863378396E-5</v>
          </cell>
          <cell r="J42">
            <v>66.315544509117331</v>
          </cell>
          <cell r="K42">
            <v>9.8741896220774034E-2</v>
          </cell>
          <cell r="S42">
            <v>7.2109810978799986</v>
          </cell>
          <cell r="T42">
            <v>5.7366440259999987</v>
          </cell>
          <cell r="U42">
            <v>2.6829926658289995</v>
          </cell>
          <cell r="V42">
            <v>5.0529180947517993</v>
          </cell>
          <cell r="W42">
            <v>1.3355457438000002E-3</v>
          </cell>
        </row>
        <row r="45">
          <cell r="A45">
            <v>2</v>
          </cell>
          <cell r="F45" t="str">
            <v>Fins</v>
          </cell>
        </row>
        <row r="46">
          <cell r="A46" t="str">
            <v>Mar 20 2020</v>
          </cell>
          <cell r="F46">
            <v>-0.48128876090049744</v>
          </cell>
        </row>
        <row r="47">
          <cell r="A47">
            <v>1057</v>
          </cell>
          <cell r="F47">
            <v>-0.48184517025947571</v>
          </cell>
        </row>
        <row r="48">
          <cell r="A48" t="str">
            <v>NiAAS-2-DS-250ppb</v>
          </cell>
          <cell r="F48">
            <v>-0.48520895838737488</v>
          </cell>
        </row>
        <row r="49">
          <cell r="F49">
            <v>-0.48469182848930359</v>
          </cell>
        </row>
        <row r="50">
          <cell r="F50">
            <v>-0.48455941677093506</v>
          </cell>
        </row>
        <row r="51">
          <cell r="F51">
            <v>-0.48503896594047546</v>
          </cell>
        </row>
        <row r="52">
          <cell r="F52">
            <v>-0.48568135499954224</v>
          </cell>
        </row>
        <row r="53">
          <cell r="F53">
            <v>-0.49177297949790955</v>
          </cell>
        </row>
        <row r="54">
          <cell r="F54">
            <v>-0.48731330037117004</v>
          </cell>
        </row>
        <row r="55">
          <cell r="F55">
            <v>-0.48797720670700073</v>
          </cell>
        </row>
        <row r="56">
          <cell r="F56">
            <v>-0.48606246709823608</v>
          </cell>
        </row>
        <row r="57">
          <cell r="F57">
            <v>-0.49029827117919922</v>
          </cell>
        </row>
        <row r="58">
          <cell r="F58">
            <v>-0.48579049110412598</v>
          </cell>
        </row>
        <row r="59">
          <cell r="F59">
            <v>-0.48881828784942627</v>
          </cell>
        </row>
        <row r="60">
          <cell r="F60">
            <v>-0.48599448800086975</v>
          </cell>
        </row>
        <row r="61">
          <cell r="F61">
            <v>-0.48452544212341309</v>
          </cell>
        </row>
        <row r="62">
          <cell r="F62">
            <v>-0.48810961842536926</v>
          </cell>
        </row>
        <row r="63">
          <cell r="F63">
            <v>-0.48761928081512451</v>
          </cell>
        </row>
        <row r="64">
          <cell r="F64">
            <v>-0.48651161789894104</v>
          </cell>
        </row>
        <row r="65">
          <cell r="F65">
            <v>-0.48706457018852234</v>
          </cell>
        </row>
        <row r="66">
          <cell r="F66">
            <v>-0.48741349577903748</v>
          </cell>
        </row>
        <row r="67">
          <cell r="F67">
            <v>-0.48579227924346924</v>
          </cell>
        </row>
        <row r="68">
          <cell r="F68">
            <v>-0.48591932654380798</v>
          </cell>
        </row>
        <row r="69">
          <cell r="F69">
            <v>-0.48600521683692932</v>
          </cell>
        </row>
        <row r="70">
          <cell r="F70">
            <v>-0.48682299256324768</v>
          </cell>
        </row>
        <row r="76">
          <cell r="G76">
            <v>0.41056951525908808</v>
          </cell>
          <cell r="H76">
            <v>3.7331424516583743E-5</v>
          </cell>
          <cell r="J76">
            <v>65.863505571598125</v>
          </cell>
          <cell r="K76">
            <v>9.6914655190907611E-2</v>
          </cell>
          <cell r="S76">
            <v>7.8280625406800013</v>
          </cell>
          <cell r="T76">
            <v>6.1897413155999992</v>
          </cell>
          <cell r="U76">
            <v>3.4634062082290007</v>
          </cell>
          <cell r="V76">
            <v>6.8739480968593103</v>
          </cell>
          <cell r="W76">
            <v>2.93352381912E-4</v>
          </cell>
        </row>
        <row r="79">
          <cell r="A79">
            <v>3</v>
          </cell>
          <cell r="F79" t="str">
            <v>Fins</v>
          </cell>
        </row>
        <row r="80">
          <cell r="A80" t="str">
            <v>Mar 20 2020</v>
          </cell>
          <cell r="F80">
            <v>-0.4585740864276886</v>
          </cell>
        </row>
        <row r="81">
          <cell r="A81">
            <v>1058</v>
          </cell>
          <cell r="F81">
            <v>-0.45427131652832031</v>
          </cell>
        </row>
        <row r="82">
          <cell r="A82" t="str">
            <v>SRM-Muenster-250ppb</v>
          </cell>
          <cell r="F82">
            <v>-0.45900490880012512</v>
          </cell>
        </row>
        <row r="83">
          <cell r="F83">
            <v>-0.46090537309646606</v>
          </cell>
        </row>
        <row r="84">
          <cell r="F84">
            <v>-0.46287566423416138</v>
          </cell>
        </row>
        <row r="85">
          <cell r="F85">
            <v>-0.46213722229003906</v>
          </cell>
        </row>
        <row r="86">
          <cell r="F86">
            <v>-0.46330657601356506</v>
          </cell>
        </row>
        <row r="87">
          <cell r="F87">
            <v>-0.46157941222190857</v>
          </cell>
        </row>
        <row r="88">
          <cell r="F88">
            <v>-0.46548625826835632</v>
          </cell>
        </row>
        <row r="89">
          <cell r="F89">
            <v>-0.46202638745307922</v>
          </cell>
        </row>
        <row r="90">
          <cell r="F90">
            <v>-0.4630240797996521</v>
          </cell>
        </row>
        <row r="91">
          <cell r="F91">
            <v>-0.4640343189239502</v>
          </cell>
        </row>
        <row r="92">
          <cell r="F92">
            <v>-0.46542546153068542</v>
          </cell>
        </row>
        <row r="93">
          <cell r="F93">
            <v>-0.46324041485786438</v>
          </cell>
        </row>
        <row r="94">
          <cell r="F94">
            <v>-0.4622194766998291</v>
          </cell>
        </row>
        <row r="95">
          <cell r="F95">
            <v>-0.46551665663719177</v>
          </cell>
        </row>
        <row r="96">
          <cell r="F96">
            <v>-0.46179395914077759</v>
          </cell>
        </row>
        <row r="97">
          <cell r="F97">
            <v>-0.4639967679977417</v>
          </cell>
        </row>
        <row r="98">
          <cell r="F98">
            <v>-0.46349969506263733</v>
          </cell>
        </row>
        <row r="99">
          <cell r="F99">
            <v>-0.4636838436126709</v>
          </cell>
        </row>
        <row r="100">
          <cell r="F100">
            <v>-0.46312060952186584</v>
          </cell>
        </row>
        <row r="101">
          <cell r="F101">
            <v>-0.46562215685844421</v>
          </cell>
        </row>
        <row r="102">
          <cell r="F102">
            <v>-0.46197095513343811</v>
          </cell>
        </row>
        <row r="103">
          <cell r="F103">
            <v>-0.46278804540634155</v>
          </cell>
        </row>
        <row r="104">
          <cell r="F104">
            <v>-0.46373391151428223</v>
          </cell>
        </row>
        <row r="110">
          <cell r="G110">
            <v>0.41074423609209759</v>
          </cell>
          <cell r="H110">
            <v>4.0618017260280814E-5</v>
          </cell>
          <cell r="J110">
            <v>66.317091511729288</v>
          </cell>
          <cell r="K110">
            <v>0.10544685042944425</v>
          </cell>
          <cell r="S110">
            <v>7.4403774902799977</v>
          </cell>
          <cell r="T110">
            <v>5.919922863600001</v>
          </cell>
          <cell r="U110">
            <v>2.7691416690289996</v>
          </cell>
          <cell r="V110">
            <v>5.2166243277182396</v>
          </cell>
          <cell r="W110">
            <v>1.3750632170000002E-3</v>
          </cell>
        </row>
        <row r="113">
          <cell r="A113">
            <v>4</v>
          </cell>
          <cell r="F113" t="str">
            <v>Fins</v>
          </cell>
        </row>
        <row r="114">
          <cell r="A114" t="str">
            <v>Mar 20 2020</v>
          </cell>
          <cell r="F114">
            <v>-0.48083969950675964</v>
          </cell>
        </row>
        <row r="115">
          <cell r="A115">
            <v>1059</v>
          </cell>
          <cell r="F115">
            <v>-0.48741170763969421</v>
          </cell>
        </row>
        <row r="116">
          <cell r="A116" t="str">
            <v>SRMProblemChild1-250ppb</v>
          </cell>
          <cell r="F116">
            <v>-0.48979538679122925</v>
          </cell>
        </row>
        <row r="117">
          <cell r="F117">
            <v>-0.49176046252250671</v>
          </cell>
        </row>
        <row r="118">
          <cell r="F118">
            <v>-0.49064725637435913</v>
          </cell>
        </row>
        <row r="119">
          <cell r="F119">
            <v>-0.49608656764030457</v>
          </cell>
        </row>
        <row r="120">
          <cell r="F120">
            <v>-0.49188396334648132</v>
          </cell>
        </row>
        <row r="121">
          <cell r="F121">
            <v>-0.49283432960510254</v>
          </cell>
        </row>
        <row r="122">
          <cell r="F122">
            <v>-0.492073655128479</v>
          </cell>
        </row>
        <row r="123">
          <cell r="F123">
            <v>-0.49646785855293274</v>
          </cell>
        </row>
        <row r="124">
          <cell r="F124">
            <v>-0.49529361724853516</v>
          </cell>
        </row>
        <row r="125">
          <cell r="F125">
            <v>-0.49504661560058594</v>
          </cell>
        </row>
        <row r="126">
          <cell r="F126">
            <v>-0.49461522698402405</v>
          </cell>
        </row>
        <row r="127">
          <cell r="F127">
            <v>-0.49294170737266541</v>
          </cell>
        </row>
        <row r="128">
          <cell r="F128">
            <v>-0.49095150828361511</v>
          </cell>
        </row>
        <row r="129">
          <cell r="F129">
            <v>-0.49502155184745789</v>
          </cell>
        </row>
        <row r="130">
          <cell r="F130">
            <v>-0.48979002237319946</v>
          </cell>
        </row>
        <row r="131">
          <cell r="F131">
            <v>-0.49208799004554749</v>
          </cell>
        </row>
        <row r="132">
          <cell r="F132">
            <v>-0.49119311571121216</v>
          </cell>
        </row>
        <row r="133">
          <cell r="F133">
            <v>-0.48871627449989319</v>
          </cell>
        </row>
        <row r="134">
          <cell r="F134">
            <v>-0.48967906832695007</v>
          </cell>
        </row>
        <row r="135">
          <cell r="F135">
            <v>-0.49049872159957886</v>
          </cell>
        </row>
        <row r="136">
          <cell r="F136">
            <v>-0.49180519580841064</v>
          </cell>
        </row>
        <row r="137">
          <cell r="F137">
            <v>-0.48983654379844666</v>
          </cell>
        </row>
        <row r="138">
          <cell r="F138">
            <v>-0.49079939723014832</v>
          </cell>
        </row>
        <row r="144">
          <cell r="G144">
            <v>0.41075968209278657</v>
          </cell>
          <cell r="H144">
            <v>7.038275003760645E-5</v>
          </cell>
          <cell r="J144">
            <v>66.357190271694535</v>
          </cell>
          <cell r="K144">
            <v>0.18271791231139983</v>
          </cell>
          <cell r="S144">
            <v>6.6715650462799987</v>
          </cell>
          <cell r="T144">
            <v>5.3349353872000007</v>
          </cell>
          <cell r="U144">
            <v>2.1629009574290006</v>
          </cell>
          <cell r="V144">
            <v>3.8773717049657095</v>
          </cell>
          <cell r="W144">
            <v>5.854031050799999E-4</v>
          </cell>
        </row>
        <row r="147">
          <cell r="A147">
            <v>5</v>
          </cell>
          <cell r="F147" t="str">
            <v>Fins</v>
          </cell>
        </row>
        <row r="148">
          <cell r="A148" t="str">
            <v>Mar 20 2020</v>
          </cell>
          <cell r="F148">
            <v>-0.46012586355209351</v>
          </cell>
        </row>
        <row r="149">
          <cell r="A149">
            <v>1060</v>
          </cell>
          <cell r="F149">
            <v>-0.46147748827934265</v>
          </cell>
        </row>
        <row r="150">
          <cell r="A150" t="str">
            <v>SRM-Muenster-250ppb</v>
          </cell>
          <cell r="F150">
            <v>-0.4617277979850769</v>
          </cell>
        </row>
        <row r="151">
          <cell r="F151">
            <v>-0.46342995762825012</v>
          </cell>
        </row>
        <row r="152">
          <cell r="F152">
            <v>-0.46004721522331238</v>
          </cell>
        </row>
        <row r="153">
          <cell r="F153">
            <v>-0.46150609850883484</v>
          </cell>
        </row>
        <row r="154">
          <cell r="F154">
            <v>-0.46193698048591614</v>
          </cell>
        </row>
        <row r="155">
          <cell r="F155">
            <v>-0.46429535746574402</v>
          </cell>
        </row>
        <row r="156">
          <cell r="F156">
            <v>-0.4625752866268158</v>
          </cell>
        </row>
        <row r="157">
          <cell r="F157">
            <v>-0.4638751745223999</v>
          </cell>
        </row>
        <row r="158">
          <cell r="F158">
            <v>-0.46372497081756592</v>
          </cell>
        </row>
        <row r="159">
          <cell r="F159">
            <v>-0.46607276797294617</v>
          </cell>
        </row>
        <row r="160">
          <cell r="F160">
            <v>-0.46368026733398438</v>
          </cell>
        </row>
        <row r="161">
          <cell r="F161">
            <v>-0.46297043561935425</v>
          </cell>
        </row>
        <row r="162">
          <cell r="F162">
            <v>-0.46395742893218994</v>
          </cell>
        </row>
        <row r="163">
          <cell r="F163">
            <v>-0.46162411570549011</v>
          </cell>
        </row>
        <row r="164">
          <cell r="F164">
            <v>-0.4618261456489563</v>
          </cell>
        </row>
        <row r="165">
          <cell r="F165">
            <v>-0.46323683857917786</v>
          </cell>
        </row>
        <row r="166">
          <cell r="F166">
            <v>-0.46287208795547485</v>
          </cell>
        </row>
        <row r="167">
          <cell r="F167">
            <v>-0.46756771206855774</v>
          </cell>
        </row>
        <row r="168">
          <cell r="F168">
            <v>-0.46427211165428162</v>
          </cell>
        </row>
        <row r="169">
          <cell r="F169">
            <v>-0.46390736103057861</v>
          </cell>
        </row>
        <row r="170">
          <cell r="F170">
            <v>-0.46524843573570251</v>
          </cell>
        </row>
        <row r="171">
          <cell r="F171">
            <v>-0.46072837710380554</v>
          </cell>
        </row>
        <row r="172">
          <cell r="F172">
            <v>-0.46092861890792847</v>
          </cell>
        </row>
        <row r="178">
          <cell r="G178">
            <v>0.41074992728054111</v>
          </cell>
          <cell r="H178">
            <v>4.9942951275014493E-5</v>
          </cell>
          <cell r="J178">
            <v>66.331866184080454</v>
          </cell>
          <cell r="K178">
            <v>0.12965494793491097</v>
          </cell>
          <cell r="S178">
            <v>7.332363803879999</v>
          </cell>
          <cell r="T178">
            <v>5.8340284656000003</v>
          </cell>
          <cell r="U178">
            <v>2.7288154282290003</v>
          </cell>
          <cell r="V178">
            <v>5.1405601353061208</v>
          </cell>
          <cell r="W178">
            <v>1.3448334785999998E-3</v>
          </cell>
        </row>
        <row r="181">
          <cell r="A181">
            <v>6</v>
          </cell>
          <cell r="F181" t="str">
            <v>Fins</v>
          </cell>
        </row>
        <row r="182">
          <cell r="A182" t="str">
            <v>Mar 20 2020</v>
          </cell>
          <cell r="F182">
            <v>-0.48640245199203491</v>
          </cell>
        </row>
        <row r="183">
          <cell r="A183">
            <v>1061</v>
          </cell>
          <cell r="F183">
            <v>-0.49011215567588806</v>
          </cell>
        </row>
        <row r="184">
          <cell r="A184" t="str">
            <v>SRMProblemChild2-250ppb</v>
          </cell>
          <cell r="F184">
            <v>-0.49123427271842957</v>
          </cell>
        </row>
        <row r="185">
          <cell r="F185">
            <v>-0.49712121486663818</v>
          </cell>
        </row>
        <row r="186">
          <cell r="F186">
            <v>-0.49669340252876282</v>
          </cell>
        </row>
        <row r="187">
          <cell r="F187">
            <v>-0.49547618627548218</v>
          </cell>
        </row>
        <row r="188">
          <cell r="F188">
            <v>-0.49815231561660767</v>
          </cell>
        </row>
        <row r="189">
          <cell r="F189">
            <v>-0.49621009826660156</v>
          </cell>
        </row>
        <row r="190">
          <cell r="F190">
            <v>-0.49460628628730774</v>
          </cell>
        </row>
        <row r="191">
          <cell r="F191">
            <v>-0.49996218085289001</v>
          </cell>
        </row>
        <row r="192">
          <cell r="F192">
            <v>-0.49606510996818542</v>
          </cell>
        </row>
        <row r="193">
          <cell r="F193">
            <v>-0.49488908052444458</v>
          </cell>
        </row>
        <row r="194">
          <cell r="F194">
            <v>-0.49897041916847229</v>
          </cell>
        </row>
        <row r="195">
          <cell r="F195">
            <v>-0.49792495369911194</v>
          </cell>
        </row>
        <row r="196">
          <cell r="F196">
            <v>-0.50007498264312744</v>
          </cell>
        </row>
        <row r="197">
          <cell r="F197">
            <v>-0.49662357568740845</v>
          </cell>
        </row>
        <row r="198">
          <cell r="F198">
            <v>-0.49586641788482666</v>
          </cell>
        </row>
        <row r="199">
          <cell r="F199">
            <v>-0.496469646692276</v>
          </cell>
        </row>
        <row r="200">
          <cell r="F200">
            <v>-0.49771016836166382</v>
          </cell>
        </row>
        <row r="201">
          <cell r="F201">
            <v>-0.494608074426651</v>
          </cell>
        </row>
        <row r="202">
          <cell r="F202">
            <v>-0.49454006552696228</v>
          </cell>
        </row>
        <row r="203">
          <cell r="F203">
            <v>-0.4981505274772644</v>
          </cell>
        </row>
        <row r="204">
          <cell r="F204">
            <v>-0.49828478693962097</v>
          </cell>
        </row>
        <row r="205">
          <cell r="F205">
            <v>-0.4961169958114624</v>
          </cell>
        </row>
        <row r="206">
          <cell r="F206">
            <v>-0.49958264827728271</v>
          </cell>
        </row>
        <row r="212">
          <cell r="G212">
            <v>0.41076949779510558</v>
          </cell>
          <cell r="H212">
            <v>6.4258579252014891E-5</v>
          </cell>
          <cell r="J212">
            <v>66.382672433653809</v>
          </cell>
          <cell r="K212">
            <v>0.16681919138925538</v>
          </cell>
          <cell r="S212">
            <v>6.9415576038799998</v>
          </cell>
          <cell r="T212">
            <v>5.5276999947999998</v>
          </cell>
          <cell r="U212">
            <v>2.5641651038290001</v>
          </cell>
          <cell r="V212">
            <v>4.8218727545927234</v>
          </cell>
          <cell r="W212">
            <v>6.1033707040000003E-4</v>
          </cell>
        </row>
        <row r="215">
          <cell r="A215">
            <v>7</v>
          </cell>
          <cell r="F215" t="str">
            <v>Fins</v>
          </cell>
        </row>
        <row r="216">
          <cell r="A216" t="str">
            <v>Mar 20 2020</v>
          </cell>
          <cell r="F216">
            <v>-0.46586534380912781</v>
          </cell>
        </row>
        <row r="217">
          <cell r="A217">
            <v>1062</v>
          </cell>
          <cell r="F217">
            <v>-0.46751227974891663</v>
          </cell>
        </row>
        <row r="218">
          <cell r="A218" t="str">
            <v>SRM-Muenster-250ppb</v>
          </cell>
          <cell r="F218">
            <v>-0.46865859627723694</v>
          </cell>
        </row>
        <row r="219">
          <cell r="F219">
            <v>-0.47044160962104797</v>
          </cell>
        </row>
        <row r="220">
          <cell r="F220">
            <v>-0.46901088953018188</v>
          </cell>
        </row>
        <row r="221">
          <cell r="F221">
            <v>-0.46906274557113647</v>
          </cell>
        </row>
        <row r="222">
          <cell r="F222">
            <v>-0.47062939405441284</v>
          </cell>
        </row>
        <row r="223">
          <cell r="F223">
            <v>-0.47229450941085815</v>
          </cell>
        </row>
        <row r="224">
          <cell r="F224">
            <v>-0.47153794765472412</v>
          </cell>
        </row>
        <row r="225">
          <cell r="F225">
            <v>-0.472441166639328</v>
          </cell>
        </row>
        <row r="226">
          <cell r="F226">
            <v>-0.47073313593864441</v>
          </cell>
        </row>
        <row r="227">
          <cell r="F227">
            <v>-0.47187599539756775</v>
          </cell>
        </row>
        <row r="228">
          <cell r="F228">
            <v>-0.47088336944580078</v>
          </cell>
        </row>
        <row r="229">
          <cell r="F229">
            <v>-0.47202086448669434</v>
          </cell>
        </row>
        <row r="230">
          <cell r="F230">
            <v>-0.46897870302200317</v>
          </cell>
        </row>
        <row r="231">
          <cell r="F231">
            <v>-0.4727899432182312</v>
          </cell>
        </row>
        <row r="232">
          <cell r="F232">
            <v>-0.47089409828186035</v>
          </cell>
        </row>
        <row r="233">
          <cell r="F233">
            <v>-0.47068843245506287</v>
          </cell>
        </row>
        <row r="234">
          <cell r="F234">
            <v>-0.46923801302909851</v>
          </cell>
        </row>
        <row r="235">
          <cell r="F235">
            <v>-0.47196900844573975</v>
          </cell>
        </row>
        <row r="236">
          <cell r="F236">
            <v>-0.47052031755447388</v>
          </cell>
        </row>
        <row r="237">
          <cell r="F237">
            <v>-0.4726736843585968</v>
          </cell>
        </row>
        <row r="238">
          <cell r="F238">
            <v>-0.47099068760871887</v>
          </cell>
        </row>
        <row r="239">
          <cell r="F239">
            <v>-0.47200119495391846</v>
          </cell>
        </row>
        <row r="240">
          <cell r="F240">
            <v>-0.47479501366615295</v>
          </cell>
        </row>
        <row r="246">
          <cell r="G246">
            <v>0.41077386445018915</v>
          </cell>
          <cell r="H246">
            <v>4.0204747319895213E-5</v>
          </cell>
          <cell r="J246">
            <v>66.394008536608624</v>
          </cell>
          <cell r="K246">
            <v>0.10437397645551479</v>
          </cell>
          <cell r="S246">
            <v>6.994215442679999</v>
          </cell>
          <cell r="T246">
            <v>5.5656755420000001</v>
          </cell>
          <cell r="U246">
            <v>2.6035924506290007</v>
          </cell>
          <cell r="V246">
            <v>4.9056675727394863</v>
          </cell>
          <cell r="W246">
            <v>1.2612940522000002E-3</v>
          </cell>
        </row>
        <row r="249">
          <cell r="A249">
            <v>8</v>
          </cell>
          <cell r="F249" t="str">
            <v>Fins</v>
          </cell>
        </row>
        <row r="250">
          <cell r="A250" t="str">
            <v>Mar 20 2020</v>
          </cell>
          <cell r="F250">
            <v>-0.48864290118217468</v>
          </cell>
        </row>
        <row r="251">
          <cell r="A251">
            <v>1063</v>
          </cell>
          <cell r="F251">
            <v>-0.48963254690170288</v>
          </cell>
        </row>
        <row r="252">
          <cell r="A252" t="str">
            <v>NiAAS-2-DS-250ppb</v>
          </cell>
          <cell r="F252">
            <v>-0.49329966306686401</v>
          </cell>
        </row>
        <row r="253">
          <cell r="F253">
            <v>-0.49781575798988342</v>
          </cell>
        </row>
        <row r="254">
          <cell r="F254">
            <v>-0.49892029166221619</v>
          </cell>
        </row>
        <row r="255">
          <cell r="F255">
            <v>-0.49709793925285339</v>
          </cell>
        </row>
        <row r="256">
          <cell r="F256">
            <v>-0.49759021401405334</v>
          </cell>
        </row>
        <row r="257">
          <cell r="F257">
            <v>-0.49802520871162415</v>
          </cell>
        </row>
        <row r="258">
          <cell r="F258">
            <v>-0.49670413136482239</v>
          </cell>
        </row>
        <row r="259">
          <cell r="F259">
            <v>-0.49609732627868652</v>
          </cell>
        </row>
        <row r="260">
          <cell r="F260">
            <v>-0.49697265028953552</v>
          </cell>
        </row>
        <row r="261">
          <cell r="F261">
            <v>-0.49686703085899353</v>
          </cell>
        </row>
        <row r="262">
          <cell r="F262">
            <v>-0.50115448236465454</v>
          </cell>
        </row>
        <row r="263">
          <cell r="F263">
            <v>-0.49697980284690857</v>
          </cell>
        </row>
        <row r="264">
          <cell r="F264">
            <v>-0.49977958202362061</v>
          </cell>
        </row>
        <row r="265">
          <cell r="F265">
            <v>-0.49814873933792114</v>
          </cell>
        </row>
        <row r="266">
          <cell r="F266">
            <v>-0.49628525972366333</v>
          </cell>
        </row>
        <row r="267">
          <cell r="F267">
            <v>-0.49763855338096619</v>
          </cell>
        </row>
        <row r="268">
          <cell r="F268">
            <v>-0.49837428331375122</v>
          </cell>
        </row>
        <row r="269">
          <cell r="F269">
            <v>-0.49697265028953552</v>
          </cell>
        </row>
        <row r="270">
          <cell r="F270">
            <v>-0.49530255794525146</v>
          </cell>
        </row>
        <row r="271">
          <cell r="F271">
            <v>-0.4962405264377594</v>
          </cell>
        </row>
        <row r="272">
          <cell r="F272">
            <v>-0.49754008650779724</v>
          </cell>
        </row>
        <row r="273">
          <cell r="F273">
            <v>-0.49955222010612488</v>
          </cell>
        </row>
        <row r="274">
          <cell r="F274">
            <v>-0.49697622656822205</v>
          </cell>
        </row>
        <row r="280">
          <cell r="G280">
            <v>0.41058981983911313</v>
          </cell>
          <cell r="H280">
            <v>4.2397858530405975E-5</v>
          </cell>
          <cell r="J280">
            <v>65.916217499884084</v>
          </cell>
          <cell r="K280">
            <v>0.11006742693361037</v>
          </cell>
          <cell r="S280">
            <v>7.7047448110800012</v>
          </cell>
          <cell r="T280">
            <v>6.0932636544000003</v>
          </cell>
          <cell r="U280">
            <v>3.409882901829</v>
          </cell>
          <cell r="V280">
            <v>6.7697586376770928</v>
          </cell>
          <cell r="W280">
            <v>2.4456425076800002E-4</v>
          </cell>
        </row>
        <row r="283">
          <cell r="A283">
            <v>9</v>
          </cell>
          <cell r="F283" t="str">
            <v>Fins</v>
          </cell>
        </row>
        <row r="284">
          <cell r="A284" t="str">
            <v>Mar 20 2020</v>
          </cell>
          <cell r="F284">
            <v>-0.46668791770935059</v>
          </cell>
        </row>
        <row r="285">
          <cell r="A285">
            <v>1064</v>
          </cell>
          <cell r="F285">
            <v>-0.47087442874908447</v>
          </cell>
        </row>
        <row r="286">
          <cell r="A286" t="str">
            <v>SRM-Muenster-250ppb</v>
          </cell>
          <cell r="F286">
            <v>-0.46839749813079834</v>
          </cell>
        </row>
        <row r="287">
          <cell r="F287">
            <v>-0.47053283452987671</v>
          </cell>
        </row>
        <row r="288">
          <cell r="F288">
            <v>-0.47038617730140686</v>
          </cell>
        </row>
        <row r="289">
          <cell r="F289">
            <v>-0.47388100624084473</v>
          </cell>
        </row>
        <row r="290">
          <cell r="F290">
            <v>-0.47186169028282166</v>
          </cell>
        </row>
        <row r="291">
          <cell r="F291">
            <v>-0.47110512852668762</v>
          </cell>
        </row>
        <row r="292">
          <cell r="F292">
            <v>-0.47319597005844116</v>
          </cell>
        </row>
        <row r="293">
          <cell r="F293">
            <v>-0.47257709503173828</v>
          </cell>
        </row>
        <row r="294">
          <cell r="F294">
            <v>-0.47418686747550964</v>
          </cell>
        </row>
        <row r="295">
          <cell r="F295">
            <v>-0.47429239749908447</v>
          </cell>
        </row>
        <row r="296">
          <cell r="F296">
            <v>-0.47457143664360046</v>
          </cell>
        </row>
        <row r="297">
          <cell r="F297">
            <v>-0.47674837708473206</v>
          </cell>
        </row>
        <row r="298">
          <cell r="F298">
            <v>-0.47449272871017456</v>
          </cell>
        </row>
        <row r="299">
          <cell r="F299">
            <v>-0.47276312112808228</v>
          </cell>
        </row>
        <row r="300">
          <cell r="F300">
            <v>-0.47520643472671509</v>
          </cell>
        </row>
        <row r="301">
          <cell r="F301">
            <v>-0.47246441245079041</v>
          </cell>
        </row>
        <row r="302">
          <cell r="F302">
            <v>-0.47445875406265259</v>
          </cell>
        </row>
        <row r="303">
          <cell r="F303">
            <v>-0.47545865178108215</v>
          </cell>
        </row>
        <row r="304">
          <cell r="F304">
            <v>-0.47451061010360718</v>
          </cell>
        </row>
        <row r="305">
          <cell r="F305">
            <v>-0.47295451164245605</v>
          </cell>
        </row>
        <row r="306">
          <cell r="F306">
            <v>-0.47385954856872559</v>
          </cell>
        </row>
        <row r="307">
          <cell r="F307">
            <v>-0.4739328920841217</v>
          </cell>
        </row>
        <row r="308">
          <cell r="F308">
            <v>-0.47345888614654541</v>
          </cell>
        </row>
        <row r="314">
          <cell r="G314">
            <v>0.41077239941839394</v>
          </cell>
          <cell r="H314">
            <v>4.8336962956738775E-5</v>
          </cell>
          <cell r="J314">
            <v>66.39020522470399</v>
          </cell>
          <cell r="K314">
            <v>0.12548570429844252</v>
          </cell>
          <cell r="S314">
            <v>7.1334111190799998</v>
          </cell>
          <cell r="T314">
            <v>5.676633348400002</v>
          </cell>
          <cell r="U314">
            <v>2.6557254506290002</v>
          </cell>
          <cell r="V314">
            <v>5.004351220493561</v>
          </cell>
          <cell r="W314">
            <v>1.2752932590000001E-3</v>
          </cell>
        </row>
        <row r="317">
          <cell r="A317">
            <v>10</v>
          </cell>
          <cell r="F317" t="str">
            <v>Fins</v>
          </cell>
        </row>
        <row r="318">
          <cell r="A318" t="str">
            <v>Mar 20 2020</v>
          </cell>
          <cell r="F318">
            <v>-0.47919023036956787</v>
          </cell>
        </row>
        <row r="319">
          <cell r="A319">
            <v>1065</v>
          </cell>
          <cell r="F319">
            <v>-0.48309224843978882</v>
          </cell>
        </row>
        <row r="320">
          <cell r="A320" t="str">
            <v>SRM-Muenster-250ppb</v>
          </cell>
          <cell r="F320">
            <v>-0.48130843043327332</v>
          </cell>
        </row>
        <row r="321">
          <cell r="F321">
            <v>-0.48277732729911804</v>
          </cell>
        </row>
        <row r="322">
          <cell r="F322">
            <v>-0.48271828889846802</v>
          </cell>
        </row>
        <row r="323">
          <cell r="F323">
            <v>-0.48368984460830688</v>
          </cell>
        </row>
        <row r="324">
          <cell r="F324">
            <v>-0.4855077862739563</v>
          </cell>
        </row>
        <row r="325">
          <cell r="F325">
            <v>-0.48275944590568542</v>
          </cell>
        </row>
        <row r="326">
          <cell r="F326">
            <v>-0.48356816172599792</v>
          </cell>
        </row>
        <row r="327">
          <cell r="F327">
            <v>-0.48393139243125916</v>
          </cell>
        </row>
        <row r="328">
          <cell r="F328">
            <v>-0.48727571964263916</v>
          </cell>
        </row>
        <row r="329">
          <cell r="F329">
            <v>-0.48557218909263611</v>
          </cell>
        </row>
        <row r="330">
          <cell r="F330">
            <v>-0.48964685201644897</v>
          </cell>
        </row>
        <row r="331">
          <cell r="F331">
            <v>-0.48790383338928223</v>
          </cell>
        </row>
        <row r="332">
          <cell r="F332">
            <v>-0.48664045333862305</v>
          </cell>
        </row>
        <row r="333">
          <cell r="F333">
            <v>-0.48832616209983826</v>
          </cell>
        </row>
        <row r="334">
          <cell r="F334">
            <v>-0.48850688338279724</v>
          </cell>
        </row>
        <row r="335">
          <cell r="F335">
            <v>-0.48612511157989502</v>
          </cell>
        </row>
        <row r="336">
          <cell r="F336">
            <v>-0.49104636907577515</v>
          </cell>
        </row>
        <row r="337">
          <cell r="F337">
            <v>-0.48725423216819763</v>
          </cell>
        </row>
        <row r="338">
          <cell r="F338">
            <v>-0.4868963360786438</v>
          </cell>
        </row>
        <row r="339">
          <cell r="F339">
            <v>-0.4889829158782959</v>
          </cell>
        </row>
        <row r="340">
          <cell r="F340">
            <v>-0.49107858538627625</v>
          </cell>
        </row>
        <row r="341">
          <cell r="F341">
            <v>-0.48472404479980469</v>
          </cell>
        </row>
        <row r="342">
          <cell r="F342">
            <v>-0.48759245872497559</v>
          </cell>
        </row>
        <row r="348">
          <cell r="G348">
            <v>0.41076683021987109</v>
          </cell>
          <cell r="H348">
            <v>4.3202476355248579E-5</v>
          </cell>
          <cell r="J348">
            <v>66.375747245628006</v>
          </cell>
          <cell r="K348">
            <v>0.11215626388706428</v>
          </cell>
          <cell r="S348">
            <v>7.0600426210799991</v>
          </cell>
          <cell r="T348">
            <v>5.6194482928000014</v>
          </cell>
          <cell r="U348">
            <v>2.6293325554289999</v>
          </cell>
          <cell r="V348">
            <v>4.9567619120290498</v>
          </cell>
          <cell r="W348">
            <v>1.2583489313999999E-3</v>
          </cell>
        </row>
        <row r="351">
          <cell r="A351">
            <v>11</v>
          </cell>
          <cell r="F351" t="str">
            <v>Fins</v>
          </cell>
        </row>
        <row r="352">
          <cell r="A352" t="str">
            <v>Mar 20 2020</v>
          </cell>
          <cell r="F352">
            <v>-0.50873923301696777</v>
          </cell>
        </row>
        <row r="353">
          <cell r="A353">
            <v>1066</v>
          </cell>
          <cell r="F353">
            <v>-0.5069538950920105</v>
          </cell>
        </row>
        <row r="354">
          <cell r="A354" t="str">
            <v>NiAAS-2-DS-250ppb</v>
          </cell>
          <cell r="F354">
            <v>-0.50904005765914917</v>
          </cell>
        </row>
        <row r="355">
          <cell r="F355">
            <v>-0.5091063380241394</v>
          </cell>
        </row>
        <row r="356">
          <cell r="F356">
            <v>-0.51300513744354248</v>
          </cell>
        </row>
        <row r="357">
          <cell r="F357">
            <v>-0.50975638628005981</v>
          </cell>
        </row>
        <row r="358">
          <cell r="F358">
            <v>-0.50912606716156006</v>
          </cell>
        </row>
        <row r="359">
          <cell r="F359">
            <v>-0.51089715957641602</v>
          </cell>
        </row>
        <row r="360">
          <cell r="F360">
            <v>-0.51163148880004883</v>
          </cell>
        </row>
        <row r="361">
          <cell r="F361">
            <v>-0.51054257154464722</v>
          </cell>
        </row>
        <row r="362">
          <cell r="F362">
            <v>-0.50932478904724121</v>
          </cell>
        </row>
        <row r="363">
          <cell r="F363">
            <v>-0.50975459814071655</v>
          </cell>
        </row>
        <row r="364">
          <cell r="F364">
            <v>-0.50906872749328613</v>
          </cell>
        </row>
        <row r="365">
          <cell r="F365">
            <v>-0.51365530490875244</v>
          </cell>
        </row>
        <row r="366">
          <cell r="F366">
            <v>-0.51065719127655029</v>
          </cell>
        </row>
        <row r="367">
          <cell r="F367">
            <v>-0.51015752553939819</v>
          </cell>
        </row>
        <row r="368">
          <cell r="F368">
            <v>-0.50949674844741821</v>
          </cell>
        </row>
        <row r="369">
          <cell r="F369">
            <v>-0.50993549823760986</v>
          </cell>
        </row>
        <row r="370">
          <cell r="F370">
            <v>-0.50889146327972412</v>
          </cell>
        </row>
        <row r="371">
          <cell r="F371">
            <v>-0.51146310567855835</v>
          </cell>
        </row>
        <row r="372">
          <cell r="F372">
            <v>-0.50984597206115723</v>
          </cell>
        </row>
        <row r="373">
          <cell r="F373">
            <v>-0.51053184270858765</v>
          </cell>
        </row>
        <row r="374">
          <cell r="F374">
            <v>-0.51046198606491089</v>
          </cell>
        </row>
        <row r="375">
          <cell r="F375">
            <v>-0.50799787044525146</v>
          </cell>
        </row>
        <row r="376">
          <cell r="F376">
            <v>-0.50727623701095581</v>
          </cell>
        </row>
        <row r="382">
          <cell r="G382">
            <v>0.41059514635823113</v>
          </cell>
          <cell r="H382">
            <v>4.1016878410219862E-5</v>
          </cell>
          <cell r="J382">
            <v>65.930045468421795</v>
          </cell>
          <cell r="K382">
            <v>0.10648231830447298</v>
          </cell>
          <cell r="S382">
            <v>7.3201634354799969</v>
          </cell>
          <cell r="T382">
            <v>5.7903492456000007</v>
          </cell>
          <cell r="U382">
            <v>3.2410696690290006</v>
          </cell>
          <cell r="V382">
            <v>6.4373317222273263</v>
          </cell>
          <cell r="W382">
            <v>1.9170027835899996E-4</v>
          </cell>
        </row>
        <row r="385">
          <cell r="A385">
            <v>12</v>
          </cell>
          <cell r="F385" t="str">
            <v>Fins</v>
          </cell>
        </row>
        <row r="386">
          <cell r="A386" t="str">
            <v>Mar 20 2020</v>
          </cell>
          <cell r="F386">
            <v>-0.48035666346549988</v>
          </cell>
        </row>
        <row r="387">
          <cell r="A387">
            <v>1068</v>
          </cell>
          <cell r="F387">
            <v>-0.48346796631813049</v>
          </cell>
        </row>
        <row r="388">
          <cell r="A388" t="str">
            <v>SRM-Muenster-250ppb</v>
          </cell>
          <cell r="F388">
            <v>-0.48417294025421143</v>
          </cell>
        </row>
        <row r="389">
          <cell r="F389">
            <v>-0.48474729061126709</v>
          </cell>
        </row>
        <row r="390">
          <cell r="F390">
            <v>-0.48221731185913086</v>
          </cell>
        </row>
        <row r="391">
          <cell r="F391">
            <v>-0.48377931118011475</v>
          </cell>
        </row>
        <row r="392">
          <cell r="F392">
            <v>-0.48211175203323364</v>
          </cell>
        </row>
        <row r="393">
          <cell r="F393">
            <v>-0.48359501361846924</v>
          </cell>
        </row>
        <row r="394">
          <cell r="F394">
            <v>-0.48156249523162842</v>
          </cell>
        </row>
        <row r="395">
          <cell r="F395">
            <v>-0.47984856367111206</v>
          </cell>
        </row>
        <row r="396">
          <cell r="F396">
            <v>-0.48234078288078308</v>
          </cell>
        </row>
        <row r="397">
          <cell r="F397">
            <v>-0.48493340611457825</v>
          </cell>
        </row>
        <row r="398">
          <cell r="F398">
            <v>-0.48297950625419617</v>
          </cell>
        </row>
        <row r="399">
          <cell r="F399">
            <v>-0.48176825046539307</v>
          </cell>
        </row>
        <row r="400">
          <cell r="F400">
            <v>-0.48375424742698669</v>
          </cell>
        </row>
        <row r="401">
          <cell r="F401">
            <v>-0.48522326350212097</v>
          </cell>
        </row>
        <row r="402">
          <cell r="F402">
            <v>-0.48453259468078613</v>
          </cell>
        </row>
        <row r="403">
          <cell r="F403">
            <v>-0.48332124948501587</v>
          </cell>
        </row>
        <row r="404">
          <cell r="F404">
            <v>-0.48241949081420898</v>
          </cell>
        </row>
        <row r="405">
          <cell r="F405">
            <v>-0.48255905508995056</v>
          </cell>
        </row>
        <row r="406">
          <cell r="F406">
            <v>-0.48262166976928711</v>
          </cell>
        </row>
        <row r="407">
          <cell r="F407">
            <v>-0.48383477330207825</v>
          </cell>
        </row>
        <row r="408">
          <cell r="F408">
            <v>-0.48167163133621216</v>
          </cell>
        </row>
        <row r="409">
          <cell r="F409">
            <v>-0.48082897067070007</v>
          </cell>
        </row>
        <row r="410">
          <cell r="F410">
            <v>-0.48204913735389709</v>
          </cell>
        </row>
        <row r="416">
          <cell r="G416">
            <v>0.41073263840219332</v>
          </cell>
          <cell r="H416">
            <v>5.3767056147697781E-5</v>
          </cell>
          <cell r="J416">
            <v>66.2869832013007</v>
          </cell>
          <cell r="K416">
            <v>0.13958255744751655</v>
          </cell>
          <cell r="S416">
            <v>7.758602143880001</v>
          </cell>
          <cell r="T416">
            <v>6.1751877892000007</v>
          </cell>
          <cell r="U416">
            <v>2.8890715066289996</v>
          </cell>
          <cell r="V416">
            <v>5.4461707873539469</v>
          </cell>
          <cell r="W416">
            <v>4.4857827151999994E-4</v>
          </cell>
        </row>
        <row r="419">
          <cell r="A419">
            <v>13</v>
          </cell>
          <cell r="F419" t="str">
            <v>Fins</v>
          </cell>
        </row>
        <row r="420">
          <cell r="F420">
            <v>-0.51361232995986938</v>
          </cell>
        </row>
        <row r="421">
          <cell r="A421">
            <v>1069</v>
          </cell>
          <cell r="F421">
            <v>-0.51609843969345093</v>
          </cell>
        </row>
        <row r="422">
          <cell r="A422" t="str">
            <v>NiAAS-2-DS-250ppb</v>
          </cell>
          <cell r="F422">
            <v>-0.51928871870040894</v>
          </cell>
        </row>
        <row r="423">
          <cell r="F423">
            <v>-0.51513653993606567</v>
          </cell>
        </row>
        <row r="424">
          <cell r="F424">
            <v>-0.51482307910919189</v>
          </cell>
        </row>
        <row r="425">
          <cell r="F425">
            <v>-0.51878178119659424</v>
          </cell>
        </row>
        <row r="426">
          <cell r="F426">
            <v>-0.51738631725311279</v>
          </cell>
        </row>
        <row r="427">
          <cell r="F427">
            <v>-0.51936757564544678</v>
          </cell>
        </row>
        <row r="428">
          <cell r="F428">
            <v>-0.52089387178421021</v>
          </cell>
        </row>
        <row r="429">
          <cell r="F429">
            <v>-0.51847547292709351</v>
          </cell>
        </row>
        <row r="430">
          <cell r="F430">
            <v>-0.51811718940734863</v>
          </cell>
        </row>
        <row r="431">
          <cell r="F431">
            <v>-0.51766937971115112</v>
          </cell>
        </row>
        <row r="432">
          <cell r="F432">
            <v>-0.51843607425689697</v>
          </cell>
        </row>
        <row r="433">
          <cell r="F433">
            <v>-0.51565778255462646</v>
          </cell>
        </row>
        <row r="434">
          <cell r="F434">
            <v>-0.51842886209487915</v>
          </cell>
        </row>
        <row r="435">
          <cell r="F435">
            <v>-0.51609843969345093</v>
          </cell>
        </row>
        <row r="436">
          <cell r="F436">
            <v>-0.51718568801879883</v>
          </cell>
        </row>
        <row r="437">
          <cell r="F437">
            <v>-0.5175940990447998</v>
          </cell>
        </row>
        <row r="438">
          <cell r="F438">
            <v>-0.51738095283508301</v>
          </cell>
        </row>
        <row r="439">
          <cell r="F439">
            <v>-0.51752066612243652</v>
          </cell>
        </row>
        <row r="440">
          <cell r="F440">
            <v>-0.51763355731964111</v>
          </cell>
        </row>
        <row r="441">
          <cell r="F441">
            <v>-0.5173308253288269</v>
          </cell>
        </row>
        <row r="442">
          <cell r="F442">
            <v>-0.51634025573730469</v>
          </cell>
        </row>
        <row r="443">
          <cell r="F443">
            <v>-0.51572763919830322</v>
          </cell>
        </row>
        <row r="444">
          <cell r="F444">
            <v>-0.51723945140838623</v>
          </cell>
        </row>
        <row r="450">
          <cell r="G450">
            <v>0.41054691531014376</v>
          </cell>
          <cell r="H450">
            <v>5.4459596527089493E-5</v>
          </cell>
          <cell r="J450">
            <v>65.804834725585138</v>
          </cell>
          <cell r="K450">
            <v>0.14138043451604979</v>
          </cell>
          <cell r="S450">
            <v>8.2739037298800024</v>
          </cell>
          <cell r="T450">
            <v>6.5455879039999987</v>
          </cell>
          <cell r="U450">
            <v>3.6642696094290002</v>
          </cell>
          <cell r="V450">
            <v>7.2806011196309735</v>
          </cell>
          <cell r="W450">
            <v>1.8842055353000001E-4</v>
          </cell>
        </row>
        <row r="453">
          <cell r="A453">
            <v>14</v>
          </cell>
          <cell r="F453" t="str">
            <v>Fins</v>
          </cell>
        </row>
        <row r="454">
          <cell r="A454" t="str">
            <v>Mar 20 2020</v>
          </cell>
          <cell r="F454">
            <v>-0.47682169079780579</v>
          </cell>
        </row>
        <row r="455">
          <cell r="A455">
            <v>1070</v>
          </cell>
          <cell r="F455">
            <v>-0.47990402579307556</v>
          </cell>
        </row>
        <row r="456">
          <cell r="A456" t="str">
            <v>SRM-Muenster-250ppb</v>
          </cell>
          <cell r="F456">
            <v>-0.4808182418346405</v>
          </cell>
        </row>
        <row r="457">
          <cell r="F457">
            <v>-0.48241233825683594</v>
          </cell>
        </row>
        <row r="458">
          <cell r="F458">
            <v>-0.4812207818031311</v>
          </cell>
        </row>
        <row r="459">
          <cell r="F459">
            <v>-0.48033875226974487</v>
          </cell>
        </row>
        <row r="460">
          <cell r="F460">
            <v>-0.47990760207176208</v>
          </cell>
        </row>
        <row r="461">
          <cell r="F461">
            <v>-0.48009544610977173</v>
          </cell>
        </row>
        <row r="462">
          <cell r="F462">
            <v>-0.48011872172355652</v>
          </cell>
        </row>
        <row r="463">
          <cell r="F463">
            <v>-0.48276838660240173</v>
          </cell>
        </row>
        <row r="464">
          <cell r="F464">
            <v>-0.48129770159721375</v>
          </cell>
        </row>
        <row r="465">
          <cell r="F465">
            <v>-0.48169487714767456</v>
          </cell>
        </row>
        <row r="466">
          <cell r="F466">
            <v>-0.47960704565048218</v>
          </cell>
        </row>
        <row r="467">
          <cell r="F467">
            <v>-0.48135495185852051</v>
          </cell>
        </row>
        <row r="468">
          <cell r="F468">
            <v>-0.48049083352088928</v>
          </cell>
        </row>
        <row r="469">
          <cell r="F469">
            <v>-0.47959274053573608</v>
          </cell>
        </row>
        <row r="470">
          <cell r="F470">
            <v>-0.48075741529464722</v>
          </cell>
        </row>
        <row r="471">
          <cell r="F471">
            <v>-0.47824743390083313</v>
          </cell>
        </row>
        <row r="472">
          <cell r="F472">
            <v>-0.48283636569976807</v>
          </cell>
        </row>
        <row r="473">
          <cell r="F473">
            <v>-0.48057132959365845</v>
          </cell>
        </row>
        <row r="474">
          <cell r="F474">
            <v>-0.47873044013977051</v>
          </cell>
        </row>
        <row r="475">
          <cell r="F475">
            <v>-0.48394927382469177</v>
          </cell>
        </row>
        <row r="476">
          <cell r="F476">
            <v>-0.47875908017158508</v>
          </cell>
        </row>
        <row r="477">
          <cell r="F477">
            <v>-0.48029404878616333</v>
          </cell>
        </row>
        <row r="478">
          <cell r="F478">
            <v>-0.47792902588844299</v>
          </cell>
        </row>
        <row r="484">
          <cell r="G484">
            <v>0.41072356303205959</v>
          </cell>
          <cell r="H484">
            <v>4.3146283461338498E-5</v>
          </cell>
          <cell r="J484">
            <v>66.263422986853314</v>
          </cell>
          <cell r="K484">
            <v>0.11201038370680443</v>
          </cell>
          <cell r="S484">
            <v>7.6681159090799982</v>
          </cell>
          <cell r="T484">
            <v>6.1029283703999999</v>
          </cell>
          <cell r="U484">
            <v>2.8552202434290002</v>
          </cell>
          <cell r="V484">
            <v>5.3820629859695002</v>
          </cell>
          <cell r="W484">
            <v>4.3510395104000006E-4</v>
          </cell>
        </row>
        <row r="487">
          <cell r="A487">
            <v>15</v>
          </cell>
          <cell r="F487" t="str">
            <v>Fins</v>
          </cell>
        </row>
        <row r="488">
          <cell r="A488" t="str">
            <v>Mar 20 2020</v>
          </cell>
          <cell r="F488">
            <v>-0.5150720477104187</v>
          </cell>
        </row>
        <row r="489">
          <cell r="A489">
            <v>1071</v>
          </cell>
          <cell r="F489">
            <v>-0.51814943552017212</v>
          </cell>
        </row>
        <row r="490">
          <cell r="A490" t="str">
            <v>SRMProblemChild1-250ppb</v>
          </cell>
          <cell r="F490">
            <v>-0.51824796199798584</v>
          </cell>
        </row>
        <row r="491">
          <cell r="F491">
            <v>-0.51766395568847656</v>
          </cell>
        </row>
        <row r="492">
          <cell r="F492">
            <v>-0.51413708925247192</v>
          </cell>
        </row>
        <row r="493">
          <cell r="F493">
            <v>-0.51748663187026978</v>
          </cell>
        </row>
        <row r="494">
          <cell r="F494">
            <v>-0.51864743232727051</v>
          </cell>
        </row>
        <row r="495">
          <cell r="F495">
            <v>-0.51699763536453247</v>
          </cell>
        </row>
        <row r="496">
          <cell r="F496">
            <v>-0.51296573877334595</v>
          </cell>
        </row>
        <row r="497">
          <cell r="F497">
            <v>-0.51619875431060791</v>
          </cell>
        </row>
        <row r="498">
          <cell r="F498">
            <v>-0.51549655199050903</v>
          </cell>
        </row>
        <row r="499">
          <cell r="F499">
            <v>-0.51209354400634766</v>
          </cell>
        </row>
        <row r="500">
          <cell r="F500">
            <v>-0.51793628931045532</v>
          </cell>
        </row>
        <row r="501">
          <cell r="F501">
            <v>-0.51440399885177612</v>
          </cell>
        </row>
        <row r="502">
          <cell r="F502">
            <v>-0.51445770263671875</v>
          </cell>
        </row>
        <row r="503">
          <cell r="F503">
            <v>-0.51384514570236206</v>
          </cell>
        </row>
        <row r="504">
          <cell r="F504">
            <v>-0.51351022720336914</v>
          </cell>
        </row>
        <row r="505">
          <cell r="F505">
            <v>-0.51505059003829956</v>
          </cell>
        </row>
        <row r="506">
          <cell r="F506">
            <v>-0.51414245367050171</v>
          </cell>
        </row>
        <row r="507">
          <cell r="F507">
            <v>-0.51491087675094604</v>
          </cell>
        </row>
        <row r="508">
          <cell r="F508">
            <v>-0.51477295160293579</v>
          </cell>
        </row>
        <row r="509">
          <cell r="F509">
            <v>-0.51249289512634277</v>
          </cell>
        </row>
        <row r="510">
          <cell r="F510">
            <v>-0.51359617710113525</v>
          </cell>
        </row>
        <row r="511">
          <cell r="F511">
            <v>-0.51240336894989014</v>
          </cell>
        </row>
        <row r="512">
          <cell r="F512">
            <v>-0.51357471942901611</v>
          </cell>
        </row>
        <row r="518">
          <cell r="G518">
            <v>0.41074403478595056</v>
          </cell>
          <cell r="H518">
            <v>5.0024246273106692E-5</v>
          </cell>
          <cell r="J518">
            <v>66.316568908692233</v>
          </cell>
          <cell r="K518">
            <v>0.12986599470881613</v>
          </cell>
          <cell r="S518">
            <v>7.150492118679999</v>
          </cell>
          <cell r="T518">
            <v>5.720125885599999</v>
          </cell>
          <cell r="U518">
            <v>2.3197645718290008</v>
          </cell>
          <cell r="V518">
            <v>4.1619134318781326</v>
          </cell>
          <cell r="W518">
            <v>6.833718538000001E-4</v>
          </cell>
        </row>
        <row r="521">
          <cell r="A521">
            <v>16</v>
          </cell>
          <cell r="F521" t="str">
            <v>Fins</v>
          </cell>
        </row>
        <row r="522">
          <cell r="A522" t="str">
            <v>Mar 20 2020</v>
          </cell>
          <cell r="F522">
            <v>-0.47346603870391846</v>
          </cell>
        </row>
        <row r="523">
          <cell r="A523">
            <v>1072</v>
          </cell>
          <cell r="F523">
            <v>-0.47357156872749329</v>
          </cell>
        </row>
        <row r="524">
          <cell r="A524" t="str">
            <v>SRM-Muenster-250ppb</v>
          </cell>
          <cell r="F524">
            <v>-0.47372898459434509</v>
          </cell>
        </row>
        <row r="525">
          <cell r="F525">
            <v>-0.47382554411888123</v>
          </cell>
        </row>
        <row r="526">
          <cell r="F526">
            <v>-0.47512593865394592</v>
          </cell>
        </row>
        <row r="527">
          <cell r="F527">
            <v>-0.47786104679107666</v>
          </cell>
        </row>
        <row r="528">
          <cell r="F528">
            <v>-0.47423696517944336</v>
          </cell>
        </row>
        <row r="529">
          <cell r="F529">
            <v>-0.47687894105911255</v>
          </cell>
        </row>
        <row r="530">
          <cell r="F530">
            <v>-0.47766605019569397</v>
          </cell>
        </row>
        <row r="531">
          <cell r="F531">
            <v>-0.47512057423591614</v>
          </cell>
        </row>
        <row r="532">
          <cell r="F532">
            <v>-0.47465729713439941</v>
          </cell>
        </row>
        <row r="533">
          <cell r="F533">
            <v>-0.47346067428588867</v>
          </cell>
        </row>
        <row r="534">
          <cell r="F534">
            <v>-0.47565719485282898</v>
          </cell>
        </row>
        <row r="535">
          <cell r="F535">
            <v>-0.47637271881103516</v>
          </cell>
        </row>
        <row r="536">
          <cell r="F536">
            <v>-0.47823849320411682</v>
          </cell>
        </row>
        <row r="537">
          <cell r="F537">
            <v>-0.47512951493263245</v>
          </cell>
        </row>
        <row r="538">
          <cell r="F538">
            <v>-0.47461614012718201</v>
          </cell>
        </row>
        <row r="539">
          <cell r="F539">
            <v>-0.4752708375453949</v>
          </cell>
        </row>
        <row r="540">
          <cell r="F540">
            <v>-0.47844958305358887</v>
          </cell>
        </row>
        <row r="541">
          <cell r="F541">
            <v>-0.47731184959411621</v>
          </cell>
        </row>
        <row r="542">
          <cell r="F542">
            <v>-0.47301888465881348</v>
          </cell>
        </row>
        <row r="543">
          <cell r="F543">
            <v>-0.47454819083213806</v>
          </cell>
        </row>
        <row r="544">
          <cell r="F544">
            <v>-0.47614732384681702</v>
          </cell>
        </row>
        <row r="545">
          <cell r="F545">
            <v>-0.47427809238433838</v>
          </cell>
        </row>
        <row r="546">
          <cell r="F546">
            <v>-0.4768252968788147</v>
          </cell>
        </row>
        <row r="552">
          <cell r="G552">
            <v>0.41073035417443804</v>
          </cell>
          <cell r="H552">
            <v>4.1678929912988981E-5</v>
          </cell>
          <cell r="J552">
            <v>66.281053206714716</v>
          </cell>
          <cell r="K552">
            <v>0.10820104438951832</v>
          </cell>
          <cell r="S552">
            <v>7.3579607258799999</v>
          </cell>
          <cell r="T552">
            <v>5.8556054896000012</v>
          </cell>
          <cell r="U552">
            <v>2.7392455230290005</v>
          </cell>
          <cell r="V552">
            <v>5.1624762644740114</v>
          </cell>
          <cell r="W552">
            <v>4.1677550840000008E-4</v>
          </cell>
        </row>
        <row r="555">
          <cell r="A555">
            <v>17</v>
          </cell>
          <cell r="F555" t="str">
            <v>Fins</v>
          </cell>
        </row>
        <row r="556">
          <cell r="A556" t="str">
            <v>Mar 20 2020</v>
          </cell>
          <cell r="F556">
            <v>-0.50720995664596558</v>
          </cell>
        </row>
        <row r="557">
          <cell r="A557">
            <v>1073</v>
          </cell>
          <cell r="F557">
            <v>-0.50778478384017944</v>
          </cell>
        </row>
        <row r="558">
          <cell r="A558" t="str">
            <v>SRMProblemChild2-250ppb</v>
          </cell>
          <cell r="F558">
            <v>-0.50537455081939697</v>
          </cell>
        </row>
        <row r="559">
          <cell r="F559">
            <v>-0.51024532318115234</v>
          </cell>
        </row>
        <row r="560">
          <cell r="F560">
            <v>-0.50879472494125366</v>
          </cell>
        </row>
        <row r="561">
          <cell r="F561">
            <v>-0.51273649930953979</v>
          </cell>
        </row>
        <row r="562">
          <cell r="F562">
            <v>-0.51064825057983398</v>
          </cell>
        </row>
        <row r="563">
          <cell r="F563">
            <v>-0.51164758205413818</v>
          </cell>
        </row>
        <row r="564">
          <cell r="F564">
            <v>-0.51153296232223511</v>
          </cell>
        </row>
        <row r="565">
          <cell r="F565">
            <v>-0.51020056009292603</v>
          </cell>
        </row>
        <row r="566">
          <cell r="F566">
            <v>-0.51170670986175537</v>
          </cell>
        </row>
        <row r="567">
          <cell r="F567">
            <v>-0.50935882329940796</v>
          </cell>
        </row>
        <row r="568">
          <cell r="F568">
            <v>-0.50931763648986816</v>
          </cell>
        </row>
        <row r="569">
          <cell r="F569">
            <v>-0.5097241997718811</v>
          </cell>
        </row>
        <row r="570">
          <cell r="F570">
            <v>-0.50478190183639526</v>
          </cell>
        </row>
        <row r="571">
          <cell r="F571">
            <v>-0.50889325141906738</v>
          </cell>
        </row>
        <row r="572">
          <cell r="F572">
            <v>-0.50887531042098999</v>
          </cell>
        </row>
        <row r="573">
          <cell r="F573">
            <v>-0.5065348744392395</v>
          </cell>
        </row>
        <row r="574">
          <cell r="F574">
            <v>-0.50947165489196777</v>
          </cell>
        </row>
        <row r="575">
          <cell r="F575">
            <v>-0.51050674915313721</v>
          </cell>
        </row>
        <row r="576">
          <cell r="F576">
            <v>-0.5096973180770874</v>
          </cell>
        </row>
        <row r="577">
          <cell r="F577">
            <v>-0.50767374038696289</v>
          </cell>
        </row>
        <row r="578">
          <cell r="F578">
            <v>-0.5095289945602417</v>
          </cell>
        </row>
        <row r="579">
          <cell r="F579">
            <v>-0.51028472185134888</v>
          </cell>
        </row>
        <row r="580">
          <cell r="F580">
            <v>-0.50821632146835327</v>
          </cell>
        </row>
        <row r="586">
          <cell r="G586">
            <v>0.41073011948291871</v>
          </cell>
          <cell r="H586">
            <v>5.4138619048498663E-5</v>
          </cell>
          <cell r="J586">
            <v>66.280443933214599</v>
          </cell>
          <cell r="K586">
            <v>0.14054715740262477</v>
          </cell>
          <cell r="S586">
            <v>7.4819905498800008</v>
          </cell>
          <cell r="T586">
            <v>5.9593557288000003</v>
          </cell>
          <cell r="U586">
            <v>2.7648856522290002</v>
          </cell>
          <cell r="V586">
            <v>5.2020510262700315</v>
          </cell>
          <cell r="W586">
            <v>6.7050821511999994E-4</v>
          </cell>
        </row>
        <row r="589">
          <cell r="A589">
            <v>18</v>
          </cell>
          <cell r="F589" t="str">
            <v>Fins</v>
          </cell>
        </row>
        <row r="590">
          <cell r="A590" t="str">
            <v>Mar 20 2020</v>
          </cell>
          <cell r="F590">
            <v>-0.47599169611930847</v>
          </cell>
        </row>
        <row r="591">
          <cell r="A591">
            <v>1074</v>
          </cell>
          <cell r="F591">
            <v>-0.4769970178604126</v>
          </cell>
        </row>
        <row r="592">
          <cell r="A592" t="str">
            <v>SRM-Muenster-250ppb</v>
          </cell>
          <cell r="F592">
            <v>-0.47434070706367493</v>
          </cell>
        </row>
        <row r="593">
          <cell r="F593">
            <v>-0.47622960805892944</v>
          </cell>
        </row>
        <row r="594">
          <cell r="F594">
            <v>-0.4771544337272644</v>
          </cell>
        </row>
        <row r="595">
          <cell r="F595">
            <v>-0.47761595249176025</v>
          </cell>
        </row>
        <row r="596">
          <cell r="F596">
            <v>-0.47741737961769104</v>
          </cell>
        </row>
        <row r="597">
          <cell r="F597">
            <v>-0.47567328810691833</v>
          </cell>
        </row>
        <row r="598">
          <cell r="F598">
            <v>-0.47710612416267395</v>
          </cell>
        </row>
        <row r="599">
          <cell r="F599">
            <v>-0.47360017895698547</v>
          </cell>
        </row>
        <row r="600">
          <cell r="F600">
            <v>-0.4778037965297699</v>
          </cell>
        </row>
        <row r="601">
          <cell r="F601">
            <v>-0.47099784016609192</v>
          </cell>
        </row>
        <row r="602">
          <cell r="F602">
            <v>-0.4745141863822937</v>
          </cell>
        </row>
        <row r="603">
          <cell r="F603">
            <v>-0.47558563947677612</v>
          </cell>
        </row>
        <row r="604">
          <cell r="F604">
            <v>-0.47610616683959961</v>
          </cell>
        </row>
        <row r="605">
          <cell r="F605">
            <v>-0.47938701510429382</v>
          </cell>
        </row>
        <row r="606">
          <cell r="F606">
            <v>-0.47580745816230774</v>
          </cell>
        </row>
        <row r="607">
          <cell r="F607">
            <v>-0.47747105360031128</v>
          </cell>
        </row>
        <row r="608">
          <cell r="F608">
            <v>-0.47576808929443359</v>
          </cell>
        </row>
        <row r="609">
          <cell r="F609">
            <v>-0.47773224115371704</v>
          </cell>
        </row>
        <row r="610">
          <cell r="F610">
            <v>-0.47714012861251831</v>
          </cell>
        </row>
        <row r="611">
          <cell r="F611">
            <v>-0.48039242625236511</v>
          </cell>
        </row>
        <row r="612">
          <cell r="F612">
            <v>-0.47573232650756836</v>
          </cell>
        </row>
        <row r="613">
          <cell r="F613">
            <v>-0.47833868861198425</v>
          </cell>
        </row>
        <row r="614">
          <cell r="F614">
            <v>-0.47685390710830688</v>
          </cell>
        </row>
        <row r="620">
          <cell r="G620">
            <v>0.41073670845843013</v>
          </cell>
          <cell r="H620">
            <v>4.6768817060528946E-5</v>
          </cell>
          <cell r="J620">
            <v>66.297549315557646</v>
          </cell>
          <cell r="K620">
            <v>0.12141470189795626</v>
          </cell>
          <cell r="S620">
            <v>7.5497375086799989</v>
          </cell>
          <cell r="T620">
            <v>6.0083258300000004</v>
          </cell>
          <cell r="U620">
            <v>2.8107424406290007</v>
          </cell>
          <cell r="V620">
            <v>5.2973688181080538</v>
          </cell>
          <cell r="W620">
            <v>4.5097802107999999E-4</v>
          </cell>
        </row>
        <row r="623">
          <cell r="A623">
            <v>19</v>
          </cell>
          <cell r="F623" t="str">
            <v>Fins</v>
          </cell>
        </row>
        <row r="624">
          <cell r="A624" t="str">
            <v>Mar 20 2020</v>
          </cell>
          <cell r="F624">
            <v>-0.50382936000823975</v>
          </cell>
        </row>
        <row r="625">
          <cell r="A625">
            <v>1075</v>
          </cell>
          <cell r="F625">
            <v>-0.50621438026428223</v>
          </cell>
        </row>
        <row r="626">
          <cell r="A626" t="str">
            <v>NiAAS-2-DS-250ppb</v>
          </cell>
          <cell r="F626">
            <v>-0.5064578652381897</v>
          </cell>
        </row>
        <row r="627">
          <cell r="F627">
            <v>-0.50799071788787842</v>
          </cell>
        </row>
        <row r="628">
          <cell r="F628">
            <v>-0.50845450162887573</v>
          </cell>
        </row>
        <row r="629">
          <cell r="F629">
            <v>-0.50680524110794067</v>
          </cell>
        </row>
        <row r="630">
          <cell r="F630">
            <v>-0.50796562433242798</v>
          </cell>
        </row>
        <row r="631">
          <cell r="F631">
            <v>-0.50866758823394775</v>
          </cell>
        </row>
        <row r="632">
          <cell r="F632">
            <v>-0.51099032163619995</v>
          </cell>
        </row>
        <row r="633">
          <cell r="F633">
            <v>-0.5089648962020874</v>
          </cell>
        </row>
        <row r="634">
          <cell r="F634">
            <v>-0.51241588592529297</v>
          </cell>
        </row>
        <row r="635">
          <cell r="F635">
            <v>-0.50816261768341064</v>
          </cell>
        </row>
        <row r="636">
          <cell r="F636">
            <v>-0.50936418771743774</v>
          </cell>
        </row>
        <row r="637">
          <cell r="F637">
            <v>-0.50870698690414429</v>
          </cell>
        </row>
        <row r="638">
          <cell r="F638">
            <v>-0.5116654634475708</v>
          </cell>
        </row>
        <row r="639">
          <cell r="F639">
            <v>-0.50781881809234619</v>
          </cell>
        </row>
        <row r="640">
          <cell r="F640">
            <v>-0.50848138332366943</v>
          </cell>
        </row>
        <row r="641">
          <cell r="F641">
            <v>-0.50923347473144531</v>
          </cell>
        </row>
        <row r="642">
          <cell r="F642">
            <v>-0.50758779048919678</v>
          </cell>
        </row>
        <row r="643">
          <cell r="F643">
            <v>-0.50572013854980469</v>
          </cell>
        </row>
        <row r="644">
          <cell r="F644">
            <v>-0.5084652304649353</v>
          </cell>
        </row>
        <row r="645">
          <cell r="F645">
            <v>-0.50814831256866455</v>
          </cell>
        </row>
        <row r="646">
          <cell r="F646">
            <v>-0.50703448057174683</v>
          </cell>
        </row>
        <row r="647">
          <cell r="F647">
            <v>-0.50888246297836304</v>
          </cell>
        </row>
        <row r="648">
          <cell r="F648">
            <v>-0.50739079713821411</v>
          </cell>
        </row>
        <row r="654">
          <cell r="G654">
            <v>0.41056007817307716</v>
          </cell>
          <cell r="H654">
            <v>4.1610293722184287E-5</v>
          </cell>
          <cell r="J654">
            <v>65.839006320669682</v>
          </cell>
          <cell r="K654">
            <v>0.10802286065152876</v>
          </cell>
          <cell r="S654">
            <v>8.04019149268</v>
          </cell>
          <cell r="T654">
            <v>6.3597511715999993</v>
          </cell>
          <cell r="U654">
            <v>3.5596913914290003</v>
          </cell>
          <cell r="V654">
            <v>7.0704242354747908</v>
          </cell>
          <cell r="W654">
            <v>1.6541290386399998E-4</v>
          </cell>
        </row>
        <row r="657">
          <cell r="A657">
            <v>20</v>
          </cell>
          <cell r="F657" t="str">
            <v>Fins</v>
          </cell>
        </row>
        <row r="658">
          <cell r="A658" t="str">
            <v>Mar 20 2020</v>
          </cell>
          <cell r="F658">
            <v>-0.47248232364654541</v>
          </cell>
        </row>
        <row r="659">
          <cell r="A659">
            <v>1076</v>
          </cell>
          <cell r="F659">
            <v>-0.46891254186630249</v>
          </cell>
        </row>
        <row r="660">
          <cell r="A660" t="str">
            <v>SRM-Muenster-250ppb</v>
          </cell>
          <cell r="F660">
            <v>-0.47332474589347839</v>
          </cell>
        </row>
        <row r="661">
          <cell r="F661">
            <v>-0.47422441840171814</v>
          </cell>
        </row>
        <row r="662">
          <cell r="F662">
            <v>-0.4727434515953064</v>
          </cell>
        </row>
        <row r="663">
          <cell r="F663">
            <v>-0.47190818190574646</v>
          </cell>
        </row>
        <row r="664">
          <cell r="F664">
            <v>-0.47330865263938904</v>
          </cell>
        </row>
        <row r="665">
          <cell r="F665">
            <v>-0.46948480606079102</v>
          </cell>
        </row>
        <row r="666">
          <cell r="F666">
            <v>-0.47441580891609192</v>
          </cell>
        </row>
        <row r="667">
          <cell r="F667">
            <v>-0.47386848926544189</v>
          </cell>
        </row>
        <row r="668">
          <cell r="F668">
            <v>-0.47666963934898376</v>
          </cell>
        </row>
        <row r="669">
          <cell r="F669">
            <v>-0.47268441319465637</v>
          </cell>
        </row>
        <row r="670">
          <cell r="F670">
            <v>-0.47522073984146118</v>
          </cell>
        </row>
        <row r="671">
          <cell r="F671">
            <v>-0.47278100252151489</v>
          </cell>
        </row>
        <row r="672">
          <cell r="F672">
            <v>-0.47811684012413025</v>
          </cell>
        </row>
        <row r="673">
          <cell r="F673">
            <v>-0.47233384847640991</v>
          </cell>
        </row>
        <row r="674">
          <cell r="F674">
            <v>-0.47071883082389832</v>
          </cell>
        </row>
        <row r="675">
          <cell r="F675">
            <v>-0.47390961647033691</v>
          </cell>
        </row>
        <row r="676">
          <cell r="F676">
            <v>-0.47452852129936218</v>
          </cell>
        </row>
        <row r="677">
          <cell r="F677">
            <v>-0.4733479917049408</v>
          </cell>
        </row>
        <row r="678">
          <cell r="F678">
            <v>-0.47459647059440613</v>
          </cell>
        </row>
        <row r="679">
          <cell r="F679">
            <v>-0.47117489576339722</v>
          </cell>
        </row>
        <row r="680">
          <cell r="F680">
            <v>-0.47176331281661987</v>
          </cell>
        </row>
        <row r="681">
          <cell r="F681">
            <v>-0.47389352321624756</v>
          </cell>
        </row>
        <row r="682">
          <cell r="F682">
            <v>-0.47266474366188049</v>
          </cell>
        </row>
        <row r="688">
          <cell r="G688">
            <v>0.41072801187014302</v>
          </cell>
          <cell r="H688">
            <v>4.4390527086171794E-5</v>
          </cell>
          <cell r="J688">
            <v>66.274972441888508</v>
          </cell>
          <cell r="K688">
            <v>0.11524051605339623</v>
          </cell>
          <cell r="S688">
            <v>7.5955151554800002</v>
          </cell>
          <cell r="T688">
            <v>6.044433928400001</v>
          </cell>
          <cell r="U688">
            <v>2.8274958002289998</v>
          </cell>
          <cell r="V688">
            <v>5.3284332327455823</v>
          </cell>
          <cell r="W688">
            <v>4.5060183503999989E-4</v>
          </cell>
        </row>
        <row r="691">
          <cell r="A691">
            <v>21</v>
          </cell>
          <cell r="F691" t="str">
            <v>Fins</v>
          </cell>
        </row>
        <row r="692">
          <cell r="A692" t="str">
            <v>Mar 20 2020</v>
          </cell>
          <cell r="F692">
            <v>-0.44814810156822205</v>
          </cell>
        </row>
        <row r="693">
          <cell r="A693">
            <v>1077</v>
          </cell>
          <cell r="F693">
            <v>-0.44642180204391479</v>
          </cell>
        </row>
        <row r="694">
          <cell r="A694" t="str">
            <v>Ca_Doping_1_Muenster</v>
          </cell>
          <cell r="F694">
            <v>-0.45047497749328613</v>
          </cell>
        </row>
        <row r="695">
          <cell r="F695">
            <v>-0.45082169771194458</v>
          </cell>
        </row>
        <row r="696">
          <cell r="F696">
            <v>-0.45111662149429321</v>
          </cell>
        </row>
        <row r="697">
          <cell r="F697">
            <v>-0.45110231637954712</v>
          </cell>
        </row>
        <row r="698">
          <cell r="F698">
            <v>-0.45314702391624451</v>
          </cell>
        </row>
        <row r="699">
          <cell r="F699">
            <v>-0.45226943492889404</v>
          </cell>
        </row>
        <row r="700">
          <cell r="F700">
            <v>-0.45699912309646606</v>
          </cell>
        </row>
        <row r="701">
          <cell r="F701">
            <v>-0.45605707168579102</v>
          </cell>
        </row>
        <row r="702">
          <cell r="F702">
            <v>-0.45525443553924561</v>
          </cell>
        </row>
        <row r="703">
          <cell r="F703">
            <v>-0.45437678694725037</v>
          </cell>
        </row>
        <row r="704">
          <cell r="F704">
            <v>-0.45585149526596069</v>
          </cell>
        </row>
        <row r="705">
          <cell r="F705">
            <v>-0.45562982559204102</v>
          </cell>
        </row>
        <row r="706">
          <cell r="F706">
            <v>-0.45841139554977417</v>
          </cell>
        </row>
        <row r="707">
          <cell r="F707">
            <v>-0.4604870080947876</v>
          </cell>
        </row>
        <row r="708">
          <cell r="F708">
            <v>-0.45702236890792847</v>
          </cell>
        </row>
        <row r="709">
          <cell r="F709">
            <v>-0.45966640114784241</v>
          </cell>
        </row>
        <row r="710">
          <cell r="F710">
            <v>-0.46000966429710388</v>
          </cell>
        </row>
        <row r="711">
          <cell r="F711">
            <v>-0.45893877744674683</v>
          </cell>
        </row>
        <row r="712">
          <cell r="F712">
            <v>-0.46118068695068359</v>
          </cell>
        </row>
        <row r="713">
          <cell r="F713">
            <v>-0.46499809622764587</v>
          </cell>
        </row>
        <row r="714">
          <cell r="F714">
            <v>-0.46133089065551758</v>
          </cell>
        </row>
        <row r="715">
          <cell r="F715">
            <v>-0.46034577488899231</v>
          </cell>
        </row>
        <row r="716">
          <cell r="F716">
            <v>-0.46433290839195251</v>
          </cell>
        </row>
        <row r="722">
          <cell r="G722">
            <v>0.41076644025988807</v>
          </cell>
          <cell r="H722">
            <v>5.2548965412481652E-5</v>
          </cell>
          <cell r="J722">
            <v>66.374734885725474</v>
          </cell>
          <cell r="K722">
            <v>0.13642031959765588</v>
          </cell>
          <cell r="S722">
            <v>8.767032889880003</v>
          </cell>
          <cell r="T722">
            <v>6.9747155120000004</v>
          </cell>
          <cell r="U722">
            <v>3.2624973066289997</v>
          </cell>
          <cell r="V722">
            <v>6.1445326915921461</v>
          </cell>
          <cell r="W722">
            <v>1.0217419970400001E-3</v>
          </cell>
        </row>
        <row r="725">
          <cell r="A725">
            <v>22</v>
          </cell>
          <cell r="F725" t="str">
            <v>Fins</v>
          </cell>
        </row>
        <row r="726">
          <cell r="A726" t="str">
            <v>Mar 20 2020</v>
          </cell>
          <cell r="F726">
            <v>-0.50179725885391235</v>
          </cell>
        </row>
        <row r="727">
          <cell r="A727">
            <v>1078</v>
          </cell>
          <cell r="F727">
            <v>-0.5036807656288147</v>
          </cell>
        </row>
        <row r="728">
          <cell r="A728" t="str">
            <v>SRM-Muenster-250ppb</v>
          </cell>
          <cell r="F728">
            <v>-0.50074988603591919</v>
          </cell>
        </row>
        <row r="729">
          <cell r="F729">
            <v>-0.50539427995681763</v>
          </cell>
        </row>
        <row r="730">
          <cell r="F730">
            <v>-0.50257068872451782</v>
          </cell>
        </row>
        <row r="731">
          <cell r="F731">
            <v>-0.50338172912597656</v>
          </cell>
        </row>
        <row r="732">
          <cell r="F732">
            <v>-0.502174973487854</v>
          </cell>
        </row>
        <row r="733">
          <cell r="F733">
            <v>-0.50236475467681885</v>
          </cell>
        </row>
        <row r="734">
          <cell r="F734">
            <v>-0.50478368997573853</v>
          </cell>
        </row>
        <row r="735">
          <cell r="F735">
            <v>-0.50318479537963867</v>
          </cell>
        </row>
        <row r="736">
          <cell r="F736">
            <v>-0.50394034385681152</v>
          </cell>
        </row>
        <row r="737">
          <cell r="F737">
            <v>-0.50217682123184204</v>
          </cell>
        </row>
        <row r="738">
          <cell r="F738">
            <v>-0.50291979312896729</v>
          </cell>
        </row>
        <row r="739">
          <cell r="F739">
            <v>-0.50682318210601807</v>
          </cell>
        </row>
        <row r="740">
          <cell r="F740">
            <v>-0.50329041481018066</v>
          </cell>
        </row>
        <row r="741">
          <cell r="F741">
            <v>-0.50492513179779053</v>
          </cell>
        </row>
        <row r="742">
          <cell r="F742">
            <v>-0.50364851951599121</v>
          </cell>
        </row>
        <row r="743">
          <cell r="F743">
            <v>-0.50342291593551636</v>
          </cell>
        </row>
        <row r="744">
          <cell r="F744">
            <v>-0.50168800354003906</v>
          </cell>
        </row>
        <row r="745">
          <cell r="F745">
            <v>-0.50099694728851318</v>
          </cell>
        </row>
        <row r="746">
          <cell r="F746">
            <v>-0.50112408399581909</v>
          </cell>
        </row>
        <row r="747">
          <cell r="F747">
            <v>-0.50227707624435425</v>
          </cell>
        </row>
        <row r="748">
          <cell r="F748">
            <v>-0.50188672542572021</v>
          </cell>
        </row>
        <row r="749">
          <cell r="F749">
            <v>-0.50249189138412476</v>
          </cell>
        </row>
        <row r="750">
          <cell r="F750">
            <v>-0.5034712553024292</v>
          </cell>
        </row>
        <row r="756">
          <cell r="G756">
            <v>0.41077258057871391</v>
          </cell>
          <cell r="H756">
            <v>5.1303814987273482E-5</v>
          </cell>
          <cell r="J756">
            <v>66.390675527945234</v>
          </cell>
          <cell r="K756">
            <v>0.13318783314203961</v>
          </cell>
          <cell r="S756">
            <v>7.2132521754799992</v>
          </cell>
          <cell r="T756">
            <v>5.7429950420000004</v>
          </cell>
          <cell r="U756">
            <v>2.687831547029</v>
          </cell>
          <cell r="V756">
            <v>5.0698533470008513</v>
          </cell>
          <cell r="W756">
            <v>5.951867564800001E-4</v>
          </cell>
        </row>
        <row r="759">
          <cell r="A759">
            <v>23</v>
          </cell>
          <cell r="F759" t="str">
            <v>Fins</v>
          </cell>
        </row>
        <row r="760">
          <cell r="A760" t="str">
            <v>Mar 20 2020</v>
          </cell>
          <cell r="F760">
            <v>-0.4922848641872406</v>
          </cell>
        </row>
        <row r="761">
          <cell r="A761">
            <v>1079</v>
          </cell>
          <cell r="F761">
            <v>-0.48847466707229614</v>
          </cell>
        </row>
        <row r="762">
          <cell r="A762" t="str">
            <v>Ca_Doping_0_1_Muenster</v>
          </cell>
          <cell r="F762">
            <v>-0.48810961842536926</v>
          </cell>
        </row>
        <row r="763">
          <cell r="F763">
            <v>-0.48902228474617004</v>
          </cell>
        </row>
        <row r="764">
          <cell r="F764">
            <v>-0.48489046096801758</v>
          </cell>
        </row>
        <row r="765">
          <cell r="F765">
            <v>-0.48813110589981079</v>
          </cell>
        </row>
        <row r="766">
          <cell r="F766">
            <v>-0.48584058880805969</v>
          </cell>
        </row>
        <row r="767">
          <cell r="F767">
            <v>-0.48815077543258667</v>
          </cell>
        </row>
        <row r="768">
          <cell r="F768">
            <v>-0.48595333099365234</v>
          </cell>
        </row>
        <row r="769">
          <cell r="F769">
            <v>-0.48527336120605469</v>
          </cell>
        </row>
        <row r="770">
          <cell r="F770">
            <v>-0.48707351088523865</v>
          </cell>
        </row>
        <row r="771">
          <cell r="F771">
            <v>-0.48326399922370911</v>
          </cell>
        </row>
        <row r="772">
          <cell r="F772">
            <v>-0.48457732796669006</v>
          </cell>
        </row>
        <row r="773">
          <cell r="F773">
            <v>-0.48609647154808044</v>
          </cell>
        </row>
        <row r="774">
          <cell r="F774">
            <v>-0.48646330833435059</v>
          </cell>
        </row>
        <row r="775">
          <cell r="F775">
            <v>-0.48493698239326477</v>
          </cell>
        </row>
        <row r="776">
          <cell r="F776">
            <v>-0.48740634322166443</v>
          </cell>
        </row>
        <row r="777">
          <cell r="F777">
            <v>-0.48419618606567383</v>
          </cell>
        </row>
        <row r="778">
          <cell r="F778">
            <v>-0.48548808693885803</v>
          </cell>
        </row>
        <row r="779">
          <cell r="F779">
            <v>-0.48811677098274231</v>
          </cell>
        </row>
        <row r="780">
          <cell r="F780">
            <v>-0.48589786887168884</v>
          </cell>
        </row>
        <row r="781">
          <cell r="F781">
            <v>-0.48418188095092773</v>
          </cell>
        </row>
        <row r="782">
          <cell r="F782">
            <v>-0.48586922883987427</v>
          </cell>
        </row>
        <row r="783">
          <cell r="F783">
            <v>-0.48611438274383545</v>
          </cell>
        </row>
        <row r="784">
          <cell r="F784">
            <v>-0.4859873354434967</v>
          </cell>
        </row>
        <row r="790">
          <cell r="G790">
            <v>0.41076437421244094</v>
          </cell>
          <cell r="H790">
            <v>4.8496408252039099E-5</v>
          </cell>
          <cell r="J790">
            <v>66.369371300527845</v>
          </cell>
          <cell r="K790">
            <v>0.12589963401090468</v>
          </cell>
          <cell r="S790">
            <v>7.8390105414799995</v>
          </cell>
          <cell r="T790">
            <v>6.239528046400002</v>
          </cell>
          <cell r="U790">
            <v>2.9195030218290001</v>
          </cell>
          <cell r="V790">
            <v>5.503897570273784</v>
          </cell>
          <cell r="W790">
            <v>9.4917281503999987E-4</v>
          </cell>
        </row>
        <row r="793">
          <cell r="A793">
            <v>24</v>
          </cell>
          <cell r="F793" t="str">
            <v>Fins</v>
          </cell>
        </row>
        <row r="794">
          <cell r="A794" t="str">
            <v>Mar 20 2020</v>
          </cell>
          <cell r="F794">
            <v>-0.50565212965011597</v>
          </cell>
        </row>
        <row r="795">
          <cell r="A795">
            <v>1080</v>
          </cell>
          <cell r="F795">
            <v>-0.50766658782958984</v>
          </cell>
        </row>
        <row r="796">
          <cell r="A796" t="str">
            <v>SRM-Muenster-250ppb</v>
          </cell>
          <cell r="F796">
            <v>-0.50485533475875854</v>
          </cell>
        </row>
        <row r="797">
          <cell r="F797">
            <v>-0.50666201114654541</v>
          </cell>
        </row>
        <row r="798">
          <cell r="F798">
            <v>-0.50478368997573853</v>
          </cell>
        </row>
        <row r="799">
          <cell r="F799">
            <v>-0.50450795888900757</v>
          </cell>
        </row>
        <row r="800">
          <cell r="F800">
            <v>-0.50374877452850342</v>
          </cell>
        </row>
        <row r="801">
          <cell r="F801">
            <v>-0.50611585378646851</v>
          </cell>
        </row>
        <row r="802">
          <cell r="F802">
            <v>-0.50748753547668457</v>
          </cell>
        </row>
        <row r="803">
          <cell r="F803">
            <v>-0.50802111625671387</v>
          </cell>
        </row>
        <row r="804">
          <cell r="F804">
            <v>-0.50459748506546021</v>
          </cell>
        </row>
        <row r="805">
          <cell r="F805">
            <v>-0.50577026605606079</v>
          </cell>
        </row>
        <row r="806">
          <cell r="F806">
            <v>-0.50407284498214722</v>
          </cell>
        </row>
        <row r="807">
          <cell r="F807">
            <v>-0.50377565622329712</v>
          </cell>
        </row>
        <row r="808">
          <cell r="F808">
            <v>-0.50375592708587646</v>
          </cell>
        </row>
        <row r="809">
          <cell r="F809">
            <v>-0.50521343946456909</v>
          </cell>
        </row>
        <row r="810">
          <cell r="F810">
            <v>-0.50637012720108032</v>
          </cell>
        </row>
        <row r="811">
          <cell r="F811">
            <v>-0.50390815734863281</v>
          </cell>
        </row>
        <row r="812">
          <cell r="F812">
            <v>-0.50607645511627197</v>
          </cell>
        </row>
        <row r="813">
          <cell r="F813">
            <v>-0.50433248281478882</v>
          </cell>
        </row>
        <row r="814">
          <cell r="F814">
            <v>-0.50246864557266235</v>
          </cell>
        </row>
        <row r="815">
          <cell r="F815">
            <v>-0.50389021635055542</v>
          </cell>
        </row>
        <row r="816">
          <cell r="F816">
            <v>-0.50278729200363159</v>
          </cell>
        </row>
        <row r="817">
          <cell r="F817">
            <v>-0.50527429580688477</v>
          </cell>
        </row>
        <row r="818">
          <cell r="F818">
            <v>-0.5020747184753418</v>
          </cell>
        </row>
        <row r="824">
          <cell r="G824">
            <v>0.41075982753689994</v>
          </cell>
          <cell r="H824">
            <v>5.3708403279721501E-5</v>
          </cell>
          <cell r="J824">
            <v>66.35756785348471</v>
          </cell>
          <cell r="K824">
            <v>0.1394302910245219</v>
          </cell>
          <cell r="S824">
            <v>7.3632938586799987</v>
          </cell>
          <cell r="T824">
            <v>5.862650007600001</v>
          </cell>
          <cell r="U824">
            <v>2.7438555738290007</v>
          </cell>
          <cell r="V824">
            <v>5.1759788403182521</v>
          </cell>
          <cell r="W824">
            <v>5.4385950844000001E-4</v>
          </cell>
        </row>
        <row r="827">
          <cell r="A827">
            <v>25</v>
          </cell>
          <cell r="F827" t="str">
            <v>Fins</v>
          </cell>
        </row>
        <row r="828">
          <cell r="A828" t="str">
            <v>Mar 20 2020</v>
          </cell>
          <cell r="F828">
            <v>-0.51947683095932007</v>
          </cell>
        </row>
        <row r="829">
          <cell r="A829">
            <v>1081</v>
          </cell>
          <cell r="F829">
            <v>-0.52117693424224854</v>
          </cell>
        </row>
        <row r="830">
          <cell r="A830" t="str">
            <v>Ca_Doping_00_1_Muenster</v>
          </cell>
          <cell r="F830">
            <v>-0.52549839019775391</v>
          </cell>
        </row>
        <row r="831">
          <cell r="F831">
            <v>-0.52301871776580811</v>
          </cell>
        </row>
        <row r="832">
          <cell r="F832">
            <v>-0.52545362710952759</v>
          </cell>
        </row>
        <row r="833">
          <cell r="F833">
            <v>-0.52610224485397339</v>
          </cell>
        </row>
        <row r="834">
          <cell r="F834">
            <v>-0.5280768871307373</v>
          </cell>
        </row>
        <row r="835">
          <cell r="F835">
            <v>-0.52940833568572998</v>
          </cell>
        </row>
        <row r="836">
          <cell r="F836">
            <v>-0.52878296375274658</v>
          </cell>
        </row>
        <row r="837">
          <cell r="F837">
            <v>-0.52625817060470581</v>
          </cell>
        </row>
        <row r="838">
          <cell r="F838">
            <v>-0.52902483940124512</v>
          </cell>
        </row>
        <row r="839">
          <cell r="F839">
            <v>-0.53020220994949341</v>
          </cell>
        </row>
        <row r="840">
          <cell r="F840">
            <v>-0.53071296215057373</v>
          </cell>
        </row>
        <row r="841">
          <cell r="F841">
            <v>-0.52894419431686401</v>
          </cell>
        </row>
        <row r="842">
          <cell r="F842">
            <v>-0.53120219707489014</v>
          </cell>
        </row>
        <row r="843">
          <cell r="F843">
            <v>-0.53096026182174683</v>
          </cell>
        </row>
        <row r="844">
          <cell r="F844">
            <v>-0.53075063228607178</v>
          </cell>
        </row>
        <row r="845">
          <cell r="F845">
            <v>-0.52889406681060791</v>
          </cell>
        </row>
        <row r="846">
          <cell r="F846">
            <v>-0.53069686889648438</v>
          </cell>
        </row>
        <row r="847">
          <cell r="F847">
            <v>-0.5288814902305603</v>
          </cell>
        </row>
        <row r="848">
          <cell r="F848">
            <v>-0.52904099225997925</v>
          </cell>
        </row>
        <row r="849">
          <cell r="F849">
            <v>-0.52936714887619019</v>
          </cell>
        </row>
        <row r="850">
          <cell r="F850">
            <v>-0.52879190444946289</v>
          </cell>
        </row>
        <row r="851">
          <cell r="F851">
            <v>-0.53269511461257935</v>
          </cell>
        </row>
        <row r="852">
          <cell r="F852">
            <v>-0.52780991792678833</v>
          </cell>
        </row>
        <row r="858">
          <cell r="G858">
            <v>0.41077029761330858</v>
          </cell>
          <cell r="H858">
            <v>4.4930371294847886E-5</v>
          </cell>
          <cell r="J858">
            <v>66.384748810496234</v>
          </cell>
          <cell r="K858">
            <v>0.11664198454854717</v>
          </cell>
          <cell r="S858">
            <v>7.0415839862799992</v>
          </cell>
          <cell r="T858">
            <v>5.6085973820000001</v>
          </cell>
          <cell r="U858">
            <v>2.6260304774290004</v>
          </cell>
          <cell r="V858">
            <v>4.9575351735169333</v>
          </cell>
          <cell r="W858">
            <v>5.0625457612000005E-4</v>
          </cell>
        </row>
        <row r="861">
          <cell r="A861">
            <v>26</v>
          </cell>
          <cell r="F861" t="str">
            <v>Fins</v>
          </cell>
        </row>
        <row r="862">
          <cell r="A862" t="str">
            <v>Mar 20 2020</v>
          </cell>
          <cell r="F862">
            <v>-0.4917980432510376</v>
          </cell>
        </row>
        <row r="863">
          <cell r="A863">
            <v>1082</v>
          </cell>
          <cell r="F863">
            <v>-0.49380263686180115</v>
          </cell>
        </row>
        <row r="864">
          <cell r="A864" t="str">
            <v>SRM-Muenster-250ppb</v>
          </cell>
          <cell r="F864">
            <v>-0.49590578675270081</v>
          </cell>
        </row>
        <row r="865">
          <cell r="F865">
            <v>-0.50035959482192993</v>
          </cell>
        </row>
        <row r="866">
          <cell r="F866">
            <v>-0.49641415476799011</v>
          </cell>
        </row>
        <row r="867">
          <cell r="F867">
            <v>-0.49735930562019348</v>
          </cell>
        </row>
        <row r="868">
          <cell r="F868">
            <v>-0.49361827969551086</v>
          </cell>
        </row>
        <row r="869">
          <cell r="F869">
            <v>-0.49871799349784851</v>
          </cell>
        </row>
        <row r="870">
          <cell r="F870">
            <v>-0.49620470404624939</v>
          </cell>
        </row>
        <row r="871">
          <cell r="F871">
            <v>-0.49904739856719971</v>
          </cell>
        </row>
        <row r="872">
          <cell r="F872">
            <v>-0.49530434608459473</v>
          </cell>
        </row>
        <row r="873">
          <cell r="F873">
            <v>-0.49503228068351746</v>
          </cell>
        </row>
        <row r="874">
          <cell r="F874">
            <v>-0.49616891145706177</v>
          </cell>
        </row>
        <row r="875">
          <cell r="F875">
            <v>-0.49701023101806641</v>
          </cell>
        </row>
        <row r="876">
          <cell r="F876">
            <v>-0.49498754739761353</v>
          </cell>
        </row>
        <row r="877">
          <cell r="F877">
            <v>-0.49472799897193909</v>
          </cell>
        </row>
        <row r="878">
          <cell r="F878">
            <v>-0.49540996551513672</v>
          </cell>
        </row>
        <row r="879">
          <cell r="F879">
            <v>-0.49604183435440063</v>
          </cell>
        </row>
        <row r="880">
          <cell r="F880">
            <v>-0.49236002564430237</v>
          </cell>
        </row>
        <row r="881">
          <cell r="F881">
            <v>-0.49552631378173828</v>
          </cell>
        </row>
        <row r="882">
          <cell r="F882">
            <v>-0.49511104822158813</v>
          </cell>
        </row>
        <row r="883">
          <cell r="F883">
            <v>-0.49808070063591003</v>
          </cell>
        </row>
        <row r="884">
          <cell r="F884">
            <v>-0.49463135004043579</v>
          </cell>
        </row>
        <row r="885">
          <cell r="F885">
            <v>-0.49540996551513672</v>
          </cell>
        </row>
        <row r="886">
          <cell r="F886">
            <v>-0.49455615878105164</v>
          </cell>
        </row>
        <row r="892">
          <cell r="G892">
            <v>0.41075144604364872</v>
          </cell>
          <cell r="H892">
            <v>3.6262131586783786E-5</v>
          </cell>
          <cell r="J892">
            <v>66.335808985749324</v>
          </cell>
          <cell r="K892">
            <v>9.4138705520319763E-2</v>
          </cell>
          <cell r="S892">
            <v>7.5215673858799992</v>
          </cell>
          <cell r="T892">
            <v>5.9877741084000009</v>
          </cell>
          <cell r="U892">
            <v>2.8019867662289992</v>
          </cell>
          <cell r="V892">
            <v>5.284053340796615</v>
          </cell>
          <cell r="W892">
            <v>5.4713390504000008E-4</v>
          </cell>
        </row>
        <row r="895">
          <cell r="A895">
            <v>27</v>
          </cell>
          <cell r="F895" t="str">
            <v>Fins</v>
          </cell>
        </row>
        <row r="926">
          <cell r="G926">
            <v>0.3851989613237663</v>
          </cell>
          <cell r="H926">
            <v>0</v>
          </cell>
          <cell r="J926">
            <v>0</v>
          </cell>
          <cell r="K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</row>
        <row r="929">
          <cell r="A929">
            <v>28</v>
          </cell>
          <cell r="F929" t="str">
            <v>Fins</v>
          </cell>
        </row>
        <row r="960">
          <cell r="G960">
            <v>0.3851989613237663</v>
          </cell>
          <cell r="H960">
            <v>0</v>
          </cell>
          <cell r="J960">
            <v>0</v>
          </cell>
          <cell r="K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</row>
        <row r="963">
          <cell r="A963">
            <v>29</v>
          </cell>
          <cell r="F963" t="str">
            <v>Fins</v>
          </cell>
        </row>
        <row r="994">
          <cell r="G994">
            <v>0.3851989613237663</v>
          </cell>
          <cell r="H994">
            <v>0</v>
          </cell>
          <cell r="J994">
            <v>0</v>
          </cell>
          <cell r="K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</row>
        <row r="997">
          <cell r="A997">
            <v>30</v>
          </cell>
          <cell r="F997" t="str">
            <v>Fins</v>
          </cell>
        </row>
        <row r="1028">
          <cell r="G1028">
            <v>0.3851989613237663</v>
          </cell>
          <cell r="H1028">
            <v>0</v>
          </cell>
          <cell r="J1028">
            <v>0</v>
          </cell>
          <cell r="K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</row>
        <row r="1031">
          <cell r="A1031">
            <v>31</v>
          </cell>
          <cell r="F1031" t="str">
            <v>Fins</v>
          </cell>
        </row>
        <row r="1062">
          <cell r="G1062">
            <v>0.3851989613237663</v>
          </cell>
          <cell r="H1062">
            <v>0</v>
          </cell>
          <cell r="J1062">
            <v>0</v>
          </cell>
          <cell r="K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</row>
        <row r="1065">
          <cell r="A1065">
            <v>32</v>
          </cell>
          <cell r="F1065" t="str">
            <v>Fins</v>
          </cell>
        </row>
        <row r="1096">
          <cell r="G1096">
            <v>0.3851989613237663</v>
          </cell>
          <cell r="H1096">
            <v>0</v>
          </cell>
          <cell r="J1096">
            <v>0</v>
          </cell>
          <cell r="K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</row>
        <row r="1099">
          <cell r="A1099">
            <v>33</v>
          </cell>
          <cell r="F1099" t="str">
            <v>Fins</v>
          </cell>
        </row>
        <row r="1130">
          <cell r="G1130">
            <v>0.3851989613237663</v>
          </cell>
          <cell r="H1130">
            <v>0</v>
          </cell>
          <cell r="J1130">
            <v>0</v>
          </cell>
          <cell r="K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</row>
        <row r="1133">
          <cell r="A1133">
            <v>34</v>
          </cell>
          <cell r="F1133" t="str">
            <v>Fins</v>
          </cell>
        </row>
        <row r="1164">
          <cell r="G1164">
            <v>0.3851989613237663</v>
          </cell>
          <cell r="H1164">
            <v>0</v>
          </cell>
          <cell r="J1164">
            <v>0</v>
          </cell>
          <cell r="K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</row>
        <row r="1167">
          <cell r="A1167">
            <v>35</v>
          </cell>
          <cell r="F1167" t="str">
            <v>Fins</v>
          </cell>
        </row>
        <row r="1198">
          <cell r="G1198">
            <v>0.3851989613237663</v>
          </cell>
          <cell r="H1198">
            <v>0</v>
          </cell>
          <cell r="J1198">
            <v>0</v>
          </cell>
          <cell r="K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</row>
        <row r="1201">
          <cell r="F1201" t="str">
            <v>Fins</v>
          </cell>
        </row>
        <row r="1235">
          <cell r="F1235" t="str">
            <v>Fins</v>
          </cell>
        </row>
        <row r="1269">
          <cell r="F1269" t="str">
            <v>Fins</v>
          </cell>
        </row>
        <row r="1303">
          <cell r="F1303" t="str">
            <v>Fins</v>
          </cell>
        </row>
        <row r="1337">
          <cell r="F1337" t="str">
            <v>Fins</v>
          </cell>
        </row>
        <row r="1371">
          <cell r="F1371" t="str">
            <v>Fins</v>
          </cell>
        </row>
        <row r="1405">
          <cell r="F1405" t="str">
            <v>Fins</v>
          </cell>
        </row>
        <row r="1439">
          <cell r="F1439" t="str">
            <v>Fins</v>
          </cell>
        </row>
        <row r="1473">
          <cell r="F1473" t="str">
            <v>Fins</v>
          </cell>
        </row>
        <row r="1507">
          <cell r="F1507" t="str">
            <v>Fins</v>
          </cell>
        </row>
        <row r="1541">
          <cell r="F1541" t="str">
            <v>Fins</v>
          </cell>
        </row>
        <row r="1575">
          <cell r="F1575" t="str">
            <v>Fins</v>
          </cell>
        </row>
        <row r="1609">
          <cell r="F1609" t="str">
            <v>Fins</v>
          </cell>
        </row>
        <row r="1643">
          <cell r="F1643" t="str">
            <v>Fins</v>
          </cell>
        </row>
        <row r="1677">
          <cell r="F1677" t="str">
            <v>Fins</v>
          </cell>
        </row>
        <row r="1711">
          <cell r="F1711" t="str">
            <v>Fins</v>
          </cell>
        </row>
        <row r="1745">
          <cell r="F1745" t="str">
            <v>Fins</v>
          </cell>
        </row>
        <row r="1779">
          <cell r="F1779" t="str">
            <v>Fins</v>
          </cell>
        </row>
        <row r="1813">
          <cell r="F1813" t="str">
            <v>Fins</v>
          </cell>
        </row>
        <row r="1847">
          <cell r="F1847" t="str">
            <v>Fins</v>
          </cell>
        </row>
        <row r="1881">
          <cell r="F1881" t="str">
            <v>Fins</v>
          </cell>
        </row>
        <row r="1915">
          <cell r="F1915" t="str">
            <v>Fins</v>
          </cell>
        </row>
        <row r="1949">
          <cell r="F1949" t="str">
            <v>Fins</v>
          </cell>
        </row>
        <row r="1983">
          <cell r="F1983" t="str">
            <v>Fins</v>
          </cell>
        </row>
        <row r="2017">
          <cell r="F2017" t="str">
            <v>Fins</v>
          </cell>
        </row>
        <row r="2051">
          <cell r="F2051" t="str">
            <v>Fins</v>
          </cell>
        </row>
        <row r="2085">
          <cell r="F2085" t="str">
            <v>Fins</v>
          </cell>
        </row>
        <row r="2119">
          <cell r="F2119" t="str">
            <v>Fins</v>
          </cell>
        </row>
        <row r="2153">
          <cell r="F2153" t="str">
            <v>Fins</v>
          </cell>
        </row>
        <row r="2187">
          <cell r="F2187" t="str">
            <v>Fins</v>
          </cell>
        </row>
        <row r="2221">
          <cell r="F2221" t="str">
            <v>Fins</v>
          </cell>
        </row>
        <row r="2255">
          <cell r="F2255" t="str">
            <v>Fins</v>
          </cell>
        </row>
        <row r="2289">
          <cell r="F2289" t="str">
            <v>Fins</v>
          </cell>
        </row>
        <row r="2323">
          <cell r="F2323" t="str">
            <v>Fins</v>
          </cell>
        </row>
        <row r="2357">
          <cell r="F2357" t="str">
            <v>Fins</v>
          </cell>
        </row>
        <row r="2391">
          <cell r="F2391" t="str">
            <v>Fins</v>
          </cell>
        </row>
        <row r="2425">
          <cell r="F2425" t="str">
            <v>Fins</v>
          </cell>
        </row>
        <row r="2459">
          <cell r="F2459" t="str">
            <v>Fins</v>
          </cell>
        </row>
        <row r="2493">
          <cell r="F2493" t="str">
            <v>Fins</v>
          </cell>
        </row>
        <row r="2527">
          <cell r="F2527" t="str">
            <v>Fins</v>
          </cell>
        </row>
        <row r="2561">
          <cell r="F2561" t="str">
            <v>Fins</v>
          </cell>
        </row>
        <row r="2595">
          <cell r="F2595" t="str">
            <v>Fins</v>
          </cell>
        </row>
        <row r="2629">
          <cell r="F2629" t="str">
            <v>Fins</v>
          </cell>
        </row>
        <row r="2663">
          <cell r="F2663" t="str">
            <v>Fins</v>
          </cell>
        </row>
        <row r="2697">
          <cell r="F2697" t="str">
            <v>Fins</v>
          </cell>
        </row>
        <row r="2731">
          <cell r="F2731" t="str">
            <v>Fins</v>
          </cell>
        </row>
        <row r="2765">
          <cell r="F2765" t="str">
            <v>Fins</v>
          </cell>
        </row>
        <row r="2799">
          <cell r="F2799" t="str">
            <v>Fins</v>
          </cell>
        </row>
        <row r="2833">
          <cell r="F2833" t="str">
            <v>Fins</v>
          </cell>
        </row>
        <row r="2867">
          <cell r="F2867" t="str">
            <v>Fins</v>
          </cell>
        </row>
        <row r="2901">
          <cell r="F2901" t="str">
            <v>Fins</v>
          </cell>
        </row>
        <row r="2935">
          <cell r="F2935" t="str">
            <v>Fins</v>
          </cell>
        </row>
        <row r="2969">
          <cell r="F2969" t="str">
            <v>Fins</v>
          </cell>
        </row>
        <row r="3003">
          <cell r="F3003" t="str">
            <v>Fins</v>
          </cell>
        </row>
        <row r="3037">
          <cell r="F3037" t="str">
            <v>Fins</v>
          </cell>
        </row>
        <row r="3071">
          <cell r="F3071" t="str">
            <v>Fins</v>
          </cell>
        </row>
        <row r="3105">
          <cell r="F3105" t="str">
            <v>Fins</v>
          </cell>
        </row>
        <row r="3139">
          <cell r="F3139" t="str">
            <v>Fins</v>
          </cell>
        </row>
        <row r="3173">
          <cell r="F3173" t="str">
            <v>Fins</v>
          </cell>
        </row>
        <row r="3207">
          <cell r="F3207" t="str">
            <v>Fins</v>
          </cell>
        </row>
        <row r="3241">
          <cell r="F3241" t="str">
            <v>Fins</v>
          </cell>
        </row>
        <row r="3275">
          <cell r="F3275" t="str">
            <v>Fins</v>
          </cell>
        </row>
        <row r="3309">
          <cell r="F3309" t="str">
            <v>Fins</v>
          </cell>
        </row>
        <row r="3343">
          <cell r="F3343" t="str">
            <v>Fins</v>
          </cell>
        </row>
        <row r="3377">
          <cell r="F3377" t="str">
            <v>Fins</v>
          </cell>
        </row>
        <row r="3411">
          <cell r="F3411" t="str">
            <v>Fins</v>
          </cell>
        </row>
        <row r="3445">
          <cell r="F3445" t="str">
            <v>Fins</v>
          </cell>
        </row>
        <row r="3479">
          <cell r="F3479" t="str">
            <v>Fins</v>
          </cell>
        </row>
        <row r="3513">
          <cell r="F3513" t="str">
            <v>Fins</v>
          </cell>
        </row>
        <row r="3547">
          <cell r="F3547" t="str">
            <v>Fins</v>
          </cell>
        </row>
        <row r="3581">
          <cell r="F3581" t="str">
            <v>Fins</v>
          </cell>
        </row>
        <row r="3615">
          <cell r="F3615" t="str">
            <v>Fins</v>
          </cell>
        </row>
        <row r="3649">
          <cell r="F3649" t="str">
            <v>Fins</v>
          </cell>
        </row>
        <row r="3683">
          <cell r="F3683" t="str">
            <v>Fins</v>
          </cell>
        </row>
        <row r="3717">
          <cell r="F3717" t="str">
            <v>Fins</v>
          </cell>
        </row>
        <row r="3751">
          <cell r="F3751" t="str">
            <v>Fins</v>
          </cell>
        </row>
        <row r="3785">
          <cell r="F3785" t="str">
            <v>Fins</v>
          </cell>
        </row>
        <row r="3819">
          <cell r="F3819" t="str">
            <v>Fins</v>
          </cell>
        </row>
        <row r="3853">
          <cell r="F3853" t="str">
            <v>Fins</v>
          </cell>
        </row>
        <row r="3887">
          <cell r="F3887" t="str">
            <v>Fins</v>
          </cell>
        </row>
        <row r="3921">
          <cell r="F3921" t="str">
            <v>Fins</v>
          </cell>
        </row>
        <row r="3955">
          <cell r="F3955" t="str">
            <v>Fins</v>
          </cell>
        </row>
        <row r="3989">
          <cell r="F3989" t="str">
            <v>Fins</v>
          </cell>
        </row>
        <row r="4023">
          <cell r="F4023" t="str">
            <v>Fins</v>
          </cell>
        </row>
        <row r="4057">
          <cell r="F4057" t="str">
            <v>Fins</v>
          </cell>
        </row>
        <row r="4091">
          <cell r="F4091" t="str">
            <v>Fins</v>
          </cell>
        </row>
        <row r="4125">
          <cell r="F4125" t="str">
            <v>Fins</v>
          </cell>
        </row>
        <row r="4159">
          <cell r="F4159" t="str">
            <v>Fins</v>
          </cell>
        </row>
        <row r="4193">
          <cell r="F4193" t="str">
            <v>Fins</v>
          </cell>
        </row>
        <row r="4227">
          <cell r="F4227" t="str">
            <v>Fins</v>
          </cell>
        </row>
        <row r="4261">
          <cell r="F4261" t="str">
            <v>Fins</v>
          </cell>
        </row>
        <row r="4295">
          <cell r="F4295" t="str">
            <v>Fins</v>
          </cell>
        </row>
        <row r="4329">
          <cell r="F4329" t="str">
            <v>Fins</v>
          </cell>
        </row>
        <row r="4363">
          <cell r="F4363" t="str">
            <v>Fins</v>
          </cell>
        </row>
        <row r="4397">
          <cell r="F4397" t="str">
            <v>Fins</v>
          </cell>
        </row>
        <row r="4431">
          <cell r="F4431" t="str">
            <v>Fins</v>
          </cell>
        </row>
        <row r="4465">
          <cell r="F4465" t="str">
            <v>Fins</v>
          </cell>
        </row>
        <row r="4499">
          <cell r="F4499" t="str">
            <v>Fins</v>
          </cell>
        </row>
        <row r="4533">
          <cell r="F4533" t="str">
            <v>Fins</v>
          </cell>
        </row>
        <row r="4567">
          <cell r="F4567" t="str">
            <v>Fins</v>
          </cell>
        </row>
        <row r="4601">
          <cell r="F4601" t="str">
            <v>Fins</v>
          </cell>
        </row>
        <row r="4635">
          <cell r="F4635" t="str">
            <v>Fins</v>
          </cell>
        </row>
        <row r="4669">
          <cell r="F4669" t="str">
            <v>Fins</v>
          </cell>
        </row>
        <row r="4703">
          <cell r="F4703" t="str">
            <v>Fins</v>
          </cell>
        </row>
        <row r="4737">
          <cell r="F4737" t="str">
            <v>Fins</v>
          </cell>
        </row>
        <row r="4771">
          <cell r="F4771" t="str">
            <v>Fins</v>
          </cell>
        </row>
        <row r="4805">
          <cell r="F4805" t="str">
            <v>Fins</v>
          </cell>
        </row>
        <row r="4839">
          <cell r="F4839" t="str">
            <v>Fins</v>
          </cell>
        </row>
        <row r="4873">
          <cell r="F4873" t="str">
            <v>Fins</v>
          </cell>
        </row>
        <row r="4907">
          <cell r="F4907" t="str">
            <v>Fins</v>
          </cell>
        </row>
      </sheetData>
      <sheetData sheetId="1">
        <row r="1">
          <cell r="O1" t="str">
            <v>Smpl-Std</v>
          </cell>
        </row>
        <row r="2">
          <cell r="O2" t="str">
            <v>Brkt δ60Ni ‰</v>
          </cell>
        </row>
        <row r="4">
          <cell r="O4">
            <v>-0.42465113885703509</v>
          </cell>
        </row>
        <row r="5">
          <cell r="O5">
            <v>-6.2024644450486832E-3</v>
          </cell>
          <cell r="AB5" t="str">
            <v>upper deviation</v>
          </cell>
          <cell r="AC5" t="str">
            <v>lower deviation</v>
          </cell>
        </row>
        <row r="6">
          <cell r="O6">
            <v>3.0676800953699512E-2</v>
          </cell>
          <cell r="AB6">
            <v>0.05</v>
          </cell>
          <cell r="AC6">
            <v>0</v>
          </cell>
        </row>
        <row r="7">
          <cell r="O7">
            <v>-2.2210078137629985E-2</v>
          </cell>
          <cell r="AB7">
            <v>0.05</v>
          </cell>
          <cell r="AC7">
            <v>100</v>
          </cell>
        </row>
        <row r="8">
          <cell r="O8">
            <v>1.8506900997694586E-2</v>
          </cell>
          <cell r="AB8">
            <v>-0.05</v>
          </cell>
          <cell r="AC8">
            <v>0</v>
          </cell>
        </row>
        <row r="9">
          <cell r="O9">
            <v>3.0920889935170948E-2</v>
          </cell>
          <cell r="AB9">
            <v>-0.05</v>
          </cell>
          <cell r="AC9">
            <v>100</v>
          </cell>
        </row>
        <row r="10">
          <cell r="O10">
            <v>-0.44626116200741084</v>
          </cell>
        </row>
        <row r="17">
          <cell r="O17">
            <v>-0.44113223971364857</v>
          </cell>
        </row>
        <row r="18">
          <cell r="O18">
            <v>-1.9314944989079486E-2</v>
          </cell>
        </row>
        <row r="19">
          <cell r="O19">
            <v>4.1575509822422418E-2</v>
          </cell>
        </row>
        <row r="20">
          <cell r="O20">
            <v>5.3180707770827951E-4</v>
          </cell>
        </row>
        <row r="21">
          <cell r="O21">
            <v>-8.3066836652490039E-3</v>
          </cell>
        </row>
        <row r="22">
          <cell r="O22">
            <v>1.8322136460247052E-2</v>
          </cell>
        </row>
        <row r="23">
          <cell r="O23">
            <v>-0.43003286951370789</v>
          </cell>
        </row>
        <row r="24">
          <cell r="O24">
            <v>-6.48383378847317E-2</v>
          </cell>
        </row>
        <row r="25">
          <cell r="O25">
            <v>3.9303770704490759E-2</v>
          </cell>
        </row>
        <row r="26">
          <cell r="O26">
            <v>6.9777965826300914E-2</v>
          </cell>
        </row>
        <row r="27">
          <cell r="O27">
            <v>-4.4547125540583821E-3</v>
          </cell>
        </row>
        <row r="28">
          <cell r="O28">
            <v>-5.3212668420510312E-3</v>
          </cell>
        </row>
        <row r="29">
          <cell r="O29">
            <v>3.5692323418379246E-2</v>
          </cell>
        </row>
        <row r="32">
          <cell r="O32">
            <v>0</v>
          </cell>
        </row>
        <row r="34">
          <cell r="O34">
            <v>0</v>
          </cell>
        </row>
        <row r="36">
          <cell r="O36">
            <v>0</v>
          </cell>
        </row>
        <row r="38">
          <cell r="O38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708D-9761-4174-A444-D40A82AFBE49}">
  <dimension ref="A1:Z141"/>
  <sheetViews>
    <sheetView tabSelected="1" topLeftCell="A22" zoomScale="60" zoomScaleNormal="60" workbookViewId="0">
      <selection activeCell="AF66" sqref="AF66"/>
    </sheetView>
  </sheetViews>
  <sheetFormatPr defaultRowHeight="15" x14ac:dyDescent="0.25"/>
  <cols>
    <col min="2" max="2" width="25.7109375" bestFit="1" customWidth="1"/>
    <col min="3" max="3" width="9.140625" style="32"/>
    <col min="18" max="18" width="15.85546875" bestFit="1" customWidth="1"/>
  </cols>
  <sheetData>
    <row r="1" spans="1:26" x14ac:dyDescent="0.25">
      <c r="A1" s="10"/>
      <c r="B1" s="10"/>
      <c r="C1" s="30"/>
      <c r="D1" s="10"/>
      <c r="E1" s="10"/>
      <c r="F1" s="34" t="s">
        <v>32</v>
      </c>
      <c r="G1" s="34"/>
      <c r="H1" s="34"/>
      <c r="I1" s="34"/>
      <c r="J1" s="34"/>
      <c r="K1" s="35" t="s">
        <v>31</v>
      </c>
      <c r="L1" s="35"/>
      <c r="M1" s="5"/>
      <c r="N1" s="5"/>
      <c r="O1" s="5" t="s">
        <v>30</v>
      </c>
      <c r="P1" s="9"/>
    </row>
    <row r="2" spans="1:26" ht="17.25" x14ac:dyDescent="0.25">
      <c r="A2" s="7" t="s">
        <v>29</v>
      </c>
      <c r="B2" s="7" t="s">
        <v>28</v>
      </c>
      <c r="C2" s="31" t="s">
        <v>27</v>
      </c>
      <c r="D2" s="7" t="s">
        <v>26</v>
      </c>
      <c r="E2" s="7" t="s">
        <v>25</v>
      </c>
      <c r="F2" s="6" t="s">
        <v>24</v>
      </c>
      <c r="G2" s="6" t="s">
        <v>23</v>
      </c>
      <c r="H2" s="6" t="s">
        <v>22</v>
      </c>
      <c r="I2" s="6" t="s">
        <v>21</v>
      </c>
      <c r="J2" s="6" t="s">
        <v>20</v>
      </c>
      <c r="K2" s="5" t="s">
        <v>19</v>
      </c>
      <c r="L2" s="5" t="s">
        <v>17</v>
      </c>
      <c r="M2" s="4" t="s">
        <v>18</v>
      </c>
      <c r="N2" s="4" t="s">
        <v>17</v>
      </c>
      <c r="O2" s="4" t="s">
        <v>16</v>
      </c>
      <c r="P2" s="4" t="s">
        <v>15</v>
      </c>
      <c r="Q2" s="4" t="s">
        <v>53</v>
      </c>
      <c r="R2" s="4" t="s">
        <v>54</v>
      </c>
    </row>
    <row r="3" spans="1:26" x14ac:dyDescent="0.25">
      <c r="A3">
        <v>352</v>
      </c>
      <c r="B3" t="s">
        <v>37</v>
      </c>
      <c r="C3" s="32">
        <v>11</v>
      </c>
      <c r="D3" t="s">
        <v>46</v>
      </c>
      <c r="E3">
        <v>1138</v>
      </c>
      <c r="F3">
        <v>7.855082929891668</v>
      </c>
      <c r="G3">
        <v>6.2699440461333342</v>
      </c>
      <c r="H3">
        <v>2.6105675911749997</v>
      </c>
      <c r="I3">
        <v>4.7208371864853609</v>
      </c>
      <c r="J3">
        <v>3.6219177872499994E-2</v>
      </c>
      <c r="K3">
        <v>0.41064315144126057</v>
      </c>
      <c r="L3">
        <v>4.1643376811487653E-5</v>
      </c>
      <c r="M3">
        <v>66.054669592185093</v>
      </c>
      <c r="N3">
        <v>0.1081087463693223</v>
      </c>
      <c r="O3">
        <v>-1.633238201914633E-2</v>
      </c>
      <c r="P3">
        <v>-2.9641077326220612E-3</v>
      </c>
    </row>
    <row r="4" spans="1:26" x14ac:dyDescent="0.25">
      <c r="A4">
        <v>284</v>
      </c>
      <c r="B4" t="s">
        <v>37</v>
      </c>
      <c r="C4" s="32">
        <v>9</v>
      </c>
      <c r="D4" t="s">
        <v>47</v>
      </c>
      <c r="E4">
        <v>1153</v>
      </c>
      <c r="F4">
        <v>6.2649215262099993</v>
      </c>
      <c r="G4">
        <v>4.9881161237400002</v>
      </c>
      <c r="H4">
        <v>2.0723206836449997</v>
      </c>
      <c r="I4">
        <v>3.728586549344969</v>
      </c>
      <c r="J4">
        <v>2.8167589805999999E-2</v>
      </c>
      <c r="K4">
        <v>0.41063109353314009</v>
      </c>
      <c r="L4">
        <v>5.2397293454045928E-5</v>
      </c>
      <c r="M4">
        <v>66.023366527195009</v>
      </c>
      <c r="N4">
        <v>0.13602656994187332</v>
      </c>
      <c r="O4">
        <v>2.4125264896035503E-2</v>
      </c>
      <c r="P4">
        <v>5.4176400486701613E-3</v>
      </c>
    </row>
    <row r="5" spans="1:26" x14ac:dyDescent="0.25">
      <c r="A5" s="27">
        <v>862</v>
      </c>
      <c r="B5" s="27" t="s">
        <v>37</v>
      </c>
      <c r="C5" s="33">
        <v>26</v>
      </c>
      <c r="D5" s="27" t="s">
        <v>47</v>
      </c>
      <c r="E5" s="27">
        <v>1170</v>
      </c>
      <c r="F5" s="27">
        <v>7.3431208430099995</v>
      </c>
      <c r="G5" s="27">
        <v>5.8494415969399993</v>
      </c>
      <c r="H5" s="27">
        <v>2.431485060845</v>
      </c>
      <c r="I5" s="27">
        <v>4.3796567677559883</v>
      </c>
      <c r="J5" s="27">
        <v>3.3645596085999999E-2</v>
      </c>
      <c r="K5" s="27">
        <v>0.41060175633282719</v>
      </c>
      <c r="L5" s="27">
        <v>5.3158022900812697E-5</v>
      </c>
      <c r="M5" s="27">
        <v>65.947205365669419</v>
      </c>
      <c r="N5" s="27">
        <v>0.13800146998872487</v>
      </c>
      <c r="O5" s="27">
        <v>-3.1132209386663945E-2</v>
      </c>
      <c r="P5" s="27">
        <v>-7.8306256113532761E-3</v>
      </c>
      <c r="Q5">
        <f>AVERAGE(O3:O5)</f>
        <v>-7.7797755032582572E-3</v>
      </c>
      <c r="R5">
        <f>2*STDEV(O3:O5)</f>
        <v>5.7208650558722533E-2</v>
      </c>
      <c r="S5">
        <v>0.05</v>
      </c>
    </row>
    <row r="6" spans="1:26" x14ac:dyDescent="0.25">
      <c r="A6" s="27"/>
      <c r="B6" s="27"/>
      <c r="C6" s="33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26" x14ac:dyDescent="0.25">
      <c r="A7" s="27">
        <v>420</v>
      </c>
      <c r="B7" s="27" t="s">
        <v>38</v>
      </c>
      <c r="C7" s="33">
        <v>13</v>
      </c>
      <c r="D7" s="27" t="s">
        <v>47</v>
      </c>
      <c r="E7" s="27">
        <v>1157</v>
      </c>
      <c r="F7" s="27">
        <v>6.4012227318099999</v>
      </c>
      <c r="G7" s="27">
        <v>5.0971151469400011</v>
      </c>
      <c r="H7" s="27">
        <v>2.1170042156449997</v>
      </c>
      <c r="I7" s="27">
        <v>3.8092470517181778</v>
      </c>
      <c r="J7" s="27">
        <v>5.4645823722000005E-2</v>
      </c>
      <c r="K7" s="27">
        <v>0.41061600510148133</v>
      </c>
      <c r="L7" s="27">
        <v>5.5632626422379692E-5</v>
      </c>
      <c r="M7" s="27">
        <v>65.984196038243084</v>
      </c>
      <c r="N7" s="27">
        <v>0.14442569167683225</v>
      </c>
      <c r="O7" s="27">
        <v>-6.0359456280689727E-2</v>
      </c>
      <c r="P7" s="27">
        <v>-1.2344642735498946E-2</v>
      </c>
    </row>
    <row r="8" spans="1:26" x14ac:dyDescent="0.25">
      <c r="A8" s="27">
        <v>930</v>
      </c>
      <c r="B8" s="27" t="s">
        <v>38</v>
      </c>
      <c r="C8" s="33">
        <v>28</v>
      </c>
      <c r="D8" s="27" t="s">
        <v>47</v>
      </c>
      <c r="E8" s="27">
        <v>1172</v>
      </c>
      <c r="F8" s="27">
        <v>7.4834410822100006</v>
      </c>
      <c r="G8" s="27">
        <v>5.9614233937400014</v>
      </c>
      <c r="H8" s="27">
        <v>2.4771559164449997</v>
      </c>
      <c r="I8" s="27">
        <v>4.4615802738470682</v>
      </c>
      <c r="J8" s="27">
        <v>6.5149104058000007E-2</v>
      </c>
      <c r="K8" s="27">
        <v>0.41059407197988057</v>
      </c>
      <c r="L8" s="27">
        <v>3.8155007984794402E-5</v>
      </c>
      <c r="M8" s="27">
        <v>65.927256316688812</v>
      </c>
      <c r="N8" s="27">
        <v>9.9052728111392915E-2</v>
      </c>
      <c r="O8" s="27">
        <v>-5.2968466393799041E-2</v>
      </c>
      <c r="P8" s="27">
        <v>-1.137973426976226E-2</v>
      </c>
      <c r="Q8">
        <f>AVERAGE(O7:O8)</f>
        <v>-5.6663961337244384E-2</v>
      </c>
      <c r="R8">
        <f>2*STDEV(O7:O8)</f>
        <v>1.0452438137403196E-2</v>
      </c>
      <c r="S8">
        <v>0.1</v>
      </c>
    </row>
    <row r="9" spans="1:26" x14ac:dyDescent="0.25">
      <c r="A9" s="27"/>
      <c r="B9" s="27"/>
      <c r="C9" s="33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26" x14ac:dyDescent="0.25">
      <c r="A10" s="27">
        <v>522</v>
      </c>
      <c r="B10" s="27" t="s">
        <v>61</v>
      </c>
      <c r="C10" s="33">
        <v>16</v>
      </c>
      <c r="D10" s="27" t="s">
        <v>63</v>
      </c>
      <c r="E10" s="27">
        <v>1432</v>
      </c>
      <c r="F10" s="27">
        <v>9.5550769273499991</v>
      </c>
      <c r="G10" s="27">
        <v>7.6255853493300005</v>
      </c>
      <c r="H10" s="27">
        <v>3.1006539412679994</v>
      </c>
      <c r="I10" s="27">
        <v>5.5512667201200374</v>
      </c>
      <c r="J10" s="27">
        <v>0.40597716999400002</v>
      </c>
      <c r="K10" s="27">
        <v>0.41045222084349114</v>
      </c>
      <c r="L10" s="27">
        <v>3.8669531931637042E-5</v>
      </c>
      <c r="M10" s="28"/>
      <c r="N10" s="28"/>
      <c r="O10" s="27">
        <v>-0.3118691930581452</v>
      </c>
      <c r="P10" s="27">
        <v>-5.117949318154047E-2</v>
      </c>
      <c r="V10">
        <v>0</v>
      </c>
      <c r="W10">
        <f>V65</f>
        <v>4.636166815E-2</v>
      </c>
      <c r="Y10">
        <v>0</v>
      </c>
      <c r="Z10">
        <f>-1*W10</f>
        <v>-4.636166815E-2</v>
      </c>
    </row>
    <row r="11" spans="1:26" x14ac:dyDescent="0.25">
      <c r="A11" s="27">
        <v>964</v>
      </c>
      <c r="B11" s="27" t="s">
        <v>61</v>
      </c>
      <c r="C11" s="33">
        <v>29</v>
      </c>
      <c r="D11" s="27" t="s">
        <v>63</v>
      </c>
      <c r="E11" s="27">
        <v>1446</v>
      </c>
      <c r="F11" s="27">
        <v>8.9979517309499997</v>
      </c>
      <c r="G11" s="27">
        <v>7.1796604497300009</v>
      </c>
      <c r="H11" s="27">
        <v>2.9188365756680001</v>
      </c>
      <c r="I11" s="27">
        <v>5.2238493990907058</v>
      </c>
      <c r="J11" s="27">
        <v>0.38621722991400004</v>
      </c>
      <c r="K11" s="27">
        <v>0.41044483406096183</v>
      </c>
      <c r="L11" s="27">
        <v>5.0675467094209114E-5</v>
      </c>
      <c r="M11" s="28"/>
      <c r="N11" s="28"/>
      <c r="O11" s="27">
        <v>-0.31485912824857909</v>
      </c>
      <c r="P11" s="27">
        <v>-6.435136593073347E-2</v>
      </c>
      <c r="Q11">
        <f>AVERAGE(O10:O11)</f>
        <v>-0.31336416065336214</v>
      </c>
      <c r="R11">
        <f>2*STDEV(O10:O11)</f>
        <v>4.2284068969281902E-3</v>
      </c>
      <c r="S11">
        <v>0.5</v>
      </c>
      <c r="V11">
        <v>10</v>
      </c>
      <c r="W11">
        <f>V66</f>
        <v>4.636166815E-2</v>
      </c>
      <c r="Y11">
        <v>10</v>
      </c>
      <c r="Z11">
        <f>Z10</f>
        <v>-4.636166815E-2</v>
      </c>
    </row>
    <row r="12" spans="1:26" x14ac:dyDescent="0.25">
      <c r="A12" s="27"/>
      <c r="B12" s="27"/>
      <c r="C12" s="33"/>
      <c r="D12" s="27"/>
      <c r="E12" s="27"/>
      <c r="F12" s="27"/>
      <c r="G12" s="27"/>
      <c r="H12" s="27"/>
      <c r="I12" s="27"/>
      <c r="J12" s="27"/>
      <c r="K12" s="27"/>
      <c r="L12" s="27"/>
      <c r="M12" s="28"/>
      <c r="N12" s="28"/>
      <c r="O12" s="27"/>
      <c r="P12" s="27"/>
    </row>
    <row r="13" spans="1:26" x14ac:dyDescent="0.25">
      <c r="A13" s="27">
        <v>352</v>
      </c>
      <c r="B13" s="27" t="s">
        <v>39</v>
      </c>
      <c r="C13" s="33">
        <v>11</v>
      </c>
      <c r="D13" s="27" t="s">
        <v>47</v>
      </c>
      <c r="E13" s="27">
        <v>1155</v>
      </c>
      <c r="F13" s="27">
        <v>6.3674824826099998</v>
      </c>
      <c r="G13" s="27">
        <v>5.0704131477399992</v>
      </c>
      <c r="H13" s="27">
        <v>2.1062820416450001</v>
      </c>
      <c r="I13" s="27">
        <v>3.791637308930504</v>
      </c>
      <c r="J13" s="27">
        <v>0.53626631952600012</v>
      </c>
      <c r="K13" s="27">
        <v>0.41047458625191607</v>
      </c>
      <c r="L13" s="27">
        <v>6.6276791717794569E-5</v>
      </c>
      <c r="M13" s="27">
        <v>65.617064078490856</v>
      </c>
      <c r="N13" s="27">
        <v>0.17205859405755355</v>
      </c>
      <c r="O13" s="27">
        <v>-0.38720480998533091</v>
      </c>
      <c r="P13" s="27">
        <v>-8.7024922844767594E-2</v>
      </c>
    </row>
    <row r="14" spans="1:26" x14ac:dyDescent="0.25">
      <c r="A14" s="27">
        <v>998</v>
      </c>
      <c r="B14" s="27" t="s">
        <v>39</v>
      </c>
      <c r="C14" s="33">
        <v>30</v>
      </c>
      <c r="D14" s="27" t="s">
        <v>47</v>
      </c>
      <c r="E14" s="27">
        <v>1174</v>
      </c>
      <c r="F14" s="27">
        <v>7.5929964026100025</v>
      </c>
      <c r="G14" s="27">
        <v>6.0503277845399994</v>
      </c>
      <c r="H14" s="27">
        <v>2.5150697668449999</v>
      </c>
      <c r="I14" s="27">
        <v>4.5344947480297986</v>
      </c>
      <c r="J14" s="27">
        <v>0.66099641496599981</v>
      </c>
      <c r="K14" s="27">
        <v>0.41040665353848715</v>
      </c>
      <c r="L14" s="27">
        <v>4.818630041305169E-5</v>
      </c>
      <c r="M14" s="27">
        <v>65.440706610663455</v>
      </c>
      <c r="N14" s="27">
        <v>0.12509457514487826</v>
      </c>
      <c r="O14" s="27">
        <v>-0.51784321255465837</v>
      </c>
      <c r="P14" s="27">
        <v>-0.11123794458499432</v>
      </c>
      <c r="Q14">
        <f>AVERAGE(O13:O14)</f>
        <v>-0.45252401126999464</v>
      </c>
      <c r="R14">
        <f>2*STDEV(O13:O14)</f>
        <v>0.18475060068029928</v>
      </c>
      <c r="S14">
        <v>1</v>
      </c>
    </row>
    <row r="15" spans="1:26" x14ac:dyDescent="0.25">
      <c r="A15" s="27"/>
      <c r="B15" s="27"/>
      <c r="C15" s="33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26" x14ac:dyDescent="0.25">
      <c r="A16" s="27">
        <v>658</v>
      </c>
      <c r="B16" s="27" t="s">
        <v>43</v>
      </c>
      <c r="C16" s="33">
        <v>20</v>
      </c>
      <c r="D16" s="27" t="s">
        <v>47</v>
      </c>
      <c r="E16" s="27">
        <v>1164</v>
      </c>
      <c r="F16" s="27">
        <v>7.3810463018100005</v>
      </c>
      <c r="G16" s="27">
        <v>5.8777824865400001</v>
      </c>
      <c r="H16" s="27">
        <v>2.441405708445</v>
      </c>
      <c r="I16" s="27">
        <v>4.3938427430485349</v>
      </c>
      <c r="J16" s="27">
        <v>2.5041926307999996E-3</v>
      </c>
      <c r="K16" s="27">
        <v>0.41059662179051754</v>
      </c>
      <c r="L16" s="27">
        <v>4.706485422704991E-5</v>
      </c>
      <c r="M16" s="27">
        <v>65.933875780636058</v>
      </c>
      <c r="N16" s="27">
        <v>0.12218323243996465</v>
      </c>
      <c r="O16" s="27">
        <v>-1.9727591197726824E-2</v>
      </c>
      <c r="P16" s="27">
        <v>-3.5850798679178805E-3</v>
      </c>
    </row>
    <row r="17" spans="1:19" x14ac:dyDescent="0.25">
      <c r="A17" s="27">
        <v>1202</v>
      </c>
      <c r="B17" s="27" t="s">
        <v>43</v>
      </c>
      <c r="C17" s="33">
        <v>36</v>
      </c>
      <c r="D17" s="27" t="s">
        <v>47</v>
      </c>
      <c r="E17" s="27">
        <v>1180</v>
      </c>
      <c r="F17" s="27">
        <v>7.3618433046100007</v>
      </c>
      <c r="G17" s="27">
        <v>5.8646107385399997</v>
      </c>
      <c r="H17" s="27">
        <v>2.4369436356450005</v>
      </c>
      <c r="I17" s="27">
        <v>4.38910557953474</v>
      </c>
      <c r="J17" s="27">
        <v>2.6252047388000007E-3</v>
      </c>
      <c r="K17" s="27">
        <v>0.41060852363373102</v>
      </c>
      <c r="L17" s="27">
        <v>4.924477346745754E-5</v>
      </c>
      <c r="M17" s="27">
        <v>65.964773691607874</v>
      </c>
      <c r="N17" s="27">
        <v>0.12784243575895551</v>
      </c>
      <c r="O17" s="27">
        <v>-2.3426119647118604E-2</v>
      </c>
      <c r="P17" s="27">
        <v>-5.0842302316496807E-3</v>
      </c>
    </row>
    <row r="18" spans="1:19" x14ac:dyDescent="0.25">
      <c r="A18" s="27">
        <v>488</v>
      </c>
      <c r="B18" s="27" t="s">
        <v>43</v>
      </c>
      <c r="C18" s="33">
        <v>15</v>
      </c>
      <c r="D18" s="27" t="s">
        <v>51</v>
      </c>
      <c r="E18" s="27">
        <v>1199</v>
      </c>
      <c r="F18" s="27">
        <v>9.2150263460399984</v>
      </c>
      <c r="G18" s="27">
        <v>7.3443452026499996</v>
      </c>
      <c r="H18" s="27">
        <v>3.0533869714879995</v>
      </c>
      <c r="I18" s="27">
        <v>5.5041880044951794</v>
      </c>
      <c r="J18" s="27">
        <v>3.4495541570000003E-3</v>
      </c>
      <c r="K18" s="27">
        <v>0.41065898728741396</v>
      </c>
      <c r="L18" s="27">
        <v>4.7002815097558251E-5</v>
      </c>
      <c r="M18" s="27">
        <v>66.095780414755566</v>
      </c>
      <c r="N18" s="27">
        <v>0.12202217507554276</v>
      </c>
      <c r="O18" s="27">
        <v>-3.2710530716850705E-2</v>
      </c>
      <c r="P18" s="27">
        <v>-5.4730036902958861E-3</v>
      </c>
      <c r="Q18">
        <f>AVERAGE(O16:O18)</f>
        <v>-2.5288080520565377E-2</v>
      </c>
      <c r="R18">
        <f>2*STDEV(O16:O18)</f>
        <v>1.3377496531114067E-2</v>
      </c>
      <c r="S18">
        <v>0.1</v>
      </c>
    </row>
    <row r="19" spans="1:19" x14ac:dyDescent="0.25">
      <c r="A19" s="27"/>
      <c r="B19" s="27"/>
      <c r="C19" s="33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9" x14ac:dyDescent="0.25">
      <c r="A20" s="27">
        <v>590</v>
      </c>
      <c r="B20" s="27" t="s">
        <v>42</v>
      </c>
      <c r="C20" s="33">
        <v>18</v>
      </c>
      <c r="D20" s="27" t="s">
        <v>47</v>
      </c>
      <c r="E20" s="27">
        <v>1162</v>
      </c>
      <c r="F20" s="27">
        <v>7.2300257446100007</v>
      </c>
      <c r="G20" s="27">
        <v>5.7573501001399991</v>
      </c>
      <c r="H20" s="27">
        <v>2.3913065628450001</v>
      </c>
      <c r="I20" s="27">
        <v>4.3034045621773451</v>
      </c>
      <c r="J20" s="27">
        <v>2.6425634972000005E-3</v>
      </c>
      <c r="K20" s="27">
        <v>0.4105984485366635</v>
      </c>
      <c r="L20" s="27">
        <v>3.9798796530176256E-5</v>
      </c>
      <c r="M20" s="27">
        <v>65.938618125059122</v>
      </c>
      <c r="N20" s="27">
        <v>0.10332010344319537</v>
      </c>
      <c r="O20" s="27">
        <v>3.7332374263066015E-3</v>
      </c>
      <c r="P20" s="27">
        <v>6.2607884701412753E-4</v>
      </c>
    </row>
    <row r="21" spans="1:19" x14ac:dyDescent="0.25">
      <c r="A21" s="27">
        <v>1134</v>
      </c>
      <c r="B21" s="27" t="s">
        <v>42</v>
      </c>
      <c r="C21" s="33">
        <v>34</v>
      </c>
      <c r="D21" s="27" t="s">
        <v>47</v>
      </c>
      <c r="E21" s="27">
        <v>1178</v>
      </c>
      <c r="F21" s="27">
        <v>7.3777544722100004</v>
      </c>
      <c r="G21" s="27">
        <v>5.877302846140001</v>
      </c>
      <c r="H21" s="27">
        <v>2.442231960445</v>
      </c>
      <c r="I21" s="27">
        <v>4.3985996715727991</v>
      </c>
      <c r="J21" s="27">
        <v>2.8552407112000001E-3</v>
      </c>
      <c r="K21" s="27">
        <v>0.41060818492169893</v>
      </c>
      <c r="L21" s="27">
        <v>3.6236621131460884E-5</v>
      </c>
      <c r="M21" s="27">
        <v>65.963894374511924</v>
      </c>
      <c r="N21" s="27">
        <v>9.4072478822233602E-2</v>
      </c>
      <c r="O21" s="27">
        <v>-3.0496496056353628E-2</v>
      </c>
      <c r="P21" s="27">
        <v>-5.3604431910618099E-3</v>
      </c>
    </row>
    <row r="22" spans="1:19" x14ac:dyDescent="0.25">
      <c r="A22" s="27">
        <v>420</v>
      </c>
      <c r="B22" s="27" t="s">
        <v>42</v>
      </c>
      <c r="C22" s="33">
        <v>13</v>
      </c>
      <c r="D22" s="27" t="s">
        <v>51</v>
      </c>
      <c r="E22" s="27">
        <v>1197</v>
      </c>
      <c r="F22" s="27">
        <v>9.1876400620399998</v>
      </c>
      <c r="G22" s="27">
        <v>7.3228947078500006</v>
      </c>
      <c r="H22" s="27">
        <v>3.044607967488</v>
      </c>
      <c r="I22" s="27">
        <v>5.4889218262590678</v>
      </c>
      <c r="J22" s="27">
        <v>5.2500673221999991E-3</v>
      </c>
      <c r="K22" s="27">
        <v>0.41065893136842502</v>
      </c>
      <c r="L22" s="27">
        <v>5.5200401350027845E-5</v>
      </c>
      <c r="M22" s="27">
        <v>66.095635245649959</v>
      </c>
      <c r="N22" s="27">
        <v>0.14330360902410058</v>
      </c>
      <c r="O22" s="27">
        <v>-3.1244597565427412E-2</v>
      </c>
      <c r="P22" s="27">
        <v>-5.6320096148416666E-3</v>
      </c>
      <c r="Q22">
        <f>AVERAGE(O20:O22)</f>
        <v>-1.9335952065158146E-2</v>
      </c>
      <c r="R22">
        <f>2*STDEV(O20:O22)</f>
        <v>3.9964010900398889E-2</v>
      </c>
      <c r="S22">
        <v>0.05</v>
      </c>
    </row>
    <row r="23" spans="1:19" x14ac:dyDescent="0.25">
      <c r="A23" s="27"/>
      <c r="B23" s="27"/>
      <c r="C23" s="33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9" x14ac:dyDescent="0.25">
      <c r="A24" s="27">
        <v>726</v>
      </c>
      <c r="B24" s="27" t="s">
        <v>44</v>
      </c>
      <c r="C24" s="33">
        <v>22</v>
      </c>
      <c r="D24" s="27" t="s">
        <v>47</v>
      </c>
      <c r="E24" s="27">
        <v>1166</v>
      </c>
      <c r="F24" s="27">
        <v>7.5284472102099995</v>
      </c>
      <c r="G24" s="27">
        <v>5.9949318713399995</v>
      </c>
      <c r="H24" s="27">
        <v>2.4900322376449999</v>
      </c>
      <c r="I24" s="27">
        <v>4.4810802535450129</v>
      </c>
      <c r="J24" s="27">
        <v>2.7300754671999994E-3</v>
      </c>
      <c r="K24" s="27">
        <v>0.41059283328360813</v>
      </c>
      <c r="L24" s="27">
        <v>5.5964380797590097E-5</v>
      </c>
      <c r="M24" s="27">
        <v>65.924040585607742</v>
      </c>
      <c r="N24" s="27">
        <v>0.14528694627125799</v>
      </c>
      <c r="O24" s="27">
        <v>-3.6088761304675643E-2</v>
      </c>
      <c r="P24" s="27">
        <v>-7.2153110670223185E-3</v>
      </c>
    </row>
    <row r="25" spans="1:19" x14ac:dyDescent="0.25">
      <c r="A25" s="27">
        <v>556</v>
      </c>
      <c r="B25" s="27" t="s">
        <v>44</v>
      </c>
      <c r="C25" s="33">
        <v>17</v>
      </c>
      <c r="D25" s="27" t="s">
        <v>51</v>
      </c>
      <c r="E25" s="27">
        <v>1201</v>
      </c>
      <c r="F25" s="27">
        <v>9.4921518196400019</v>
      </c>
      <c r="G25" s="27">
        <v>7.5637440978500017</v>
      </c>
      <c r="H25" s="27">
        <v>3.1440274030879998</v>
      </c>
      <c r="I25" s="27">
        <v>5.6654895802747198</v>
      </c>
      <c r="J25" s="27">
        <v>3.5824079189999986E-3</v>
      </c>
      <c r="K25" s="27">
        <v>0.41064709266392307</v>
      </c>
      <c r="L25" s="27">
        <v>3.9147232255314634E-5</v>
      </c>
      <c r="M25" s="27">
        <v>66.064901246623862</v>
      </c>
      <c r="N25" s="27">
        <v>0.10162860284144601</v>
      </c>
      <c r="O25" s="27">
        <v>-5.7499678592143333E-2</v>
      </c>
      <c r="P25" s="27">
        <v>-1.1114272386367894E-2</v>
      </c>
    </row>
    <row r="26" spans="1:19" x14ac:dyDescent="0.25">
      <c r="A26" s="27">
        <v>692</v>
      </c>
      <c r="B26" s="27" t="s">
        <v>44</v>
      </c>
      <c r="C26" s="33">
        <v>21</v>
      </c>
      <c r="D26" s="27" t="s">
        <v>51</v>
      </c>
      <c r="E26" s="27">
        <v>1205</v>
      </c>
      <c r="F26" s="27">
        <v>9.6441149392399996</v>
      </c>
      <c r="G26" s="27">
        <v>7.6851643438500004</v>
      </c>
      <c r="H26" s="27">
        <v>3.1946307646880001</v>
      </c>
      <c r="I26" s="27">
        <v>5.7571264574575194</v>
      </c>
      <c r="J26" s="27">
        <v>3.6482024998000001E-3</v>
      </c>
      <c r="K26" s="27">
        <v>0.41065336419687776</v>
      </c>
      <c r="L26" s="27">
        <v>4.7645455434203915E-5</v>
      </c>
      <c r="M26" s="27">
        <v>66.081182528725989</v>
      </c>
      <c r="N26" s="27">
        <v>0.12369050858928929</v>
      </c>
      <c r="O26" s="27">
        <v>-4.9821711720077211E-2</v>
      </c>
      <c r="P26" s="27">
        <v>-8.9423188938268228E-3</v>
      </c>
      <c r="Q26">
        <f>AVERAGE(O24:O26)</f>
        <v>-4.7803383872298731E-2</v>
      </c>
      <c r="R26">
        <f>2*STDEV(O24:O26)</f>
        <v>2.1694430644617943E-2</v>
      </c>
      <c r="S26">
        <v>1</v>
      </c>
    </row>
    <row r="27" spans="1:19" x14ac:dyDescent="0.25">
      <c r="A27" s="27"/>
      <c r="B27" s="27"/>
      <c r="C27" s="3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9" x14ac:dyDescent="0.25">
      <c r="A28" s="27">
        <v>318</v>
      </c>
      <c r="B28" s="27" t="s">
        <v>58</v>
      </c>
      <c r="C28" s="33">
        <v>10</v>
      </c>
      <c r="D28" s="27" t="s">
        <v>63</v>
      </c>
      <c r="E28" s="29">
        <v>1426</v>
      </c>
      <c r="F28" s="27">
        <v>9.1054735725500002</v>
      </c>
      <c r="G28" s="27">
        <v>7.2683424909300003</v>
      </c>
      <c r="H28" s="27">
        <v>2.9558937308680004</v>
      </c>
      <c r="I28" s="27">
        <v>5.2927167239024193</v>
      </c>
      <c r="J28" s="27">
        <v>5.7694820841999999E-4</v>
      </c>
      <c r="K28" s="27">
        <v>0.41058406869892899</v>
      </c>
      <c r="L28" s="27">
        <v>4.2400737537026834E-5</v>
      </c>
      <c r="M28" s="28"/>
      <c r="N28" s="28"/>
      <c r="O28" s="27">
        <v>2.3933542689924536E-3</v>
      </c>
      <c r="P28" s="27">
        <v>4.4316059624244523E-4</v>
      </c>
    </row>
    <row r="29" spans="1:19" x14ac:dyDescent="0.25">
      <c r="A29" s="27">
        <v>760</v>
      </c>
      <c r="B29" s="27" t="s">
        <v>58</v>
      </c>
      <c r="C29" s="33">
        <v>23</v>
      </c>
      <c r="D29" s="27" t="s">
        <v>63</v>
      </c>
      <c r="E29" s="27">
        <v>1440</v>
      </c>
      <c r="F29" s="27">
        <v>9.0605859081499993</v>
      </c>
      <c r="G29" s="27">
        <v>7.2304926409300005</v>
      </c>
      <c r="H29" s="27">
        <v>2.9396184512679997</v>
      </c>
      <c r="I29" s="27">
        <v>5.2607052463796036</v>
      </c>
      <c r="J29" s="27">
        <v>5.7198602015199999E-4</v>
      </c>
      <c r="K29" s="27">
        <v>0.4105678996375523</v>
      </c>
      <c r="L29" s="27">
        <v>5.3227112208698019E-5</v>
      </c>
      <c r="M29" s="28"/>
      <c r="N29" s="28"/>
      <c r="O29" s="27">
        <v>1.8411470794621465E-3</v>
      </c>
      <c r="P29" s="27">
        <v>4.6900853289845614E-4</v>
      </c>
      <c r="Q29">
        <f>AVERAGE(O28:O29)</f>
        <v>2.1172506742273001E-3</v>
      </c>
      <c r="R29">
        <f>2*STDEV(O28:O29)</f>
        <v>7.8093889667369049E-4</v>
      </c>
      <c r="S29">
        <v>0.1</v>
      </c>
    </row>
    <row r="30" spans="1:19" x14ac:dyDescent="0.25">
      <c r="A30" s="27"/>
      <c r="B30" s="27"/>
      <c r="C30" s="33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8"/>
      <c r="O30" s="27"/>
      <c r="P30" s="27"/>
    </row>
    <row r="31" spans="1:19" x14ac:dyDescent="0.25">
      <c r="A31" s="27">
        <v>250</v>
      </c>
      <c r="B31" s="27" t="s">
        <v>57</v>
      </c>
      <c r="C31" s="33">
        <v>8</v>
      </c>
      <c r="D31" s="27" t="s">
        <v>63</v>
      </c>
      <c r="E31" s="29">
        <v>1424</v>
      </c>
      <c r="F31" s="27">
        <v>9.2397594449499998</v>
      </c>
      <c r="G31" s="27">
        <v>7.3758988921300013</v>
      </c>
      <c r="H31" s="27">
        <v>2.9997545092679991</v>
      </c>
      <c r="I31" s="27">
        <v>5.3717492281675803</v>
      </c>
      <c r="J31" s="27">
        <v>5.3521770056506814E-4</v>
      </c>
      <c r="K31" s="27">
        <v>0.41059080928949571</v>
      </c>
      <c r="L31" s="27">
        <v>4.5688437307567071E-5</v>
      </c>
      <c r="M31" s="28"/>
      <c r="N31" s="28"/>
      <c r="O31" s="27">
        <v>2.0245228601334375E-2</v>
      </c>
      <c r="P31" s="27">
        <v>4.2120812040602734E-3</v>
      </c>
    </row>
    <row r="32" spans="1:19" x14ac:dyDescent="0.25">
      <c r="A32" s="27">
        <v>692</v>
      </c>
      <c r="B32" s="27" t="s">
        <v>57</v>
      </c>
      <c r="C32" s="33">
        <v>21</v>
      </c>
      <c r="D32" s="27" t="s">
        <v>63</v>
      </c>
      <c r="E32" s="27">
        <v>1438</v>
      </c>
      <c r="F32" s="27">
        <v>8.8367770997499999</v>
      </c>
      <c r="G32" s="27">
        <v>7.0521653573300007</v>
      </c>
      <c r="H32" s="27">
        <v>2.8672418416679992</v>
      </c>
      <c r="I32" s="27">
        <v>5.1317235845981406</v>
      </c>
      <c r="J32" s="27">
        <v>5.249847763030399E-4</v>
      </c>
      <c r="K32" s="27">
        <v>0.41055739600101387</v>
      </c>
      <c r="L32" s="27">
        <v>4.3238995211702634E-5</v>
      </c>
      <c r="M32" s="28"/>
      <c r="N32" s="28"/>
      <c r="O32" s="27">
        <v>-1.5390539353732358E-2</v>
      </c>
      <c r="P32" s="27">
        <v>-3.3138710790450257E-3</v>
      </c>
      <c r="Q32">
        <f>AVERAGE(O31:O32)</f>
        <v>2.4273446238010088E-3</v>
      </c>
      <c r="R32">
        <f>2*STDEV(O31:O32)</f>
        <v>5.0396586347635906E-2</v>
      </c>
      <c r="S32">
        <v>0.05</v>
      </c>
    </row>
    <row r="33" spans="1:19" x14ac:dyDescent="0.25">
      <c r="A33" s="27"/>
      <c r="B33" s="27"/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8"/>
      <c r="N33" s="28"/>
      <c r="O33" s="27"/>
      <c r="P33" s="27"/>
    </row>
    <row r="34" spans="1:19" x14ac:dyDescent="0.25">
      <c r="A34" s="27">
        <v>386</v>
      </c>
      <c r="B34" s="27" t="s">
        <v>59</v>
      </c>
      <c r="C34" s="33">
        <v>12</v>
      </c>
      <c r="D34" s="27" t="s">
        <v>63</v>
      </c>
      <c r="E34" s="27">
        <v>1428</v>
      </c>
      <c r="F34" s="27">
        <v>8.9255167153499997</v>
      </c>
      <c r="G34" s="27">
        <v>7.1236009245299989</v>
      </c>
      <c r="H34" s="27">
        <v>2.8965348044680002</v>
      </c>
      <c r="I34" s="27">
        <v>5.1847657859657952</v>
      </c>
      <c r="J34" s="27">
        <v>6.18544938172E-4</v>
      </c>
      <c r="K34" s="27">
        <v>0.41058450406059743</v>
      </c>
      <c r="L34" s="27">
        <v>4.5893513360999627E-5</v>
      </c>
      <c r="M34" s="28"/>
      <c r="N34" s="28"/>
      <c r="O34" s="27">
        <v>9.9945946172574907E-3</v>
      </c>
      <c r="P34" s="27">
        <v>1.8545600738056676E-3</v>
      </c>
    </row>
    <row r="35" spans="1:19" x14ac:dyDescent="0.25">
      <c r="A35" s="27">
        <v>828</v>
      </c>
      <c r="B35" s="27" t="s">
        <v>59</v>
      </c>
      <c r="C35" s="33">
        <v>25</v>
      </c>
      <c r="D35" s="27" t="s">
        <v>63</v>
      </c>
      <c r="E35" s="27">
        <v>1442</v>
      </c>
      <c r="F35" s="27">
        <v>9.1199138837499998</v>
      </c>
      <c r="G35" s="27">
        <v>7.2780877525300003</v>
      </c>
      <c r="H35" s="27">
        <v>2.9590373176679998</v>
      </c>
      <c r="I35" s="27">
        <v>5.2956445193124351</v>
      </c>
      <c r="J35" s="27">
        <v>6.3715475819199976E-4</v>
      </c>
      <c r="K35" s="27">
        <v>0.41058079037422085</v>
      </c>
      <c r="L35" s="27">
        <v>4.6984218202534095E-5</v>
      </c>
      <c r="M35" s="28"/>
      <c r="N35" s="28"/>
      <c r="O35" s="27">
        <v>8.1677852654671312E-3</v>
      </c>
      <c r="P35" s="27">
        <v>1.920569874023432E-3</v>
      </c>
      <c r="Q35">
        <f>AVERAGE(O34:O35)</f>
        <v>9.0811899413623109E-3</v>
      </c>
      <c r="R35">
        <f>2*STDEV(O34:O35)</f>
        <v>2.5834985611719288E-3</v>
      </c>
      <c r="S35">
        <v>0.5</v>
      </c>
    </row>
    <row r="36" spans="1:19" x14ac:dyDescent="0.25">
      <c r="A36" s="27"/>
      <c r="B36" s="27"/>
      <c r="C36" s="33"/>
      <c r="D36" s="27"/>
      <c r="E36" s="27"/>
      <c r="F36" s="27"/>
      <c r="G36" s="27"/>
      <c r="H36" s="27"/>
      <c r="I36" s="27"/>
      <c r="J36" s="27"/>
      <c r="K36" s="27"/>
      <c r="L36" s="27"/>
      <c r="M36" s="28"/>
      <c r="N36" s="28"/>
      <c r="O36" s="27"/>
      <c r="P36" s="27"/>
    </row>
    <row r="37" spans="1:19" x14ac:dyDescent="0.25">
      <c r="A37" s="27">
        <v>454</v>
      </c>
      <c r="B37" s="27" t="s">
        <v>60</v>
      </c>
      <c r="C37" s="33">
        <v>14</v>
      </c>
      <c r="D37" s="27" t="s">
        <v>63</v>
      </c>
      <c r="E37" s="27">
        <v>1430</v>
      </c>
      <c r="F37" s="27">
        <v>9.0956178257499989</v>
      </c>
      <c r="G37" s="27">
        <v>7.2593121285300013</v>
      </c>
      <c r="H37" s="27">
        <v>2.951703718868</v>
      </c>
      <c r="I37" s="27">
        <v>5.2835615523142403</v>
      </c>
      <c r="J37" s="27">
        <v>6.7348706535999992E-4</v>
      </c>
      <c r="K37" s="27">
        <v>0.41057543005416725</v>
      </c>
      <c r="L37" s="27">
        <v>5.2064153028102656E-5</v>
      </c>
      <c r="M37" s="28"/>
      <c r="N37" s="28"/>
      <c r="O37" s="27">
        <v>4.191321239188639E-3</v>
      </c>
      <c r="P37" s="27">
        <v>7.5725511706551231E-4</v>
      </c>
    </row>
    <row r="38" spans="1:19" x14ac:dyDescent="0.25">
      <c r="A38" s="27">
        <v>896</v>
      </c>
      <c r="B38" s="27" t="s">
        <v>60</v>
      </c>
      <c r="C38" s="33">
        <v>27</v>
      </c>
      <c r="D38" s="27" t="s">
        <v>63</v>
      </c>
      <c r="E38" s="27">
        <v>1444</v>
      </c>
      <c r="F38" s="27">
        <v>8.6791492529499994</v>
      </c>
      <c r="G38" s="27">
        <v>6.9251712129300014</v>
      </c>
      <c r="H38" s="27">
        <v>2.8151717520680002</v>
      </c>
      <c r="I38" s="27">
        <v>5.0367417409466348</v>
      </c>
      <c r="J38" s="27">
        <v>6.0697830016800004E-4</v>
      </c>
      <c r="K38" s="27">
        <v>0.4105589226429498</v>
      </c>
      <c r="L38" s="27">
        <v>2.8257049980082536E-5</v>
      </c>
      <c r="M38" s="28"/>
      <c r="N38" s="28"/>
      <c r="O38" s="27">
        <v>-4.9070055513134037E-2</v>
      </c>
      <c r="P38" s="27">
        <v>-8.7259842513498238E-3</v>
      </c>
      <c r="Q38">
        <f>AVERAGE(O37:O38)</f>
        <v>-2.2439367136972699E-2</v>
      </c>
      <c r="R38">
        <f>2*STDEV(O37:O38)</f>
        <v>7.532296135379779E-2</v>
      </c>
      <c r="S38">
        <v>1</v>
      </c>
    </row>
    <row r="39" spans="1:19" x14ac:dyDescent="0.25">
      <c r="A39" s="27">
        <v>692</v>
      </c>
      <c r="B39" s="27" t="s">
        <v>64</v>
      </c>
      <c r="C39" s="33">
        <v>21</v>
      </c>
      <c r="D39" s="27" t="s">
        <v>65</v>
      </c>
      <c r="E39" s="27">
        <v>1077</v>
      </c>
      <c r="F39" s="27">
        <v>8.767032889880003</v>
      </c>
      <c r="G39" s="27">
        <v>6.9747155120000004</v>
      </c>
      <c r="H39" s="27">
        <v>3.2624973066289997</v>
      </c>
      <c r="I39" s="27">
        <v>6.1445326915921461</v>
      </c>
      <c r="J39" s="27">
        <v>1.0217419970400001E-3</v>
      </c>
      <c r="K39" s="27">
        <v>0.41076644025988807</v>
      </c>
      <c r="L39" s="27">
        <v>5.2548965412481652E-5</v>
      </c>
      <c r="M39" s="28">
        <v>66.374734885725474</v>
      </c>
      <c r="N39" s="28">
        <v>0.13642031959765588</v>
      </c>
      <c r="O39" s="27">
        <v>3.9303770704490759E-2</v>
      </c>
      <c r="P39" s="27">
        <v>8.2112003223988907E-3</v>
      </c>
      <c r="Q39" t="s">
        <v>66</v>
      </c>
      <c r="S39">
        <v>1</v>
      </c>
    </row>
    <row r="40" spans="1:19" x14ac:dyDescent="0.25">
      <c r="A40" s="27">
        <v>760</v>
      </c>
      <c r="B40" s="27" t="s">
        <v>67</v>
      </c>
      <c r="C40" s="33">
        <v>23</v>
      </c>
      <c r="D40" s="27" t="s">
        <v>65</v>
      </c>
      <c r="E40" s="27">
        <v>1079</v>
      </c>
      <c r="F40" s="27">
        <v>7.8390105414799995</v>
      </c>
      <c r="G40" s="27">
        <v>6.239528046400002</v>
      </c>
      <c r="H40" s="27">
        <v>2.9195030218290001</v>
      </c>
      <c r="I40" s="27">
        <v>5.503897570273784</v>
      </c>
      <c r="J40" s="27">
        <v>9.4917281503999987E-4</v>
      </c>
      <c r="K40" s="27">
        <v>0.41076437421244094</v>
      </c>
      <c r="L40" s="27">
        <v>4.8496408252039099E-5</v>
      </c>
      <c r="M40" s="28">
        <v>66.369371300527845</v>
      </c>
      <c r="N40" s="28">
        <v>0.12589963401090468</v>
      </c>
      <c r="O40" s="27">
        <v>-4.4547125540583821E-3</v>
      </c>
      <c r="P40" s="27">
        <v>-9.6199678622908239E-4</v>
      </c>
      <c r="Q40" t="s">
        <v>68</v>
      </c>
      <c r="S40">
        <v>0.1</v>
      </c>
    </row>
    <row r="41" spans="1:19" x14ac:dyDescent="0.25">
      <c r="A41" s="27">
        <v>828</v>
      </c>
      <c r="B41" s="27" t="s">
        <v>69</v>
      </c>
      <c r="C41" s="33">
        <v>25</v>
      </c>
      <c r="D41" s="27" t="s">
        <v>65</v>
      </c>
      <c r="E41" s="27">
        <v>1081</v>
      </c>
      <c r="F41" s="27">
        <v>7.0415839862799992</v>
      </c>
      <c r="G41" s="27">
        <v>5.6085973820000001</v>
      </c>
      <c r="H41" s="27">
        <v>2.6260304774290004</v>
      </c>
      <c r="I41" s="27">
        <v>4.9575351735169333</v>
      </c>
      <c r="J41" s="27">
        <v>5.0625457612000005E-4</v>
      </c>
      <c r="K41" s="27">
        <v>0.41077029761330858</v>
      </c>
      <c r="L41" s="27">
        <v>4.4930371294847886E-5</v>
      </c>
      <c r="M41" s="28">
        <v>66.384748810496234</v>
      </c>
      <c r="N41" s="28">
        <v>0.11664198454854717</v>
      </c>
      <c r="O41" s="27">
        <v>3.5692323418379246E-2</v>
      </c>
      <c r="P41" s="27">
        <v>6.852059873351744E-3</v>
      </c>
      <c r="Q41" t="s">
        <v>70</v>
      </c>
      <c r="S41">
        <v>0.01</v>
      </c>
    </row>
    <row r="42" spans="1:19" x14ac:dyDescent="0.25">
      <c r="A42" s="27"/>
      <c r="B42" s="27"/>
      <c r="C42" s="33"/>
      <c r="D42" s="27"/>
      <c r="E42" s="27"/>
      <c r="F42" s="27"/>
      <c r="G42" s="27"/>
      <c r="H42" s="27"/>
      <c r="I42" s="27"/>
      <c r="J42" s="27"/>
      <c r="K42" s="27"/>
      <c r="L42" s="27"/>
      <c r="M42" s="28"/>
      <c r="N42" s="28"/>
      <c r="O42" s="27"/>
      <c r="P42" s="27"/>
    </row>
    <row r="43" spans="1:19" x14ac:dyDescent="0.25">
      <c r="A43" s="27"/>
      <c r="B43" s="27"/>
      <c r="C43" s="33"/>
      <c r="D43" s="27"/>
      <c r="E43" s="27"/>
      <c r="F43" s="27"/>
      <c r="G43" s="27"/>
      <c r="H43" s="27"/>
      <c r="I43" s="27"/>
      <c r="J43" s="27"/>
      <c r="K43" s="27"/>
      <c r="L43" s="27"/>
      <c r="M43" s="28"/>
      <c r="N43" s="28"/>
      <c r="O43" s="27"/>
      <c r="P43" s="27"/>
    </row>
    <row r="44" spans="1:19" x14ac:dyDescent="0.25">
      <c r="A44" s="27"/>
      <c r="B44" s="27"/>
      <c r="C44" s="33"/>
      <c r="D44" s="27"/>
      <c r="E44" s="27"/>
      <c r="F44" s="27"/>
      <c r="G44" s="27"/>
      <c r="H44" s="27"/>
      <c r="I44" s="27"/>
      <c r="J44" s="27"/>
      <c r="K44" s="27"/>
      <c r="L44" s="27"/>
      <c r="M44" s="28"/>
      <c r="N44" s="28"/>
      <c r="O44" s="27"/>
      <c r="P44" s="27"/>
    </row>
    <row r="45" spans="1:19" x14ac:dyDescent="0.25">
      <c r="A45" s="27"/>
      <c r="B45" s="27"/>
      <c r="C45" s="33"/>
      <c r="D45" s="27"/>
      <c r="E45" s="27"/>
      <c r="F45" s="27"/>
      <c r="G45" s="27"/>
      <c r="H45" s="27"/>
      <c r="I45" s="27"/>
      <c r="J45" s="27"/>
      <c r="K45" s="27"/>
      <c r="L45" s="27"/>
      <c r="M45" s="28"/>
      <c r="N45" s="28"/>
      <c r="O45" s="27"/>
      <c r="P45" s="27"/>
    </row>
    <row r="46" spans="1:19" x14ac:dyDescent="0.25">
      <c r="A46" s="27">
        <v>114</v>
      </c>
      <c r="B46" s="27" t="s">
        <v>13</v>
      </c>
      <c r="C46" s="33">
        <v>4</v>
      </c>
      <c r="D46" s="27" t="s">
        <v>45</v>
      </c>
      <c r="E46" s="27">
        <v>1109</v>
      </c>
      <c r="F46" s="27">
        <v>6.6142932241916661</v>
      </c>
      <c r="G46" s="27">
        <v>5.228835018691667</v>
      </c>
      <c r="H46" s="27">
        <v>2.8901032060666672</v>
      </c>
      <c r="I46" s="27">
        <v>5.7124455391298117</v>
      </c>
      <c r="J46" s="27">
        <v>7.9121639316666655E-3</v>
      </c>
      <c r="K46" s="27">
        <v>0.41045495249334363</v>
      </c>
      <c r="L46" s="27">
        <v>4.4979218011279545E-5</v>
      </c>
      <c r="M46" s="27">
        <v>65.566093643615218</v>
      </c>
      <c r="N46" s="27">
        <v>0.11676879360400345</v>
      </c>
      <c r="O46" s="27">
        <v>-0.33936898837227947</v>
      </c>
      <c r="P46" s="27">
        <v>-6.2645425678593741E-2</v>
      </c>
    </row>
    <row r="47" spans="1:19" x14ac:dyDescent="0.25">
      <c r="A47" s="27"/>
      <c r="B47" s="27"/>
      <c r="C47" s="33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9" x14ac:dyDescent="0.25">
      <c r="A48" s="27">
        <v>46</v>
      </c>
      <c r="B48" s="27" t="s">
        <v>10</v>
      </c>
      <c r="C48" s="33">
        <v>2</v>
      </c>
      <c r="D48" s="27" t="s">
        <v>45</v>
      </c>
      <c r="E48" s="27">
        <v>1107</v>
      </c>
      <c r="F48" s="27">
        <v>9.3874200775250003</v>
      </c>
      <c r="G48" s="27">
        <v>7.4987635630249994</v>
      </c>
      <c r="H48" s="27">
        <v>3.1243031447333327</v>
      </c>
      <c r="I48" s="27">
        <v>5.6595030696305662</v>
      </c>
      <c r="J48" s="27">
        <v>2.0692791673333336E-3</v>
      </c>
      <c r="K48" s="27">
        <v>0.41057045662047076</v>
      </c>
      <c r="L48" s="27">
        <v>5.5289297829791806E-5</v>
      </c>
      <c r="M48" s="27">
        <v>65.86594940316877</v>
      </c>
      <c r="N48" s="27">
        <v>0.14353438970805846</v>
      </c>
      <c r="O48" s="27">
        <v>-1.8692578232726298E-2</v>
      </c>
      <c r="P48" s="27">
        <v>-3.5686199925579754E-3</v>
      </c>
    </row>
    <row r="49" spans="1:16" x14ac:dyDescent="0.25">
      <c r="A49" s="27">
        <v>80</v>
      </c>
      <c r="B49" s="27" t="s">
        <v>10</v>
      </c>
      <c r="C49" s="33">
        <v>3</v>
      </c>
      <c r="D49" s="27" t="s">
        <v>45</v>
      </c>
      <c r="E49" s="27">
        <v>1108</v>
      </c>
      <c r="F49" s="27">
        <v>9.5294885941916654</v>
      </c>
      <c r="G49" s="27">
        <v>7.6123199056916659</v>
      </c>
      <c r="H49" s="27">
        <v>3.1715601660666666</v>
      </c>
      <c r="I49" s="27">
        <v>5.744970016790802</v>
      </c>
      <c r="J49" s="27">
        <v>2.2021949810000002E-3</v>
      </c>
      <c r="K49" s="27">
        <v>0.41058499896414874</v>
      </c>
      <c r="L49" s="27">
        <v>4.3168800483891457E-5</v>
      </c>
      <c r="M49" s="27">
        <v>65.90370221441222</v>
      </c>
      <c r="N49" s="27">
        <v>0.11206883927087864</v>
      </c>
      <c r="O49" s="27">
        <v>-5.9157194708392424E-3</v>
      </c>
      <c r="P49" s="27">
        <v>-1.013032470638917E-3</v>
      </c>
    </row>
    <row r="50" spans="1:16" x14ac:dyDescent="0.25">
      <c r="A50" s="27">
        <v>148</v>
      </c>
      <c r="B50" s="27" t="s">
        <v>10</v>
      </c>
      <c r="C50" s="33">
        <v>5</v>
      </c>
      <c r="D50" s="27" t="s">
        <v>45</v>
      </c>
      <c r="E50" s="27">
        <v>1110</v>
      </c>
      <c r="F50" s="27">
        <v>10.064909607524998</v>
      </c>
      <c r="G50" s="27">
        <v>8.0417424783583318</v>
      </c>
      <c r="H50" s="27">
        <v>3.3512822187333331</v>
      </c>
      <c r="I50" s="27">
        <v>6.0730422650757534</v>
      </c>
      <c r="J50" s="27">
        <v>2.2953660629999998E-3</v>
      </c>
      <c r="K50" s="27">
        <v>0.41060359196390472</v>
      </c>
      <c r="L50" s="27">
        <v>4.3087778922598475E-5</v>
      </c>
      <c r="M50" s="27">
        <v>65.951970775916564</v>
      </c>
      <c r="N50" s="27">
        <v>0.11185850235555192</v>
      </c>
      <c r="O50" s="27">
        <v>4.5583879425326046E-2</v>
      </c>
      <c r="P50" s="27">
        <v>7.8573976281097104E-3</v>
      </c>
    </row>
    <row r="51" spans="1:16" x14ac:dyDescent="0.25">
      <c r="A51" s="27">
        <v>216</v>
      </c>
      <c r="B51" s="27" t="s">
        <v>10</v>
      </c>
      <c r="C51" s="33">
        <v>7</v>
      </c>
      <c r="D51" s="27" t="s">
        <v>45</v>
      </c>
      <c r="E51" s="27">
        <v>1112</v>
      </c>
      <c r="F51" s="27">
        <v>9.1818193075249983</v>
      </c>
      <c r="G51" s="27">
        <v>7.334065412358334</v>
      </c>
      <c r="H51" s="27">
        <v>3.0554360197333335</v>
      </c>
      <c r="I51" s="27">
        <v>5.5338171551989541</v>
      </c>
      <c r="J51" s="27">
        <v>2.1011352063333333E-3</v>
      </c>
      <c r="K51" s="27">
        <v>0.41058475286070578</v>
      </c>
      <c r="L51" s="27">
        <v>3.5901937596932602E-5</v>
      </c>
      <c r="M51" s="27">
        <v>65.903063314862393</v>
      </c>
      <c r="N51" s="27">
        <v>9.3203619951523348E-2</v>
      </c>
      <c r="O51" s="27">
        <v>-1.228968736766145E-2</v>
      </c>
      <c r="P51" s="27">
        <v>-2.0806284372043545E-3</v>
      </c>
    </row>
    <row r="52" spans="1:16" x14ac:dyDescent="0.25">
      <c r="A52" s="27">
        <v>284</v>
      </c>
      <c r="B52" s="27" t="s">
        <v>10</v>
      </c>
      <c r="C52" s="33">
        <v>9</v>
      </c>
      <c r="D52" s="27" t="s">
        <v>45</v>
      </c>
      <c r="E52" s="27">
        <v>1114</v>
      </c>
      <c r="F52" s="27">
        <v>8.5539153841916669</v>
      </c>
      <c r="G52" s="27">
        <v>6.8318306766916672</v>
      </c>
      <c r="H52" s="27">
        <v>2.8459348553999999</v>
      </c>
      <c r="I52" s="27">
        <v>5.1533953674295772</v>
      </c>
      <c r="J52" s="27">
        <v>1.9331223629999999E-3</v>
      </c>
      <c r="K52" s="27">
        <v>0.41057600579803605</v>
      </c>
      <c r="L52" s="27">
        <v>4.1066124860566266E-5</v>
      </c>
      <c r="M52" s="27">
        <v>65.880355406617639</v>
      </c>
      <c r="N52" s="27">
        <v>0.10661016509346823</v>
      </c>
      <c r="O52" s="27">
        <v>-1.7099058410185997E-2</v>
      </c>
      <c r="P52" s="27">
        <v>-2.7989291415437588E-3</v>
      </c>
    </row>
    <row r="53" spans="1:16" x14ac:dyDescent="0.25">
      <c r="A53" s="27">
        <v>318</v>
      </c>
      <c r="B53" s="27" t="s">
        <v>10</v>
      </c>
      <c r="C53" s="33">
        <v>10</v>
      </c>
      <c r="D53" s="27" t="s">
        <v>45</v>
      </c>
      <c r="E53" s="27">
        <v>1115</v>
      </c>
      <c r="F53" s="27">
        <v>8.658662397525001</v>
      </c>
      <c r="G53" s="27">
        <v>6.9149769566916657</v>
      </c>
      <c r="H53" s="27">
        <v>2.8803276724000004</v>
      </c>
      <c r="I53" s="27">
        <v>5.2148049515055748</v>
      </c>
      <c r="J53" s="27">
        <v>2.0327655049999999E-3</v>
      </c>
      <c r="K53" s="27">
        <v>0.41058129990166697</v>
      </c>
      <c r="L53" s="27">
        <v>3.9261637703306172E-5</v>
      </c>
      <c r="M53" s="27">
        <v>65.894099222573885</v>
      </c>
      <c r="N53" s="27">
        <v>0.10192560636295472</v>
      </c>
      <c r="O53" s="27">
        <v>-5.7676482146939989E-3</v>
      </c>
      <c r="P53" s="27">
        <v>-1.0072522450217647E-3</v>
      </c>
    </row>
    <row r="54" spans="1:16" x14ac:dyDescent="0.25">
      <c r="A54" s="27">
        <v>352</v>
      </c>
      <c r="B54" s="27" t="s">
        <v>10</v>
      </c>
      <c r="C54" s="33">
        <v>11</v>
      </c>
      <c r="D54" s="27" t="s">
        <v>45</v>
      </c>
      <c r="E54" s="27">
        <v>1116</v>
      </c>
      <c r="F54" s="27">
        <v>8.7191614508583335</v>
      </c>
      <c r="G54" s="27">
        <v>6.9632978110249999</v>
      </c>
      <c r="H54" s="27">
        <v>2.9004415990666668</v>
      </c>
      <c r="I54" s="27">
        <v>5.2510972828510836</v>
      </c>
      <c r="J54" s="27">
        <v>2.1310555573333338E-3</v>
      </c>
      <c r="K54" s="27">
        <v>0.41059133020961747</v>
      </c>
      <c r="L54" s="27">
        <v>4.3743458500741576E-5</v>
      </c>
      <c r="M54" s="27">
        <v>65.920138513842943</v>
      </c>
      <c r="N54" s="27">
        <v>0.11356068653562557</v>
      </c>
      <c r="O54" s="27">
        <v>3.2087216652820771E-2</v>
      </c>
      <c r="P54" s="27">
        <v>5.1865515668044516E-3</v>
      </c>
    </row>
    <row r="55" spans="1:16" x14ac:dyDescent="0.25">
      <c r="A55" s="27">
        <v>420</v>
      </c>
      <c r="B55" s="27" t="s">
        <v>10</v>
      </c>
      <c r="C55" s="33">
        <v>13</v>
      </c>
      <c r="D55" s="27" t="s">
        <v>45</v>
      </c>
      <c r="E55" s="27">
        <v>1118</v>
      </c>
      <c r="F55" s="27">
        <v>8.4430850518583327</v>
      </c>
      <c r="G55" s="27">
        <v>6.7426770630249999</v>
      </c>
      <c r="H55" s="27">
        <v>2.8084687730666666</v>
      </c>
      <c r="I55" s="27">
        <v>5.0844528479329041</v>
      </c>
      <c r="J55" s="27">
        <v>1.971239512666667E-3</v>
      </c>
      <c r="K55" s="27">
        <v>0.41058030600071627</v>
      </c>
      <c r="L55" s="27">
        <v>2.8365262115961396E-5</v>
      </c>
      <c r="M55" s="27">
        <v>65.891518995079608</v>
      </c>
      <c r="N55" s="27">
        <v>7.3637950680020284E-2</v>
      </c>
      <c r="O55" s="27">
        <v>-9.2349437752492491E-3</v>
      </c>
      <c r="P55" s="27">
        <v>-1.3811288430817705E-3</v>
      </c>
    </row>
    <row r="56" spans="1:16" x14ac:dyDescent="0.25">
      <c r="A56" s="27">
        <v>488</v>
      </c>
      <c r="B56" s="27" t="s">
        <v>10</v>
      </c>
      <c r="C56" s="33">
        <v>15</v>
      </c>
      <c r="D56" s="27" t="s">
        <v>45</v>
      </c>
      <c r="E56" s="27">
        <v>1120</v>
      </c>
      <c r="F56" s="27">
        <v>7.9366923178583324</v>
      </c>
      <c r="G56" s="27">
        <v>6.3380200330249998</v>
      </c>
      <c r="H56" s="27">
        <v>2.6397783067333336</v>
      </c>
      <c r="I56" s="27">
        <v>4.7786826437960581</v>
      </c>
      <c r="J56" s="27">
        <v>1.8393543120000003E-3</v>
      </c>
      <c r="K56" s="27">
        <v>0.41057686523392994</v>
      </c>
      <c r="L56" s="27">
        <v>3.2441514791915554E-5</v>
      </c>
      <c r="M56" s="27">
        <v>65.882586554622421</v>
      </c>
      <c r="N56" s="27">
        <v>8.4220151270455346E-2</v>
      </c>
      <c r="O56" s="27">
        <v>-7.8427936134328746E-3</v>
      </c>
      <c r="P56" s="27">
        <v>-1.2571581801572864E-3</v>
      </c>
    </row>
    <row r="57" spans="1:16" x14ac:dyDescent="0.25">
      <c r="A57" s="27">
        <v>556</v>
      </c>
      <c r="B57" s="27" t="s">
        <v>10</v>
      </c>
      <c r="C57" s="33">
        <v>17</v>
      </c>
      <c r="D57" s="27" t="s">
        <v>45</v>
      </c>
      <c r="E57" s="27">
        <v>1122</v>
      </c>
      <c r="F57" s="27">
        <v>8.1084900771916679</v>
      </c>
      <c r="G57" s="27">
        <v>6.4755067326916667</v>
      </c>
      <c r="H57" s="27">
        <v>2.6971918683999996</v>
      </c>
      <c r="I57" s="27">
        <v>4.8830684339296759</v>
      </c>
      <c r="J57" s="27">
        <v>1.8870513783333332E-3</v>
      </c>
      <c r="K57" s="27">
        <v>0.41057986465688567</v>
      </c>
      <c r="L57" s="27">
        <v>4.9743349656648587E-5</v>
      </c>
      <c r="M57" s="27">
        <v>65.890373239574217</v>
      </c>
      <c r="N57" s="27">
        <v>0.129136769958303</v>
      </c>
      <c r="O57" s="27">
        <v>1.4416245037729425E-3</v>
      </c>
      <c r="P57" s="27">
        <v>2.4135109927314905E-4</v>
      </c>
    </row>
    <row r="58" spans="1:16" x14ac:dyDescent="0.25">
      <c r="A58" s="27">
        <v>46</v>
      </c>
      <c r="B58" s="27" t="s">
        <v>10</v>
      </c>
      <c r="C58" s="33">
        <v>2</v>
      </c>
      <c r="D58" s="27" t="s">
        <v>46</v>
      </c>
      <c r="E58" s="27">
        <v>1129</v>
      </c>
      <c r="F58" s="27">
        <v>7.9513156872250006</v>
      </c>
      <c r="G58" s="27">
        <v>6.3473374294666671</v>
      </c>
      <c r="H58" s="27">
        <v>2.6430249645083332</v>
      </c>
      <c r="I58" s="27">
        <v>4.7803692146803956</v>
      </c>
      <c r="J58" s="27">
        <v>2.7496111314999996E-3</v>
      </c>
      <c r="K58" s="27">
        <v>0.41065119450380083</v>
      </c>
      <c r="L58" s="27">
        <v>5.3449567805395647E-5</v>
      </c>
      <c r="M58" s="27">
        <v>66.075549873151147</v>
      </c>
      <c r="N58" s="27">
        <v>0.13875833834471746</v>
      </c>
      <c r="O58" s="27">
        <v>2.4004958023571277E-3</v>
      </c>
      <c r="P58" s="27">
        <v>4.2006244360945805E-4</v>
      </c>
    </row>
    <row r="59" spans="1:16" x14ac:dyDescent="0.25">
      <c r="A59" s="27">
        <v>80</v>
      </c>
      <c r="B59" s="27" t="s">
        <v>10</v>
      </c>
      <c r="C59" s="33">
        <v>3</v>
      </c>
      <c r="D59" s="27" t="s">
        <v>46</v>
      </c>
      <c r="E59" s="27">
        <v>1130</v>
      </c>
      <c r="F59" s="27">
        <v>8.0821743232249972</v>
      </c>
      <c r="G59" s="27">
        <v>6.4516614994666677</v>
      </c>
      <c r="H59" s="27">
        <v>2.6863992745083327</v>
      </c>
      <c r="I59" s="27">
        <v>4.858580642625018</v>
      </c>
      <c r="J59" s="27">
        <v>2.8586541088333342E-3</v>
      </c>
      <c r="K59" s="27">
        <v>0.41065116467421364</v>
      </c>
      <c r="L59" s="27">
        <v>3.9063343885346762E-5</v>
      </c>
      <c r="M59" s="27">
        <v>66.075472433722993</v>
      </c>
      <c r="N59" s="27">
        <v>0.1014108235160206</v>
      </c>
      <c r="O59" s="27">
        <v>-1.5248966294234556E-2</v>
      </c>
      <c r="P59" s="27">
        <v>-3.0292115602845527E-3</v>
      </c>
    </row>
    <row r="60" spans="1:16" x14ac:dyDescent="0.25">
      <c r="A60" s="27">
        <v>114</v>
      </c>
      <c r="B60" s="27" t="s">
        <v>10</v>
      </c>
      <c r="C60" s="33">
        <v>4</v>
      </c>
      <c r="D60" s="27" t="s">
        <v>46</v>
      </c>
      <c r="E60" s="27">
        <v>1131</v>
      </c>
      <c r="F60" s="27">
        <v>8.1492700292250007</v>
      </c>
      <c r="G60" s="27">
        <v>6.5053356811333334</v>
      </c>
      <c r="H60" s="27">
        <v>2.7088094028416663</v>
      </c>
      <c r="I60" s="27">
        <v>4.8992884699502079</v>
      </c>
      <c r="J60" s="27">
        <v>2.8967667588333337E-3</v>
      </c>
      <c r="K60" s="27">
        <v>0.41065426194538418</v>
      </c>
      <c r="L60" s="27">
        <v>4.7664213120479255E-5</v>
      </c>
      <c r="M60" s="27">
        <v>66.083513138609447</v>
      </c>
      <c r="N60" s="27">
        <v>0.12373920468705502</v>
      </c>
      <c r="O60" s="27">
        <v>-1.0034531809033354E-2</v>
      </c>
      <c r="P60" s="27">
        <v>-1.7679797383750471E-3</v>
      </c>
    </row>
    <row r="61" spans="1:16" x14ac:dyDescent="0.25">
      <c r="A61" s="27">
        <v>250</v>
      </c>
      <c r="B61" s="27" t="s">
        <v>10</v>
      </c>
      <c r="C61" s="33">
        <v>8</v>
      </c>
      <c r="D61" s="27" t="s">
        <v>46</v>
      </c>
      <c r="E61" s="27">
        <v>1135</v>
      </c>
      <c r="F61" s="27">
        <v>7.8865890498916658</v>
      </c>
      <c r="G61" s="27">
        <v>6.2949337878000007</v>
      </c>
      <c r="H61" s="27">
        <v>2.6209314941749993</v>
      </c>
      <c r="I61" s="27">
        <v>4.7393326808242504</v>
      </c>
      <c r="J61" s="27">
        <v>2.8217205811666658E-3</v>
      </c>
      <c r="K61" s="27">
        <v>0.41064610917863581</v>
      </c>
      <c r="L61" s="27">
        <v>4.6388090871930291E-5</v>
      </c>
      <c r="M61" s="27">
        <v>66.062348058827681</v>
      </c>
      <c r="N61" s="27">
        <v>0.12042631348877676</v>
      </c>
      <c r="O61" s="27">
        <v>1.7323817246284179E-2</v>
      </c>
      <c r="P61" s="27">
        <v>3.2438410686717965E-3</v>
      </c>
    </row>
    <row r="62" spans="1:16" x14ac:dyDescent="0.25">
      <c r="A62" s="27">
        <v>318</v>
      </c>
      <c r="B62" s="27" t="s">
        <v>10</v>
      </c>
      <c r="C62" s="33">
        <v>10</v>
      </c>
      <c r="D62" s="27" t="s">
        <v>46</v>
      </c>
      <c r="E62" s="27">
        <v>1137</v>
      </c>
      <c r="F62" s="27">
        <v>7.8105355762250008</v>
      </c>
      <c r="G62" s="27">
        <v>6.2343497727999999</v>
      </c>
      <c r="H62" s="27">
        <v>2.5957589928416662</v>
      </c>
      <c r="I62" s="27">
        <v>4.6940050111354328</v>
      </c>
      <c r="J62" s="27">
        <v>2.7862026318333341E-3</v>
      </c>
      <c r="K62" s="27">
        <v>0.41064532365800432</v>
      </c>
      <c r="L62" s="27">
        <v>3.7817670217697801E-5</v>
      </c>
      <c r="M62" s="27">
        <v>66.06030879935291</v>
      </c>
      <c r="N62" s="27">
        <v>9.8176978691062691E-2</v>
      </c>
      <c r="O62" s="27">
        <v>-1.1999101233284293E-2</v>
      </c>
      <c r="P62" s="27">
        <v>-1.997708437236598E-3</v>
      </c>
    </row>
    <row r="63" spans="1:16" x14ac:dyDescent="0.25">
      <c r="A63" s="27">
        <v>386</v>
      </c>
      <c r="B63" s="27" t="s">
        <v>10</v>
      </c>
      <c r="C63" s="33">
        <v>12</v>
      </c>
      <c r="D63" s="27" t="s">
        <v>46</v>
      </c>
      <c r="E63" s="27">
        <v>1139</v>
      </c>
      <c r="F63" s="27">
        <v>7.8299786662249993</v>
      </c>
      <c r="G63" s="27">
        <v>0</v>
      </c>
      <c r="H63" s="27">
        <v>2.6023350515083332</v>
      </c>
      <c r="I63" s="27">
        <v>4.7060132965301147</v>
      </c>
      <c r="J63" s="27">
        <v>2.8130322481666665E-3</v>
      </c>
      <c r="K63" s="27">
        <v>0.41065439300524148</v>
      </c>
      <c r="L63" s="27">
        <v>4.8886949408014112E-5</v>
      </c>
      <c r="M63" s="27">
        <v>66.083853377993449</v>
      </c>
      <c r="N63" s="27">
        <v>0.12691350267408813</v>
      </c>
      <c r="O63" s="27">
        <v>2.4365428301642567E-2</v>
      </c>
      <c r="P63" s="27">
        <v>4.8748291195779012E-3</v>
      </c>
    </row>
    <row r="64" spans="1:16" x14ac:dyDescent="0.25">
      <c r="A64" s="27">
        <v>46</v>
      </c>
      <c r="B64" s="27" t="s">
        <v>10</v>
      </c>
      <c r="C64" s="33">
        <v>2</v>
      </c>
      <c r="D64" s="27" t="s">
        <v>47</v>
      </c>
      <c r="E64" s="27">
        <v>1145</v>
      </c>
      <c r="F64" s="27">
        <v>5.6741879882099999</v>
      </c>
      <c r="G64" s="27">
        <v>4.5164625261400007</v>
      </c>
      <c r="H64" s="27">
        <v>1.8655975884449998</v>
      </c>
      <c r="I64" s="27">
        <v>3.3468798617347324</v>
      </c>
      <c r="J64" s="27">
        <v>1.3877321890800002E-3</v>
      </c>
      <c r="K64" s="27">
        <v>0.41062882607001233</v>
      </c>
      <c r="L64" s="27">
        <v>5.5024945344208879E-5</v>
      </c>
      <c r="M64" s="27">
        <v>66.017480054604206</v>
      </c>
      <c r="N64" s="27">
        <v>0.14284811453051549</v>
      </c>
      <c r="O64" s="27">
        <v>1.1566987636602022E-3</v>
      </c>
      <c r="P64" s="27">
        <v>2.7353226925631044E-4</v>
      </c>
    </row>
    <row r="65" spans="1:24" x14ac:dyDescent="0.25">
      <c r="A65" s="27">
        <v>80</v>
      </c>
      <c r="B65" s="27" t="s">
        <v>10</v>
      </c>
      <c r="C65" s="33">
        <v>3</v>
      </c>
      <c r="D65" s="27" t="s">
        <v>47</v>
      </c>
      <c r="E65" s="27">
        <v>1146</v>
      </c>
      <c r="F65" s="27">
        <v>5.6736525790100005</v>
      </c>
      <c r="G65" s="27">
        <v>4.5159886661399993</v>
      </c>
      <c r="H65" s="27">
        <v>1.8653692836449998</v>
      </c>
      <c r="I65" s="27">
        <v>3.3464154814475027</v>
      </c>
      <c r="J65" s="27">
        <v>1.3965262084800001E-3</v>
      </c>
      <c r="K65" s="27">
        <v>0.41062221235325752</v>
      </c>
      <c r="L65" s="27">
        <v>5.7453559803824844E-5</v>
      </c>
      <c r="M65" s="27">
        <v>66.000310442484377</v>
      </c>
      <c r="N65" s="27">
        <v>0.14915294580853344</v>
      </c>
      <c r="O65" s="27">
        <v>-2.6191537888076155E-2</v>
      </c>
      <c r="P65" s="27">
        <v>-6.1388543246003379E-3</v>
      </c>
      <c r="U65">
        <v>0</v>
      </c>
      <c r="V65">
        <v>4.636166815E-2</v>
      </c>
      <c r="X65">
        <v>9.6186155849999999E-4</v>
      </c>
    </row>
    <row r="66" spans="1:24" x14ac:dyDescent="0.25">
      <c r="A66" s="27">
        <v>114</v>
      </c>
      <c r="B66" s="27" t="s">
        <v>10</v>
      </c>
      <c r="C66" s="33">
        <v>4</v>
      </c>
      <c r="D66" s="27" t="s">
        <v>47</v>
      </c>
      <c r="E66" s="27">
        <v>1147</v>
      </c>
      <c r="F66" s="27">
        <v>5.6843380590099999</v>
      </c>
      <c r="G66" s="27">
        <v>4.5245433573400007</v>
      </c>
      <c r="H66" s="27">
        <v>1.8689705460449997</v>
      </c>
      <c r="I66" s="27">
        <v>3.3528885819395695</v>
      </c>
      <c r="J66" s="27">
        <v>1.3946365757200002E-3</v>
      </c>
      <c r="K66" s="27">
        <v>0.41063710885435351</v>
      </c>
      <c r="L66" s="27">
        <v>5.416968501429361E-5</v>
      </c>
      <c r="M66" s="27">
        <v>66.038982667987895</v>
      </c>
      <c r="N66" s="27">
        <v>0.14062780654479176</v>
      </c>
      <c r="O66" s="27">
        <v>3.8565558674319433E-2</v>
      </c>
      <c r="P66" s="27">
        <v>9.2064120611114221E-3</v>
      </c>
      <c r="V66">
        <v>4.636166815E-2</v>
      </c>
      <c r="X66">
        <v>9.6186155849999999E-4</v>
      </c>
    </row>
    <row r="67" spans="1:24" x14ac:dyDescent="0.25">
      <c r="A67" s="27">
        <v>216</v>
      </c>
      <c r="B67" s="27" t="s">
        <v>10</v>
      </c>
      <c r="C67" s="33">
        <v>7</v>
      </c>
      <c r="D67" s="27" t="s">
        <v>47</v>
      </c>
      <c r="E67" s="27">
        <v>1151</v>
      </c>
      <c r="F67" s="27">
        <v>6.0941012906100012</v>
      </c>
      <c r="G67" s="27">
        <v>4.8525833317399991</v>
      </c>
      <c r="H67" s="27">
        <v>2.0057831216449999</v>
      </c>
      <c r="I67" s="27">
        <v>3.601652333131633</v>
      </c>
      <c r="J67" s="27">
        <v>2.2971601864000004E-3</v>
      </c>
      <c r="K67" s="27">
        <v>0.41063390090931695</v>
      </c>
      <c r="L67" s="27">
        <v>5.1155643058398462E-5</v>
      </c>
      <c r="M67" s="27">
        <v>66.030654646994904</v>
      </c>
      <c r="N67" s="27">
        <v>0.1328031697764476</v>
      </c>
      <c r="O67" s="27">
        <v>1.9552193657013106E-2</v>
      </c>
      <c r="P67" s="27">
        <v>4.3249148209596302E-3</v>
      </c>
    </row>
    <row r="68" spans="1:24" x14ac:dyDescent="0.25">
      <c r="A68" s="27">
        <v>250</v>
      </c>
      <c r="B68" s="27" t="s">
        <v>10</v>
      </c>
      <c r="C68" s="33">
        <v>8</v>
      </c>
      <c r="D68" s="27" t="s">
        <v>47</v>
      </c>
      <c r="E68" s="27">
        <v>1152</v>
      </c>
      <c r="F68" s="27">
        <v>5.9722637034099986</v>
      </c>
      <c r="G68" s="27">
        <v>4.7556801741400001</v>
      </c>
      <c r="H68" s="27">
        <v>1.9657729648449997</v>
      </c>
      <c r="I68" s="27">
        <v>3.530074004958895</v>
      </c>
      <c r="J68" s="27">
        <v>2.3277179699999996E-3</v>
      </c>
      <c r="K68" s="27">
        <v>0.4106198556403225</v>
      </c>
      <c r="L68" s="27">
        <v>6.2031768153569916E-5</v>
      </c>
      <c r="M68" s="27">
        <v>65.994192271950553</v>
      </c>
      <c r="N68" s="27">
        <v>0.16103825394647828</v>
      </c>
      <c r="O68" s="27">
        <v>-1.7895015857583019E-2</v>
      </c>
      <c r="P68" s="27">
        <v>-3.7848793856783184E-3</v>
      </c>
    </row>
    <row r="69" spans="1:24" x14ac:dyDescent="0.25">
      <c r="A69" s="27">
        <v>318</v>
      </c>
      <c r="B69" s="27" t="s">
        <v>10</v>
      </c>
      <c r="C69" s="33">
        <v>10</v>
      </c>
      <c r="D69" s="27" t="s">
        <v>47</v>
      </c>
      <c r="E69" s="27">
        <v>1154</v>
      </c>
      <c r="F69" s="27">
        <v>6.1172550102099992</v>
      </c>
      <c r="G69" s="27">
        <v>4.8718993897400003</v>
      </c>
      <c r="H69" s="27">
        <v>2.0043673624450005</v>
      </c>
      <c r="I69" s="27">
        <v>3.5930706933601293</v>
      </c>
      <c r="J69" s="27">
        <v>6.4777890037199983E-4</v>
      </c>
      <c r="K69" s="27">
        <v>0.41062251873613193</v>
      </c>
      <c r="L69" s="27">
        <v>4.3697303282017012E-5</v>
      </c>
      <c r="M69" s="27">
        <v>66.001105831115567</v>
      </c>
      <c r="N69" s="27">
        <v>0.11344086477245581</v>
      </c>
      <c r="O69" s="27">
        <v>-2.3707994809218924E-2</v>
      </c>
      <c r="P69" s="27">
        <v>-5.1541739647049997E-3</v>
      </c>
    </row>
    <row r="70" spans="1:24" x14ac:dyDescent="0.25">
      <c r="A70" s="27">
        <v>386</v>
      </c>
      <c r="B70" s="27" t="s">
        <v>10</v>
      </c>
      <c r="C70" s="33">
        <v>12</v>
      </c>
      <c r="D70" s="27" t="s">
        <v>47</v>
      </c>
      <c r="E70" s="27">
        <v>1156</v>
      </c>
      <c r="F70" s="27">
        <v>6.2922599806100017</v>
      </c>
      <c r="G70" s="27">
        <v>5.0115833161400012</v>
      </c>
      <c r="H70" s="27">
        <v>2.0620225084450001</v>
      </c>
      <c r="I70" s="27">
        <v>3.6967679540477412</v>
      </c>
      <c r="J70" s="27">
        <v>7.4937574095999989E-4</v>
      </c>
      <c r="K70" s="27">
        <v>0.41064465236663428</v>
      </c>
      <c r="L70" s="27">
        <v>4.7032753232438187E-5</v>
      </c>
      <c r="M70" s="27">
        <v>66.058566086009037</v>
      </c>
      <c r="N70" s="27">
        <v>0.12209989629986563</v>
      </c>
      <c r="O70" s="27">
        <v>3.635398179513416E-2</v>
      </c>
      <c r="P70" s="27">
        <v>6.7813650322066307E-3</v>
      </c>
    </row>
    <row r="71" spans="1:24" x14ac:dyDescent="0.25">
      <c r="A71" s="27">
        <v>454</v>
      </c>
      <c r="B71" s="27" t="s">
        <v>10</v>
      </c>
      <c r="C71" s="33">
        <v>14</v>
      </c>
      <c r="D71" s="27" t="s">
        <v>47</v>
      </c>
      <c r="E71" s="27">
        <v>1158</v>
      </c>
      <c r="F71" s="27">
        <v>6.4414285054100002</v>
      </c>
      <c r="G71" s="27">
        <v>5.13074921734</v>
      </c>
      <c r="H71" s="27">
        <v>2.1112085144449999</v>
      </c>
      <c r="I71" s="27">
        <v>3.7855810809642865</v>
      </c>
      <c r="J71" s="27">
        <v>7.3410004800000014E-4</v>
      </c>
      <c r="K71" s="27">
        <v>0.41063692994609008</v>
      </c>
      <c r="L71" s="27">
        <v>4.1783114356293548E-5</v>
      </c>
      <c r="M71" s="27">
        <v>66.038518211222993</v>
      </c>
      <c r="N71" s="27">
        <v>0.10847151355941115</v>
      </c>
      <c r="O71" s="27">
        <v>-1.2759681801144396E-3</v>
      </c>
      <c r="P71" s="27">
        <v>-2.5884654538578018E-4</v>
      </c>
    </row>
    <row r="72" spans="1:24" x14ac:dyDescent="0.25">
      <c r="A72" s="27">
        <v>624</v>
      </c>
      <c r="B72" s="27" t="s">
        <v>10</v>
      </c>
      <c r="C72" s="33">
        <v>19</v>
      </c>
      <c r="D72" s="27" t="s">
        <v>47</v>
      </c>
      <c r="E72" s="27">
        <v>1163</v>
      </c>
      <c r="F72" s="27">
        <v>7.2379373306099986</v>
      </c>
      <c r="G72" s="27">
        <v>5.7659562605399994</v>
      </c>
      <c r="H72" s="27">
        <v>2.3729548184450007</v>
      </c>
      <c r="I72" s="27">
        <v>4.256443307168146</v>
      </c>
      <c r="J72" s="27">
        <v>8.6405039964000023E-4</v>
      </c>
      <c r="K72" s="27">
        <v>0.41060466124467881</v>
      </c>
      <c r="L72" s="27">
        <v>3.6994599365479013E-5</v>
      </c>
      <c r="M72" s="27">
        <v>65.954746694030248</v>
      </c>
      <c r="N72" s="27">
        <v>9.604023655291459E-2</v>
      </c>
      <c r="O72" s="27">
        <v>1.8716104329907779E-2</v>
      </c>
      <c r="P72" s="27">
        <v>3.2685446433097544E-3</v>
      </c>
    </row>
    <row r="73" spans="1:24" x14ac:dyDescent="0.25">
      <c r="A73" s="27">
        <v>692</v>
      </c>
      <c r="B73" s="27" t="s">
        <v>10</v>
      </c>
      <c r="C73" s="33">
        <v>21</v>
      </c>
      <c r="D73" s="27" t="s">
        <v>47</v>
      </c>
      <c r="E73" s="27">
        <v>1165</v>
      </c>
      <c r="F73" s="27">
        <v>7.2383654782099995</v>
      </c>
      <c r="G73" s="27">
        <v>5.7666721821399998</v>
      </c>
      <c r="H73" s="27">
        <v>2.3734314788449997</v>
      </c>
      <c r="I73" s="27">
        <v>4.2578660044051215</v>
      </c>
      <c r="J73" s="27">
        <v>8.9639447395999995E-4</v>
      </c>
      <c r="K73" s="27">
        <v>0.41060478282055657</v>
      </c>
      <c r="L73" s="27">
        <v>4.4544232873583344E-5</v>
      </c>
      <c r="M73" s="27">
        <v>65.955062312424744</v>
      </c>
      <c r="N73" s="27">
        <v>0.11563954565324859</v>
      </c>
      <c r="O73" s="27">
        <v>-6.8386379212803661E-3</v>
      </c>
      <c r="P73" s="27">
        <v>-1.1748244233626441E-3</v>
      </c>
    </row>
    <row r="74" spans="1:24" x14ac:dyDescent="0.25">
      <c r="A74" s="27">
        <v>760</v>
      </c>
      <c r="B74" s="27" t="s">
        <v>10</v>
      </c>
      <c r="C74" s="33">
        <v>23</v>
      </c>
      <c r="D74" s="27" t="s">
        <v>47</v>
      </c>
      <c r="E74" s="27">
        <v>1167</v>
      </c>
      <c r="F74" s="27">
        <v>7.3499299906099971</v>
      </c>
      <c r="G74" s="27">
        <v>5.8560237701399993</v>
      </c>
      <c r="H74" s="27">
        <v>2.410428262845</v>
      </c>
      <c r="I74" s="27">
        <v>4.3249585069128313</v>
      </c>
      <c r="J74" s="27">
        <v>9.2792387739999997E-4</v>
      </c>
      <c r="K74" s="27">
        <v>0.41061052038971696</v>
      </c>
      <c r="L74" s="27">
        <v>4.028595232691972E-5</v>
      </c>
      <c r="M74" s="27">
        <v>65.969957391945925</v>
      </c>
      <c r="N74" s="27">
        <v>0.10458478960710559</v>
      </c>
      <c r="O74" s="27">
        <v>7.4311249287362102E-4</v>
      </c>
      <c r="P74" s="27">
        <v>1.6136498944896441E-4</v>
      </c>
    </row>
    <row r="75" spans="1:24" x14ac:dyDescent="0.25">
      <c r="A75" s="27">
        <v>828</v>
      </c>
      <c r="B75" s="27" t="s">
        <v>10</v>
      </c>
      <c r="C75" s="33">
        <v>25</v>
      </c>
      <c r="D75" s="27" t="s">
        <v>47</v>
      </c>
      <c r="E75" s="27">
        <v>1169</v>
      </c>
      <c r="F75" s="27">
        <v>7.045938339410001</v>
      </c>
      <c r="G75" s="27">
        <v>5.614195929340001</v>
      </c>
      <c r="H75" s="27">
        <v>2.3110625216450003</v>
      </c>
      <c r="I75" s="27">
        <v>4.1471930701871802</v>
      </c>
      <c r="J75" s="27">
        <v>9.0890585079999979E-4</v>
      </c>
      <c r="K75" s="27">
        <v>0.41061564769971598</v>
      </c>
      <c r="L75" s="27">
        <v>6.5900607500043694E-5</v>
      </c>
      <c r="M75" s="27">
        <v>65.983268201459481</v>
      </c>
      <c r="N75" s="27">
        <v>0.1710819968817622</v>
      </c>
      <c r="O75" s="27">
        <v>8.94197996292867E-3</v>
      </c>
      <c r="P75" s="27">
        <v>2.1185439128322894E-3</v>
      </c>
    </row>
    <row r="76" spans="1:24" x14ac:dyDescent="0.25">
      <c r="A76" s="27">
        <v>896</v>
      </c>
      <c r="B76" s="27" t="s">
        <v>10</v>
      </c>
      <c r="C76" s="33">
        <v>27</v>
      </c>
      <c r="D76" s="27" t="s">
        <v>47</v>
      </c>
      <c r="E76" s="27">
        <v>1171</v>
      </c>
      <c r="F76" s="27">
        <v>7.3705540186100018</v>
      </c>
      <c r="G76" s="27">
        <v>5.8729762737400009</v>
      </c>
      <c r="H76" s="27">
        <v>2.4176405944450003</v>
      </c>
      <c r="I76" s="27">
        <v>4.3386592748183848</v>
      </c>
      <c r="J76" s="27">
        <v>9.6511623667999995E-4</v>
      </c>
      <c r="K76" s="27">
        <v>0.41061343164159092</v>
      </c>
      <c r="L76" s="27">
        <v>5.914510572874333E-5</v>
      </c>
      <c r="M76" s="27">
        <v>65.977515179391304</v>
      </c>
      <c r="N76" s="27">
        <v>0.15354430221071497</v>
      </c>
      <c r="O76" s="27">
        <v>-8.5190294166759273E-3</v>
      </c>
      <c r="P76" s="27">
        <v>-2.1429815372119251E-3</v>
      </c>
    </row>
    <row r="77" spans="1:24" x14ac:dyDescent="0.25">
      <c r="A77" s="27">
        <v>964</v>
      </c>
      <c r="B77" s="27" t="s">
        <v>10</v>
      </c>
      <c r="C77" s="33">
        <v>29</v>
      </c>
      <c r="D77" s="27" t="s">
        <v>47</v>
      </c>
      <c r="E77" s="27">
        <v>1173</v>
      </c>
      <c r="F77" s="27">
        <v>7.2926879014100017</v>
      </c>
      <c r="G77" s="27">
        <v>5.8111111361400001</v>
      </c>
      <c r="H77" s="27">
        <v>2.392240378845</v>
      </c>
      <c r="I77" s="27">
        <v>4.2933073371477519</v>
      </c>
      <c r="J77" s="27">
        <v>9.8568176676000008E-4</v>
      </c>
      <c r="K77" s="27">
        <v>0.41061821169887208</v>
      </c>
      <c r="L77" s="27">
        <v>5.3179593785990667E-5</v>
      </c>
      <c r="M77" s="27">
        <v>65.989924499667751</v>
      </c>
      <c r="N77" s="27">
        <v>0.13805746932245541</v>
      </c>
      <c r="O77" s="27">
        <v>3.1946487850653682E-3</v>
      </c>
      <c r="P77" s="27">
        <v>7.3619631649080876E-4</v>
      </c>
    </row>
    <row r="78" spans="1:24" x14ac:dyDescent="0.25">
      <c r="A78" s="27">
        <v>1032</v>
      </c>
      <c r="B78" s="27" t="s">
        <v>10</v>
      </c>
      <c r="C78" s="33">
        <v>31</v>
      </c>
      <c r="D78" s="27" t="s">
        <v>47</v>
      </c>
      <c r="E78" s="27">
        <v>1175</v>
      </c>
      <c r="F78" s="27">
        <v>7.3998981442099998</v>
      </c>
      <c r="G78" s="27">
        <v>5.8970284553399992</v>
      </c>
      <c r="H78" s="27">
        <v>2.4278042516450005</v>
      </c>
      <c r="I78" s="27">
        <v>4.3578701833879601</v>
      </c>
      <c r="J78" s="27">
        <v>1.04516531276E-3</v>
      </c>
      <c r="K78" s="27">
        <v>0.41062036820259223</v>
      </c>
      <c r="L78" s="27">
        <v>5.1261639425865998E-5</v>
      </c>
      <c r="M78" s="27">
        <v>65.995522914867877</v>
      </c>
      <c r="N78" s="27">
        <v>0.13307834281196249</v>
      </c>
      <c r="O78" s="27">
        <v>-4.6146340082486859E-4</v>
      </c>
      <c r="P78" s="27">
        <v>-9.4737865145469395E-5</v>
      </c>
    </row>
    <row r="79" spans="1:24" x14ac:dyDescent="0.25">
      <c r="A79" s="27">
        <v>1100</v>
      </c>
      <c r="B79" s="27" t="s">
        <v>10</v>
      </c>
      <c r="C79" s="33">
        <v>33</v>
      </c>
      <c r="D79" s="27" t="s">
        <v>47</v>
      </c>
      <c r="E79" s="27">
        <v>1177</v>
      </c>
      <c r="F79" s="27">
        <v>7.3408778126099996</v>
      </c>
      <c r="G79" s="27">
        <v>5.8501216357400008</v>
      </c>
      <c r="H79" s="27">
        <v>2.4086134128450003</v>
      </c>
      <c r="I79" s="27">
        <v>4.3236549805098603</v>
      </c>
      <c r="J79" s="27">
        <v>1.0327405275199998E-3</v>
      </c>
      <c r="K79" s="27">
        <v>0.41062290367903037</v>
      </c>
      <c r="L79" s="27">
        <v>4.0628125181793443E-5</v>
      </c>
      <c r="M79" s="27">
        <v>66.002105166360394</v>
      </c>
      <c r="N79" s="27">
        <v>0.10547309121025666</v>
      </c>
      <c r="O79" s="27">
        <v>8.4360418224349587E-3</v>
      </c>
      <c r="P79" s="27">
        <v>1.6594069300331625E-3</v>
      </c>
    </row>
    <row r="80" spans="1:24" x14ac:dyDescent="0.25">
      <c r="A80" s="27">
        <v>1168</v>
      </c>
      <c r="B80" s="27" t="s">
        <v>10</v>
      </c>
      <c r="C80" s="33">
        <v>35</v>
      </c>
      <c r="D80" s="27" t="s">
        <v>47</v>
      </c>
      <c r="E80" s="27">
        <v>1179</v>
      </c>
      <c r="F80" s="27">
        <v>7.3115200850100006</v>
      </c>
      <c r="G80" s="27">
        <v>5.8267965353399997</v>
      </c>
      <c r="H80" s="27">
        <v>2.3989728920450002</v>
      </c>
      <c r="I80" s="27">
        <v>4.3064488538845183</v>
      </c>
      <c r="J80" s="27">
        <v>1.0141984276399998E-3</v>
      </c>
      <c r="K80" s="27">
        <v>0.41061851114993614</v>
      </c>
      <c r="L80" s="27">
        <v>4.7387009062312579E-5</v>
      </c>
      <c r="M80" s="27">
        <v>65.990701892896084</v>
      </c>
      <c r="N80" s="27">
        <v>0.12301956604314271</v>
      </c>
      <c r="O80" s="27">
        <v>-4.4516501279678877E-3</v>
      </c>
      <c r="P80" s="27">
        <v>-9.178302102470535E-4</v>
      </c>
    </row>
    <row r="81" spans="1:16" x14ac:dyDescent="0.25">
      <c r="A81" s="27">
        <v>46</v>
      </c>
      <c r="B81" s="27" t="s">
        <v>10</v>
      </c>
      <c r="C81" s="33">
        <v>2</v>
      </c>
      <c r="D81" s="27" t="s">
        <v>51</v>
      </c>
      <c r="E81" s="27">
        <v>1185</v>
      </c>
      <c r="F81" s="27">
        <v>8.9397059316400025</v>
      </c>
      <c r="G81" s="27">
        <v>7.12840913385</v>
      </c>
      <c r="H81" s="27">
        <v>2.9365784838879994</v>
      </c>
      <c r="I81" s="27">
        <v>5.2770810711426988</v>
      </c>
      <c r="J81" s="27">
        <v>1.5895336322E-3</v>
      </c>
      <c r="K81" s="27">
        <v>0.41067763982957117</v>
      </c>
      <c r="L81" s="27">
        <v>4.7850284076557556E-5</v>
      </c>
      <c r="M81" s="27">
        <v>66.144203551965617</v>
      </c>
      <c r="N81" s="27">
        <v>0.12422225623896578</v>
      </c>
      <c r="O81" s="27">
        <v>1.6392898034345293E-2</v>
      </c>
      <c r="P81" s="27">
        <v>2.9975674420397772E-3</v>
      </c>
    </row>
    <row r="82" spans="1:16" x14ac:dyDescent="0.25">
      <c r="A82" s="27">
        <v>80</v>
      </c>
      <c r="B82" s="27" t="s">
        <v>10</v>
      </c>
      <c r="C82" s="33">
        <v>3</v>
      </c>
      <c r="D82" s="27" t="s">
        <v>51</v>
      </c>
      <c r="E82" s="27">
        <v>1186</v>
      </c>
      <c r="F82" s="27">
        <v>8.9195106768400017</v>
      </c>
      <c r="G82" s="27">
        <v>7.112400951449998</v>
      </c>
      <c r="H82" s="27">
        <v>2.9299731010879997</v>
      </c>
      <c r="I82" s="27">
        <v>5.2653493299896548</v>
      </c>
      <c r="J82" s="27">
        <v>1.6102938625999997E-3</v>
      </c>
      <c r="K82" s="27">
        <v>0.41067425200252283</v>
      </c>
      <c r="L82" s="27">
        <v>4.2038618070295214E-5</v>
      </c>
      <c r="M82" s="27">
        <v>66.135408546296745</v>
      </c>
      <c r="N82" s="27">
        <v>0.10913481678616321</v>
      </c>
      <c r="O82" s="27">
        <v>2.7301820400005283E-3</v>
      </c>
      <c r="P82" s="27">
        <v>5.4013638985052565E-4</v>
      </c>
    </row>
    <row r="83" spans="1:16" x14ac:dyDescent="0.25">
      <c r="A83" s="27">
        <v>114</v>
      </c>
      <c r="B83" s="27" t="s">
        <v>10</v>
      </c>
      <c r="C83" s="33">
        <v>4</v>
      </c>
      <c r="D83" s="27" t="s">
        <v>51</v>
      </c>
      <c r="E83" s="27">
        <v>1187</v>
      </c>
      <c r="F83" s="27">
        <v>8.9972112396400021</v>
      </c>
      <c r="G83" s="27">
        <v>7.1744152022499996</v>
      </c>
      <c r="H83" s="27">
        <v>2.9555176970880006</v>
      </c>
      <c r="I83" s="27">
        <v>5.3113887426693553</v>
      </c>
      <c r="J83" s="27">
        <v>1.6924835601999997E-3</v>
      </c>
      <c r="K83" s="27">
        <v>0.41066862175066254</v>
      </c>
      <c r="L83" s="27">
        <v>5.0440197199820843E-5</v>
      </c>
      <c r="M83" s="27">
        <v>66.120792069033229</v>
      </c>
      <c r="N83" s="27">
        <v>0.1309458286867764</v>
      </c>
      <c r="O83" s="27">
        <v>7.5184313863552177E-4</v>
      </c>
      <c r="P83" s="27">
        <v>1.4026059905362874E-4</v>
      </c>
    </row>
    <row r="84" spans="1:16" x14ac:dyDescent="0.25">
      <c r="A84" s="27">
        <v>148</v>
      </c>
      <c r="B84" s="27" t="s">
        <v>10</v>
      </c>
      <c r="C84" s="33">
        <v>5</v>
      </c>
      <c r="D84" s="27" t="s">
        <v>51</v>
      </c>
      <c r="E84" s="27">
        <v>1188</v>
      </c>
      <c r="F84" s="27">
        <v>9.1009815256400017</v>
      </c>
      <c r="G84" s="27">
        <v>7.256868740649999</v>
      </c>
      <c r="H84" s="27">
        <v>2.9894325882879995</v>
      </c>
      <c r="I84" s="27">
        <v>5.3719888921361765</v>
      </c>
      <c r="J84" s="27">
        <v>1.7545725190000003E-3</v>
      </c>
      <c r="K84" s="27">
        <v>0.41066237398249555</v>
      </c>
      <c r="L84" s="27">
        <v>3.9471765988202685E-5</v>
      </c>
      <c r="M84" s="27">
        <v>66.104572481769736</v>
      </c>
      <c r="N84" s="27">
        <v>0.10247111220795163</v>
      </c>
      <c r="O84" s="27">
        <v>-1.5260116499327125E-2</v>
      </c>
      <c r="P84" s="27">
        <v>-3.1094444958640146E-3</v>
      </c>
    </row>
    <row r="85" spans="1:16" x14ac:dyDescent="0.25">
      <c r="A85" s="27">
        <v>216</v>
      </c>
      <c r="B85" s="27" t="s">
        <v>10</v>
      </c>
      <c r="C85" s="33">
        <v>7</v>
      </c>
      <c r="D85" s="27" t="s">
        <v>51</v>
      </c>
      <c r="E85" s="27">
        <v>1190</v>
      </c>
      <c r="F85" s="27">
        <v>8.7714155256400002</v>
      </c>
      <c r="G85" s="27">
        <v>6.994563916649998</v>
      </c>
      <c r="H85" s="27">
        <v>2.8814665954880003</v>
      </c>
      <c r="I85" s="27">
        <v>5.1785874666123251</v>
      </c>
      <c r="J85" s="27">
        <v>1.5986158806000005E-3</v>
      </c>
      <c r="K85" s="27">
        <v>0.41066865991693208</v>
      </c>
      <c r="L85" s="27">
        <v>5.3850666686853402E-5</v>
      </c>
      <c r="M85" s="27">
        <v>66.120891150996655</v>
      </c>
      <c r="N85" s="27">
        <v>0.13979961550726447</v>
      </c>
      <c r="O85" s="27">
        <v>1.3509838782121975E-2</v>
      </c>
      <c r="P85" s="27">
        <v>2.6183709115494189E-3</v>
      </c>
    </row>
    <row r="86" spans="1:16" x14ac:dyDescent="0.25">
      <c r="A86" s="27">
        <v>386</v>
      </c>
      <c r="B86" s="27" t="s">
        <v>10</v>
      </c>
      <c r="C86" s="33">
        <v>12</v>
      </c>
      <c r="D86" s="27" t="s">
        <v>51</v>
      </c>
      <c r="E86" s="27">
        <v>1196</v>
      </c>
      <c r="F86" s="27">
        <v>8.9516048648400002</v>
      </c>
      <c r="G86" s="27">
        <v>7.1379350598500002</v>
      </c>
      <c r="H86" s="27">
        <v>2.9377405254880005</v>
      </c>
      <c r="I86" s="27">
        <v>5.2771848660213028</v>
      </c>
      <c r="J86" s="27">
        <v>1.0511545242799997E-3</v>
      </c>
      <c r="K86" s="27">
        <v>0.41066859447675119</v>
      </c>
      <c r="L86" s="27">
        <v>3.9588543725787363E-5</v>
      </c>
      <c r="M86" s="27">
        <v>66.120721264295454</v>
      </c>
      <c r="N86" s="27">
        <v>0.10277427433794208</v>
      </c>
      <c r="O86" s="27">
        <v>8.8577734023154164E-3</v>
      </c>
      <c r="P86" s="27">
        <v>1.333847160237944E-3</v>
      </c>
    </row>
    <row r="87" spans="1:16" x14ac:dyDescent="0.25">
      <c r="A87" s="27">
        <v>454</v>
      </c>
      <c r="B87" s="27" t="s">
        <v>10</v>
      </c>
      <c r="C87" s="33">
        <v>14</v>
      </c>
      <c r="D87" s="27" t="s">
        <v>51</v>
      </c>
      <c r="E87" s="27">
        <v>1198</v>
      </c>
      <c r="F87" s="27">
        <v>8.8919762804400015</v>
      </c>
      <c r="G87" s="27">
        <v>7.0902994262499996</v>
      </c>
      <c r="H87" s="27">
        <v>2.9181509250879998</v>
      </c>
      <c r="I87" s="27">
        <v>5.2418810413835777</v>
      </c>
      <c r="J87" s="27">
        <v>1.0379709374799997E-3</v>
      </c>
      <c r="K87" s="27">
        <v>0.41067493080800932</v>
      </c>
      <c r="L87" s="27">
        <v>2.9415917665295822E-5</v>
      </c>
      <c r="M87" s="27">
        <v>66.137170766745854</v>
      </c>
      <c r="N87" s="27">
        <v>7.6365516574128434E-2</v>
      </c>
      <c r="O87" s="27">
        <v>1.382712088182636E-2</v>
      </c>
      <c r="P87" s="27">
        <v>2.1504341177539642E-3</v>
      </c>
    </row>
    <row r="88" spans="1:16" x14ac:dyDescent="0.25">
      <c r="A88" s="27">
        <v>522</v>
      </c>
      <c r="B88" s="27" t="s">
        <v>10</v>
      </c>
      <c r="C88" s="33">
        <v>16</v>
      </c>
      <c r="D88" s="27" t="s">
        <v>51</v>
      </c>
      <c r="E88" s="27">
        <v>1200</v>
      </c>
      <c r="F88" s="27">
        <v>8.8590990096400013</v>
      </c>
      <c r="G88" s="27">
        <v>7.0639589342500013</v>
      </c>
      <c r="H88" s="27">
        <v>2.9071834682880002</v>
      </c>
      <c r="I88" s="27">
        <v>5.2218932244364353</v>
      </c>
      <c r="J88" s="27">
        <v>1.0427115136399997E-3</v>
      </c>
      <c r="K88" s="27">
        <v>0.41066991039247575</v>
      </c>
      <c r="L88" s="27">
        <v>4.0579027303791497E-5</v>
      </c>
      <c r="M88" s="27">
        <v>66.12413746178467</v>
      </c>
      <c r="N88" s="27">
        <v>0.1053456301240656</v>
      </c>
      <c r="O88" s="27">
        <v>-8.0499840033887438E-3</v>
      </c>
      <c r="P88" s="27">
        <v>-1.4712902575769098E-3</v>
      </c>
    </row>
    <row r="89" spans="1:16" x14ac:dyDescent="0.25">
      <c r="A89" s="27">
        <v>590</v>
      </c>
      <c r="B89" s="27" t="s">
        <v>10</v>
      </c>
      <c r="C89" s="33">
        <v>18</v>
      </c>
      <c r="D89" s="27" t="s">
        <v>51</v>
      </c>
      <c r="E89" s="27">
        <v>1202</v>
      </c>
      <c r="F89" s="27">
        <v>8.8108812616400005</v>
      </c>
      <c r="G89" s="27">
        <v>7.0251046586500001</v>
      </c>
      <c r="H89" s="27">
        <v>2.891113911888</v>
      </c>
      <c r="I89" s="27">
        <v>5.1925060262677656</v>
      </c>
      <c r="J89" s="27">
        <v>1.0343306258799999E-3</v>
      </c>
      <c r="K89" s="27">
        <v>0.41067150180258599</v>
      </c>
      <c r="L89" s="27">
        <v>5.587301763512786E-5</v>
      </c>
      <c r="M89" s="27">
        <v>66.128268859504345</v>
      </c>
      <c r="N89" s="27">
        <v>0.14504976192850744</v>
      </c>
      <c r="O89" s="27">
        <v>-1.2205444143154054E-3</v>
      </c>
      <c r="P89" s="27">
        <v>-2.4400145969271113E-4</v>
      </c>
    </row>
    <row r="90" spans="1:16" x14ac:dyDescent="0.25">
      <c r="A90" s="27">
        <v>658</v>
      </c>
      <c r="B90" s="27" t="s">
        <v>10</v>
      </c>
      <c r="C90" s="33">
        <v>20</v>
      </c>
      <c r="D90" s="27" t="s">
        <v>51</v>
      </c>
      <c r="E90" s="27">
        <v>1204</v>
      </c>
      <c r="F90" s="27">
        <v>8.9428216080400009</v>
      </c>
      <c r="G90" s="27">
        <v>7.1307104146500002</v>
      </c>
      <c r="H90" s="27">
        <v>2.9346545002880005</v>
      </c>
      <c r="I90" s="27">
        <v>5.2712431650244431</v>
      </c>
      <c r="J90" s="27">
        <v>1.07727761004E-3</v>
      </c>
      <c r="K90" s="27">
        <v>0.41067409569953511</v>
      </c>
      <c r="L90" s="27">
        <v>4.4403429107917081E-5</v>
      </c>
      <c r="M90" s="27">
        <v>66.135002774206583</v>
      </c>
      <c r="N90" s="27">
        <v>0.1152740104888253</v>
      </c>
      <c r="O90" s="27">
        <v>3.8180743109350601E-3</v>
      </c>
      <c r="P90" s="27">
        <v>7.3703876340543172E-4</v>
      </c>
    </row>
    <row r="91" spans="1:16" x14ac:dyDescent="0.25">
      <c r="A91" s="27">
        <v>12</v>
      </c>
      <c r="B91" s="27" t="s">
        <v>10</v>
      </c>
      <c r="C91" s="33">
        <v>1</v>
      </c>
      <c r="D91" s="27" t="s">
        <v>63</v>
      </c>
      <c r="E91" s="29">
        <v>1417</v>
      </c>
      <c r="F91" s="27">
        <v>9.6150112541499997</v>
      </c>
      <c r="G91" s="27">
        <v>7.6750964753300011</v>
      </c>
      <c r="H91" s="27">
        <v>3.124394724868</v>
      </c>
      <c r="I91" s="27">
        <v>5.5968950339838379</v>
      </c>
      <c r="J91" s="27">
        <v>1.3478956712799999E-3</v>
      </c>
      <c r="K91" s="27">
        <v>0.4105837127108361</v>
      </c>
      <c r="L91" s="27">
        <v>4.4825810567622278E-5</v>
      </c>
      <c r="M91" s="28"/>
      <c r="N91" s="28"/>
      <c r="O91" s="27"/>
      <c r="P91" s="27"/>
    </row>
    <row r="92" spans="1:16" x14ac:dyDescent="0.25">
      <c r="A92" s="27">
        <v>46</v>
      </c>
      <c r="B92" s="27" t="s">
        <v>10</v>
      </c>
      <c r="C92" s="33">
        <v>2</v>
      </c>
      <c r="D92" s="27" t="s">
        <v>63</v>
      </c>
      <c r="E92" s="29">
        <v>1418</v>
      </c>
      <c r="F92" s="27">
        <v>9.8885326209500004</v>
      </c>
      <c r="G92" s="27">
        <v>7.8937279241299976</v>
      </c>
      <c r="H92" s="27">
        <v>3.2135011600679997</v>
      </c>
      <c r="I92" s="27">
        <v>5.7568956044368296</v>
      </c>
      <c r="J92" s="27">
        <v>1.37458144668E-3</v>
      </c>
      <c r="K92" s="27">
        <v>0.41059183802853966</v>
      </c>
      <c r="L92" s="27">
        <v>4.7743032888140806E-5</v>
      </c>
      <c r="M92" s="28"/>
      <c r="N92" s="28"/>
      <c r="O92" s="27">
        <v>1.5412643088463795E-2</v>
      </c>
      <c r="P92" s="27">
        <v>3.1709650681220002E-3</v>
      </c>
    </row>
    <row r="93" spans="1:16" x14ac:dyDescent="0.25">
      <c r="A93" s="27">
        <v>80</v>
      </c>
      <c r="B93" s="27" t="s">
        <v>10</v>
      </c>
      <c r="C93" s="33">
        <v>3</v>
      </c>
      <c r="D93" s="27" t="s">
        <v>63</v>
      </c>
      <c r="E93" s="29">
        <v>1419</v>
      </c>
      <c r="F93" s="27">
        <v>10.042393768549998</v>
      </c>
      <c r="G93" s="27">
        <v>8.0165283241300003</v>
      </c>
      <c r="H93" s="27">
        <v>3.2635086024679998</v>
      </c>
      <c r="I93" s="27">
        <v>5.8465039038068571</v>
      </c>
      <c r="J93" s="27">
        <v>1.4076631770000001E-3</v>
      </c>
      <c r="K93" s="27">
        <v>0.41058730693040291</v>
      </c>
      <c r="L93" s="27">
        <v>5.3357367892363387E-5</v>
      </c>
      <c r="M93" s="28"/>
      <c r="N93" s="28"/>
      <c r="O93" s="27">
        <v>-1.9534807706667046E-2</v>
      </c>
      <c r="P93" s="27">
        <v>-3.9608824279003894E-3</v>
      </c>
    </row>
    <row r="94" spans="1:16" x14ac:dyDescent="0.25">
      <c r="A94" s="27">
        <v>114</v>
      </c>
      <c r="B94" s="27" t="s">
        <v>10</v>
      </c>
      <c r="C94" s="33">
        <v>4</v>
      </c>
      <c r="D94" s="27" t="s">
        <v>63</v>
      </c>
      <c r="E94" s="29">
        <v>1420</v>
      </c>
      <c r="F94" s="27">
        <v>10.112093764549998</v>
      </c>
      <c r="G94" s="27">
        <v>8.0721166429300002</v>
      </c>
      <c r="H94" s="27">
        <v>3.2860999972680003</v>
      </c>
      <c r="I94" s="27">
        <v>5.88672554088929</v>
      </c>
      <c r="J94" s="27">
        <v>1.4017268489599998E-3</v>
      </c>
      <c r="K94" s="27">
        <v>0.41059881763381506</v>
      </c>
      <c r="L94" s="27">
        <v>4.2478778532599528E-5</v>
      </c>
      <c r="M94" s="28"/>
      <c r="N94" s="28"/>
      <c r="O94" s="27">
        <v>3.0932555156626407E-2</v>
      </c>
      <c r="P94" s="27">
        <v>6.1104688473848133E-3</v>
      </c>
    </row>
    <row r="95" spans="1:16" x14ac:dyDescent="0.25">
      <c r="A95" s="27">
        <v>148</v>
      </c>
      <c r="B95" s="27" t="s">
        <v>10</v>
      </c>
      <c r="C95" s="33">
        <v>5</v>
      </c>
      <c r="D95" s="27" t="s">
        <v>63</v>
      </c>
      <c r="E95" s="29">
        <v>1421</v>
      </c>
      <c r="F95" s="27">
        <v>10.264876609749999</v>
      </c>
      <c r="G95" s="27">
        <v>8.1936688685300005</v>
      </c>
      <c r="H95" s="27">
        <v>3.3354194596679991</v>
      </c>
      <c r="I95" s="27">
        <v>5.974627216188356</v>
      </c>
      <c r="J95" s="27">
        <v>1.4314516028400002E-3</v>
      </c>
      <c r="K95" s="27">
        <v>0.41058492738179636</v>
      </c>
      <c r="L95" s="27">
        <v>4.3899236337787978E-5</v>
      </c>
      <c r="M95" s="28"/>
      <c r="N95" s="28"/>
      <c r="O95" s="27">
        <v>-2.0718046075618446E-2</v>
      </c>
      <c r="P95" s="27">
        <v>-4.2238881867935063E-3</v>
      </c>
    </row>
    <row r="96" spans="1:16" x14ac:dyDescent="0.25">
      <c r="A96" s="27">
        <v>216</v>
      </c>
      <c r="B96" s="27" t="s">
        <v>10</v>
      </c>
      <c r="C96" s="33">
        <v>7</v>
      </c>
      <c r="D96" s="27" t="s">
        <v>63</v>
      </c>
      <c r="E96" s="29">
        <v>1423</v>
      </c>
      <c r="F96" s="27">
        <v>9.9136298489499968</v>
      </c>
      <c r="G96" s="27">
        <v>7.9131852401300034</v>
      </c>
      <c r="H96" s="27">
        <v>3.2211668252679999</v>
      </c>
      <c r="I96" s="27">
        <v>5.7697426366017028</v>
      </c>
      <c r="J96" s="27">
        <v>1.3947905843999997E-3</v>
      </c>
      <c r="K96" s="27">
        <v>0.41058805051714864</v>
      </c>
      <c r="L96" s="27">
        <v>5.7233198944017841E-5</v>
      </c>
      <c r="M96" s="28"/>
      <c r="N96" s="28"/>
      <c r="O96" s="27">
        <v>1.7329425763268347E-2</v>
      </c>
      <c r="P96" s="27">
        <v>3.5656267901156974E-3</v>
      </c>
    </row>
    <row r="97" spans="1:17" x14ac:dyDescent="0.25">
      <c r="A97" s="27">
        <v>284</v>
      </c>
      <c r="B97" s="27" t="s">
        <v>10</v>
      </c>
      <c r="C97" s="33">
        <v>9</v>
      </c>
      <c r="D97" s="27" t="s">
        <v>63</v>
      </c>
      <c r="E97" s="29">
        <v>1425</v>
      </c>
      <c r="F97" s="27">
        <v>9.5597778197499998</v>
      </c>
      <c r="G97" s="27">
        <v>7.6298009661300004</v>
      </c>
      <c r="H97" s="27">
        <v>3.1054154860680008</v>
      </c>
      <c r="I97" s="27">
        <v>5.5610968840481316</v>
      </c>
      <c r="J97" s="27">
        <v>1.3278479855200001E-3</v>
      </c>
      <c r="K97" s="27">
        <v>0.41057694338882178</v>
      </c>
      <c r="L97" s="27">
        <v>4.3978287086591131E-5</v>
      </c>
      <c r="M97" s="28"/>
      <c r="N97" s="28"/>
      <c r="O97" s="27">
        <v>-2.8486427438689788E-2</v>
      </c>
      <c r="P97" s="27">
        <v>-5.9105876783620255E-3</v>
      </c>
    </row>
    <row r="98" spans="1:17" x14ac:dyDescent="0.25">
      <c r="A98" s="27">
        <v>352</v>
      </c>
      <c r="B98" s="27" t="s">
        <v>10</v>
      </c>
      <c r="C98" s="33">
        <v>11</v>
      </c>
      <c r="D98" s="27" t="s">
        <v>63</v>
      </c>
      <c r="E98" s="27">
        <v>1427</v>
      </c>
      <c r="F98" s="27">
        <v>9.5941699285499968</v>
      </c>
      <c r="G98" s="27">
        <v>7.6571708253300006</v>
      </c>
      <c r="H98" s="27">
        <v>3.1165454100679995</v>
      </c>
      <c r="I98" s="27">
        <v>5.5808135342424228</v>
      </c>
      <c r="J98" s="27">
        <v>1.33797493056E-3</v>
      </c>
      <c r="K98" s="27">
        <v>0.41058922866747272</v>
      </c>
      <c r="L98" s="27">
        <v>4.5253335295142842E-5</v>
      </c>
      <c r="M98" s="28"/>
      <c r="N98" s="28"/>
      <c r="O98" s="27">
        <v>3.6463150271837108E-2</v>
      </c>
      <c r="P98" s="27">
        <v>6.6649269406646328E-3</v>
      </c>
    </row>
    <row r="99" spans="1:17" x14ac:dyDescent="0.25">
      <c r="A99" s="27">
        <v>420</v>
      </c>
      <c r="B99" s="27" t="s">
        <v>10</v>
      </c>
      <c r="C99" s="33">
        <v>13</v>
      </c>
      <c r="D99" s="27" t="s">
        <v>63</v>
      </c>
      <c r="E99" s="27">
        <v>1429</v>
      </c>
      <c r="F99" s="27">
        <v>9.4534427969499983</v>
      </c>
      <c r="G99" s="27">
        <v>7.5439754677300002</v>
      </c>
      <c r="H99" s="27">
        <v>3.0701315892680001</v>
      </c>
      <c r="I99" s="27">
        <v>5.4965546494469129</v>
      </c>
      <c r="J99" s="27">
        <v>1.3277659527999996E-3</v>
      </c>
      <c r="K99" s="27">
        <v>0.41057157228440111</v>
      </c>
      <c r="L99" s="27">
        <v>4.0623105807361144E-5</v>
      </c>
      <c r="M99" s="28"/>
      <c r="N99" s="28"/>
      <c r="O99" s="27">
        <v>-2.6706238077656153E-2</v>
      </c>
      <c r="P99" s="27">
        <v>-4.5251045556596609E-3</v>
      </c>
    </row>
    <row r="100" spans="1:17" x14ac:dyDescent="0.25">
      <c r="A100" s="27">
        <v>488</v>
      </c>
      <c r="B100" s="27" t="s">
        <v>10</v>
      </c>
      <c r="C100" s="33">
        <v>15</v>
      </c>
      <c r="D100" s="27" t="s">
        <v>63</v>
      </c>
      <c r="E100" s="27">
        <v>1431</v>
      </c>
      <c r="F100" s="27">
        <v>9.6469790981500019</v>
      </c>
      <c r="G100" s="27">
        <v>7.6984300769299985</v>
      </c>
      <c r="H100" s="27">
        <v>3.1329764260680002</v>
      </c>
      <c r="I100" s="27">
        <v>5.6090322832398298</v>
      </c>
      <c r="J100" s="27">
        <v>1.35306083672E-3</v>
      </c>
      <c r="K100" s="27">
        <v>0.41057584613131815</v>
      </c>
      <c r="L100" s="27">
        <v>3.378861131465765E-5</v>
      </c>
      <c r="M100" s="28"/>
      <c r="N100" s="28"/>
      <c r="O100" s="27">
        <v>-5.5656292031747157E-3</v>
      </c>
      <c r="P100" s="27">
        <v>-9.2871636763375829E-4</v>
      </c>
    </row>
    <row r="101" spans="1:17" x14ac:dyDescent="0.25">
      <c r="A101" s="27">
        <v>556</v>
      </c>
      <c r="B101" s="27" t="s">
        <v>10</v>
      </c>
      <c r="C101" s="33">
        <v>17</v>
      </c>
      <c r="D101" s="27" t="s">
        <v>63</v>
      </c>
      <c r="E101" s="27">
        <v>1433</v>
      </c>
      <c r="F101" s="27">
        <v>9.7208759605499999</v>
      </c>
      <c r="G101" s="27">
        <v>7.7572547097300006</v>
      </c>
      <c r="H101" s="27">
        <v>3.1568457480679997</v>
      </c>
      <c r="I101" s="27">
        <v>5.6514097014468625</v>
      </c>
      <c r="J101" s="27">
        <v>1.3683982098800002E-3</v>
      </c>
      <c r="K101" s="27">
        <v>0.41058469022951016</v>
      </c>
      <c r="L101" s="27">
        <v>4.3611136102622173E-5</v>
      </c>
      <c r="M101" s="28"/>
      <c r="N101" s="28"/>
      <c r="O101" s="27"/>
      <c r="P101" s="27"/>
    </row>
    <row r="102" spans="1:17" x14ac:dyDescent="0.25">
      <c r="A102" s="27">
        <v>590</v>
      </c>
      <c r="B102" s="27" t="s">
        <v>10</v>
      </c>
      <c r="C102" s="33">
        <v>18</v>
      </c>
      <c r="D102" s="27" t="s">
        <v>63</v>
      </c>
      <c r="E102" s="27">
        <v>1435</v>
      </c>
      <c r="F102" s="27">
        <v>9.5284823905500016</v>
      </c>
      <c r="G102" s="27">
        <v>7.6030659229299999</v>
      </c>
      <c r="H102" s="27">
        <v>3.0938618000680007</v>
      </c>
      <c r="I102" s="27">
        <v>5.5379103311156168</v>
      </c>
      <c r="J102" s="27">
        <v>1.3432014106E-3</v>
      </c>
      <c r="K102" s="27">
        <v>0.41056478035729493</v>
      </c>
      <c r="L102" s="27">
        <v>4.440130407703172E-5</v>
      </c>
      <c r="M102" s="28"/>
      <c r="N102" s="28"/>
      <c r="O102" s="27"/>
      <c r="P102" s="27"/>
    </row>
    <row r="103" spans="1:17" x14ac:dyDescent="0.25">
      <c r="A103" s="27">
        <v>624</v>
      </c>
      <c r="B103" s="27" t="s">
        <v>10</v>
      </c>
      <c r="C103" s="33">
        <v>19</v>
      </c>
      <c r="D103" s="27" t="s">
        <v>63</v>
      </c>
      <c r="E103" s="27">
        <v>1436</v>
      </c>
      <c r="F103" s="27">
        <v>10.078495233749999</v>
      </c>
      <c r="G103" s="27">
        <v>8.0420885073299981</v>
      </c>
      <c r="H103" s="27">
        <v>3.2725789496679996</v>
      </c>
      <c r="I103" s="27">
        <v>5.8579915165751455</v>
      </c>
      <c r="J103" s="27">
        <v>1.4121431324799999E-3</v>
      </c>
      <c r="K103" s="27">
        <v>0.41057179528865517</v>
      </c>
      <c r="L103" s="27">
        <v>4.5409539918950747E-5</v>
      </c>
      <c r="M103" s="28"/>
      <c r="N103" s="28"/>
      <c r="O103" s="27">
        <v>1.8268115275832386E-2</v>
      </c>
      <c r="P103" s="27">
        <v>3.5556755416268266E-3</v>
      </c>
    </row>
    <row r="104" spans="1:17" x14ac:dyDescent="0.25">
      <c r="A104" s="27">
        <v>658</v>
      </c>
      <c r="B104" s="27" t="s">
        <v>10</v>
      </c>
      <c r="C104" s="33">
        <v>20</v>
      </c>
      <c r="D104" s="27" t="s">
        <v>63</v>
      </c>
      <c r="E104" s="27">
        <v>1437</v>
      </c>
      <c r="F104" s="27">
        <v>9.7481187181499998</v>
      </c>
      <c r="G104" s="27">
        <v>7.7786763173300004</v>
      </c>
      <c r="H104" s="27">
        <v>3.1654973244680003</v>
      </c>
      <c r="I104" s="27">
        <v>5.6667531840351719</v>
      </c>
      <c r="J104" s="27">
        <v>1.3970292294399999E-3</v>
      </c>
      <c r="K104" s="27">
        <v>0.410563809748275</v>
      </c>
      <c r="L104" s="27">
        <v>4.8501847089507827E-5</v>
      </c>
      <c r="M104" s="28"/>
      <c r="N104" s="28"/>
      <c r="O104" s="27">
        <v>-9.4937323781296712E-3</v>
      </c>
      <c r="P104" s="27">
        <v>-2.0691688279761938E-3</v>
      </c>
    </row>
    <row r="105" spans="1:17" x14ac:dyDescent="0.25">
      <c r="A105" s="27">
        <v>726</v>
      </c>
      <c r="B105" s="27" t="s">
        <v>10</v>
      </c>
      <c r="C105" s="33">
        <v>22</v>
      </c>
      <c r="D105" s="27" t="s">
        <v>63</v>
      </c>
      <c r="E105" s="27">
        <v>1439</v>
      </c>
      <c r="F105" s="27">
        <v>9.5426707849499977</v>
      </c>
      <c r="G105" s="27">
        <v>7.6140834481299997</v>
      </c>
      <c r="H105" s="27">
        <v>3.0981948524680005</v>
      </c>
      <c r="I105" s="27">
        <v>5.5452396946804683</v>
      </c>
      <c r="J105" s="27">
        <v>1.3325182512399997E-3</v>
      </c>
      <c r="K105" s="27">
        <v>0.41056361984777234</v>
      </c>
      <c r="L105" s="27">
        <v>5.9940177793971256E-5</v>
      </c>
      <c r="M105" s="28"/>
      <c r="N105" s="28"/>
      <c r="O105" s="27">
        <v>-8.8142092032894581E-3</v>
      </c>
      <c r="P105" s="27">
        <v>-2.1954234136939148E-3</v>
      </c>
    </row>
    <row r="106" spans="1:17" x14ac:dyDescent="0.25">
      <c r="A106" s="27">
        <v>794</v>
      </c>
      <c r="B106" s="27" t="s">
        <v>10</v>
      </c>
      <c r="C106" s="33">
        <v>24</v>
      </c>
      <c r="D106" s="27" t="s">
        <v>63</v>
      </c>
      <c r="E106" s="27">
        <v>1441</v>
      </c>
      <c r="F106" s="27">
        <v>9.5552590233500005</v>
      </c>
      <c r="G106" s="27">
        <v>7.6243675609299997</v>
      </c>
      <c r="H106" s="27">
        <v>3.1024592440680006</v>
      </c>
      <c r="I106" s="27">
        <v>5.5531127494035797</v>
      </c>
      <c r="J106" s="27">
        <v>1.3484203791999999E-3</v>
      </c>
      <c r="K106" s="27">
        <v>0.4105706675983371</v>
      </c>
      <c r="L106" s="27">
        <v>6.7174678719797193E-5</v>
      </c>
      <c r="M106" s="28"/>
      <c r="N106" s="28"/>
      <c r="O106" s="27">
        <v>-7.9045262241228542E-3</v>
      </c>
      <c r="P106" s="27">
        <v>-1.9920374976853906E-3</v>
      </c>
    </row>
    <row r="107" spans="1:17" x14ac:dyDescent="0.25">
      <c r="A107" s="27">
        <v>862</v>
      </c>
      <c r="B107" s="27" t="s">
        <v>10</v>
      </c>
      <c r="C107" s="33">
        <v>26</v>
      </c>
      <c r="D107" s="27" t="s">
        <v>63</v>
      </c>
      <c r="E107" s="27">
        <v>1443</v>
      </c>
      <c r="F107" s="27">
        <v>9.295062024149999</v>
      </c>
      <c r="G107" s="27">
        <v>7.4165479557299996</v>
      </c>
      <c r="H107" s="27">
        <v>3.0178261116680005</v>
      </c>
      <c r="I107" s="27">
        <v>5.4012122846868582</v>
      </c>
      <c r="J107" s="27">
        <v>1.3257965995200002E-3</v>
      </c>
      <c r="K107" s="27">
        <v>0.41058420613342617</v>
      </c>
      <c r="L107" s="27">
        <v>5.0996436631749214E-5</v>
      </c>
      <c r="M107" s="27"/>
      <c r="N107" s="28"/>
      <c r="O107" s="27">
        <v>2.8997621757120839E-2</v>
      </c>
      <c r="P107" s="27">
        <v>6.7168440130325538E-3</v>
      </c>
    </row>
    <row r="108" spans="1:17" x14ac:dyDescent="0.25">
      <c r="A108" s="27">
        <v>930</v>
      </c>
      <c r="B108" s="27" t="s">
        <v>10</v>
      </c>
      <c r="C108" s="33">
        <v>28</v>
      </c>
      <c r="D108" s="27" t="s">
        <v>63</v>
      </c>
      <c r="E108" s="27">
        <v>1445</v>
      </c>
      <c r="F108" s="27">
        <v>9.1310395841499989</v>
      </c>
      <c r="G108" s="27">
        <v>7.2858174881300002</v>
      </c>
      <c r="H108" s="27">
        <v>2.9646520796680007</v>
      </c>
      <c r="I108" s="27">
        <v>5.3063179693660052</v>
      </c>
      <c r="J108" s="27">
        <v>1.2996149521600001E-3</v>
      </c>
      <c r="K108" s="27">
        <v>0.41057393342796672</v>
      </c>
      <c r="L108" s="27">
        <v>4.3949824556180776E-5</v>
      </c>
      <c r="M108" s="27"/>
      <c r="N108" s="28"/>
      <c r="O108" s="27">
        <v>-1.2932926450326399E-2</v>
      </c>
      <c r="P108" s="27">
        <v>-2.6490414639393678E-3</v>
      </c>
      <c r="Q108">
        <f>AVERAGE(O47:O108)</f>
        <v>1.6896639727772631E-3</v>
      </c>
    </row>
    <row r="109" spans="1:17" x14ac:dyDescent="0.25">
      <c r="A109" s="27">
        <v>998</v>
      </c>
      <c r="B109" s="27" t="s">
        <v>10</v>
      </c>
      <c r="C109" s="33">
        <v>30</v>
      </c>
      <c r="D109" s="27" t="s">
        <v>63</v>
      </c>
      <c r="E109" s="27">
        <v>1447</v>
      </c>
      <c r="F109" s="27">
        <v>9.8268717293499979</v>
      </c>
      <c r="G109" s="27">
        <v>7.8413142221299994</v>
      </c>
      <c r="H109" s="27">
        <v>3.1908405716679997</v>
      </c>
      <c r="I109" s="27">
        <v>5.7116519241041033</v>
      </c>
      <c r="J109" s="27">
        <v>1.4153213755200001E-3</v>
      </c>
      <c r="K109" s="27">
        <v>0.41057428070482166</v>
      </c>
      <c r="L109" s="27">
        <v>5.0401453801144029E-5</v>
      </c>
      <c r="M109" s="27"/>
      <c r="N109" s="28"/>
      <c r="O109" s="27"/>
      <c r="P109" s="27"/>
      <c r="Q109">
        <f>AVERAGE(O48:O109)</f>
        <v>1.6896639727772631E-3</v>
      </c>
    </row>
    <row r="110" spans="1:17" x14ac:dyDescent="0.25">
      <c r="A110" s="27"/>
      <c r="B110" s="27"/>
      <c r="C110" s="33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8"/>
      <c r="O110" s="27"/>
      <c r="P110" s="27"/>
    </row>
    <row r="111" spans="1:17" x14ac:dyDescent="0.25">
      <c r="A111" s="27">
        <v>182</v>
      </c>
      <c r="B111" s="27" t="s">
        <v>12</v>
      </c>
      <c r="C111" s="33">
        <v>6</v>
      </c>
      <c r="D111" s="27" t="s">
        <v>45</v>
      </c>
      <c r="E111" s="27">
        <v>1111</v>
      </c>
      <c r="F111" s="27">
        <v>7.8538010028583329</v>
      </c>
      <c r="G111" s="27">
        <v>6.2791995483583332</v>
      </c>
      <c r="H111" s="27">
        <v>2.5446966117333329</v>
      </c>
      <c r="I111" s="27">
        <v>4.5613298263628481</v>
      </c>
      <c r="J111" s="27">
        <v>-1.2632202241999997E-4</v>
      </c>
      <c r="K111" s="27">
        <v>0.41059950369057097</v>
      </c>
      <c r="L111" s="27">
        <v>3.9193363649280585E-5</v>
      </c>
      <c r="M111" s="27">
        <v>65.941357368965313</v>
      </c>
      <c r="N111" s="27">
        <v>0.10174836275413034</v>
      </c>
      <c r="O111" s="27">
        <v>1.2984300859386622E-2</v>
      </c>
      <c r="P111" s="27">
        <v>2.1637260654855418E-3</v>
      </c>
    </row>
    <row r="112" spans="1:17" x14ac:dyDescent="0.25">
      <c r="A112" s="27">
        <v>386</v>
      </c>
      <c r="B112" s="27" t="s">
        <v>12</v>
      </c>
      <c r="C112" s="33">
        <v>12</v>
      </c>
      <c r="D112" s="27" t="s">
        <v>45</v>
      </c>
      <c r="E112" s="27">
        <v>1117</v>
      </c>
      <c r="F112" s="27">
        <v>7.5288858108583332</v>
      </c>
      <c r="G112" s="27">
        <v>6.0176163260250002</v>
      </c>
      <c r="H112" s="27">
        <v>2.4379418803999995</v>
      </c>
      <c r="I112" s="27">
        <v>4.367386218419492</v>
      </c>
      <c r="J112" s="27">
        <v>6.5149768400000037E-5</v>
      </c>
      <c r="K112" s="27">
        <v>0.41058102092184545</v>
      </c>
      <c r="L112" s="27">
        <v>5.1597307139520476E-5</v>
      </c>
      <c r="M112" s="27">
        <v>65.893374973940112</v>
      </c>
      <c r="N112" s="27">
        <v>0.13394975667174816</v>
      </c>
      <c r="O112" s="27">
        <v>-1.1683753091018545E-2</v>
      </c>
      <c r="P112" s="27">
        <v>-2.0873083916573463E-3</v>
      </c>
    </row>
    <row r="113" spans="1:18" x14ac:dyDescent="0.25">
      <c r="A113" s="27">
        <v>522</v>
      </c>
      <c r="B113" s="27" t="s">
        <v>12</v>
      </c>
      <c r="C113" s="33">
        <v>16</v>
      </c>
      <c r="D113" s="27" t="s">
        <v>45</v>
      </c>
      <c r="E113" s="27">
        <v>1121</v>
      </c>
      <c r="F113" s="27">
        <v>7.1260533731916658</v>
      </c>
      <c r="G113" s="27">
        <v>5.6954162710250005</v>
      </c>
      <c r="H113" s="27">
        <v>2.3073259840666664</v>
      </c>
      <c r="I113" s="27">
        <v>4.133128019120246</v>
      </c>
      <c r="J113" s="27">
        <v>1.3427986346666666E-4</v>
      </c>
      <c r="K113" s="27">
        <v>0.41057213028653083</v>
      </c>
      <c r="L113" s="27">
        <v>4.0479867045293191E-5</v>
      </c>
      <c r="M113" s="27">
        <v>65.870294342351443</v>
      </c>
      <c r="N113" s="27">
        <v>0.10508820404440557</v>
      </c>
      <c r="O113" s="27">
        <v>-1.5185064312306373E-2</v>
      </c>
      <c r="P113" s="27">
        <v>-2.658139000473971E-3</v>
      </c>
    </row>
    <row r="114" spans="1:18" x14ac:dyDescent="0.25">
      <c r="A114" s="27">
        <v>216</v>
      </c>
      <c r="B114" s="27" t="s">
        <v>12</v>
      </c>
      <c r="C114" s="33">
        <v>7</v>
      </c>
      <c r="D114" s="27" t="s">
        <v>46</v>
      </c>
      <c r="E114" s="27">
        <v>1134</v>
      </c>
      <c r="F114" s="27">
        <v>6.9056316792249994</v>
      </c>
      <c r="G114" s="27">
        <v>5.5174731524666676</v>
      </c>
      <c r="H114" s="27">
        <v>2.2347769138416669</v>
      </c>
      <c r="I114" s="27">
        <v>3.9999497716483585</v>
      </c>
      <c r="J114" s="27">
        <v>9.0058578750000018E-4</v>
      </c>
      <c r="K114" s="27">
        <v>0.41065851630611433</v>
      </c>
      <c r="L114" s="27">
        <v>4.7444382898959198E-5</v>
      </c>
      <c r="M114" s="27">
        <v>66.094557718573071</v>
      </c>
      <c r="N114" s="27">
        <v>0.12316851202277339</v>
      </c>
      <c r="O114" s="27">
        <v>4.6581508317267151E-2</v>
      </c>
      <c r="P114" s="27">
        <v>9.4795746257567461E-3</v>
      </c>
    </row>
    <row r="115" spans="1:18" x14ac:dyDescent="0.25">
      <c r="A115" s="27">
        <v>420</v>
      </c>
      <c r="B115" s="27" t="s">
        <v>12</v>
      </c>
      <c r="C115" s="33">
        <v>13</v>
      </c>
      <c r="D115" s="27" t="s">
        <v>46</v>
      </c>
      <c r="E115" s="27">
        <v>1140</v>
      </c>
      <c r="F115" s="27">
        <v>6.5113153155583321</v>
      </c>
      <c r="G115" s="27">
        <v>5.2021570537999997</v>
      </c>
      <c r="H115" s="27">
        <v>2.1069660911750003</v>
      </c>
      <c r="I115" s="27">
        <v>3.7707433573633558</v>
      </c>
      <c r="J115" s="27">
        <v>8.7987108019999991E-4</v>
      </c>
      <c r="K115" s="27">
        <v>0.41066271380028824</v>
      </c>
      <c r="L115" s="27">
        <v>5.1246201027711347E-5</v>
      </c>
      <c r="M115" s="27">
        <v>66.105454669487614</v>
      </c>
      <c r="N115" s="27">
        <v>0.13303826378868833</v>
      </c>
      <c r="O115" s="27">
        <v>3.3585009151959611E-2</v>
      </c>
      <c r="P115" s="27">
        <v>6.7173524339383386E-3</v>
      </c>
    </row>
    <row r="116" spans="1:18" x14ac:dyDescent="0.25">
      <c r="A116" s="27">
        <v>794</v>
      </c>
      <c r="B116" s="27" t="s">
        <v>12</v>
      </c>
      <c r="C116" s="33">
        <v>24</v>
      </c>
      <c r="D116" s="27" t="s">
        <v>47</v>
      </c>
      <c r="E116" s="27">
        <v>1168</v>
      </c>
      <c r="F116" s="27">
        <v>6.2028251374100014</v>
      </c>
      <c r="G116" s="27">
        <v>4.9453413105400008</v>
      </c>
      <c r="H116" s="27">
        <v>1.9987836512450006</v>
      </c>
      <c r="I116" s="27">
        <v>3.5620208089422074</v>
      </c>
      <c r="J116" s="27">
        <v>1.0200261591600001E-3</v>
      </c>
      <c r="K116" s="27">
        <v>0.41061616013158125</v>
      </c>
      <c r="L116" s="27">
        <v>4.2348980764149631E-5</v>
      </c>
      <c r="M116" s="27">
        <v>65.984598505839131</v>
      </c>
      <c r="N116" s="27">
        <v>0.10994053727095117</v>
      </c>
      <c r="O116" s="27">
        <v>7.4914487246946493E-3</v>
      </c>
      <c r="P116" s="27">
        <v>1.6071007540785049E-3</v>
      </c>
    </row>
    <row r="117" spans="1:18" x14ac:dyDescent="0.25">
      <c r="A117" s="27">
        <v>352</v>
      </c>
      <c r="B117" s="27" t="s">
        <v>12</v>
      </c>
      <c r="C117" s="33">
        <v>11</v>
      </c>
      <c r="D117" s="27" t="s">
        <v>51</v>
      </c>
      <c r="E117" s="27">
        <v>1195</v>
      </c>
      <c r="F117" s="27">
        <v>8.0253263496400002</v>
      </c>
      <c r="G117" s="27">
        <v>6.4033937698499974</v>
      </c>
      <c r="H117" s="27">
        <v>2.5903060334879999</v>
      </c>
      <c r="I117" s="27">
        <v>4.6232042555369537</v>
      </c>
      <c r="J117" s="27">
        <v>1.4352789970800001E-3</v>
      </c>
      <c r="K117" s="27">
        <v>0.41067767567919794</v>
      </c>
      <c r="L117" s="27">
        <v>5.3703705972761503E-5</v>
      </c>
      <c r="M117" s="27">
        <v>66.144296619783532</v>
      </c>
      <c r="N117" s="27">
        <v>0.13941809652914386</v>
      </c>
      <c r="O117" s="27">
        <v>3.8686202719961926E-2</v>
      </c>
      <c r="P117" s="27">
        <v>7.2008113579261268E-3</v>
      </c>
    </row>
    <row r="118" spans="1:18" x14ac:dyDescent="0.25">
      <c r="A118" s="27">
        <v>182</v>
      </c>
      <c r="B118" s="27" t="s">
        <v>12</v>
      </c>
      <c r="C118" s="33">
        <v>6</v>
      </c>
      <c r="D118" s="27" t="s">
        <v>63</v>
      </c>
      <c r="E118" s="29">
        <v>1422</v>
      </c>
      <c r="F118" s="27">
        <v>8.0950549353499994</v>
      </c>
      <c r="G118" s="27">
        <v>6.4630813017300008</v>
      </c>
      <c r="H118" s="27">
        <v>2.6159018192680001</v>
      </c>
      <c r="I118" s="27">
        <v>4.6757627960888044</v>
      </c>
      <c r="J118" s="27">
        <v>1.09115603116E-3</v>
      </c>
      <c r="K118" s="27">
        <v>0.41058834153281087</v>
      </c>
      <c r="L118" s="27">
        <v>4.9883058978143912E-5</v>
      </c>
      <c r="M118" s="28"/>
      <c r="N118" s="28"/>
      <c r="O118" s="27">
        <v>4.512041648307985E-3</v>
      </c>
      <c r="P118" s="27">
        <v>9.6374488373761325E-4</v>
      </c>
      <c r="Q118">
        <f>AVERAGE(O110:O118)</f>
        <v>1.4621461752281628E-2</v>
      </c>
      <c r="R118">
        <f>2*STDEV(O110:O118)</f>
        <v>4.5958263952354375E-2</v>
      </c>
    </row>
    <row r="119" spans="1:18" x14ac:dyDescent="0.25">
      <c r="A119" s="27"/>
      <c r="B119" s="27"/>
      <c r="C119" s="33"/>
      <c r="D119" s="27"/>
      <c r="E119" s="29"/>
      <c r="F119" s="27"/>
      <c r="G119" s="27"/>
      <c r="H119" s="27"/>
      <c r="I119" s="27"/>
      <c r="J119" s="27"/>
      <c r="K119" s="27"/>
      <c r="L119" s="27"/>
      <c r="M119" s="28"/>
      <c r="N119" s="28"/>
      <c r="O119" s="27"/>
      <c r="P119" s="27"/>
    </row>
    <row r="120" spans="1:18" x14ac:dyDescent="0.25">
      <c r="A120" s="27">
        <v>250</v>
      </c>
      <c r="B120" s="27" t="s">
        <v>11</v>
      </c>
      <c r="C120" s="33">
        <v>8</v>
      </c>
      <c r="D120" s="27" t="s">
        <v>45</v>
      </c>
      <c r="E120" s="27">
        <v>1113</v>
      </c>
      <c r="F120" s="27">
        <v>6.3088631215249995</v>
      </c>
      <c r="G120" s="27">
        <v>5.0200088043583344</v>
      </c>
      <c r="H120" s="27">
        <v>2.3369145724</v>
      </c>
      <c r="I120" s="27">
        <v>4.396530592275754</v>
      </c>
      <c r="J120" s="27">
        <v>-1.9981746426300001E-4</v>
      </c>
      <c r="K120" s="27">
        <v>0.41058390719486954</v>
      </c>
      <c r="L120" s="27">
        <v>4.6077837223085523E-5</v>
      </c>
      <c r="M120" s="27">
        <v>65.900867914767488</v>
      </c>
      <c r="N120" s="27">
        <v>0.11962087609150902</v>
      </c>
      <c r="O120" s="27">
        <v>8.5923869630466498E-3</v>
      </c>
      <c r="P120" s="27">
        <v>1.4942976634427121E-3</v>
      </c>
    </row>
    <row r="121" spans="1:18" x14ac:dyDescent="0.25">
      <c r="A121" s="27">
        <v>454</v>
      </c>
      <c r="B121" s="27" t="s">
        <v>11</v>
      </c>
      <c r="C121" s="33">
        <v>14</v>
      </c>
      <c r="D121" s="27" t="s">
        <v>45</v>
      </c>
      <c r="E121" s="27">
        <v>1119</v>
      </c>
      <c r="F121" s="27">
        <v>5.7238075341916659</v>
      </c>
      <c r="G121" s="27">
        <v>4.5541852520249995</v>
      </c>
      <c r="H121" s="27">
        <v>2.1199405454000004</v>
      </c>
      <c r="I121" s="27">
        <v>3.9877525521847517</v>
      </c>
      <c r="J121" s="27">
        <v>-7.7393090866666658E-5</v>
      </c>
      <c r="K121" s="27">
        <v>0.41058235255519726</v>
      </c>
      <c r="L121" s="27">
        <v>5.3939002688818223E-5</v>
      </c>
      <c r="M121" s="27">
        <v>65.89683197534832</v>
      </c>
      <c r="N121" s="27">
        <v>0.14002894115667636</v>
      </c>
      <c r="O121" s="27">
        <v>9.1747061492508664E-3</v>
      </c>
      <c r="P121" s="27">
        <v>1.5427346381907295E-3</v>
      </c>
    </row>
    <row r="122" spans="1:18" x14ac:dyDescent="0.25">
      <c r="A122" s="27">
        <v>590</v>
      </c>
      <c r="B122" s="27" t="s">
        <v>11</v>
      </c>
      <c r="C122" s="33">
        <v>18</v>
      </c>
      <c r="D122" s="27" t="s">
        <v>45</v>
      </c>
      <c r="E122" s="27">
        <v>1123</v>
      </c>
      <c r="F122" s="27">
        <v>5.7966245945249986</v>
      </c>
      <c r="G122" s="27">
        <v>4.612112228358332</v>
      </c>
      <c r="H122" s="27">
        <v>2.1469015177333337</v>
      </c>
      <c r="I122" s="27">
        <v>4.0384366266192098</v>
      </c>
      <c r="J122" s="27">
        <v>1.125538978E-4</v>
      </c>
      <c r="K122" s="27">
        <v>0.41058749163237196</v>
      </c>
      <c r="L122" s="27">
        <v>6.1187279311287554E-5</v>
      </c>
      <c r="M122" s="27">
        <v>65.910173333168089</v>
      </c>
      <c r="N122" s="27">
        <v>0.15884590939967247</v>
      </c>
      <c r="O122" s="27">
        <v>1.6365026321851772E-2</v>
      </c>
      <c r="P122" s="27">
        <v>3.4324791145113184E-3</v>
      </c>
    </row>
    <row r="123" spans="1:18" x14ac:dyDescent="0.25">
      <c r="A123" s="27">
        <v>284</v>
      </c>
      <c r="B123" s="27" t="s">
        <v>11</v>
      </c>
      <c r="C123" s="33">
        <v>9</v>
      </c>
      <c r="D123" s="27" t="s">
        <v>46</v>
      </c>
      <c r="E123" s="27">
        <v>1136</v>
      </c>
      <c r="F123" s="27">
        <v>5.4219678622250012</v>
      </c>
      <c r="G123" s="27">
        <v>4.3126434901333344</v>
      </c>
      <c r="H123" s="27">
        <v>2.0070993131749999</v>
      </c>
      <c r="I123" s="27">
        <v>3.7724328789437487</v>
      </c>
      <c r="J123" s="27">
        <v>7.8978945803333332E-4</v>
      </c>
      <c r="K123" s="27">
        <v>0.41067123847430403</v>
      </c>
      <c r="L123" s="27">
        <v>3.8858304713680028E-5</v>
      </c>
      <c r="M123" s="27">
        <v>66.127585243221702</v>
      </c>
      <c r="N123" s="27">
        <v>0.10087852931934665</v>
      </c>
      <c r="O123" s="27">
        <v>6.2151034245783165E-2</v>
      </c>
      <c r="P123" s="27">
        <v>1.079983734121524E-2</v>
      </c>
    </row>
    <row r="124" spans="1:18" x14ac:dyDescent="0.25">
      <c r="A124" s="27">
        <v>488</v>
      </c>
      <c r="B124" s="27" t="s">
        <v>11</v>
      </c>
      <c r="C124" s="33">
        <v>15</v>
      </c>
      <c r="D124" s="27" t="s">
        <v>47</v>
      </c>
      <c r="E124" s="27">
        <v>1159</v>
      </c>
      <c r="F124" s="27">
        <v>4.4572457110100006</v>
      </c>
      <c r="G124" s="27">
        <v>3.5367825493399998</v>
      </c>
      <c r="H124" s="27">
        <v>1.642127900445</v>
      </c>
      <c r="I124" s="27">
        <v>3.0711165887636565</v>
      </c>
      <c r="J124" s="27">
        <v>8.2033870724000017E-4</v>
      </c>
      <c r="K124" s="27">
        <v>0.41067231385549852</v>
      </c>
      <c r="L124" s="27">
        <v>5.8038069269203257E-5</v>
      </c>
      <c r="M124" s="27">
        <v>66.130376998398944</v>
      </c>
      <c r="N124" s="27">
        <v>0.15067036803461914</v>
      </c>
      <c r="O124" s="27">
        <v>9.4296131744942002E-2</v>
      </c>
      <c r="P124" s="27">
        <v>2.0660963287180104E-2</v>
      </c>
    </row>
    <row r="125" spans="1:18" x14ac:dyDescent="0.25">
      <c r="A125" s="27">
        <v>1066</v>
      </c>
      <c r="B125" s="27" t="s">
        <v>11</v>
      </c>
      <c r="C125" s="33">
        <v>32</v>
      </c>
      <c r="D125" s="27" t="s">
        <v>47</v>
      </c>
      <c r="E125" s="27">
        <v>1176</v>
      </c>
      <c r="F125" s="27">
        <v>5.1111264886100019</v>
      </c>
      <c r="G125" s="27">
        <v>4.0575796861399995</v>
      </c>
      <c r="H125" s="27">
        <v>1.8849061980449999</v>
      </c>
      <c r="I125" s="27">
        <v>3.5290093187548308</v>
      </c>
      <c r="J125" s="27">
        <v>1.0156795664000001E-3</v>
      </c>
      <c r="K125" s="27">
        <v>0.41063484389933902</v>
      </c>
      <c r="L125" s="27">
        <v>5.9312739353393176E-5</v>
      </c>
      <c r="M125" s="27">
        <v>66.033102706612468</v>
      </c>
      <c r="N125" s="27">
        <v>0.15397948932562497</v>
      </c>
      <c r="O125" s="27">
        <v>3.2165763738767339E-2</v>
      </c>
      <c r="P125" s="27">
        <v>6.9166026640426637E-3</v>
      </c>
    </row>
    <row r="126" spans="1:18" x14ac:dyDescent="0.25">
      <c r="A126" s="27">
        <v>182</v>
      </c>
      <c r="B126" s="27" t="s">
        <v>11</v>
      </c>
      <c r="C126" s="33">
        <v>6</v>
      </c>
      <c r="D126" s="27" t="s">
        <v>51</v>
      </c>
      <c r="E126" s="27">
        <v>1189</v>
      </c>
      <c r="F126" s="27">
        <v>7.534159332439998</v>
      </c>
      <c r="G126" s="27">
        <v>5.9848615802500005</v>
      </c>
      <c r="H126" s="27">
        <v>2.7696063938880009</v>
      </c>
      <c r="I126" s="27">
        <v>5.1828347307889997</v>
      </c>
      <c r="J126" s="27">
        <v>7.0122069168000007E-4</v>
      </c>
      <c r="K126" s="27">
        <v>0.41067687934675845</v>
      </c>
      <c r="L126" s="27">
        <v>3.6435595802022294E-5</v>
      </c>
      <c r="M126" s="27">
        <v>66.142229292195907</v>
      </c>
      <c r="N126" s="27">
        <v>9.4589029204047909E-2</v>
      </c>
      <c r="O126" s="27">
        <v>2.7668252082779787E-2</v>
      </c>
      <c r="P126" s="27">
        <v>5.1245997296400399E-3</v>
      </c>
    </row>
    <row r="127" spans="1:18" x14ac:dyDescent="0.25">
      <c r="A127" s="27">
        <v>250</v>
      </c>
      <c r="B127" s="27" t="s">
        <v>11</v>
      </c>
      <c r="C127" s="33">
        <v>8</v>
      </c>
      <c r="D127" s="27" t="s">
        <v>51</v>
      </c>
      <c r="E127" s="27">
        <v>1191</v>
      </c>
      <c r="F127" s="27">
        <v>7.3359652964399977</v>
      </c>
      <c r="G127" s="27">
        <v>5.8274933146500008</v>
      </c>
      <c r="H127" s="27">
        <v>2.6967821826879996</v>
      </c>
      <c r="I127" s="27">
        <v>5.0466832963901149</v>
      </c>
      <c r="J127" s="27">
        <v>7.6275055691999989E-4</v>
      </c>
      <c r="K127" s="27">
        <v>0.41067499123823664</v>
      </c>
      <c r="L127" s="27">
        <v>4.4402477065616198E-5</v>
      </c>
      <c r="M127" s="27">
        <v>66.137327647302357</v>
      </c>
      <c r="N127" s="27">
        <v>0.1152715389289356</v>
      </c>
      <c r="O127" s="27">
        <v>2.1273592407888842E-2</v>
      </c>
      <c r="P127" s="27">
        <v>4.2555037249424627E-3</v>
      </c>
    </row>
    <row r="128" spans="1:18" x14ac:dyDescent="0.25">
      <c r="A128" s="27">
        <v>624</v>
      </c>
      <c r="B128" s="27" t="s">
        <v>11</v>
      </c>
      <c r="C128" s="33">
        <v>19</v>
      </c>
      <c r="D128" s="27" t="s">
        <v>51</v>
      </c>
      <c r="E128" s="27">
        <v>1203</v>
      </c>
      <c r="F128" s="27">
        <v>7.5694370524399996</v>
      </c>
      <c r="G128" s="27">
        <v>6.0125956618499989</v>
      </c>
      <c r="H128" s="27">
        <v>2.7824772086879999</v>
      </c>
      <c r="I128" s="27">
        <v>5.2063402059503963</v>
      </c>
      <c r="J128" s="27">
        <v>8.5472402344000011E-4</v>
      </c>
      <c r="K128" s="27">
        <v>0.4106944091826189</v>
      </c>
      <c r="L128" s="27">
        <v>5.0041017751040483E-5</v>
      </c>
      <c r="M128" s="27">
        <v>66.187737815376082</v>
      </c>
      <c r="N128" s="27">
        <v>0.12990953448853582</v>
      </c>
      <c r="O128" s="27">
        <v>5.2622018366088597E-2</v>
      </c>
      <c r="P128" s="27">
        <v>1.1168662322842622E-2</v>
      </c>
      <c r="Q128">
        <f>AVERAGE(O120:O128)</f>
        <v>3.6034323557822115E-2</v>
      </c>
      <c r="R128">
        <f>2*STDEV(O120:O128)</f>
        <v>5.7078405573766623E-2</v>
      </c>
    </row>
    <row r="141" spans="13:14" x14ac:dyDescent="0.25">
      <c r="M141" s="16"/>
      <c r="N141" s="16"/>
    </row>
  </sheetData>
  <sortState xmlns:xlrd2="http://schemas.microsoft.com/office/spreadsheetml/2017/richdata2" ref="A3:P141">
    <sortCondition ref="B3:B141"/>
  </sortState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7A99-0987-425E-B9D6-D0A8ED283408}">
  <sheetPr codeName="Sheet3"/>
  <dimension ref="A1:AC42"/>
  <sheetViews>
    <sheetView workbookViewId="0">
      <selection activeCell="A29" activeCellId="2" sqref="A25:Q25 A27:Q27 A29:Q29"/>
    </sheetView>
  </sheetViews>
  <sheetFormatPr defaultRowHeight="15" x14ac:dyDescent="0.25"/>
  <cols>
    <col min="1" max="1" width="6.28515625" bestFit="1" customWidth="1"/>
    <col min="2" max="2" width="24.85546875" customWidth="1"/>
    <col min="3" max="3" width="9.42578125" style="1" bestFit="1" customWidth="1"/>
    <col min="4" max="4" width="11.28515625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6" max="16" width="10.7109375" bestFit="1" customWidth="1"/>
  </cols>
  <sheetData>
    <row r="1" spans="1:29" x14ac:dyDescent="0.25">
      <c r="A1" s="10"/>
      <c r="B1" s="10"/>
      <c r="C1" s="11"/>
      <c r="D1" s="10"/>
      <c r="E1" s="10"/>
      <c r="F1" s="34" t="s">
        <v>32</v>
      </c>
      <c r="G1" s="34"/>
      <c r="H1" s="34"/>
      <c r="I1" s="34"/>
      <c r="J1" s="34"/>
      <c r="K1" s="35" t="s">
        <v>31</v>
      </c>
      <c r="L1" s="35"/>
      <c r="M1" s="5"/>
      <c r="N1" s="5"/>
      <c r="O1" s="5" t="s">
        <v>30</v>
      </c>
      <c r="P1" s="9"/>
    </row>
    <row r="2" spans="1:29" ht="17.25" x14ac:dyDescent="0.25">
      <c r="A2" s="7" t="s">
        <v>29</v>
      </c>
      <c r="B2" s="7" t="s">
        <v>28</v>
      </c>
      <c r="C2" s="8" t="s">
        <v>27</v>
      </c>
      <c r="D2" s="7" t="s">
        <v>26</v>
      </c>
      <c r="E2" s="7" t="s">
        <v>25</v>
      </c>
      <c r="F2" s="6" t="s">
        <v>24</v>
      </c>
      <c r="G2" s="6" t="s">
        <v>23</v>
      </c>
      <c r="H2" s="6" t="s">
        <v>22</v>
      </c>
      <c r="I2" s="6" t="s">
        <v>21</v>
      </c>
      <c r="J2" s="6" t="s">
        <v>20</v>
      </c>
      <c r="K2" s="5" t="s">
        <v>19</v>
      </c>
      <c r="L2" s="5" t="s">
        <v>17</v>
      </c>
      <c r="M2" s="4" t="s">
        <v>18</v>
      </c>
      <c r="N2" s="4" t="s">
        <v>17</v>
      </c>
      <c r="O2" s="4" t="s">
        <v>16</v>
      </c>
      <c r="P2" s="4" t="s">
        <v>15</v>
      </c>
      <c r="Q2" s="4" t="s">
        <v>48</v>
      </c>
    </row>
    <row r="3" spans="1:29" x14ac:dyDescent="0.25">
      <c r="A3" s="36">
        <v>12</v>
      </c>
      <c r="B3" s="36" t="str">
        <f>[6]Data!A14</f>
        <v>SRM-Muenster-250ppb</v>
      </c>
      <c r="C3" s="37">
        <f>[6]Data!A11</f>
        <v>1</v>
      </c>
      <c r="D3" s="36" t="str">
        <f>[6]Data!A12</f>
        <v>Mar 20 2020</v>
      </c>
      <c r="E3" s="36">
        <f>[6]Data!A13</f>
        <v>1056</v>
      </c>
      <c r="F3" s="36">
        <f>[6]Data!S42</f>
        <v>7.2109810978799986</v>
      </c>
      <c r="G3" s="36">
        <f>[6]Data!T42</f>
        <v>5.7366440259999987</v>
      </c>
      <c r="H3" s="36">
        <f>[6]Data!U42</f>
        <v>2.6829926658289995</v>
      </c>
      <c r="I3" s="36">
        <f>[6]Data!V42</f>
        <v>5.0529180947517993</v>
      </c>
      <c r="J3" s="36">
        <f>[6]Data!W42</f>
        <v>1.3355457438000002E-3</v>
      </c>
      <c r="K3" s="36">
        <f>[6]Data!G42</f>
        <v>0.41074364018829823</v>
      </c>
      <c r="L3" s="36">
        <f>[6]Data!H42</f>
        <v>3.8035275863378396E-5</v>
      </c>
      <c r="M3" s="36">
        <f>[6]Data!J42</f>
        <v>66.315544509117331</v>
      </c>
      <c r="N3" s="36">
        <f>[6]Data!K42</f>
        <v>9.8741896220774034E-2</v>
      </c>
    </row>
    <row r="4" spans="1:29" x14ac:dyDescent="0.25">
      <c r="A4" s="38">
        <f>A3+34</f>
        <v>46</v>
      </c>
      <c r="B4" s="38" t="str">
        <f>[6]Data!A48</f>
        <v>NiAAS-2-DS-250ppb</v>
      </c>
      <c r="C4" s="39">
        <f>[6]Data!A45</f>
        <v>2</v>
      </c>
      <c r="D4" s="38" t="str">
        <f>[6]Data!A46</f>
        <v>Mar 20 2020</v>
      </c>
      <c r="E4" s="38">
        <f>[6]Data!A47</f>
        <v>1057</v>
      </c>
      <c r="F4" s="38">
        <f>[6]Data!S76</f>
        <v>7.8280625406800013</v>
      </c>
      <c r="G4" s="38">
        <f>[6]Data!T76</f>
        <v>6.1897413155999992</v>
      </c>
      <c r="H4" s="38">
        <f>[6]Data!U76</f>
        <v>3.4634062082290007</v>
      </c>
      <c r="I4" s="38">
        <f>[6]Data!V76</f>
        <v>6.8739480968593103</v>
      </c>
      <c r="J4" s="38">
        <f>[6]Data!W76</f>
        <v>2.93352381912E-4</v>
      </c>
      <c r="K4" s="38">
        <f>[6]Data!G76</f>
        <v>0.41056951525908808</v>
      </c>
      <c r="L4" s="38">
        <f>[6]Data!H76</f>
        <v>3.7331424516583743E-5</v>
      </c>
      <c r="M4" s="38">
        <f>[6]Data!J76</f>
        <v>65.863505571598125</v>
      </c>
      <c r="N4" s="38">
        <f>[6]Data!K76</f>
        <v>9.6914655190907611E-2</v>
      </c>
      <c r="O4" s="38">
        <f>((K4/(AVERAGE(K3,K5))-1))*1000</f>
        <v>-0.42465113885703509</v>
      </c>
      <c r="P4" s="38">
        <f>(O4*SQRT((L4/K4)^2+(SQRT(L3^2+L5^2)/AVERAGE(K3,K5))^2))*1000</f>
        <v>-6.9286461083307396E-2</v>
      </c>
      <c r="Q4" t="s">
        <v>71</v>
      </c>
    </row>
    <row r="5" spans="1:29" x14ac:dyDescent="0.25">
      <c r="A5" s="36">
        <f t="shared" ref="A5:A39" si="0">A4+34</f>
        <v>80</v>
      </c>
      <c r="B5" s="36" t="str">
        <f>[6]Data!A82</f>
        <v>SRM-Muenster-250ppb</v>
      </c>
      <c r="C5" s="37">
        <f>[6]Data!A79</f>
        <v>3</v>
      </c>
      <c r="D5" s="36" t="str">
        <f>[6]Data!A80</f>
        <v>Mar 20 2020</v>
      </c>
      <c r="E5" s="36">
        <f>[6]Data!A81</f>
        <v>1058</v>
      </c>
      <c r="F5" s="36">
        <f>[6]Data!S110</f>
        <v>7.4403774902799977</v>
      </c>
      <c r="G5" s="36">
        <f>[6]Data!T110</f>
        <v>5.919922863600001</v>
      </c>
      <c r="H5" s="36">
        <f>[6]Data!U110</f>
        <v>2.7691416690289996</v>
      </c>
      <c r="I5" s="36">
        <f>[6]Data!V110</f>
        <v>5.2166243277182396</v>
      </c>
      <c r="J5" s="36">
        <f>[6]Data!W110</f>
        <v>1.3750632170000002E-3</v>
      </c>
      <c r="K5" s="36">
        <f>[6]Data!G110</f>
        <v>0.41074423609209759</v>
      </c>
      <c r="L5" s="36">
        <f>[6]Data!H110</f>
        <v>4.0618017260280814E-5</v>
      </c>
      <c r="M5" s="36">
        <f>[6]Data!J110</f>
        <v>66.317091511729288</v>
      </c>
      <c r="N5" s="36">
        <f>[6]Data!K110</f>
        <v>0.10544685042944425</v>
      </c>
      <c r="O5" s="36">
        <f>((K5/(AVERAGE(K3,K7))-1))*1000</f>
        <v>-6.2024644450486832E-3</v>
      </c>
      <c r="P5" s="36">
        <f>(O5*SQRT((L5/K5)^2+(SQRT(L3^2+L7^2)/AVERAGE(K3,K7))^2))*1000</f>
        <v>-1.129088638377963E-3</v>
      </c>
      <c r="AB5" t="s">
        <v>72</v>
      </c>
      <c r="AC5" t="s">
        <v>73</v>
      </c>
    </row>
    <row r="6" spans="1:29" x14ac:dyDescent="0.25">
      <c r="A6" s="21">
        <f t="shared" si="0"/>
        <v>114</v>
      </c>
      <c r="B6" s="21" t="str">
        <f>[6]Data!A116</f>
        <v>SRMProblemChild1-250ppb</v>
      </c>
      <c r="C6" s="22">
        <f>[6]Data!A113</f>
        <v>4</v>
      </c>
      <c r="D6" s="21" t="str">
        <f>[6]Data!A114</f>
        <v>Mar 20 2020</v>
      </c>
      <c r="E6" s="21">
        <f>[6]Data!A115</f>
        <v>1059</v>
      </c>
      <c r="F6" s="21">
        <f>[6]Data!S144</f>
        <v>6.6715650462799987</v>
      </c>
      <c r="G6" s="21">
        <f>[6]Data!T144</f>
        <v>5.3349353872000007</v>
      </c>
      <c r="H6" s="21">
        <f>[6]Data!U144</f>
        <v>2.1629009574290006</v>
      </c>
      <c r="I6" s="21">
        <f>[6]Data!V144</f>
        <v>3.8773717049657095</v>
      </c>
      <c r="J6" s="21">
        <f>[6]Data!W144</f>
        <v>5.854031050799999E-4</v>
      </c>
      <c r="K6" s="21">
        <f>[6]Data!G144</f>
        <v>0.41075968209278657</v>
      </c>
      <c r="L6" s="21">
        <f>[6]Data!H144</f>
        <v>7.038275003760645E-5</v>
      </c>
      <c r="M6" s="21">
        <f>[6]Data!J144</f>
        <v>66.357190271694535</v>
      </c>
      <c r="N6" s="21">
        <f>[6]Data!K144</f>
        <v>0.18271791231139983</v>
      </c>
      <c r="O6" s="21">
        <f>((K6/(AVERAGE(K5,K7))-1))*1000</f>
        <v>3.0676800953699512E-2</v>
      </c>
      <c r="P6" s="21">
        <f>(O6*SQRT((L6/K6)^2+(SQRT(L5^2+L7^2)/AVERAGE(K5,K7))^2))*1000</f>
        <v>7.1235715486841593E-3</v>
      </c>
      <c r="AB6">
        <v>0.05</v>
      </c>
      <c r="AC6">
        <v>0</v>
      </c>
    </row>
    <row r="7" spans="1:29" x14ac:dyDescent="0.25">
      <c r="A7" s="36">
        <f t="shared" si="0"/>
        <v>148</v>
      </c>
      <c r="B7" s="36" t="str">
        <f>[6]Data!A150</f>
        <v>SRM-Muenster-250ppb</v>
      </c>
      <c r="C7" s="37">
        <f>[6]Data!A147</f>
        <v>5</v>
      </c>
      <c r="D7" s="36" t="str">
        <f>[6]Data!A148</f>
        <v>Mar 20 2020</v>
      </c>
      <c r="E7" s="36">
        <f>[6]Data!A149</f>
        <v>1060</v>
      </c>
      <c r="F7" s="36">
        <f>[6]Data!S178</f>
        <v>7.332363803879999</v>
      </c>
      <c r="G7" s="36">
        <f>[6]Data!T178</f>
        <v>5.8340284656000003</v>
      </c>
      <c r="H7" s="36">
        <f>[6]Data!U178</f>
        <v>2.7288154282290003</v>
      </c>
      <c r="I7" s="36">
        <f>[6]Data!V178</f>
        <v>5.1405601353061208</v>
      </c>
      <c r="J7" s="36">
        <f>[6]Data!W178</f>
        <v>1.3448334785999998E-3</v>
      </c>
      <c r="K7" s="36">
        <f>[6]Data!G178</f>
        <v>0.41074992728054111</v>
      </c>
      <c r="L7" s="36">
        <f>[6]Data!H178</f>
        <v>4.9942951275014493E-5</v>
      </c>
      <c r="M7" s="36">
        <f>[6]Data!J178</f>
        <v>66.331866184080454</v>
      </c>
      <c r="N7" s="36">
        <f>[6]Data!K178</f>
        <v>0.12965494793491097</v>
      </c>
      <c r="O7" s="36">
        <f>((K7/(AVERAGE(K5,K9))-1))*1000</f>
        <v>-2.2210078137629985E-2</v>
      </c>
      <c r="P7" s="36">
        <f>(O7*SQRT((L7/K7)^2+(SQRT(L5^2+L9^2)/AVERAGE(K5,K9))^2))*1000</f>
        <v>-4.1039196492664463E-3</v>
      </c>
      <c r="AB7">
        <v>0.05</v>
      </c>
      <c r="AC7">
        <v>100</v>
      </c>
    </row>
    <row r="8" spans="1:29" x14ac:dyDescent="0.25">
      <c r="A8" s="2">
        <f t="shared" si="0"/>
        <v>182</v>
      </c>
      <c r="B8" s="2" t="str">
        <f>[6]Data!A184</f>
        <v>SRMProblemChild2-250ppb</v>
      </c>
      <c r="C8" s="25">
        <f>[6]Data!A181</f>
        <v>6</v>
      </c>
      <c r="D8" s="2" t="str">
        <f>[6]Data!A182</f>
        <v>Mar 20 2020</v>
      </c>
      <c r="E8" s="2">
        <f>[6]Data!A183</f>
        <v>1061</v>
      </c>
      <c r="F8" s="2">
        <f>[6]Data!S212</f>
        <v>6.9415576038799998</v>
      </c>
      <c r="G8" s="2">
        <f>[6]Data!T212</f>
        <v>5.5276999947999998</v>
      </c>
      <c r="H8" s="2">
        <f>[6]Data!U212</f>
        <v>2.5641651038290001</v>
      </c>
      <c r="I8" s="2">
        <f>[6]Data!V212</f>
        <v>4.8218727545927234</v>
      </c>
      <c r="J8" s="2">
        <f>[6]Data!W212</f>
        <v>6.1033707040000003E-4</v>
      </c>
      <c r="K8" s="2">
        <f>[6]Data!G212</f>
        <v>0.41076949779510558</v>
      </c>
      <c r="L8" s="2">
        <f>[6]Data!H212</f>
        <v>6.4258579252014891E-5</v>
      </c>
      <c r="M8" s="2">
        <f>[6]Data!J212</f>
        <v>66.382672433653809</v>
      </c>
      <c r="N8" s="2">
        <f>[6]Data!K212</f>
        <v>0.16681919138925538</v>
      </c>
      <c r="O8" s="2">
        <f>((K8/(AVERAGE(K9,K7))-1))*1000</f>
        <v>1.8506900997694586E-2</v>
      </c>
      <c r="P8" s="2">
        <f>(O8*SQRT((L8/K8)^2+(SQRT(L7^2+L9^2)/AVERAGE(K7,K9))^2))*1000</f>
        <v>4.08978146350167E-3</v>
      </c>
      <c r="AB8">
        <v>-0.05</v>
      </c>
      <c r="AC8">
        <v>0</v>
      </c>
    </row>
    <row r="9" spans="1:29" x14ac:dyDescent="0.25">
      <c r="A9" s="36">
        <f t="shared" si="0"/>
        <v>216</v>
      </c>
      <c r="B9" s="36" t="str">
        <f>[6]Data!A218</f>
        <v>SRM-Muenster-250ppb</v>
      </c>
      <c r="C9" s="37">
        <f>[6]Data!A215</f>
        <v>7</v>
      </c>
      <c r="D9" s="36" t="str">
        <f>[6]Data!A216</f>
        <v>Mar 20 2020</v>
      </c>
      <c r="E9" s="36">
        <f>[6]Data!A217</f>
        <v>1062</v>
      </c>
      <c r="F9" s="36">
        <f>[6]Data!S246</f>
        <v>6.994215442679999</v>
      </c>
      <c r="G9" s="36">
        <f>[6]Data!T246</f>
        <v>5.5656755420000001</v>
      </c>
      <c r="H9" s="36">
        <f>[6]Data!U246</f>
        <v>2.6035924506290007</v>
      </c>
      <c r="I9" s="36">
        <f>[6]Data!V246</f>
        <v>4.9056675727394863</v>
      </c>
      <c r="J9" s="36">
        <f>[6]Data!W246</f>
        <v>1.2612940522000002E-3</v>
      </c>
      <c r="K9" s="36">
        <f>[6]Data!G246</f>
        <v>0.41077386445018915</v>
      </c>
      <c r="L9" s="36">
        <f>[6]Data!H246</f>
        <v>4.0204747319895213E-5</v>
      </c>
      <c r="M9" s="36">
        <f>[6]Data!J246</f>
        <v>66.394008536608624</v>
      </c>
      <c r="N9" s="36">
        <f>[6]Data!K246</f>
        <v>0.10437397645551479</v>
      </c>
      <c r="O9" s="36">
        <f>((K9/(AVERAGE(K7,K11))-1))*1000</f>
        <v>3.0920889935170948E-2</v>
      </c>
      <c r="P9" s="36">
        <f>(O9*SQRT((L9/K9)^2+(SQRT(L7^2+L11^2)/AVERAGE(K7,K11))^2))*1000</f>
        <v>6.0442749336209458E-3</v>
      </c>
      <c r="AB9">
        <v>-0.05</v>
      </c>
      <c r="AC9">
        <v>100</v>
      </c>
    </row>
    <row r="10" spans="1:29" x14ac:dyDescent="0.25">
      <c r="A10" s="38">
        <f t="shared" si="0"/>
        <v>250</v>
      </c>
      <c r="B10" s="38" t="str">
        <f>[6]Data!A252</f>
        <v>NiAAS-2-DS-250ppb</v>
      </c>
      <c r="C10" s="39">
        <f>[6]Data!A249</f>
        <v>8</v>
      </c>
      <c r="D10" s="38" t="str">
        <f>[6]Data!A250</f>
        <v>Mar 20 2020</v>
      </c>
      <c r="E10" s="38">
        <f>[6]Data!A251</f>
        <v>1063</v>
      </c>
      <c r="F10" s="38">
        <f>[6]Data!S280</f>
        <v>7.7047448110800012</v>
      </c>
      <c r="G10" s="38">
        <f>[6]Data!T280</f>
        <v>6.0932636544000003</v>
      </c>
      <c r="H10" s="38">
        <f>[6]Data!U280</f>
        <v>3.409882901829</v>
      </c>
      <c r="I10" s="38">
        <f>[6]Data!V280</f>
        <v>6.7697586376770928</v>
      </c>
      <c r="J10" s="38">
        <f>[6]Data!W280</f>
        <v>2.4456425076800002E-4</v>
      </c>
      <c r="K10" s="38">
        <f>[6]Data!G280</f>
        <v>0.41058981983911313</v>
      </c>
      <c r="L10" s="38">
        <f>[6]Data!H280</f>
        <v>4.2397858530405975E-5</v>
      </c>
      <c r="M10" s="38">
        <f>[6]Data!J280</f>
        <v>65.916217499884084</v>
      </c>
      <c r="N10" s="38">
        <f>[6]Data!K280</f>
        <v>0.11006742693361037</v>
      </c>
      <c r="O10" s="38">
        <f>((K10/(AVERAGE(K11,K9))-1))*1000</f>
        <v>-0.44626116200741084</v>
      </c>
      <c r="P10" s="38">
        <f>(O10*SQRT((L10/K10)^2+(SQRT(L9^2+L11^2)/AVERAGE(K9,K11))^2))*1000</f>
        <v>-8.2394657290529041E-2</v>
      </c>
    </row>
    <row r="11" spans="1:29" x14ac:dyDescent="0.25">
      <c r="A11" s="36">
        <f t="shared" si="0"/>
        <v>284</v>
      </c>
      <c r="B11" s="36" t="str">
        <f>[6]Data!A286</f>
        <v>SRM-Muenster-250ppb</v>
      </c>
      <c r="C11" s="37">
        <f>[6]Data!A283</f>
        <v>9</v>
      </c>
      <c r="D11" s="36" t="str">
        <f>[6]Data!A284</f>
        <v>Mar 20 2020</v>
      </c>
      <c r="E11" s="36">
        <f>[6]Data!A285</f>
        <v>1064</v>
      </c>
      <c r="F11" s="36">
        <f>[6]Data!S314</f>
        <v>7.1334111190799998</v>
      </c>
      <c r="G11" s="36">
        <f>[6]Data!T314</f>
        <v>5.676633348400002</v>
      </c>
      <c r="H11" s="36">
        <f>[6]Data!U314</f>
        <v>2.6557254506290002</v>
      </c>
      <c r="I11" s="36">
        <f>[6]Data!V314</f>
        <v>5.004351220493561</v>
      </c>
      <c r="J11" s="36">
        <f>[6]Data!W314</f>
        <v>1.2752932590000001E-3</v>
      </c>
      <c r="K11" s="36">
        <f>[6]Data!G314</f>
        <v>0.41077239941839394</v>
      </c>
      <c r="L11" s="36">
        <f>[6]Data!H314</f>
        <v>4.8336962956738775E-5</v>
      </c>
      <c r="M11" s="36">
        <f>[6]Data!J314</f>
        <v>66.39020522470399</v>
      </c>
      <c r="N11" s="36">
        <f>[6]Data!K314</f>
        <v>0.12548570429844252</v>
      </c>
    </row>
    <row r="12" spans="1:29" x14ac:dyDescent="0.25">
      <c r="Q12" t="s">
        <v>74</v>
      </c>
    </row>
    <row r="13" spans="1:29" x14ac:dyDescent="0.25">
      <c r="A13">
        <f>A11+34</f>
        <v>318</v>
      </c>
      <c r="B13" t="str">
        <f>[6]Data!A320</f>
        <v>SRM-Muenster-250ppb</v>
      </c>
      <c r="C13" s="1">
        <f>[6]Data!A317</f>
        <v>10</v>
      </c>
      <c r="D13" t="str">
        <f>[6]Data!A318</f>
        <v>Mar 20 2020</v>
      </c>
      <c r="E13">
        <f>[6]Data!A319</f>
        <v>1065</v>
      </c>
      <c r="F13">
        <f>[6]Data!S348</f>
        <v>7.0600426210799991</v>
      </c>
      <c r="G13">
        <f>[6]Data!T348</f>
        <v>5.6194482928000014</v>
      </c>
      <c r="H13">
        <f>[6]Data!U348</f>
        <v>2.6293325554289999</v>
      </c>
      <c r="I13">
        <f>[6]Data!V348</f>
        <v>4.9567619120290498</v>
      </c>
      <c r="J13">
        <f>[6]Data!W348</f>
        <v>1.2583489313999999E-3</v>
      </c>
      <c r="K13">
        <f>[6]Data!G348</f>
        <v>0.41076683021987109</v>
      </c>
      <c r="L13">
        <f>[6]Data!H348</f>
        <v>4.3202476355248579E-5</v>
      </c>
      <c r="M13">
        <f>[6]Data!J348</f>
        <v>66.375747245628006</v>
      </c>
      <c r="N13">
        <f>[6]Data!K348</f>
        <v>0.11215626388706428</v>
      </c>
    </row>
    <row r="14" spans="1:29" x14ac:dyDescent="0.25">
      <c r="A14">
        <f t="shared" si="0"/>
        <v>352</v>
      </c>
      <c r="B14" t="str">
        <f>[6]Data!A354</f>
        <v>NiAAS-2-DS-250ppb</v>
      </c>
      <c r="C14" s="1">
        <f>[6]Data!A351</f>
        <v>11</v>
      </c>
      <c r="D14" t="str">
        <f>[6]Data!A352</f>
        <v>Mar 20 2020</v>
      </c>
      <c r="E14">
        <f>[6]Data!A353</f>
        <v>1066</v>
      </c>
      <c r="F14">
        <f>[6]Data!S382</f>
        <v>7.3201634354799969</v>
      </c>
      <c r="G14">
        <f>[6]Data!T382</f>
        <v>5.7903492456000007</v>
      </c>
      <c r="H14">
        <f>[6]Data!U382</f>
        <v>3.2410696690290006</v>
      </c>
      <c r="I14">
        <f>[6]Data!V382</f>
        <v>6.4373317222273263</v>
      </c>
      <c r="J14">
        <f>[6]Data!W382</f>
        <v>1.9170027835899996E-4</v>
      </c>
      <c r="K14">
        <f>[6]Data!G382</f>
        <v>0.41059514635823113</v>
      </c>
      <c r="L14">
        <f>[6]Data!H382</f>
        <v>4.1016878410219862E-5</v>
      </c>
      <c r="M14">
        <f>[6]Data!J382</f>
        <v>65.930045468421795</v>
      </c>
      <c r="N14">
        <f>[6]Data!K382</f>
        <v>0.10648231830447298</v>
      </c>
    </row>
    <row r="15" spans="1:29" x14ac:dyDescent="0.25">
      <c r="Q15" t="s">
        <v>75</v>
      </c>
    </row>
    <row r="16" spans="1:29" x14ac:dyDescent="0.25">
      <c r="A16" s="36">
        <f>A14+34</f>
        <v>386</v>
      </c>
      <c r="B16" s="36" t="str">
        <f>[6]Data!A388</f>
        <v>SRM-Muenster-250ppb</v>
      </c>
      <c r="C16" s="37">
        <f>[6]Data!A385</f>
        <v>12</v>
      </c>
      <c r="D16" s="36" t="str">
        <f>[6]Data!A386</f>
        <v>Mar 20 2020</v>
      </c>
      <c r="E16" s="36">
        <f>[6]Data!A387</f>
        <v>1068</v>
      </c>
      <c r="F16" s="36">
        <f>[6]Data!S416</f>
        <v>7.758602143880001</v>
      </c>
      <c r="G16" s="36">
        <f>[6]Data!T416</f>
        <v>6.1751877892000007</v>
      </c>
      <c r="H16" s="36">
        <f>[6]Data!U416</f>
        <v>2.8890715066289996</v>
      </c>
      <c r="I16" s="36">
        <f>[6]Data!V416</f>
        <v>5.4461707873539469</v>
      </c>
      <c r="J16" s="36">
        <f>[6]Data!W416</f>
        <v>4.4857827151999994E-4</v>
      </c>
      <c r="K16" s="36">
        <f>[6]Data!G416</f>
        <v>0.41073263840219332</v>
      </c>
      <c r="L16" s="36">
        <f>[6]Data!H416</f>
        <v>5.3767056147697781E-5</v>
      </c>
      <c r="M16" s="36">
        <f>[6]Data!J416</f>
        <v>66.2869832013007</v>
      </c>
      <c r="N16" s="36">
        <f>[6]Data!K416</f>
        <v>0.13958255744751655</v>
      </c>
      <c r="Q16" t="s">
        <v>76</v>
      </c>
    </row>
    <row r="17" spans="1:17" x14ac:dyDescent="0.25">
      <c r="A17" s="38">
        <f t="shared" si="0"/>
        <v>420</v>
      </c>
      <c r="B17" s="38" t="str">
        <f>[6]Data!A422</f>
        <v>NiAAS-2-DS-250ppb</v>
      </c>
      <c r="C17" s="39">
        <f>[6]Data!A419</f>
        <v>13</v>
      </c>
      <c r="D17" s="38">
        <f>[6]Data!A424</f>
        <v>0</v>
      </c>
      <c r="E17" s="38">
        <f>[6]Data!A421</f>
        <v>1069</v>
      </c>
      <c r="F17" s="38">
        <f>[6]Data!S450</f>
        <v>8.2739037298800024</v>
      </c>
      <c r="G17" s="38">
        <f>[6]Data!T450</f>
        <v>6.5455879039999987</v>
      </c>
      <c r="H17" s="38">
        <f>[6]Data!U450</f>
        <v>3.6642696094290002</v>
      </c>
      <c r="I17" s="38">
        <f>[6]Data!V450</f>
        <v>7.2806011196309735</v>
      </c>
      <c r="J17" s="38">
        <f>[6]Data!W450</f>
        <v>1.8842055353000001E-4</v>
      </c>
      <c r="K17" s="38">
        <f>[6]Data!G450</f>
        <v>0.41054691531014376</v>
      </c>
      <c r="L17" s="38">
        <f>[6]Data!H450</f>
        <v>5.4459596527089493E-5</v>
      </c>
      <c r="M17" s="38">
        <f>[6]Data!J450</f>
        <v>65.804834725585138</v>
      </c>
      <c r="N17" s="38">
        <f>[6]Data!K450</f>
        <v>0.14138043451604979</v>
      </c>
      <c r="O17" s="38">
        <f>((K17/(AVERAGE(K18,K16))-1))*1000</f>
        <v>-0.44113223971364857</v>
      </c>
      <c r="P17" s="38">
        <f>(O17*SQRT((L17/K17)^2+(SQRT(L16^2+L18^2)/AVERAGE(K16,K18))^2))*1000</f>
        <v>-9.4373519150258517E-2</v>
      </c>
    </row>
    <row r="18" spans="1:17" x14ac:dyDescent="0.25">
      <c r="A18" s="36">
        <f t="shared" si="0"/>
        <v>454</v>
      </c>
      <c r="B18" s="36" t="str">
        <f>[6]Data!A456</f>
        <v>SRM-Muenster-250ppb</v>
      </c>
      <c r="C18" s="37">
        <f>[6]Data!A453</f>
        <v>14</v>
      </c>
      <c r="D18" s="36" t="str">
        <f>[6]Data!A454</f>
        <v>Mar 20 2020</v>
      </c>
      <c r="E18" s="36">
        <f>[6]Data!A455</f>
        <v>1070</v>
      </c>
      <c r="F18" s="36">
        <f>[6]Data!S484</f>
        <v>7.6681159090799982</v>
      </c>
      <c r="G18" s="36">
        <f>[6]Data!T484</f>
        <v>6.1029283703999999</v>
      </c>
      <c r="H18" s="36">
        <f>[6]Data!U484</f>
        <v>2.8552202434290002</v>
      </c>
      <c r="I18" s="36">
        <f>[6]Data!V484</f>
        <v>5.3820629859695002</v>
      </c>
      <c r="J18" s="36">
        <f>[6]Data!W484</f>
        <v>4.3510395104000006E-4</v>
      </c>
      <c r="K18" s="36">
        <f>[6]Data!G484</f>
        <v>0.41072356303205959</v>
      </c>
      <c r="L18" s="36">
        <f>[6]Data!H484</f>
        <v>4.3146283461338498E-5</v>
      </c>
      <c r="M18" s="36">
        <f>[6]Data!J484</f>
        <v>66.263422986853314</v>
      </c>
      <c r="N18" s="36">
        <f>[6]Data!K484</f>
        <v>0.11201038370680443</v>
      </c>
      <c r="O18" s="36">
        <f>((K18/(AVERAGE(K16,K20))-1))*1000</f>
        <v>-1.9314944989079486E-2</v>
      </c>
      <c r="P18" s="36">
        <f>(O18*SQRT((L18/K18)^2+(SQRT(L16^2+L20^2)/AVERAGE(K16,K20))^2))*1000</f>
        <v>-3.788330726247889E-3</v>
      </c>
    </row>
    <row r="19" spans="1:17" x14ac:dyDescent="0.25">
      <c r="A19" s="21">
        <f t="shared" si="0"/>
        <v>488</v>
      </c>
      <c r="B19" s="21" t="str">
        <f>[6]Data!A490</f>
        <v>SRMProblemChild1-250ppb</v>
      </c>
      <c r="C19" s="22">
        <f>[6]Data!A487</f>
        <v>15</v>
      </c>
      <c r="D19" s="21" t="str">
        <f>[6]Data!A488</f>
        <v>Mar 20 2020</v>
      </c>
      <c r="E19" s="21">
        <f>[6]Data!A489</f>
        <v>1071</v>
      </c>
      <c r="F19" s="21">
        <f>[6]Data!S518</f>
        <v>7.150492118679999</v>
      </c>
      <c r="G19" s="21">
        <f>[6]Data!T518</f>
        <v>5.720125885599999</v>
      </c>
      <c r="H19" s="21">
        <f>[6]Data!U518</f>
        <v>2.3197645718290008</v>
      </c>
      <c r="I19" s="21">
        <f>[6]Data!V518</f>
        <v>4.1619134318781326</v>
      </c>
      <c r="J19" s="21">
        <f>[6]Data!W518</f>
        <v>6.833718538000001E-4</v>
      </c>
      <c r="K19" s="40">
        <f>[6]Data!G518</f>
        <v>0.41074403478595056</v>
      </c>
      <c r="L19" s="21">
        <f>[6]Data!H518</f>
        <v>5.0024246273106692E-5</v>
      </c>
      <c r="M19" s="21">
        <f>[6]Data!J518</f>
        <v>66.316568908692233</v>
      </c>
      <c r="N19" s="21">
        <f>[6]Data!K518</f>
        <v>0.12986599470881613</v>
      </c>
      <c r="O19" s="21">
        <f>((K19/(AVERAGE(K20,K18))-1))*1000</f>
        <v>4.1575509822422418E-2</v>
      </c>
      <c r="P19" s="21">
        <f t="shared" ref="P19:P29" si="1">(O19*SQRT((L19/K19)^2+(SQRT(L18^2+L20^2)/AVERAGE(K18,K20))^2))*1000</f>
        <v>7.9064801093659733E-3</v>
      </c>
    </row>
    <row r="20" spans="1:17" x14ac:dyDescent="0.25">
      <c r="A20" s="36">
        <f t="shared" si="0"/>
        <v>522</v>
      </c>
      <c r="B20" s="36" t="str">
        <f>[6]Data!A524</f>
        <v>SRM-Muenster-250ppb</v>
      </c>
      <c r="C20" s="37">
        <f>[6]Data!A521</f>
        <v>16</v>
      </c>
      <c r="D20" s="36" t="str">
        <f>[6]Data!A522</f>
        <v>Mar 20 2020</v>
      </c>
      <c r="E20" s="36">
        <f>[6]Data!A523</f>
        <v>1072</v>
      </c>
      <c r="F20" s="36">
        <f>[6]Data!S552</f>
        <v>7.3579607258799999</v>
      </c>
      <c r="G20" s="36">
        <f>[6]Data!T552</f>
        <v>5.8556054896000012</v>
      </c>
      <c r="H20" s="36">
        <f>[6]Data!U552</f>
        <v>2.7392455230290005</v>
      </c>
      <c r="I20" s="36">
        <f>[6]Data!V552</f>
        <v>5.1624762644740114</v>
      </c>
      <c r="J20" s="36">
        <f>[6]Data!W552</f>
        <v>4.1677550840000008E-4</v>
      </c>
      <c r="K20" s="36">
        <f>[6]Data!G552</f>
        <v>0.41073035417443804</v>
      </c>
      <c r="L20" s="36">
        <f>[6]Data!H552</f>
        <v>4.1678929912988981E-5</v>
      </c>
      <c r="M20" s="36">
        <f>[6]Data!J552</f>
        <v>66.281053206714716</v>
      </c>
      <c r="N20" s="36">
        <f>[6]Data!K552</f>
        <v>0.10820104438951832</v>
      </c>
      <c r="O20" s="36">
        <f>((K20/(AVERAGE(K18,K22))-1))*1000</f>
        <v>5.3180707770827951E-4</v>
      </c>
      <c r="P20" s="36">
        <f t="shared" si="1"/>
        <v>1.0963976985382697E-4</v>
      </c>
    </row>
    <row r="21" spans="1:17" x14ac:dyDescent="0.25">
      <c r="A21" s="2">
        <f t="shared" si="0"/>
        <v>556</v>
      </c>
      <c r="B21" s="2" t="str">
        <f>[6]Data!A558</f>
        <v>SRMProblemChild2-250ppb</v>
      </c>
      <c r="C21" s="25">
        <f>[6]Data!A555</f>
        <v>17</v>
      </c>
      <c r="D21" s="2" t="str">
        <f>[6]Data!A556</f>
        <v>Mar 20 2020</v>
      </c>
      <c r="E21" s="2">
        <f>[6]Data!A557</f>
        <v>1073</v>
      </c>
      <c r="F21" s="2">
        <f>[6]Data!S586</f>
        <v>7.4819905498800008</v>
      </c>
      <c r="G21" s="2">
        <f>[6]Data!T586</f>
        <v>5.9593557288000003</v>
      </c>
      <c r="H21" s="2">
        <f>[6]Data!U586</f>
        <v>2.7648856522290002</v>
      </c>
      <c r="I21" s="2">
        <f>[6]Data!V586</f>
        <v>5.2020510262700315</v>
      </c>
      <c r="J21" s="2">
        <f>[6]Data!W586</f>
        <v>6.7050821511999994E-4</v>
      </c>
      <c r="K21" s="2">
        <f>[6]Data!G586</f>
        <v>0.41073011948291871</v>
      </c>
      <c r="L21" s="2">
        <f>[6]Data!H586</f>
        <v>5.4138619048498663E-5</v>
      </c>
      <c r="M21" s="2">
        <f>[6]Data!J586</f>
        <v>66.280443933214599</v>
      </c>
      <c r="N21" s="2">
        <f>[6]Data!K586</f>
        <v>0.14054715740262477</v>
      </c>
      <c r="O21" s="2">
        <f>((K21/(AVERAGE(K22,K20))-1))*1000</f>
        <v>-8.3066836652490039E-3</v>
      </c>
      <c r="P21" s="2">
        <f t="shared" si="1"/>
        <v>-1.6745067296396756E-3</v>
      </c>
    </row>
    <row r="22" spans="1:17" x14ac:dyDescent="0.25">
      <c r="A22" s="36">
        <f t="shared" si="0"/>
        <v>590</v>
      </c>
      <c r="B22" s="36" t="str">
        <f>[6]Data!A592</f>
        <v>SRM-Muenster-250ppb</v>
      </c>
      <c r="C22" s="37">
        <f>[6]Data!A589</f>
        <v>18</v>
      </c>
      <c r="D22" s="36" t="str">
        <f>[6]Data!A590</f>
        <v>Mar 20 2020</v>
      </c>
      <c r="E22" s="36">
        <f>[6]Data!A591</f>
        <v>1074</v>
      </c>
      <c r="F22" s="36">
        <f>[6]Data!S620</f>
        <v>7.5497375086799989</v>
      </c>
      <c r="G22" s="36">
        <f>[6]Data!T620</f>
        <v>6.0083258300000004</v>
      </c>
      <c r="H22" s="36">
        <f>[6]Data!U620</f>
        <v>2.8107424406290007</v>
      </c>
      <c r="I22" s="36">
        <f>[6]Data!V620</f>
        <v>5.2973688181080538</v>
      </c>
      <c r="J22" s="36">
        <f>[6]Data!W620</f>
        <v>4.5097802107999999E-4</v>
      </c>
      <c r="K22" s="36">
        <f>[6]Data!G620</f>
        <v>0.41073670845843013</v>
      </c>
      <c r="L22" s="36">
        <f>[6]Data!H620</f>
        <v>4.6768817060528946E-5</v>
      </c>
      <c r="M22" s="36">
        <f>[6]Data!J620</f>
        <v>66.297549315557646</v>
      </c>
      <c r="N22" s="36">
        <f>[6]Data!K620</f>
        <v>0.12141470189795626</v>
      </c>
      <c r="O22" s="36">
        <f>((K22/(AVERAGE(K20,K24))-1))*1000</f>
        <v>1.8322136460247052E-2</v>
      </c>
      <c r="P22" s="36">
        <f t="shared" si="1"/>
        <v>3.6924551580587595E-3</v>
      </c>
    </row>
    <row r="23" spans="1:17" x14ac:dyDescent="0.25">
      <c r="A23" s="38">
        <f t="shared" si="0"/>
        <v>624</v>
      </c>
      <c r="B23" s="38" t="str">
        <f>[6]Data!A626</f>
        <v>NiAAS-2-DS-250ppb</v>
      </c>
      <c r="C23" s="39">
        <f>[6]Data!A623</f>
        <v>19</v>
      </c>
      <c r="D23" s="38" t="str">
        <f>[6]Data!A624</f>
        <v>Mar 20 2020</v>
      </c>
      <c r="E23" s="38">
        <f>[6]Data!A625</f>
        <v>1075</v>
      </c>
      <c r="F23" s="38">
        <f>[6]Data!S654</f>
        <v>8.04019149268</v>
      </c>
      <c r="G23" s="38">
        <f>[6]Data!T654</f>
        <v>6.3597511715999993</v>
      </c>
      <c r="H23" s="38">
        <f>[6]Data!U654</f>
        <v>3.5596913914290003</v>
      </c>
      <c r="I23" s="38">
        <f>[6]Data!V654</f>
        <v>7.0704242354747908</v>
      </c>
      <c r="J23" s="38">
        <f>[6]Data!W654</f>
        <v>1.6541290386399998E-4</v>
      </c>
      <c r="K23" s="38">
        <f>[6]Data!G654</f>
        <v>0.41056007817307716</v>
      </c>
      <c r="L23" s="38">
        <f>[6]Data!H654</f>
        <v>4.1610293722184287E-5</v>
      </c>
      <c r="M23" s="38">
        <f>[6]Data!J654</f>
        <v>65.839006320669682</v>
      </c>
      <c r="N23" s="38">
        <f>[6]Data!K654</f>
        <v>0.10802286065152876</v>
      </c>
      <c r="O23" s="38">
        <f>((K23/(AVERAGE(K22,K22))-1))*1000</f>
        <v>-0.43003286951370789</v>
      </c>
      <c r="P23" s="38">
        <f t="shared" si="1"/>
        <v>-8.0357532572275389E-2</v>
      </c>
    </row>
    <row r="24" spans="1:17" x14ac:dyDescent="0.25">
      <c r="A24" s="36">
        <f t="shared" si="0"/>
        <v>658</v>
      </c>
      <c r="B24" s="36" t="str">
        <f>[6]Data!A660</f>
        <v>SRM-Muenster-250ppb</v>
      </c>
      <c r="C24" s="37">
        <f>[6]Data!A657</f>
        <v>20</v>
      </c>
      <c r="D24" s="36" t="str">
        <f>[6]Data!A658</f>
        <v>Mar 20 2020</v>
      </c>
      <c r="E24" s="36">
        <f>[6]Data!A659</f>
        <v>1076</v>
      </c>
      <c r="F24" s="36">
        <f>[6]Data!S688</f>
        <v>7.5955151554800002</v>
      </c>
      <c r="G24" s="36">
        <f>[6]Data!T688</f>
        <v>6.044433928400001</v>
      </c>
      <c r="H24" s="36">
        <f>[6]Data!U688</f>
        <v>2.8274958002289998</v>
      </c>
      <c r="I24" s="36">
        <f>[6]Data!V688</f>
        <v>5.3284332327455823</v>
      </c>
      <c r="J24" s="36">
        <f>[6]Data!W688</f>
        <v>4.5060183503999989E-4</v>
      </c>
      <c r="K24" s="41">
        <f>[6]Data!G688</f>
        <v>0.41072801187014302</v>
      </c>
      <c r="L24" s="36">
        <f>[6]Data!H688</f>
        <v>4.4390527086171794E-5</v>
      </c>
      <c r="M24" s="36">
        <f>[6]Data!J688</f>
        <v>66.274972441888508</v>
      </c>
      <c r="N24" s="36">
        <f>[6]Data!K688</f>
        <v>0.11524051605339623</v>
      </c>
      <c r="O24" s="36">
        <f>((K24/(AVERAGE(K22,K26))-1))*1000</f>
        <v>-6.48383378847317E-2</v>
      </c>
      <c r="P24" s="36">
        <f t="shared" si="1"/>
        <v>-1.2692678757128741E-2</v>
      </c>
    </row>
    <row r="25" spans="1:17" x14ac:dyDescent="0.25">
      <c r="A25" s="42">
        <f t="shared" si="0"/>
        <v>692</v>
      </c>
      <c r="B25" s="42" t="str">
        <f>[6]Data!A694</f>
        <v>Ca_Doping_1_Muenster</v>
      </c>
      <c r="C25" s="43">
        <f>[6]Data!A691</f>
        <v>21</v>
      </c>
      <c r="D25" s="42" t="str">
        <f>[6]Data!A692</f>
        <v>Mar 20 2020</v>
      </c>
      <c r="E25" s="42">
        <f>[6]Data!A693</f>
        <v>1077</v>
      </c>
      <c r="F25" s="42">
        <f>[6]Data!S722</f>
        <v>8.767032889880003</v>
      </c>
      <c r="G25" s="42">
        <f>[6]Data!T722</f>
        <v>6.9747155120000004</v>
      </c>
      <c r="H25" s="42">
        <f>[6]Data!U722</f>
        <v>3.2624973066289997</v>
      </c>
      <c r="I25" s="42">
        <f>[6]Data!V722</f>
        <v>6.1445326915921461</v>
      </c>
      <c r="J25" s="42">
        <f>[6]Data!W722</f>
        <v>1.0217419970400001E-3</v>
      </c>
      <c r="K25" s="42">
        <f>[6]Data!G722</f>
        <v>0.41076644025988807</v>
      </c>
      <c r="L25" s="42">
        <f>[6]Data!H722</f>
        <v>5.2548965412481652E-5</v>
      </c>
      <c r="M25" s="42">
        <f>[6]Data!J722</f>
        <v>66.374734885725474</v>
      </c>
      <c r="N25" s="42">
        <f>[6]Data!K722</f>
        <v>0.13642031959765588</v>
      </c>
      <c r="O25" s="42">
        <f>((K25/(AVERAGE(K24,K26))-1))*1000</f>
        <v>3.9303770704490759E-2</v>
      </c>
      <c r="P25" s="42">
        <f t="shared" si="1"/>
        <v>8.2112003223988907E-3</v>
      </c>
      <c r="Q25" t="s">
        <v>66</v>
      </c>
    </row>
    <row r="26" spans="1:17" x14ac:dyDescent="0.25">
      <c r="A26" s="36">
        <f t="shared" si="0"/>
        <v>726</v>
      </c>
      <c r="B26" s="36" t="str">
        <f>[6]Data!A728</f>
        <v>SRM-Muenster-250ppb</v>
      </c>
      <c r="C26" s="37">
        <f>[6]Data!A725</f>
        <v>22</v>
      </c>
      <c r="D26" s="36" t="str">
        <f>[6]Data!A726</f>
        <v>Mar 20 2020</v>
      </c>
      <c r="E26" s="36">
        <f>[6]Data!A727</f>
        <v>1078</v>
      </c>
      <c r="F26" s="36">
        <f>[6]Data!S756</f>
        <v>7.2132521754799992</v>
      </c>
      <c r="G26" s="36">
        <f>[6]Data!T756</f>
        <v>5.7429950420000004</v>
      </c>
      <c r="H26" s="36">
        <f>[6]Data!U756</f>
        <v>2.687831547029</v>
      </c>
      <c r="I26" s="36">
        <f>[6]Data!V756</f>
        <v>5.0698533470008513</v>
      </c>
      <c r="J26" s="36">
        <f>[6]Data!W756</f>
        <v>5.951867564800001E-4</v>
      </c>
      <c r="K26" s="36">
        <f>[6]Data!G756</f>
        <v>0.41077258057871391</v>
      </c>
      <c r="L26" s="36">
        <f>[6]Data!H756</f>
        <v>5.1303814987273482E-5</v>
      </c>
      <c r="M26" s="36">
        <f>[6]Data!J756</f>
        <v>66.390675527945234</v>
      </c>
      <c r="N26" s="36">
        <f>[6]Data!K756</f>
        <v>0.13318783314203961</v>
      </c>
      <c r="O26" s="36">
        <f>((K26/(AVERAGE(K24,K28))-1))*1000</f>
        <v>6.9777965826300914E-2</v>
      </c>
      <c r="P26" s="36">
        <f t="shared" si="1"/>
        <v>1.495006705980865E-2</v>
      </c>
    </row>
    <row r="27" spans="1:17" x14ac:dyDescent="0.25">
      <c r="A27" s="42">
        <f t="shared" si="0"/>
        <v>760</v>
      </c>
      <c r="B27" s="42" t="str">
        <f>[6]Data!A762</f>
        <v>Ca_Doping_0_1_Muenster</v>
      </c>
      <c r="C27" s="43">
        <f>[6]Data!A759</f>
        <v>23</v>
      </c>
      <c r="D27" s="42" t="str">
        <f>[6]Data!A760</f>
        <v>Mar 20 2020</v>
      </c>
      <c r="E27" s="42">
        <f>[6]Data!A761</f>
        <v>1079</v>
      </c>
      <c r="F27" s="42">
        <f>[6]Data!S790</f>
        <v>7.8390105414799995</v>
      </c>
      <c r="G27" s="42">
        <f>[6]Data!T790</f>
        <v>6.239528046400002</v>
      </c>
      <c r="H27" s="42">
        <f>[6]Data!U790</f>
        <v>2.9195030218290001</v>
      </c>
      <c r="I27" s="42">
        <f>[6]Data!V790</f>
        <v>5.503897570273784</v>
      </c>
      <c r="J27" s="42">
        <f>[6]Data!W790</f>
        <v>9.4917281503999987E-4</v>
      </c>
      <c r="K27" s="42">
        <f>[6]Data!G790</f>
        <v>0.41076437421244094</v>
      </c>
      <c r="L27" s="42">
        <f>[6]Data!H790</f>
        <v>4.8496408252039099E-5</v>
      </c>
      <c r="M27" s="42">
        <f>[6]Data!J790</f>
        <v>66.369371300527845</v>
      </c>
      <c r="N27" s="42">
        <f>[6]Data!K790</f>
        <v>0.12589963401090468</v>
      </c>
      <c r="O27" s="42">
        <f>((K27/(AVERAGE(K28,K26))-1))*1000</f>
        <v>-4.4547125540583821E-3</v>
      </c>
      <c r="P27" s="42">
        <f t="shared" si="1"/>
        <v>-9.6199678622908239E-4</v>
      </c>
      <c r="Q27" t="s">
        <v>68</v>
      </c>
    </row>
    <row r="28" spans="1:17" x14ac:dyDescent="0.25">
      <c r="A28" s="36">
        <f t="shared" si="0"/>
        <v>794</v>
      </c>
      <c r="B28" s="36" t="str">
        <f>[6]Data!A796</f>
        <v>SRM-Muenster-250ppb</v>
      </c>
      <c r="C28" s="37">
        <f>[6]Data!A793</f>
        <v>24</v>
      </c>
      <c r="D28" s="36" t="str">
        <f>[6]Data!A794</f>
        <v>Mar 20 2020</v>
      </c>
      <c r="E28" s="36">
        <f>[6]Data!A795</f>
        <v>1080</v>
      </c>
      <c r="F28" s="36">
        <f>[6]Data!S824</f>
        <v>7.3632938586799987</v>
      </c>
      <c r="G28" s="36">
        <f>[6]Data!T824</f>
        <v>5.862650007600001</v>
      </c>
      <c r="H28" s="36">
        <f>[6]Data!U824</f>
        <v>2.7438555738290007</v>
      </c>
      <c r="I28" s="36">
        <f>[6]Data!V824</f>
        <v>5.1759788403182521</v>
      </c>
      <c r="J28" s="36">
        <f>[6]Data!W824</f>
        <v>5.4385950844000001E-4</v>
      </c>
      <c r="K28" s="36">
        <f>[6]Data!G824</f>
        <v>0.41075982753689994</v>
      </c>
      <c r="L28" s="36">
        <f>[6]Data!H824</f>
        <v>5.3708403279721501E-5</v>
      </c>
      <c r="M28" s="36">
        <f>[6]Data!J824</f>
        <v>66.35756785348471</v>
      </c>
      <c r="N28" s="36">
        <f>[6]Data!K824</f>
        <v>0.1394302910245219</v>
      </c>
      <c r="O28" s="36">
        <f>((K28/(AVERAGE(K26,K30))-1))*1000</f>
        <v>-5.3212668420510312E-3</v>
      </c>
      <c r="P28" s="36">
        <f t="shared" si="1"/>
        <v>-1.1034380575567775E-3</v>
      </c>
    </row>
    <row r="29" spans="1:17" x14ac:dyDescent="0.25">
      <c r="A29" s="42">
        <f t="shared" si="0"/>
        <v>828</v>
      </c>
      <c r="B29" s="42" t="str">
        <f>[6]Data!A830</f>
        <v>Ca_Doping_00_1_Muenster</v>
      </c>
      <c r="C29" s="43">
        <f>[6]Data!A827</f>
        <v>25</v>
      </c>
      <c r="D29" s="42" t="str">
        <f>[6]Data!A828</f>
        <v>Mar 20 2020</v>
      </c>
      <c r="E29" s="42">
        <f>[6]Data!A829</f>
        <v>1081</v>
      </c>
      <c r="F29" s="42">
        <f>[6]Data!S858</f>
        <v>7.0415839862799992</v>
      </c>
      <c r="G29" s="42">
        <f>[6]Data!T858</f>
        <v>5.6085973820000001</v>
      </c>
      <c r="H29" s="42">
        <f>[6]Data!U858</f>
        <v>2.6260304774290004</v>
      </c>
      <c r="I29" s="42">
        <f>[6]Data!V858</f>
        <v>4.9575351735169333</v>
      </c>
      <c r="J29" s="42">
        <f>[6]Data!W858</f>
        <v>5.0625457612000005E-4</v>
      </c>
      <c r="K29" s="42">
        <f>[6]Data!G858</f>
        <v>0.41077029761330858</v>
      </c>
      <c r="L29" s="42">
        <f>[6]Data!H858</f>
        <v>4.4930371294847886E-5</v>
      </c>
      <c r="M29" s="42">
        <f>[6]Data!J858</f>
        <v>66.384748810496234</v>
      </c>
      <c r="N29" s="42">
        <f>[6]Data!K858</f>
        <v>0.11664198454854717</v>
      </c>
      <c r="O29" s="42">
        <f>((K29/(AVERAGE(K30,K28))-1))*1000</f>
        <v>3.5692323418379246E-2</v>
      </c>
      <c r="P29" s="42">
        <f t="shared" si="1"/>
        <v>6.852059873351744E-3</v>
      </c>
      <c r="Q29" t="s">
        <v>70</v>
      </c>
    </row>
    <row r="30" spans="1:17" x14ac:dyDescent="0.25">
      <c r="A30" s="36">
        <f t="shared" si="0"/>
        <v>862</v>
      </c>
      <c r="B30" s="36" t="str">
        <f>[6]Data!A864</f>
        <v>SRM-Muenster-250ppb</v>
      </c>
      <c r="C30" s="37">
        <f>[6]Data!A861</f>
        <v>26</v>
      </c>
      <c r="D30" s="36" t="str">
        <f>[6]Data!A862</f>
        <v>Mar 20 2020</v>
      </c>
      <c r="E30" s="36">
        <f>[6]Data!A863</f>
        <v>1082</v>
      </c>
      <c r="F30" s="36">
        <f>[6]Data!S892</f>
        <v>7.5215673858799992</v>
      </c>
      <c r="G30" s="36">
        <f>[6]Data!T892</f>
        <v>5.9877741084000009</v>
      </c>
      <c r="H30" s="36">
        <f>[6]Data!U892</f>
        <v>2.8019867662289992</v>
      </c>
      <c r="I30" s="36">
        <f>[6]Data!V892</f>
        <v>5.284053340796615</v>
      </c>
      <c r="J30" s="36">
        <f>[6]Data!W892</f>
        <v>5.4713390504000008E-4</v>
      </c>
      <c r="K30" s="36">
        <f>[6]Data!G892</f>
        <v>0.41075144604364872</v>
      </c>
      <c r="L30" s="36">
        <f>[6]Data!H892</f>
        <v>3.6262131586783786E-5</v>
      </c>
      <c r="M30" s="36">
        <f>[6]Data!J892</f>
        <v>66.335808985749324</v>
      </c>
      <c r="N30" s="36">
        <f>[6]Data!K892</f>
        <v>9.4138705520319763E-2</v>
      </c>
      <c r="P30" s="36"/>
    </row>
    <row r="31" spans="1:17" x14ac:dyDescent="0.25">
      <c r="A31">
        <f t="shared" si="0"/>
        <v>896</v>
      </c>
      <c r="B31">
        <f>[6]Data!A898</f>
        <v>0</v>
      </c>
      <c r="C31" s="1">
        <f>[6]Data!A895</f>
        <v>27</v>
      </c>
      <c r="D31">
        <f>[6]Data!A896</f>
        <v>0</v>
      </c>
      <c r="E31">
        <f>[6]Data!A897</f>
        <v>0</v>
      </c>
      <c r="F31">
        <f>[6]Data!S926</f>
        <v>0</v>
      </c>
      <c r="G31">
        <f>[6]Data!T926</f>
        <v>0</v>
      </c>
      <c r="H31">
        <f>[6]Data!U926</f>
        <v>0</v>
      </c>
      <c r="I31">
        <f>[6]Data!V926</f>
        <v>0</v>
      </c>
      <c r="J31">
        <f>[6]Data!W926</f>
        <v>0</v>
      </c>
      <c r="K31">
        <f>[6]Data!G926</f>
        <v>0.3851989613237663</v>
      </c>
      <c r="L31">
        <f>[6]Data!H926</f>
        <v>0</v>
      </c>
      <c r="M31">
        <f>[6]Data!J926</f>
        <v>0</v>
      </c>
      <c r="N31">
        <f>[6]Data!K926</f>
        <v>0</v>
      </c>
    </row>
    <row r="32" spans="1:17" x14ac:dyDescent="0.25">
      <c r="A32">
        <f t="shared" si="0"/>
        <v>930</v>
      </c>
      <c r="B32">
        <f>[6]Data!A932</f>
        <v>0</v>
      </c>
      <c r="C32" s="1">
        <f>[6]Data!A929</f>
        <v>28</v>
      </c>
      <c r="D32">
        <f>[6]Data!A930</f>
        <v>0</v>
      </c>
      <c r="E32">
        <f>[6]Data!A931</f>
        <v>0</v>
      </c>
      <c r="F32">
        <f>[6]Data!S960</f>
        <v>0</v>
      </c>
      <c r="G32">
        <f>[6]Data!T960</f>
        <v>0</v>
      </c>
      <c r="H32">
        <f>[6]Data!U960</f>
        <v>0</v>
      </c>
      <c r="I32">
        <f>[6]Data!V960</f>
        <v>0</v>
      </c>
      <c r="J32">
        <f>[6]Data!W960</f>
        <v>0</v>
      </c>
      <c r="K32">
        <f>[6]Data!G960</f>
        <v>0.3851989613237663</v>
      </c>
      <c r="L32">
        <f>[6]Data!H960</f>
        <v>0</v>
      </c>
      <c r="M32">
        <f>[6]Data!J960</f>
        <v>0</v>
      </c>
      <c r="N32">
        <f>[6]Data!K960</f>
        <v>0</v>
      </c>
      <c r="O32">
        <f>((K32/(AVERAGE(K31,K33))-1))*1000</f>
        <v>0</v>
      </c>
      <c r="P32">
        <f>(O32*SQRT((L32/K32)^2+(SQRT(L31^2+L33^2)/AVERAGE(K31,K33))^2))*1000</f>
        <v>0</v>
      </c>
    </row>
    <row r="33" spans="1:16" x14ac:dyDescent="0.25">
      <c r="A33">
        <f t="shared" si="0"/>
        <v>964</v>
      </c>
      <c r="B33">
        <f>[6]Data!A966</f>
        <v>0</v>
      </c>
      <c r="C33" s="1">
        <f>[6]Data!A963</f>
        <v>29</v>
      </c>
      <c r="D33">
        <f>[6]Data!A964</f>
        <v>0</v>
      </c>
      <c r="E33">
        <f>[6]Data!A965</f>
        <v>0</v>
      </c>
      <c r="F33">
        <f>[6]Data!S994</f>
        <v>0</v>
      </c>
      <c r="G33">
        <f>[6]Data!T994</f>
        <v>0</v>
      </c>
      <c r="H33">
        <f>[6]Data!U994</f>
        <v>0</v>
      </c>
      <c r="I33">
        <f>[6]Data!V994</f>
        <v>0</v>
      </c>
      <c r="J33">
        <f>[6]Data!W994</f>
        <v>0</v>
      </c>
      <c r="K33">
        <f>[6]Data!G994</f>
        <v>0.3851989613237663</v>
      </c>
      <c r="L33">
        <f>[6]Data!H994</f>
        <v>0</v>
      </c>
      <c r="M33">
        <f>[6]Data!J994</f>
        <v>0</v>
      </c>
      <c r="N33">
        <f>[6]Data!K994</f>
        <v>0</v>
      </c>
    </row>
    <row r="34" spans="1:16" x14ac:dyDescent="0.25">
      <c r="A34">
        <f t="shared" si="0"/>
        <v>998</v>
      </c>
      <c r="B34">
        <f>[6]Data!A1000</f>
        <v>0</v>
      </c>
      <c r="C34" s="1">
        <f>[6]Data!A997</f>
        <v>30</v>
      </c>
      <c r="D34">
        <f>[6]Data!A998</f>
        <v>0</v>
      </c>
      <c r="E34">
        <f>[6]Data!A999</f>
        <v>0</v>
      </c>
      <c r="F34">
        <f>[6]Data!S1028</f>
        <v>0</v>
      </c>
      <c r="G34">
        <f>[6]Data!T1028</f>
        <v>0</v>
      </c>
      <c r="H34">
        <f>[6]Data!U1028</f>
        <v>0</v>
      </c>
      <c r="I34">
        <f>[6]Data!V1028</f>
        <v>0</v>
      </c>
      <c r="J34">
        <f>[6]Data!W1028</f>
        <v>0</v>
      </c>
      <c r="K34">
        <f>[6]Data!G1028</f>
        <v>0.3851989613237663</v>
      </c>
      <c r="L34">
        <f>[6]Data!H1028</f>
        <v>0</v>
      </c>
      <c r="M34">
        <f>[6]Data!J1028</f>
        <v>0</v>
      </c>
      <c r="N34">
        <f>[6]Data!K1028</f>
        <v>0</v>
      </c>
      <c r="O34">
        <f>((K34/(AVERAGE(K33,K35))-1))*1000</f>
        <v>0</v>
      </c>
      <c r="P34">
        <f>(O34*SQRT((L34/K34)^2+(SQRT(L33^2+L35^2)/AVERAGE(K33,K35))^2))*1000</f>
        <v>0</v>
      </c>
    </row>
    <row r="35" spans="1:16" x14ac:dyDescent="0.25">
      <c r="A35">
        <f t="shared" si="0"/>
        <v>1032</v>
      </c>
      <c r="B35">
        <f>[6]Data!A1034</f>
        <v>0</v>
      </c>
      <c r="C35" s="1">
        <f>[6]Data!A1031</f>
        <v>31</v>
      </c>
      <c r="D35">
        <f>[6]Data!A1032</f>
        <v>0</v>
      </c>
      <c r="E35">
        <f>[6]Data!A1033</f>
        <v>0</v>
      </c>
      <c r="F35">
        <f>[6]Data!S1062</f>
        <v>0</v>
      </c>
      <c r="G35">
        <f>[6]Data!T1062</f>
        <v>0</v>
      </c>
      <c r="H35">
        <f>[6]Data!U1062</f>
        <v>0</v>
      </c>
      <c r="I35">
        <f>[6]Data!V1062</f>
        <v>0</v>
      </c>
      <c r="J35">
        <f>[6]Data!W1062</f>
        <v>0</v>
      </c>
      <c r="K35">
        <f>[6]Data!G1062</f>
        <v>0.3851989613237663</v>
      </c>
      <c r="L35">
        <f>[6]Data!H1062</f>
        <v>0</v>
      </c>
      <c r="M35">
        <f>[6]Data!J1062</f>
        <v>0</v>
      </c>
      <c r="N35">
        <f>[6]Data!K1062</f>
        <v>0</v>
      </c>
    </row>
    <row r="36" spans="1:16" x14ac:dyDescent="0.25">
      <c r="A36">
        <f t="shared" si="0"/>
        <v>1066</v>
      </c>
      <c r="B36">
        <f>[6]Data!A1068</f>
        <v>0</v>
      </c>
      <c r="C36" s="1">
        <f>[6]Data!A1065</f>
        <v>32</v>
      </c>
      <c r="D36">
        <f>[6]Data!A1066</f>
        <v>0</v>
      </c>
      <c r="E36">
        <f>[6]Data!A1067</f>
        <v>0</v>
      </c>
      <c r="F36">
        <f>[6]Data!S1096</f>
        <v>0</v>
      </c>
      <c r="G36">
        <f>[6]Data!T1096</f>
        <v>0</v>
      </c>
      <c r="H36">
        <f>[6]Data!U1096</f>
        <v>0</v>
      </c>
      <c r="I36">
        <f>[6]Data!V1096</f>
        <v>0</v>
      </c>
      <c r="J36">
        <f>[6]Data!W1096</f>
        <v>0</v>
      </c>
      <c r="K36">
        <f>[6]Data!G1096</f>
        <v>0.3851989613237663</v>
      </c>
      <c r="L36">
        <f>[6]Data!H1096</f>
        <v>0</v>
      </c>
      <c r="M36">
        <f>[6]Data!J1096</f>
        <v>0</v>
      </c>
      <c r="N36">
        <f>[6]Data!K1096</f>
        <v>0</v>
      </c>
      <c r="O36">
        <f>((K36/(AVERAGE(K35,K37))-1))*1000</f>
        <v>0</v>
      </c>
      <c r="P36">
        <f>(O36*SQRT((L36/K36)^2+(SQRT(L35^2+L37^2)/AVERAGE(K35,K37))^2))*1000</f>
        <v>0</v>
      </c>
    </row>
    <row r="37" spans="1:16" x14ac:dyDescent="0.25">
      <c r="A37">
        <f t="shared" si="0"/>
        <v>1100</v>
      </c>
      <c r="B37">
        <f>[6]Data!A1102</f>
        <v>0</v>
      </c>
      <c r="C37" s="1">
        <f>[6]Data!A1099</f>
        <v>33</v>
      </c>
      <c r="D37">
        <f>[6]Data!A1100</f>
        <v>0</v>
      </c>
      <c r="E37">
        <f>[6]Data!A1101</f>
        <v>0</v>
      </c>
      <c r="F37">
        <f>[6]Data!S1130</f>
        <v>0</v>
      </c>
      <c r="G37">
        <f>[6]Data!T1130</f>
        <v>0</v>
      </c>
      <c r="H37">
        <f>[6]Data!U1130</f>
        <v>0</v>
      </c>
      <c r="I37">
        <f>[6]Data!V1130</f>
        <v>0</v>
      </c>
      <c r="J37">
        <f>[6]Data!W1130</f>
        <v>0</v>
      </c>
      <c r="K37">
        <f>[6]Data!G1130</f>
        <v>0.3851989613237663</v>
      </c>
      <c r="L37">
        <f>[6]Data!H1130</f>
        <v>0</v>
      </c>
      <c r="M37">
        <f>[6]Data!J1130</f>
        <v>0</v>
      </c>
      <c r="N37">
        <f>[6]Data!K1130</f>
        <v>0</v>
      </c>
    </row>
    <row r="38" spans="1:16" x14ac:dyDescent="0.25">
      <c r="A38">
        <f t="shared" si="0"/>
        <v>1134</v>
      </c>
      <c r="B38">
        <f>[6]Data!A1136</f>
        <v>0</v>
      </c>
      <c r="C38" s="1">
        <f>[6]Data!A1133</f>
        <v>34</v>
      </c>
      <c r="D38">
        <f>[6]Data!A1134</f>
        <v>0</v>
      </c>
      <c r="E38">
        <f>[6]Data!A1135</f>
        <v>0</v>
      </c>
      <c r="F38">
        <f>[6]Data!S1164</f>
        <v>0</v>
      </c>
      <c r="G38">
        <f>[6]Data!T1164</f>
        <v>0</v>
      </c>
      <c r="H38">
        <f>[6]Data!U1164</f>
        <v>0</v>
      </c>
      <c r="I38">
        <f>[6]Data!V1164</f>
        <v>0</v>
      </c>
      <c r="J38">
        <f>[6]Data!W1164</f>
        <v>0</v>
      </c>
      <c r="K38">
        <f>[6]Data!G1164</f>
        <v>0.3851989613237663</v>
      </c>
      <c r="L38">
        <f>[6]Data!H1164</f>
        <v>0</v>
      </c>
      <c r="M38">
        <f>[6]Data!J1164</f>
        <v>0</v>
      </c>
      <c r="N38">
        <f>[6]Data!K1164</f>
        <v>0</v>
      </c>
      <c r="O38">
        <f>((K38/(AVERAGE(K37,K39))-1))*1000</f>
        <v>0</v>
      </c>
      <c r="P38">
        <f>(O38*SQRT((L38/K38)^2+(SQRT(L37^2+L39^2)/AVERAGE(K37,K39))^2))*1000</f>
        <v>0</v>
      </c>
    </row>
    <row r="39" spans="1:16" x14ac:dyDescent="0.25">
      <c r="A39">
        <f t="shared" si="0"/>
        <v>1168</v>
      </c>
      <c r="B39">
        <f>[6]Data!A1170</f>
        <v>0</v>
      </c>
      <c r="C39" s="1">
        <f>[6]Data!A1167</f>
        <v>35</v>
      </c>
      <c r="D39">
        <f>[6]Data!A1168</f>
        <v>0</v>
      </c>
      <c r="E39">
        <f>[6]Data!A1169</f>
        <v>0</v>
      </c>
      <c r="F39">
        <f>[6]Data!S1198</f>
        <v>0</v>
      </c>
      <c r="G39">
        <f>[6]Data!T1198</f>
        <v>0</v>
      </c>
      <c r="H39">
        <f>[6]Data!U1198</f>
        <v>0</v>
      </c>
      <c r="I39">
        <f>[6]Data!V1198</f>
        <v>0</v>
      </c>
      <c r="J39">
        <f>[6]Data!W1198</f>
        <v>0</v>
      </c>
      <c r="K39">
        <f>[6]Data!G1198</f>
        <v>0.3851989613237663</v>
      </c>
      <c r="L39">
        <f>[6]Data!H1198</f>
        <v>0</v>
      </c>
      <c r="M39">
        <f>[6]Data!J1198</f>
        <v>0</v>
      </c>
      <c r="N39">
        <f>[6]Data!K1198</f>
        <v>0</v>
      </c>
    </row>
    <row r="41" spans="1:16" x14ac:dyDescent="0.25">
      <c r="B41" t="s">
        <v>9</v>
      </c>
      <c r="C41" s="1" t="s">
        <v>9</v>
      </c>
      <c r="D41" t="s">
        <v>9</v>
      </c>
      <c r="E41" t="s">
        <v>9</v>
      </c>
      <c r="F41" t="s">
        <v>8</v>
      </c>
      <c r="G41" t="s">
        <v>7</v>
      </c>
      <c r="H41" t="s">
        <v>6</v>
      </c>
      <c r="I41" t="s">
        <v>5</v>
      </c>
      <c r="J41" t="s">
        <v>4</v>
      </c>
      <c r="K41" t="s">
        <v>3</v>
      </c>
      <c r="L41" t="s">
        <v>2</v>
      </c>
      <c r="M41" t="s">
        <v>1</v>
      </c>
      <c r="N41" t="s">
        <v>0</v>
      </c>
    </row>
    <row r="42" spans="1:16" x14ac:dyDescent="0.25">
      <c r="B42" t="str">
        <f>CONCATENATE("=Data!",$B$41,$A42+2)</f>
        <v>=Data!a2</v>
      </c>
      <c r="C42" s="1" t="str">
        <f>CONCATENATE("=Data!",$C$41,$A42-1)</f>
        <v>=Data!a-1</v>
      </c>
      <c r="D42" t="str">
        <f>CONCATENATE("=Data!",$D$41,$A42)</f>
        <v>=Data!a</v>
      </c>
      <c r="E42" t="str">
        <f>CONCATENATE("=Data!",$D$41,$A42+1)</f>
        <v>=Data!a1</v>
      </c>
      <c r="F42" t="str">
        <f>CONCATENATE("=Data!",$F$41,$A42+30)</f>
        <v>=Data!s30</v>
      </c>
      <c r="G42" t="str">
        <f>CONCATENATE("=Data!",$G$41,$A42+30)</f>
        <v>=Data!t30</v>
      </c>
      <c r="H42" t="str">
        <f>CONCATENATE("=Data!",$H$41,$A42+30)</f>
        <v>=Data!u30</v>
      </c>
      <c r="I42" t="str">
        <f>CONCATENATE("=Data!",$I$41,$A42+30)</f>
        <v>=Data!v30</v>
      </c>
      <c r="J42" t="str">
        <f>CONCATENATE("=Data!",$J$41,$A42+30)</f>
        <v>=Data!w30</v>
      </c>
      <c r="K42" t="str">
        <f>CONCATENATE("=Data!",$K$41,$A42+30)</f>
        <v>=Data!g30</v>
      </c>
      <c r="L42" t="str">
        <f>CONCATENATE("=Data!",$L$41,$A42+30)</f>
        <v>=Data!h30</v>
      </c>
      <c r="M42" t="str">
        <f>CONCATENATE("=Data!",$M$41,$A42+30)</f>
        <v>=Data!j30</v>
      </c>
      <c r="N42" t="str">
        <f>CONCATENATE("=Data!",$N$41,$A42+30)</f>
        <v>=Data!k30</v>
      </c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1ED-F135-48F2-9D4E-D5F3717F3892}">
  <sheetPr codeName="Sheet3"/>
  <dimension ref="A1:Z40"/>
  <sheetViews>
    <sheetView workbookViewId="0">
      <selection activeCell="B1" sqref="B1"/>
    </sheetView>
  </sheetViews>
  <sheetFormatPr defaultRowHeight="15" x14ac:dyDescent="0.25"/>
  <cols>
    <col min="1" max="1" width="6.28515625" bestFit="1" customWidth="1"/>
    <col min="2" max="2" width="25.7109375" bestFit="1" customWidth="1"/>
    <col min="3" max="3" width="9.42578125" style="1" bestFit="1" customWidth="1"/>
    <col min="4" max="4" width="10.7109375" bestFit="1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6" max="16" width="10.7109375" bestFit="1" customWidth="1"/>
  </cols>
  <sheetData>
    <row r="1" spans="1:26" x14ac:dyDescent="0.25">
      <c r="A1" s="10"/>
      <c r="B1" s="10"/>
      <c r="C1" s="11"/>
      <c r="D1" s="10"/>
      <c r="E1" s="10"/>
      <c r="F1" s="34" t="s">
        <v>32</v>
      </c>
      <c r="G1" s="34"/>
      <c r="H1" s="34"/>
      <c r="I1" s="34"/>
      <c r="J1" s="34"/>
      <c r="K1" s="35" t="s">
        <v>31</v>
      </c>
      <c r="L1" s="35"/>
      <c r="M1" s="5"/>
      <c r="N1" s="5"/>
      <c r="O1" s="5" t="s">
        <v>30</v>
      </c>
      <c r="P1" s="9"/>
    </row>
    <row r="2" spans="1:26" ht="17.25" x14ac:dyDescent="0.25">
      <c r="A2" s="7" t="s">
        <v>29</v>
      </c>
      <c r="B2" s="7" t="s">
        <v>28</v>
      </c>
      <c r="C2" s="8" t="s">
        <v>27</v>
      </c>
      <c r="D2" s="7" t="s">
        <v>26</v>
      </c>
      <c r="E2" s="7" t="s">
        <v>25</v>
      </c>
      <c r="F2" s="6" t="s">
        <v>24</v>
      </c>
      <c r="G2" s="6" t="s">
        <v>23</v>
      </c>
      <c r="H2" s="6" t="s">
        <v>22</v>
      </c>
      <c r="I2" s="6" t="s">
        <v>21</v>
      </c>
      <c r="J2" s="6" t="s">
        <v>20</v>
      </c>
      <c r="K2" s="5" t="s">
        <v>19</v>
      </c>
      <c r="L2" s="5" t="s">
        <v>17</v>
      </c>
      <c r="M2" s="4" t="s">
        <v>18</v>
      </c>
      <c r="N2" s="4" t="s">
        <v>17</v>
      </c>
      <c r="O2" s="4" t="s">
        <v>16</v>
      </c>
      <c r="P2" s="4" t="s">
        <v>15</v>
      </c>
    </row>
    <row r="3" spans="1:26" x14ac:dyDescent="0.25">
      <c r="A3">
        <v>12</v>
      </c>
      <c r="B3" t="str">
        <f>[1]Data!A14</f>
        <v>SRM-Muenster-250ppb</v>
      </c>
      <c r="C3" s="1">
        <f>[1]Data!A11</f>
        <v>1</v>
      </c>
      <c r="D3" t="str">
        <f>[1]Data!A12</f>
        <v>Jun 16 2020</v>
      </c>
      <c r="E3">
        <f>[1]Data!A13</f>
        <v>1106</v>
      </c>
      <c r="F3">
        <f>[1]Data!S42</f>
        <v>10.909975645030002</v>
      </c>
      <c r="G3">
        <f>[1]Data!T42</f>
        <v>8.7153399908299996</v>
      </c>
      <c r="H3">
        <f>[1]Data!U42</f>
        <v>3.6313270872799994</v>
      </c>
      <c r="I3">
        <f>[1]Data!V42</f>
        <v>6.5784775671221469</v>
      </c>
      <c r="J3">
        <f>[1]Data!W42</f>
        <v>2.3444838595999998E-3</v>
      </c>
      <c r="K3">
        <f>[1]Data!G42</f>
        <v>0.41057126380447589</v>
      </c>
      <c r="L3">
        <f>[1]Data!H42</f>
        <v>3.4978149198207767E-5</v>
      </c>
      <c r="M3">
        <f>[1]Data!J42</f>
        <v>65.868044902083298</v>
      </c>
      <c r="N3">
        <f>[1]Data!K42</f>
        <v>9.0805408919054253E-2</v>
      </c>
    </row>
    <row r="4" spans="1:26" x14ac:dyDescent="0.25">
      <c r="A4">
        <f t="shared" ref="A4:A37" si="0">A3+34</f>
        <v>46</v>
      </c>
      <c r="B4" t="str">
        <f>[1]Data!A48</f>
        <v>SRM-Muenster-250ppb</v>
      </c>
      <c r="C4" s="1">
        <f>[1]Data!A45</f>
        <v>2</v>
      </c>
      <c r="D4" t="str">
        <f>[1]Data!A46</f>
        <v>Jun 16 2020</v>
      </c>
      <c r="E4">
        <f>[1]Data!A47</f>
        <v>1107</v>
      </c>
      <c r="F4">
        <f>[1]Data!S76</f>
        <v>9.3874200775250003</v>
      </c>
      <c r="G4">
        <f>[1]Data!T76</f>
        <v>7.4987635630249994</v>
      </c>
      <c r="H4">
        <f>[1]Data!U76</f>
        <v>3.1243031447333327</v>
      </c>
      <c r="I4">
        <f>[1]Data!V76</f>
        <v>5.6595030696305662</v>
      </c>
      <c r="J4">
        <f>[1]Data!W76</f>
        <v>2.0692791673333336E-3</v>
      </c>
      <c r="K4">
        <f>[1]Data!G76</f>
        <v>0.41057045662047076</v>
      </c>
      <c r="L4">
        <f>[1]Data!H76</f>
        <v>5.5289297829791806E-5</v>
      </c>
      <c r="M4">
        <f>[1]Data!J76</f>
        <v>65.86594940316877</v>
      </c>
      <c r="N4">
        <f>[1]Data!K76</f>
        <v>0.14353438970805846</v>
      </c>
      <c r="O4">
        <f>((K4/(AVERAGE(K3,K5))-1))*1000</f>
        <v>-1.8692578232726298E-2</v>
      </c>
      <c r="P4">
        <f>(O4*SQRT((L4/K4)^2+(SQRT(L3^2+L5^2)/AVERAGE(K3,K5))^2))*1000</f>
        <v>-3.5686199925579754E-3</v>
      </c>
    </row>
    <row r="5" spans="1:26" x14ac:dyDescent="0.25">
      <c r="A5">
        <f t="shared" si="0"/>
        <v>80</v>
      </c>
      <c r="B5" t="str">
        <f>[1]Data!A82</f>
        <v>SRM-Muenster-250ppb</v>
      </c>
      <c r="C5" s="1">
        <f>[1]Data!A79</f>
        <v>3</v>
      </c>
      <c r="D5" t="str">
        <f>[1]Data!A80</f>
        <v>Jun 16 2020</v>
      </c>
      <c r="E5">
        <f>[1]Data!A81</f>
        <v>1108</v>
      </c>
      <c r="F5">
        <f>[1]Data!S110</f>
        <v>9.5294885941916654</v>
      </c>
      <c r="G5">
        <f>[1]Data!T110</f>
        <v>7.6123199056916659</v>
      </c>
      <c r="H5">
        <f>[1]Data!U110</f>
        <v>3.1715601660666666</v>
      </c>
      <c r="I5">
        <f>[1]Data!V110</f>
        <v>5.744970016790802</v>
      </c>
      <c r="J5">
        <f>[1]Data!W110</f>
        <v>2.2021949810000002E-3</v>
      </c>
      <c r="K5">
        <f>[1]Data!G110</f>
        <v>0.41058499896414874</v>
      </c>
      <c r="L5">
        <f>[1]Data!H110</f>
        <v>4.3168800483891457E-5</v>
      </c>
      <c r="M5">
        <f>[1]Data!J110</f>
        <v>65.90370221441222</v>
      </c>
      <c r="N5">
        <f>[1]Data!K110</f>
        <v>0.11206883927087864</v>
      </c>
      <c r="O5">
        <f>((K5/(AVERAGE(K3,K7))-1))*1000</f>
        <v>-5.9157194708392424E-3</v>
      </c>
      <c r="P5">
        <f>(O5*SQRT((L5/K5)^2+(SQRT(L3^2+L7^2)/AVERAGE(K3,K7))^2))*1000</f>
        <v>-1.013032470638917E-3</v>
      </c>
    </row>
    <row r="6" spans="1:26" x14ac:dyDescent="0.25">
      <c r="A6">
        <f t="shared" si="0"/>
        <v>114</v>
      </c>
      <c r="B6" t="str">
        <f>[1]Data!A116</f>
        <v>NiAAS-DS-250ppb</v>
      </c>
      <c r="C6" s="1">
        <f>[1]Data!A113</f>
        <v>4</v>
      </c>
      <c r="D6" t="str">
        <f>[1]Data!A114</f>
        <v>Jun 16 2020</v>
      </c>
      <c r="E6">
        <f>[1]Data!A115</f>
        <v>1109</v>
      </c>
      <c r="F6">
        <f>[1]Data!S144</f>
        <v>6.6142932241916661</v>
      </c>
      <c r="G6">
        <f>[1]Data!T144</f>
        <v>5.228835018691667</v>
      </c>
      <c r="H6">
        <f>[1]Data!U144</f>
        <v>2.8901032060666672</v>
      </c>
      <c r="I6">
        <f>[1]Data!V144</f>
        <v>5.7124455391298117</v>
      </c>
      <c r="J6">
        <f>[1]Data!W144</f>
        <v>7.9121639316666655E-3</v>
      </c>
      <c r="K6">
        <f>[1]Data!G144</f>
        <v>0.41045495249334363</v>
      </c>
      <c r="L6">
        <f>[1]Data!H144</f>
        <v>4.4979218011279545E-5</v>
      </c>
      <c r="M6">
        <f>[1]Data!J144</f>
        <v>65.566093643615218</v>
      </c>
      <c r="N6">
        <f>[1]Data!K144</f>
        <v>0.11676879360400345</v>
      </c>
      <c r="O6">
        <f>((K6/(AVERAGE(K5,K7))-1))*1000</f>
        <v>-0.33936898837227947</v>
      </c>
      <c r="P6">
        <f>(O6*SQRT((L6/K6)^2+(SQRT(L5^2+L7^2)/AVERAGE(K5,K7))^2))*1000</f>
        <v>-6.2645425678593741E-2</v>
      </c>
      <c r="Q6" t="s">
        <v>14</v>
      </c>
      <c r="Z6" s="2" t="s">
        <v>10</v>
      </c>
    </row>
    <row r="7" spans="1:26" x14ac:dyDescent="0.25">
      <c r="A7">
        <f t="shared" si="0"/>
        <v>148</v>
      </c>
      <c r="B7" t="str">
        <f>[1]Data!A150</f>
        <v>SRM-Muenster-250ppb</v>
      </c>
      <c r="C7" s="1">
        <f>[1]Data!A147</f>
        <v>5</v>
      </c>
      <c r="D7" t="str">
        <f>[1]Data!A148</f>
        <v>Jun 16 2020</v>
      </c>
      <c r="E7">
        <f>[1]Data!A149</f>
        <v>1110</v>
      </c>
      <c r="F7">
        <f>[1]Data!S178</f>
        <v>10.064909607524998</v>
      </c>
      <c r="G7">
        <f>[1]Data!T178</f>
        <v>8.0417424783583318</v>
      </c>
      <c r="H7">
        <f>[1]Data!U178</f>
        <v>3.3512822187333331</v>
      </c>
      <c r="I7">
        <f>[1]Data!V178</f>
        <v>6.0730422650757534</v>
      </c>
      <c r="J7">
        <f>[1]Data!W178</f>
        <v>2.2953660629999998E-3</v>
      </c>
      <c r="K7">
        <f>[1]Data!G178</f>
        <v>0.41060359196390472</v>
      </c>
      <c r="L7">
        <f>[1]Data!H178</f>
        <v>4.3087778922598475E-5</v>
      </c>
      <c r="M7">
        <f>[1]Data!J178</f>
        <v>65.951970775916564</v>
      </c>
      <c r="N7">
        <f>[1]Data!K178</f>
        <v>0.11185850235555192</v>
      </c>
      <c r="O7">
        <f>((K7/(AVERAGE(K5,K9))-1))*1000</f>
        <v>4.5583879425326046E-2</v>
      </c>
      <c r="P7">
        <f>(O7*SQRT((L7/K7)^2+(SQRT(L5^2+L9^2)/AVERAGE(K5,K9))^2))*1000</f>
        <v>7.8573976281097104E-3</v>
      </c>
      <c r="Z7" s="3" t="s">
        <v>10</v>
      </c>
    </row>
    <row r="8" spans="1:26" x14ac:dyDescent="0.25">
      <c r="A8">
        <f t="shared" si="0"/>
        <v>182</v>
      </c>
      <c r="B8" t="str">
        <f>[1]Data!A184</f>
        <v>SRMProblemChild1-250ppb</v>
      </c>
      <c r="C8" s="1">
        <f>[1]Data!A181</f>
        <v>6</v>
      </c>
      <c r="D8" t="str">
        <f>[1]Data!A182</f>
        <v>Jun 16 2020</v>
      </c>
      <c r="E8">
        <f>[1]Data!A183</f>
        <v>1111</v>
      </c>
      <c r="F8">
        <f>[1]Data!S212</f>
        <v>7.8538010028583329</v>
      </c>
      <c r="G8">
        <f>[1]Data!T212</f>
        <v>6.2791995483583332</v>
      </c>
      <c r="H8">
        <f>[1]Data!U212</f>
        <v>2.5446966117333329</v>
      </c>
      <c r="I8">
        <f>[1]Data!V212</f>
        <v>4.5613298263628481</v>
      </c>
      <c r="J8">
        <f>[1]Data!W212</f>
        <v>-1.2632202241999997E-4</v>
      </c>
      <c r="K8">
        <f>[1]Data!G212</f>
        <v>0.41059950369057097</v>
      </c>
      <c r="L8">
        <f>[1]Data!H212</f>
        <v>3.9193363649280585E-5</v>
      </c>
      <c r="M8">
        <f>[1]Data!J212</f>
        <v>65.941357368965313</v>
      </c>
      <c r="N8">
        <f>[1]Data!K212</f>
        <v>0.10174836275413034</v>
      </c>
      <c r="O8">
        <f>((K8/(AVERAGE(K7,K9))-1))*1000</f>
        <v>1.2984300859386622E-2</v>
      </c>
      <c r="P8">
        <f>(O8*SQRT((L8/K8)^2+(SQRT(L7^2+L9^2)/AVERAGE(K7,K9))^2))*1000</f>
        <v>2.1637260654855418E-3</v>
      </c>
      <c r="Z8" s="2" t="s">
        <v>10</v>
      </c>
    </row>
    <row r="9" spans="1:26" x14ac:dyDescent="0.25">
      <c r="A9">
        <f t="shared" si="0"/>
        <v>216</v>
      </c>
      <c r="B9" t="str">
        <f>[1]Data!A218</f>
        <v>SRM-Muenster-250ppb</v>
      </c>
      <c r="C9" s="1">
        <f>[1]Data!A215</f>
        <v>7</v>
      </c>
      <c r="D9" t="str">
        <f>[1]Data!A216</f>
        <v>Jun 16 2020</v>
      </c>
      <c r="E9">
        <f>[1]Data!A217</f>
        <v>1112</v>
      </c>
      <c r="F9">
        <f>[1]Data!S246</f>
        <v>9.1818193075249983</v>
      </c>
      <c r="G9">
        <f>[1]Data!T246</f>
        <v>7.334065412358334</v>
      </c>
      <c r="H9">
        <f>[1]Data!U246</f>
        <v>3.0554360197333335</v>
      </c>
      <c r="I9">
        <f>[1]Data!V246</f>
        <v>5.5338171551989541</v>
      </c>
      <c r="J9">
        <f>[1]Data!W246</f>
        <v>2.1011352063333333E-3</v>
      </c>
      <c r="K9">
        <f>[1]Data!G246</f>
        <v>0.41058475286070578</v>
      </c>
      <c r="L9">
        <f>[1]Data!H246</f>
        <v>3.5901937596932602E-5</v>
      </c>
      <c r="M9">
        <f>[1]Data!J246</f>
        <v>65.903063314862393</v>
      </c>
      <c r="N9">
        <f>[1]Data!K246</f>
        <v>9.3203619951523348E-2</v>
      </c>
      <c r="O9">
        <f>((K9/(AVERAGE(K7,K11))-1))*1000</f>
        <v>-1.228968736766145E-2</v>
      </c>
      <c r="P9">
        <f>(O9*SQRT((L9/K9)^2+(SQRT(L7^2+L11^2)/AVERAGE(K7,K11))^2))*1000</f>
        <v>-2.0806284372043545E-3</v>
      </c>
      <c r="Z9" s="3" t="s">
        <v>13</v>
      </c>
    </row>
    <row r="10" spans="1:26" x14ac:dyDescent="0.25">
      <c r="A10">
        <f t="shared" si="0"/>
        <v>250</v>
      </c>
      <c r="B10" t="str">
        <f>[1]Data!A252</f>
        <v>SRMProblemChild2-250ppb</v>
      </c>
      <c r="C10" s="1">
        <f>[1]Data!A249</f>
        <v>8</v>
      </c>
      <c r="D10" t="str">
        <f>[1]Data!A250</f>
        <v>Jun 16 2020</v>
      </c>
      <c r="E10">
        <f>[1]Data!A251</f>
        <v>1113</v>
      </c>
      <c r="F10">
        <f>[1]Data!S280</f>
        <v>6.3088631215249995</v>
      </c>
      <c r="G10">
        <f>[1]Data!T280</f>
        <v>5.0200088043583344</v>
      </c>
      <c r="H10">
        <f>[1]Data!U280</f>
        <v>2.3369145724</v>
      </c>
      <c r="I10">
        <f>[1]Data!V280</f>
        <v>4.396530592275754</v>
      </c>
      <c r="J10">
        <f>[1]Data!W280</f>
        <v>-1.9981746426300001E-4</v>
      </c>
      <c r="K10">
        <f>[1]Data!G280</f>
        <v>0.41058390719486954</v>
      </c>
      <c r="L10">
        <f>[1]Data!H280</f>
        <v>4.6077837223085523E-5</v>
      </c>
      <c r="M10">
        <f>[1]Data!J280</f>
        <v>65.900867914767488</v>
      </c>
      <c r="N10">
        <f>[1]Data!K280</f>
        <v>0.11962087609150902</v>
      </c>
      <c r="O10">
        <f>((K10/(AVERAGE(K9,K11))-1))*1000</f>
        <v>8.5923869630466498E-3</v>
      </c>
      <c r="P10">
        <f>(O10*SQRT((L10/K10)^2+(SQRT(L9^2+L11^2)/AVERAGE(K9,K11))^2))*1000</f>
        <v>1.4942976634427121E-3</v>
      </c>
      <c r="Z10" s="2" t="s">
        <v>10</v>
      </c>
    </row>
    <row r="11" spans="1:26" x14ac:dyDescent="0.25">
      <c r="A11">
        <f t="shared" si="0"/>
        <v>284</v>
      </c>
      <c r="B11" t="str">
        <f>[1]Data!A286</f>
        <v>SRM-Muenster-250ppb</v>
      </c>
      <c r="C11" s="1">
        <f>[1]Data!A283</f>
        <v>9</v>
      </c>
      <c r="D11" t="str">
        <f>[1]Data!A284</f>
        <v>Jun 16 2020</v>
      </c>
      <c r="E11">
        <f>[1]Data!A285</f>
        <v>1114</v>
      </c>
      <c r="F11">
        <f>[1]Data!S314</f>
        <v>8.5539153841916669</v>
      </c>
      <c r="G11">
        <f>[1]Data!T314</f>
        <v>6.8318306766916672</v>
      </c>
      <c r="H11">
        <f>[1]Data!U314</f>
        <v>2.8459348553999999</v>
      </c>
      <c r="I11">
        <f>[1]Data!V314</f>
        <v>5.1533953674295772</v>
      </c>
      <c r="J11">
        <f>[1]Data!W314</f>
        <v>1.9331223629999999E-3</v>
      </c>
      <c r="K11">
        <f>[1]Data!G314</f>
        <v>0.41057600579803605</v>
      </c>
      <c r="L11">
        <f>[1]Data!H314</f>
        <v>4.1066124860566266E-5</v>
      </c>
      <c r="M11">
        <f>[1]Data!J314</f>
        <v>65.880355406617639</v>
      </c>
      <c r="N11">
        <f>[1]Data!K314</f>
        <v>0.10661016509346823</v>
      </c>
      <c r="O11">
        <f>((K11/(AVERAGE(K9,K12))-1))*1000</f>
        <v>-1.7099058410185997E-2</v>
      </c>
      <c r="P11">
        <f>(O11*SQRT((L11/K11)^2+(SQRT(L9^2+L12^2)/AVERAGE(K9,K12))^2))*1000</f>
        <v>-2.7989291415437588E-3</v>
      </c>
      <c r="Z11" s="3" t="s">
        <v>12</v>
      </c>
    </row>
    <row r="12" spans="1:26" x14ac:dyDescent="0.25">
      <c r="A12">
        <f t="shared" si="0"/>
        <v>318</v>
      </c>
      <c r="B12" t="str">
        <f>[1]Data!A320</f>
        <v>SRM-Muenster-250ppb</v>
      </c>
      <c r="C12" s="1">
        <f>[1]Data!A317</f>
        <v>10</v>
      </c>
      <c r="D12" t="str">
        <f>[1]Data!A318</f>
        <v>Jun 16 2020</v>
      </c>
      <c r="E12">
        <f>[1]Data!A319</f>
        <v>1115</v>
      </c>
      <c r="F12">
        <f>[1]Data!S348</f>
        <v>8.658662397525001</v>
      </c>
      <c r="G12">
        <f>[1]Data!T348</f>
        <v>6.9149769566916657</v>
      </c>
      <c r="H12">
        <f>[1]Data!U348</f>
        <v>2.8803276724000004</v>
      </c>
      <c r="I12">
        <f>[1]Data!V348</f>
        <v>5.2148049515055748</v>
      </c>
      <c r="J12">
        <f>[1]Data!W348</f>
        <v>2.0327655049999999E-3</v>
      </c>
      <c r="K12">
        <f>[1]Data!G348</f>
        <v>0.41058129990166697</v>
      </c>
      <c r="L12">
        <f>[1]Data!H348</f>
        <v>3.9261637703306172E-5</v>
      </c>
      <c r="M12">
        <f>[1]Data!J348</f>
        <v>65.894099222573885</v>
      </c>
      <c r="N12">
        <f>[1]Data!K348</f>
        <v>0.10192560636295472</v>
      </c>
      <c r="O12">
        <f>((K12/(AVERAGE(K11,K13))-1))*1000</f>
        <v>-5.7676482146939989E-3</v>
      </c>
      <c r="P12">
        <f>(O12*SQRT((L12/K12)^2+(SQRT(L11^2+L13^2)/AVERAGE(K11,K13))^2))*1000</f>
        <v>-1.0072522450217647E-3</v>
      </c>
      <c r="Z12" s="2" t="s">
        <v>10</v>
      </c>
    </row>
    <row r="13" spans="1:26" x14ac:dyDescent="0.25">
      <c r="A13">
        <f t="shared" si="0"/>
        <v>352</v>
      </c>
      <c r="B13" t="str">
        <f>[1]Data!A354</f>
        <v>SRM-Muenster-250ppb</v>
      </c>
      <c r="C13" s="1">
        <f>[1]Data!A351</f>
        <v>11</v>
      </c>
      <c r="D13" t="str">
        <f>[1]Data!A352</f>
        <v>Jun 16 2020</v>
      </c>
      <c r="E13">
        <f>[1]Data!A353</f>
        <v>1116</v>
      </c>
      <c r="F13">
        <f>[1]Data!S382</f>
        <v>8.7191614508583335</v>
      </c>
      <c r="G13">
        <f>[1]Data!T382</f>
        <v>6.9632978110249999</v>
      </c>
      <c r="H13">
        <f>[1]Data!U382</f>
        <v>2.9004415990666668</v>
      </c>
      <c r="I13">
        <f>[1]Data!V382</f>
        <v>5.2510972828510836</v>
      </c>
      <c r="J13">
        <f>[1]Data!W382</f>
        <v>2.1310555573333338E-3</v>
      </c>
      <c r="K13">
        <f>[1]Data!G382</f>
        <v>0.41059133020961747</v>
      </c>
      <c r="L13">
        <f>[1]Data!H382</f>
        <v>4.3743458500741576E-5</v>
      </c>
      <c r="M13">
        <f>[1]Data!J382</f>
        <v>65.920138513842943</v>
      </c>
      <c r="N13">
        <f>[1]Data!K382</f>
        <v>0.11356068653562557</v>
      </c>
      <c r="O13">
        <f>((K13/(AVERAGE(K11,K15))-1))*1000</f>
        <v>3.2087216652820771E-2</v>
      </c>
      <c r="P13">
        <f>(O13*SQRT((L13/K13)^2+(SQRT(L11^2+L15^2)/AVERAGE(K11,K15))^2))*1000</f>
        <v>5.1865515668044516E-3</v>
      </c>
      <c r="Z13" s="3" t="s">
        <v>11</v>
      </c>
    </row>
    <row r="14" spans="1:26" x14ac:dyDescent="0.25">
      <c r="A14">
        <f t="shared" si="0"/>
        <v>386</v>
      </c>
      <c r="B14" t="str">
        <f>[1]Data!A388</f>
        <v>SRMProblemChild1-250ppb</v>
      </c>
      <c r="C14" s="1">
        <f>[1]Data!A385</f>
        <v>12</v>
      </c>
      <c r="D14" t="str">
        <f>[1]Data!A386</f>
        <v>Jun 16 2020</v>
      </c>
      <c r="E14">
        <f>[1]Data!A387</f>
        <v>1117</v>
      </c>
      <c r="F14">
        <f>[1]Data!S416</f>
        <v>7.5288858108583332</v>
      </c>
      <c r="G14">
        <f>[1]Data!T416</f>
        <v>6.0176163260250002</v>
      </c>
      <c r="H14">
        <f>[1]Data!U416</f>
        <v>2.4379418803999995</v>
      </c>
      <c r="I14">
        <f>[1]Data!V416</f>
        <v>4.367386218419492</v>
      </c>
      <c r="J14">
        <f>[1]Data!W416</f>
        <v>6.5149768400000037E-5</v>
      </c>
      <c r="K14">
        <f>[1]Data!G416</f>
        <v>0.41058102092184545</v>
      </c>
      <c r="L14">
        <f>[1]Data!H416</f>
        <v>5.1597307139520476E-5</v>
      </c>
      <c r="M14">
        <f>[1]Data!J416</f>
        <v>65.893374973940112</v>
      </c>
      <c r="N14">
        <f>[1]Data!K416</f>
        <v>0.13394975667174816</v>
      </c>
      <c r="O14">
        <f>((K14/(AVERAGE(K13,K15))-1))*1000</f>
        <v>-1.1683753091018545E-2</v>
      </c>
      <c r="P14">
        <f>(O14*SQRT((L14/K14)^2+(SQRT(L13^2+L15^2)/AVERAGE(K13,K15))^2))*1000</f>
        <v>-2.0873083916573463E-3</v>
      </c>
      <c r="Z14" s="2" t="s">
        <v>10</v>
      </c>
    </row>
    <row r="15" spans="1:26" x14ac:dyDescent="0.25">
      <c r="A15">
        <f t="shared" si="0"/>
        <v>420</v>
      </c>
      <c r="B15" t="str">
        <f>[1]Data!A422</f>
        <v>SRM-Muenster-250ppb</v>
      </c>
      <c r="C15" s="1">
        <f>[1]Data!A419</f>
        <v>13</v>
      </c>
      <c r="D15" t="str">
        <f>[1]Data!A420</f>
        <v>Jun 16 2020</v>
      </c>
      <c r="E15">
        <f>[1]Data!A421</f>
        <v>1118</v>
      </c>
      <c r="F15">
        <f>[1]Data!S450</f>
        <v>8.4430850518583327</v>
      </c>
      <c r="G15">
        <f>[1]Data!T450</f>
        <v>6.7426770630249999</v>
      </c>
      <c r="H15">
        <f>[1]Data!U450</f>
        <v>2.8084687730666666</v>
      </c>
      <c r="I15">
        <f>[1]Data!V450</f>
        <v>5.0844528479329041</v>
      </c>
      <c r="J15">
        <f>[1]Data!W450</f>
        <v>1.971239512666667E-3</v>
      </c>
      <c r="K15">
        <f>[1]Data!G450</f>
        <v>0.41058030600071627</v>
      </c>
      <c r="L15">
        <f>[1]Data!H450</f>
        <v>2.8365262115961396E-5</v>
      </c>
      <c r="M15">
        <f>[1]Data!J450</f>
        <v>65.891518995079608</v>
      </c>
      <c r="N15">
        <f>[1]Data!K450</f>
        <v>7.3637950680020284E-2</v>
      </c>
      <c r="O15">
        <f>((K15/(AVERAGE(K13,K17))-1))*1000</f>
        <v>-9.2349437752492491E-3</v>
      </c>
      <c r="P15">
        <f>(O15*SQRT((L15/K15)^2+(SQRT(L13^2+L17^2)/AVERAGE(K13,K17))^2))*1000</f>
        <v>-1.3811288430817705E-3</v>
      </c>
      <c r="Z15" s="3" t="s">
        <v>13</v>
      </c>
    </row>
    <row r="16" spans="1:26" x14ac:dyDescent="0.25">
      <c r="A16">
        <f t="shared" si="0"/>
        <v>454</v>
      </c>
      <c r="B16" t="str">
        <f>[1]Data!A456</f>
        <v>SRMProblemChild2-250ppb</v>
      </c>
      <c r="C16" s="1">
        <f>[1]Data!A453</f>
        <v>14</v>
      </c>
      <c r="D16" t="str">
        <f>[1]Data!A454</f>
        <v>Jun 16 2020</v>
      </c>
      <c r="E16">
        <f>[1]Data!A455</f>
        <v>1119</v>
      </c>
      <c r="F16">
        <f>[1]Data!S484</f>
        <v>5.7238075341916659</v>
      </c>
      <c r="G16">
        <f>[1]Data!T484</f>
        <v>4.5541852520249995</v>
      </c>
      <c r="H16">
        <f>[1]Data!U484</f>
        <v>2.1199405454000004</v>
      </c>
      <c r="I16">
        <f>[1]Data!V484</f>
        <v>3.9877525521847517</v>
      </c>
      <c r="J16">
        <f>[1]Data!W484</f>
        <v>-7.7393090866666658E-5</v>
      </c>
      <c r="K16">
        <f>[1]Data!G484</f>
        <v>0.41058235255519726</v>
      </c>
      <c r="L16">
        <f>[1]Data!H484</f>
        <v>5.3939002688818223E-5</v>
      </c>
      <c r="M16">
        <f>[1]Data!J484</f>
        <v>65.89683197534832</v>
      </c>
      <c r="N16">
        <f>[1]Data!K484</f>
        <v>0.14002894115667636</v>
      </c>
      <c r="O16">
        <f>((K16/(AVERAGE(K15,K17))-1))*1000</f>
        <v>9.1747061492508664E-3</v>
      </c>
      <c r="P16">
        <f>(O16*SQRT((L16/K16)^2+(SQRT(L15^2+L17^2)/AVERAGE(K15,K17))^2))*1000</f>
        <v>1.5427346381907295E-3</v>
      </c>
      <c r="Z16" s="2" t="s">
        <v>10</v>
      </c>
    </row>
    <row r="17" spans="1:26" x14ac:dyDescent="0.25">
      <c r="A17">
        <f t="shared" si="0"/>
        <v>488</v>
      </c>
      <c r="B17" t="str">
        <f>[1]Data!A490</f>
        <v>SRM-Muenster-250ppb</v>
      </c>
      <c r="C17" s="1">
        <f>[1]Data!A487</f>
        <v>15</v>
      </c>
      <c r="D17" t="str">
        <f>[1]Data!A488</f>
        <v>Jun 16 2020</v>
      </c>
      <c r="E17">
        <f>[1]Data!A489</f>
        <v>1120</v>
      </c>
      <c r="F17">
        <f>[1]Data!S518</f>
        <v>7.9366923178583324</v>
      </c>
      <c r="G17">
        <f>[1]Data!T518</f>
        <v>6.3380200330249998</v>
      </c>
      <c r="H17">
        <f>[1]Data!U518</f>
        <v>2.6397783067333336</v>
      </c>
      <c r="I17">
        <f>[1]Data!V518</f>
        <v>4.7786826437960581</v>
      </c>
      <c r="J17">
        <f>[1]Data!W518</f>
        <v>1.8393543120000003E-3</v>
      </c>
      <c r="K17">
        <f>[1]Data!G518</f>
        <v>0.41057686523392994</v>
      </c>
      <c r="L17">
        <f>[1]Data!H518</f>
        <v>3.2441514791915554E-5</v>
      </c>
      <c r="M17">
        <f>[1]Data!J518</f>
        <v>65.882586554622421</v>
      </c>
      <c r="N17">
        <f>[1]Data!K518</f>
        <v>8.4220151270455346E-2</v>
      </c>
      <c r="O17">
        <f>((K17/(AVERAGE(K15,K19))-1))*1000</f>
        <v>-7.8427936134328746E-3</v>
      </c>
      <c r="P17">
        <f>(O17*SQRT((L17/K17)^2+(SQRT(L15^2+L19^2)/AVERAGE(K15,K19))^2))*1000</f>
        <v>-1.2571581801572864E-3</v>
      </c>
      <c r="Z17" s="3" t="s">
        <v>12</v>
      </c>
    </row>
    <row r="18" spans="1:26" x14ac:dyDescent="0.25">
      <c r="A18">
        <f t="shared" si="0"/>
        <v>522</v>
      </c>
      <c r="B18" t="str">
        <f>[1]Data!A524</f>
        <v>SRMProblemChild1-250ppb</v>
      </c>
      <c r="C18" s="1">
        <f>[1]Data!A521</f>
        <v>16</v>
      </c>
      <c r="D18" t="str">
        <f>[1]Data!A522</f>
        <v>Jun 16 2020</v>
      </c>
      <c r="E18">
        <f>[1]Data!A523</f>
        <v>1121</v>
      </c>
      <c r="F18">
        <f>[1]Data!S552</f>
        <v>7.1260533731916658</v>
      </c>
      <c r="G18">
        <f>[1]Data!T552</f>
        <v>5.6954162710250005</v>
      </c>
      <c r="H18">
        <f>[1]Data!U552</f>
        <v>2.3073259840666664</v>
      </c>
      <c r="I18">
        <f>[1]Data!V552</f>
        <v>4.133128019120246</v>
      </c>
      <c r="J18">
        <f>[1]Data!W552</f>
        <v>1.3427986346666666E-4</v>
      </c>
      <c r="K18">
        <f>[1]Data!G552</f>
        <v>0.41057213028653083</v>
      </c>
      <c r="L18">
        <f>[1]Data!H552</f>
        <v>4.0479867045293191E-5</v>
      </c>
      <c r="M18">
        <f>[1]Data!J552</f>
        <v>65.870294342351443</v>
      </c>
      <c r="N18">
        <f>[1]Data!K552</f>
        <v>0.10508820404440557</v>
      </c>
      <c r="O18">
        <f>((K18/(AVERAGE(K17,K19))-1))*1000</f>
        <v>-1.5185064312306373E-2</v>
      </c>
      <c r="P18">
        <f>(O18*SQRT((L18/K18)^2+(SQRT(L17^2+L19^2)/AVERAGE(K17,K19))^2))*1000</f>
        <v>-2.658139000473971E-3</v>
      </c>
      <c r="Z18" s="2" t="s">
        <v>10</v>
      </c>
    </row>
    <row r="19" spans="1:26" x14ac:dyDescent="0.25">
      <c r="A19">
        <f t="shared" si="0"/>
        <v>556</v>
      </c>
      <c r="B19" t="str">
        <f>[1]Data!A558</f>
        <v>SRM-Muenster-250ppb</v>
      </c>
      <c r="C19" s="1">
        <f>[1]Data!A555</f>
        <v>17</v>
      </c>
      <c r="D19" t="str">
        <f>[1]Data!A556</f>
        <v>Jun 16 2020</v>
      </c>
      <c r="E19">
        <f>[1]Data!A557</f>
        <v>1122</v>
      </c>
      <c r="F19">
        <f>[1]Data!S586</f>
        <v>8.1084900771916679</v>
      </c>
      <c r="G19">
        <f>[1]Data!T586</f>
        <v>6.4755067326916667</v>
      </c>
      <c r="H19">
        <f>[1]Data!U586</f>
        <v>2.6971918683999996</v>
      </c>
      <c r="I19">
        <f>[1]Data!V586</f>
        <v>4.8830684339296759</v>
      </c>
      <c r="J19">
        <f>[1]Data!W586</f>
        <v>1.8870513783333332E-3</v>
      </c>
      <c r="K19">
        <f>[1]Data!G586</f>
        <v>0.41057986465688567</v>
      </c>
      <c r="L19">
        <f>[1]Data!H586</f>
        <v>4.9743349656648587E-5</v>
      </c>
      <c r="M19">
        <f>[1]Data!J586</f>
        <v>65.890373239574217</v>
      </c>
      <c r="N19">
        <f>[1]Data!K586</f>
        <v>0.129136769958303</v>
      </c>
      <c r="O19">
        <f>((K19/(AVERAGE(K17,K21))-1))*1000</f>
        <v>1.4416245037729425E-3</v>
      </c>
      <c r="P19">
        <f>(O19*SQRT((L19/K19)^2+(SQRT(L17^2+L21^2)/AVERAGE(K17,K21))^2))*1000</f>
        <v>2.4135109927314905E-4</v>
      </c>
      <c r="Z19" s="3" t="s">
        <v>11</v>
      </c>
    </row>
    <row r="20" spans="1:26" x14ac:dyDescent="0.25">
      <c r="A20">
        <f t="shared" si="0"/>
        <v>590</v>
      </c>
      <c r="B20" t="str">
        <f>[1]Data!A592</f>
        <v>SRMProblemChild2-250ppb</v>
      </c>
      <c r="C20" s="1">
        <f>[1]Data!A589</f>
        <v>18</v>
      </c>
      <c r="D20" t="str">
        <f>[1]Data!A590</f>
        <v>Jun 16 2020</v>
      </c>
      <c r="E20">
        <f>[1]Data!A591</f>
        <v>1123</v>
      </c>
      <c r="F20">
        <f>[1]Data!S620</f>
        <v>5.7966245945249986</v>
      </c>
      <c r="G20">
        <f>[1]Data!T620</f>
        <v>4.612112228358332</v>
      </c>
      <c r="H20">
        <f>[1]Data!U620</f>
        <v>2.1469015177333337</v>
      </c>
      <c r="I20">
        <f>[1]Data!V620</f>
        <v>4.0384366266192098</v>
      </c>
      <c r="J20">
        <f>[1]Data!W620</f>
        <v>1.125538978E-4</v>
      </c>
      <c r="K20">
        <f>[1]Data!G620</f>
        <v>0.41058749163237196</v>
      </c>
      <c r="L20">
        <f>[1]Data!H620</f>
        <v>6.1187279311287554E-5</v>
      </c>
      <c r="M20">
        <f>[1]Data!J620</f>
        <v>65.910173333168089</v>
      </c>
      <c r="N20">
        <f>[1]Data!K620</f>
        <v>0.15884590939967247</v>
      </c>
      <c r="O20">
        <f>((K20/(AVERAGE(K19,K21))-1))*1000</f>
        <v>1.6365026321851772E-2</v>
      </c>
      <c r="P20">
        <f>(O20*SQRT((L20/K20)^2+(SQRT(L19^2+L21^2)/AVERAGE(K19,K21))^2))*1000</f>
        <v>3.4324791145113184E-3</v>
      </c>
      <c r="Z20" s="2" t="s">
        <v>10</v>
      </c>
    </row>
    <row r="21" spans="1:26" x14ac:dyDescent="0.25">
      <c r="A21">
        <f t="shared" si="0"/>
        <v>624</v>
      </c>
      <c r="B21" t="str">
        <f>[1]Data!A626</f>
        <v>SRM-Muenster-250ppb</v>
      </c>
      <c r="C21" s="1">
        <f>[1]Data!A623</f>
        <v>19</v>
      </c>
      <c r="D21" t="str">
        <f>[1]Data!A624</f>
        <v>Jun 16 2020</v>
      </c>
      <c r="E21">
        <f>[1]Data!A625</f>
        <v>1124</v>
      </c>
      <c r="F21">
        <f>[1]Data!S654</f>
        <v>8.2077086975250033</v>
      </c>
      <c r="G21">
        <f>[1]Data!T654</f>
        <v>6.5541640180249994</v>
      </c>
      <c r="H21">
        <f>[1]Data!U654</f>
        <v>2.7297824164000004</v>
      </c>
      <c r="I21">
        <f>[1]Data!V654</f>
        <v>4.9412109811059644</v>
      </c>
      <c r="J21">
        <f>[1]Data!W654</f>
        <v>1.9630702216666671E-3</v>
      </c>
      <c r="K21">
        <f>[1]Data!G654</f>
        <v>0.41058168027756076</v>
      </c>
      <c r="L21">
        <f>[1]Data!H654</f>
        <v>3.4612242547952819E-5</v>
      </c>
      <c r="M21">
        <f>[1]Data!J654</f>
        <v>65.895086701596341</v>
      </c>
      <c r="N21">
        <f>[1]Data!K654</f>
        <v>8.9855492935376036E-2</v>
      </c>
      <c r="Z21" s="3" t="s">
        <v>12</v>
      </c>
    </row>
    <row r="22" spans="1:26" x14ac:dyDescent="0.25">
      <c r="A22">
        <f t="shared" si="0"/>
        <v>658</v>
      </c>
      <c r="B22">
        <f>[1]Data!A660</f>
        <v>0</v>
      </c>
      <c r="C22" s="1">
        <f>[1]Data!A657</f>
        <v>20</v>
      </c>
      <c r="D22">
        <f>[1]Data!A658</f>
        <v>0</v>
      </c>
      <c r="E22">
        <f>[1]Data!A659</f>
        <v>0</v>
      </c>
      <c r="F22">
        <f>[1]Data!S688</f>
        <v>0</v>
      </c>
      <c r="G22">
        <f>[1]Data!T688</f>
        <v>0</v>
      </c>
      <c r="H22">
        <f>[1]Data!U688</f>
        <v>0</v>
      </c>
      <c r="I22">
        <f>[1]Data!V688</f>
        <v>0</v>
      </c>
      <c r="J22">
        <f>[1]Data!W688</f>
        <v>0</v>
      </c>
      <c r="K22">
        <f>[1]Data!G688</f>
        <v>0.3851989613237663</v>
      </c>
      <c r="L22">
        <f>[1]Data!H688</f>
        <v>0</v>
      </c>
      <c r="M22">
        <f>[1]Data!J688</f>
        <v>0</v>
      </c>
      <c r="N22">
        <f>[1]Data!K688</f>
        <v>0</v>
      </c>
      <c r="Z22" s="2" t="s">
        <v>10</v>
      </c>
    </row>
    <row r="23" spans="1:26" x14ac:dyDescent="0.25">
      <c r="A23">
        <f t="shared" si="0"/>
        <v>692</v>
      </c>
      <c r="B23">
        <f>[1]Data!A694</f>
        <v>0</v>
      </c>
      <c r="C23" s="1">
        <f>[1]Data!A691</f>
        <v>21</v>
      </c>
      <c r="D23">
        <f>[1]Data!A692</f>
        <v>0</v>
      </c>
      <c r="E23">
        <f>[1]Data!A693</f>
        <v>0</v>
      </c>
      <c r="F23">
        <f>[1]Data!S722</f>
        <v>0</v>
      </c>
      <c r="G23">
        <f>[1]Data!T722</f>
        <v>0</v>
      </c>
      <c r="H23">
        <f>[1]Data!U722</f>
        <v>0</v>
      </c>
      <c r="I23">
        <f>[1]Data!V722</f>
        <v>0</v>
      </c>
      <c r="J23">
        <f>[1]Data!W722</f>
        <v>0</v>
      </c>
      <c r="K23">
        <f>[1]Data!G722</f>
        <v>0.3851989613237663</v>
      </c>
      <c r="L23">
        <f>[1]Data!H722</f>
        <v>0</v>
      </c>
      <c r="M23">
        <f>[1]Data!J722</f>
        <v>0</v>
      </c>
      <c r="N23">
        <f>[1]Data!K722</f>
        <v>0</v>
      </c>
      <c r="Z23" s="3" t="s">
        <v>11</v>
      </c>
    </row>
    <row r="24" spans="1:26" x14ac:dyDescent="0.25">
      <c r="A24">
        <f t="shared" si="0"/>
        <v>726</v>
      </c>
      <c r="B24">
        <f>[1]Data!A728</f>
        <v>0</v>
      </c>
      <c r="C24" s="1">
        <f>[1]Data!A725</f>
        <v>22</v>
      </c>
      <c r="D24">
        <f>[1]Data!A726</f>
        <v>0</v>
      </c>
      <c r="E24">
        <f>[1]Data!A727</f>
        <v>0</v>
      </c>
      <c r="F24">
        <f>[1]Data!S756</f>
        <v>0</v>
      </c>
      <c r="G24">
        <f>[1]Data!T756</f>
        <v>0</v>
      </c>
      <c r="H24">
        <f>[1]Data!U756</f>
        <v>0</v>
      </c>
      <c r="I24">
        <f>[1]Data!V756</f>
        <v>0</v>
      </c>
      <c r="J24">
        <f>[1]Data!W756</f>
        <v>0</v>
      </c>
      <c r="K24">
        <f>[1]Data!G756</f>
        <v>0.3851989613237663</v>
      </c>
      <c r="L24">
        <f>[1]Data!H756</f>
        <v>0</v>
      </c>
      <c r="M24">
        <f>[1]Data!J756</f>
        <v>0</v>
      </c>
      <c r="N24">
        <f>[1]Data!K756</f>
        <v>0</v>
      </c>
      <c r="O24">
        <f>((K24/(AVERAGE(K23,K25))-1))*1000</f>
        <v>0</v>
      </c>
      <c r="P24">
        <f>(O24*SQRT((L24/K24)^2+(SQRT(L23^2+L25^2)/AVERAGE(K23,K25))^2))*1000</f>
        <v>0</v>
      </c>
      <c r="Z24" s="2" t="s">
        <v>10</v>
      </c>
    </row>
    <row r="25" spans="1:26" x14ac:dyDescent="0.25">
      <c r="A25">
        <f t="shared" si="0"/>
        <v>760</v>
      </c>
      <c r="B25">
        <f>[1]Data!A762</f>
        <v>0</v>
      </c>
      <c r="C25" s="1">
        <f>[1]Data!A759</f>
        <v>23</v>
      </c>
      <c r="D25">
        <f>[1]Data!A760</f>
        <v>0</v>
      </c>
      <c r="E25">
        <f>[1]Data!A761</f>
        <v>0</v>
      </c>
      <c r="F25">
        <f>[1]Data!S790</f>
        <v>0</v>
      </c>
      <c r="G25">
        <f>[1]Data!T790</f>
        <v>0</v>
      </c>
      <c r="H25">
        <f>[1]Data!U790</f>
        <v>0</v>
      </c>
      <c r="I25">
        <f>[1]Data!V790</f>
        <v>0</v>
      </c>
      <c r="J25">
        <f>[1]Data!W790</f>
        <v>0</v>
      </c>
      <c r="K25">
        <f>[1]Data!G790</f>
        <v>0.3851989613237663</v>
      </c>
      <c r="L25">
        <f>[1]Data!H790</f>
        <v>0</v>
      </c>
      <c r="M25">
        <f>[1]Data!J790</f>
        <v>0</v>
      </c>
      <c r="N25">
        <f>[1]Data!K790</f>
        <v>0</v>
      </c>
      <c r="Z25" s="3" t="s">
        <v>12</v>
      </c>
    </row>
    <row r="26" spans="1:26" x14ac:dyDescent="0.25">
      <c r="A26">
        <f t="shared" si="0"/>
        <v>794</v>
      </c>
      <c r="B26">
        <f>[1]Data!A796</f>
        <v>0</v>
      </c>
      <c r="C26" s="1">
        <f>[1]Data!A793</f>
        <v>24</v>
      </c>
      <c r="D26">
        <f>[1]Data!A794</f>
        <v>0</v>
      </c>
      <c r="E26">
        <f>[1]Data!A795</f>
        <v>0</v>
      </c>
      <c r="F26">
        <f>[1]Data!S824</f>
        <v>0</v>
      </c>
      <c r="G26">
        <f>[1]Data!T824</f>
        <v>0</v>
      </c>
      <c r="H26">
        <f>[1]Data!U824</f>
        <v>0</v>
      </c>
      <c r="I26">
        <f>[1]Data!V824</f>
        <v>0</v>
      </c>
      <c r="J26">
        <f>[1]Data!W824</f>
        <v>0</v>
      </c>
      <c r="K26">
        <f>[1]Data!G824</f>
        <v>0.3851989613237663</v>
      </c>
      <c r="L26">
        <f>[1]Data!H824</f>
        <v>0</v>
      </c>
      <c r="M26">
        <f>[1]Data!J824</f>
        <v>0</v>
      </c>
      <c r="N26">
        <f>[1]Data!K824</f>
        <v>0</v>
      </c>
      <c r="O26">
        <f>((K26/(AVERAGE(K25,K27))-1))*1000</f>
        <v>0</v>
      </c>
      <c r="P26">
        <f>(O26*SQRT((L26/K26)^2+(SQRT(L25^2+L27^2)/AVERAGE(K25,K27))^2))*1000</f>
        <v>0</v>
      </c>
      <c r="Z26" s="2" t="s">
        <v>10</v>
      </c>
    </row>
    <row r="27" spans="1:26" x14ac:dyDescent="0.25">
      <c r="A27">
        <f t="shared" si="0"/>
        <v>828</v>
      </c>
      <c r="B27">
        <f>[1]Data!A830</f>
        <v>0</v>
      </c>
      <c r="C27" s="1">
        <f>[1]Data!A827</f>
        <v>25</v>
      </c>
      <c r="D27">
        <f>[1]Data!A828</f>
        <v>0</v>
      </c>
      <c r="E27">
        <f>[1]Data!A829</f>
        <v>0</v>
      </c>
      <c r="F27">
        <f>[1]Data!S858</f>
        <v>0</v>
      </c>
      <c r="G27">
        <f>[1]Data!T858</f>
        <v>0</v>
      </c>
      <c r="H27">
        <f>[1]Data!U858</f>
        <v>0</v>
      </c>
      <c r="I27">
        <f>[1]Data!V858</f>
        <v>0</v>
      </c>
      <c r="J27">
        <f>[1]Data!W858</f>
        <v>0</v>
      </c>
      <c r="K27">
        <f>[1]Data!G858</f>
        <v>0.3851989613237663</v>
      </c>
      <c r="L27">
        <f>[1]Data!H858</f>
        <v>0</v>
      </c>
      <c r="M27">
        <f>[1]Data!J858</f>
        <v>0</v>
      </c>
      <c r="N27">
        <f>[1]Data!K858</f>
        <v>0</v>
      </c>
      <c r="Z27" s="3" t="s">
        <v>11</v>
      </c>
    </row>
    <row r="28" spans="1:26" x14ac:dyDescent="0.25">
      <c r="A28">
        <f t="shared" si="0"/>
        <v>862</v>
      </c>
      <c r="B28">
        <f>[1]Data!A864</f>
        <v>0</v>
      </c>
      <c r="C28" s="1">
        <f>[1]Data!A861</f>
        <v>26</v>
      </c>
      <c r="D28">
        <f>[1]Data!A862</f>
        <v>0</v>
      </c>
      <c r="E28">
        <f>[1]Data!A863</f>
        <v>0</v>
      </c>
      <c r="F28">
        <f>[1]Data!S892</f>
        <v>0</v>
      </c>
      <c r="G28">
        <f>[1]Data!T892</f>
        <v>0</v>
      </c>
      <c r="H28">
        <f>[1]Data!U892</f>
        <v>0</v>
      </c>
      <c r="I28">
        <f>[1]Data!V892</f>
        <v>0</v>
      </c>
      <c r="J28">
        <f>[1]Data!W892</f>
        <v>0</v>
      </c>
      <c r="K28">
        <f>[1]Data!G892</f>
        <v>0.3851989613237663</v>
      </c>
      <c r="L28">
        <f>[1]Data!H892</f>
        <v>0</v>
      </c>
      <c r="M28">
        <f>[1]Data!J892</f>
        <v>0</v>
      </c>
      <c r="N28">
        <f>[1]Data!K892</f>
        <v>0</v>
      </c>
      <c r="O28">
        <f>((K28/(AVERAGE(K27,K29))-1))*1000</f>
        <v>0</v>
      </c>
      <c r="P28">
        <f>(O28*SQRT((L28/K28)^2+(SQRT(L27^2+L29^2)/AVERAGE(K27,K29))^2))*1000</f>
        <v>0</v>
      </c>
      <c r="Z28" s="2" t="s">
        <v>10</v>
      </c>
    </row>
    <row r="29" spans="1:26" x14ac:dyDescent="0.25">
      <c r="A29">
        <f t="shared" si="0"/>
        <v>896</v>
      </c>
      <c r="B29">
        <f>[1]Data!A898</f>
        <v>0</v>
      </c>
      <c r="C29" s="1">
        <f>[1]Data!A895</f>
        <v>27</v>
      </c>
      <c r="D29">
        <f>[1]Data!A896</f>
        <v>0</v>
      </c>
      <c r="E29">
        <f>[1]Data!A897</f>
        <v>0</v>
      </c>
      <c r="F29">
        <f>[1]Data!S926</f>
        <v>0</v>
      </c>
      <c r="G29">
        <f>[1]Data!T926</f>
        <v>0</v>
      </c>
      <c r="H29">
        <f>[1]Data!U926</f>
        <v>0</v>
      </c>
      <c r="I29">
        <f>[1]Data!V926</f>
        <v>0</v>
      </c>
      <c r="J29">
        <f>[1]Data!W926</f>
        <v>0</v>
      </c>
      <c r="K29">
        <f>[1]Data!G926</f>
        <v>0.3851989613237663</v>
      </c>
      <c r="L29">
        <f>[1]Data!H926</f>
        <v>0</v>
      </c>
      <c r="M29">
        <f>[1]Data!J926</f>
        <v>0</v>
      </c>
      <c r="N29">
        <f>[1]Data!K926</f>
        <v>0</v>
      </c>
      <c r="Z29" s="3" t="s">
        <v>10</v>
      </c>
    </row>
    <row r="30" spans="1:26" x14ac:dyDescent="0.25">
      <c r="A30">
        <f t="shared" si="0"/>
        <v>930</v>
      </c>
      <c r="B30">
        <f>[1]Data!A932</f>
        <v>0</v>
      </c>
      <c r="C30" s="1">
        <f>[1]Data!A929</f>
        <v>28</v>
      </c>
      <c r="D30">
        <f>[1]Data!A930</f>
        <v>0</v>
      </c>
      <c r="E30">
        <f>[1]Data!A931</f>
        <v>0</v>
      </c>
      <c r="F30">
        <f>[1]Data!S960</f>
        <v>0</v>
      </c>
      <c r="G30">
        <f>[1]Data!T960</f>
        <v>0</v>
      </c>
      <c r="H30">
        <f>[1]Data!U960</f>
        <v>0</v>
      </c>
      <c r="I30">
        <f>[1]Data!V960</f>
        <v>0</v>
      </c>
      <c r="J30">
        <f>[1]Data!W960</f>
        <v>0</v>
      </c>
      <c r="K30">
        <f>[1]Data!G960</f>
        <v>0.3851989613237663</v>
      </c>
      <c r="L30">
        <f>[1]Data!H960</f>
        <v>0</v>
      </c>
      <c r="M30">
        <f>[1]Data!J960</f>
        <v>0</v>
      </c>
      <c r="N30">
        <f>[1]Data!K960</f>
        <v>0</v>
      </c>
      <c r="O30">
        <f>((K30/(AVERAGE(K29,K31))-1))*1000</f>
        <v>0</v>
      </c>
      <c r="P30">
        <f>(O30*SQRT((L30/K30)^2+(SQRT(L29^2+L31^2)/AVERAGE(K29,K31))^2))*1000</f>
        <v>0</v>
      </c>
      <c r="Z30" s="2" t="s">
        <v>10</v>
      </c>
    </row>
    <row r="31" spans="1:26" x14ac:dyDescent="0.25">
      <c r="A31">
        <f t="shared" si="0"/>
        <v>964</v>
      </c>
      <c r="B31">
        <f>[1]Data!A966</f>
        <v>0</v>
      </c>
      <c r="C31" s="1">
        <f>[1]Data!A963</f>
        <v>29</v>
      </c>
      <c r="D31">
        <f>[1]Data!A964</f>
        <v>0</v>
      </c>
      <c r="E31">
        <f>[1]Data!A965</f>
        <v>0</v>
      </c>
      <c r="F31">
        <f>[1]Data!S994</f>
        <v>0</v>
      </c>
      <c r="G31">
        <f>[1]Data!T994</f>
        <v>0</v>
      </c>
      <c r="H31">
        <f>[1]Data!U994</f>
        <v>0</v>
      </c>
      <c r="I31">
        <f>[1]Data!V994</f>
        <v>0</v>
      </c>
      <c r="J31">
        <f>[1]Data!W994</f>
        <v>0</v>
      </c>
      <c r="K31">
        <f>[1]Data!G994</f>
        <v>0.3851989613237663</v>
      </c>
      <c r="L31">
        <f>[1]Data!H994</f>
        <v>0</v>
      </c>
      <c r="M31">
        <f>[1]Data!J994</f>
        <v>0</v>
      </c>
      <c r="N31">
        <f>[1]Data!K994</f>
        <v>0</v>
      </c>
    </row>
    <row r="32" spans="1:26" x14ac:dyDescent="0.25">
      <c r="A32">
        <f t="shared" si="0"/>
        <v>998</v>
      </c>
      <c r="B32">
        <f>[1]Data!A1000</f>
        <v>0</v>
      </c>
      <c r="C32" s="1">
        <f>[1]Data!A997</f>
        <v>30</v>
      </c>
      <c r="D32">
        <f>[1]Data!A998</f>
        <v>0</v>
      </c>
      <c r="E32">
        <f>[1]Data!A999</f>
        <v>0</v>
      </c>
      <c r="F32">
        <f>[1]Data!S1028</f>
        <v>0</v>
      </c>
      <c r="G32">
        <f>[1]Data!T1028</f>
        <v>0</v>
      </c>
      <c r="H32">
        <f>[1]Data!U1028</f>
        <v>0</v>
      </c>
      <c r="I32">
        <f>[1]Data!V1028</f>
        <v>0</v>
      </c>
      <c r="J32">
        <f>[1]Data!W1028</f>
        <v>0</v>
      </c>
      <c r="K32">
        <f>[1]Data!G1028</f>
        <v>0.3851989613237663</v>
      </c>
      <c r="L32">
        <f>[1]Data!H1028</f>
        <v>0</v>
      </c>
      <c r="M32">
        <f>[1]Data!J1028</f>
        <v>0</v>
      </c>
      <c r="N32">
        <f>[1]Data!K1028</f>
        <v>0</v>
      </c>
      <c r="O32">
        <f>((K32/(AVERAGE(K31,K33))-1))*1000</f>
        <v>0</v>
      </c>
      <c r="P32">
        <f>(O32*SQRT((L32/K32)^2+(SQRT(L31^2+L33^2)/AVERAGE(K31,K33))^2))*1000</f>
        <v>0</v>
      </c>
    </row>
    <row r="33" spans="1:16" x14ac:dyDescent="0.25">
      <c r="A33">
        <f t="shared" si="0"/>
        <v>1032</v>
      </c>
      <c r="B33">
        <f>[1]Data!A1034</f>
        <v>0</v>
      </c>
      <c r="C33" s="1">
        <f>[1]Data!A1031</f>
        <v>31</v>
      </c>
      <c r="D33">
        <f>[1]Data!A1032</f>
        <v>0</v>
      </c>
      <c r="E33">
        <f>[1]Data!A1033</f>
        <v>0</v>
      </c>
      <c r="F33">
        <f>[1]Data!S1062</f>
        <v>0</v>
      </c>
      <c r="G33">
        <f>[1]Data!T1062</f>
        <v>0</v>
      </c>
      <c r="H33">
        <f>[1]Data!U1062</f>
        <v>0</v>
      </c>
      <c r="I33">
        <f>[1]Data!V1062</f>
        <v>0</v>
      </c>
      <c r="J33">
        <f>[1]Data!W1062</f>
        <v>0</v>
      </c>
      <c r="K33">
        <f>[1]Data!G1062</f>
        <v>0.3851989613237663</v>
      </c>
      <c r="L33">
        <f>[1]Data!H1062</f>
        <v>0</v>
      </c>
      <c r="M33">
        <f>[1]Data!J1062</f>
        <v>0</v>
      </c>
      <c r="N33">
        <f>[1]Data!K1062</f>
        <v>0</v>
      </c>
    </row>
    <row r="34" spans="1:16" x14ac:dyDescent="0.25">
      <c r="A34">
        <f t="shared" si="0"/>
        <v>1066</v>
      </c>
      <c r="B34">
        <f>[1]Data!A1068</f>
        <v>0</v>
      </c>
      <c r="C34" s="1">
        <f>[1]Data!A1065</f>
        <v>32</v>
      </c>
      <c r="D34">
        <f>[1]Data!A1066</f>
        <v>0</v>
      </c>
      <c r="E34">
        <f>[1]Data!A1067</f>
        <v>0</v>
      </c>
      <c r="F34">
        <f>[1]Data!S1096</f>
        <v>0</v>
      </c>
      <c r="G34">
        <f>[1]Data!T1096</f>
        <v>0</v>
      </c>
      <c r="H34">
        <f>[1]Data!U1096</f>
        <v>0</v>
      </c>
      <c r="I34">
        <f>[1]Data!V1096</f>
        <v>0</v>
      </c>
      <c r="J34">
        <f>[1]Data!W1096</f>
        <v>0</v>
      </c>
      <c r="K34">
        <f>[1]Data!G1096</f>
        <v>0.3851989613237663</v>
      </c>
      <c r="L34">
        <f>[1]Data!H1096</f>
        <v>0</v>
      </c>
      <c r="M34">
        <f>[1]Data!J1096</f>
        <v>0</v>
      </c>
      <c r="N34">
        <f>[1]Data!K1096</f>
        <v>0</v>
      </c>
      <c r="O34">
        <f>((K34/(AVERAGE(K33,K35))-1))*1000</f>
        <v>0</v>
      </c>
      <c r="P34">
        <f>(O34*SQRT((L34/K34)^2+(SQRT(L33^2+L35^2)/AVERAGE(K33,K35))^2))*1000</f>
        <v>0</v>
      </c>
    </row>
    <row r="35" spans="1:16" x14ac:dyDescent="0.25">
      <c r="A35">
        <f t="shared" si="0"/>
        <v>1100</v>
      </c>
      <c r="B35">
        <f>[1]Data!A1102</f>
        <v>0</v>
      </c>
      <c r="C35" s="1">
        <f>[1]Data!A1099</f>
        <v>33</v>
      </c>
      <c r="D35">
        <f>[1]Data!A1100</f>
        <v>0</v>
      </c>
      <c r="E35">
        <f>[1]Data!A1101</f>
        <v>0</v>
      </c>
      <c r="F35">
        <f>[1]Data!S1130</f>
        <v>0</v>
      </c>
      <c r="G35">
        <f>[1]Data!T1130</f>
        <v>0</v>
      </c>
      <c r="H35">
        <f>[1]Data!U1130</f>
        <v>0</v>
      </c>
      <c r="I35">
        <f>[1]Data!V1130</f>
        <v>0</v>
      </c>
      <c r="J35">
        <f>[1]Data!W1130</f>
        <v>0</v>
      </c>
      <c r="K35">
        <f>[1]Data!G1130</f>
        <v>0.3851989613237663</v>
      </c>
      <c r="L35">
        <f>[1]Data!H1130</f>
        <v>0</v>
      </c>
      <c r="M35">
        <f>[1]Data!J1130</f>
        <v>0</v>
      </c>
      <c r="N35">
        <f>[1]Data!K1130</f>
        <v>0</v>
      </c>
    </row>
    <row r="36" spans="1:16" x14ac:dyDescent="0.25">
      <c r="A36">
        <f t="shared" si="0"/>
        <v>1134</v>
      </c>
      <c r="B36">
        <f>[1]Data!A1136</f>
        <v>0</v>
      </c>
      <c r="C36" s="1">
        <f>[1]Data!A1133</f>
        <v>34</v>
      </c>
      <c r="D36">
        <f>[1]Data!A1134</f>
        <v>0</v>
      </c>
      <c r="E36">
        <f>[1]Data!A1135</f>
        <v>0</v>
      </c>
      <c r="F36">
        <f>[1]Data!S1164</f>
        <v>0</v>
      </c>
      <c r="G36">
        <f>[1]Data!T1164</f>
        <v>0</v>
      </c>
      <c r="H36">
        <f>[1]Data!U1164</f>
        <v>0</v>
      </c>
      <c r="I36">
        <f>[1]Data!V1164</f>
        <v>0</v>
      </c>
      <c r="J36">
        <f>[1]Data!W1164</f>
        <v>0</v>
      </c>
      <c r="K36">
        <f>[1]Data!G1164</f>
        <v>0.3851989613237663</v>
      </c>
      <c r="L36">
        <f>[1]Data!H1164</f>
        <v>0</v>
      </c>
      <c r="M36">
        <f>[1]Data!J1164</f>
        <v>0</v>
      </c>
      <c r="N36">
        <f>[1]Data!K1164</f>
        <v>0</v>
      </c>
      <c r="O36">
        <f>((K36/(AVERAGE(K35,K37))-1))*1000</f>
        <v>0</v>
      </c>
      <c r="P36">
        <f>(O36*SQRT((L36/K36)^2+(SQRT(L35^2+L37^2)/AVERAGE(K35,K37))^2))*1000</f>
        <v>0</v>
      </c>
    </row>
    <row r="37" spans="1:16" x14ac:dyDescent="0.25">
      <c r="A37">
        <f t="shared" si="0"/>
        <v>1168</v>
      </c>
      <c r="B37">
        <f>[1]Data!A1170</f>
        <v>0</v>
      </c>
      <c r="C37" s="1">
        <f>[1]Data!A1167</f>
        <v>35</v>
      </c>
      <c r="D37">
        <f>[1]Data!A1168</f>
        <v>0</v>
      </c>
      <c r="E37">
        <f>[1]Data!A1169</f>
        <v>0</v>
      </c>
      <c r="F37">
        <f>[1]Data!S1198</f>
        <v>0</v>
      </c>
      <c r="G37">
        <f>[1]Data!T1198</f>
        <v>0</v>
      </c>
      <c r="H37">
        <f>[1]Data!U1198</f>
        <v>0</v>
      </c>
      <c r="I37">
        <f>[1]Data!V1198</f>
        <v>0</v>
      </c>
      <c r="J37">
        <f>[1]Data!W1198</f>
        <v>0</v>
      </c>
      <c r="K37">
        <f>[1]Data!G1198</f>
        <v>0.3851989613237663</v>
      </c>
      <c r="L37">
        <f>[1]Data!H1198</f>
        <v>0</v>
      </c>
      <c r="M37">
        <f>[1]Data!J1198</f>
        <v>0</v>
      </c>
      <c r="N37">
        <f>[1]Data!K1198</f>
        <v>0</v>
      </c>
    </row>
    <row r="39" spans="1:16" x14ac:dyDescent="0.25">
      <c r="B39" t="s">
        <v>9</v>
      </c>
      <c r="C39" s="1" t="s">
        <v>9</v>
      </c>
      <c r="D39" t="s">
        <v>9</v>
      </c>
      <c r="E39" t="s">
        <v>9</v>
      </c>
      <c r="F39" t="s">
        <v>8</v>
      </c>
      <c r="G39" t="s">
        <v>7</v>
      </c>
      <c r="H39" t="s">
        <v>6</v>
      </c>
      <c r="I39" t="s">
        <v>5</v>
      </c>
      <c r="J39" t="s">
        <v>4</v>
      </c>
      <c r="K39" t="s">
        <v>3</v>
      </c>
      <c r="L39" t="s">
        <v>2</v>
      </c>
      <c r="M39" t="s">
        <v>1</v>
      </c>
      <c r="N39" t="s">
        <v>0</v>
      </c>
    </row>
    <row r="40" spans="1:16" x14ac:dyDescent="0.25">
      <c r="B40" t="str">
        <f>CONCATENATE("=Data!",$B$39,$A40+2)</f>
        <v>=Data!a2</v>
      </c>
      <c r="C40" s="1" t="str">
        <f>CONCATENATE("=Data!",$C$39,$A40-1)</f>
        <v>=Data!a-1</v>
      </c>
      <c r="D40" t="str">
        <f>CONCATENATE("=Data!",$D$39,$A40)</f>
        <v>=Data!a</v>
      </c>
      <c r="E40" t="str">
        <f>CONCATENATE("=Data!",$D$39,$A40+1)</f>
        <v>=Data!a1</v>
      </c>
      <c r="F40" t="str">
        <f>CONCATENATE("=Data!",$F$39,$A40+30)</f>
        <v>=Data!s30</v>
      </c>
      <c r="G40" t="str">
        <f>CONCATENATE("=Data!",$G$39,$A40+30)</f>
        <v>=Data!t30</v>
      </c>
      <c r="H40" t="str">
        <f>CONCATENATE("=Data!",$H$39,$A40+30)</f>
        <v>=Data!u30</v>
      </c>
      <c r="I40" t="str">
        <f>CONCATENATE("=Data!",$I$39,$A40+30)</f>
        <v>=Data!v30</v>
      </c>
      <c r="J40" t="str">
        <f>CONCATENATE("=Data!",$J$39,$A40+30)</f>
        <v>=Data!w30</v>
      </c>
      <c r="K40" t="str">
        <f>CONCATENATE("=Data!",$K$39,$A40+30)</f>
        <v>=Data!g30</v>
      </c>
      <c r="L40" t="str">
        <f>CONCATENATE("=Data!",$L$39,$A40+30)</f>
        <v>=Data!h30</v>
      </c>
      <c r="M40" t="str">
        <f>CONCATENATE("=Data!",$M$39,$A40+30)</f>
        <v>=Data!j30</v>
      </c>
      <c r="N40" t="str">
        <f>CONCATENATE("=Data!",$N$39,$A40+30)</f>
        <v>=Data!k30</v>
      </c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B1CF-ABDF-4884-A619-2A952BA75FEC}">
  <sheetPr codeName="Sheet4"/>
  <dimension ref="A1:U49"/>
  <sheetViews>
    <sheetView workbookViewId="0">
      <selection activeCell="A3" sqref="A3:P17"/>
    </sheetView>
  </sheetViews>
  <sheetFormatPr defaultRowHeight="15" x14ac:dyDescent="0.25"/>
  <cols>
    <col min="1" max="1" width="6.28515625" bestFit="1" customWidth="1"/>
    <col min="2" max="2" width="26.140625" customWidth="1"/>
    <col min="3" max="3" width="9.42578125" style="1" bestFit="1" customWidth="1"/>
    <col min="4" max="4" width="10.7109375" bestFit="1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6" max="16" width="10.7109375" bestFit="1" customWidth="1"/>
  </cols>
  <sheetData>
    <row r="1" spans="1:16" x14ac:dyDescent="0.25">
      <c r="A1" s="10"/>
      <c r="B1" s="10"/>
      <c r="C1" s="11"/>
      <c r="D1" s="10"/>
      <c r="E1" s="10"/>
      <c r="F1" s="34" t="s">
        <v>32</v>
      </c>
      <c r="G1" s="34"/>
      <c r="H1" s="34"/>
      <c r="I1" s="34"/>
      <c r="J1" s="34"/>
      <c r="K1" s="35" t="s">
        <v>31</v>
      </c>
      <c r="L1" s="35"/>
      <c r="M1" s="5"/>
      <c r="N1" s="5"/>
      <c r="O1" s="5" t="s">
        <v>30</v>
      </c>
      <c r="P1" s="9"/>
    </row>
    <row r="2" spans="1:16" ht="17.25" x14ac:dyDescent="0.25">
      <c r="A2" s="7" t="s">
        <v>29</v>
      </c>
      <c r="B2" s="7" t="s">
        <v>28</v>
      </c>
      <c r="C2" s="8" t="s">
        <v>27</v>
      </c>
      <c r="D2" s="7" t="s">
        <v>26</v>
      </c>
      <c r="E2" s="7" t="s">
        <v>25</v>
      </c>
      <c r="F2" s="6" t="s">
        <v>24</v>
      </c>
      <c r="G2" s="6" t="s">
        <v>23</v>
      </c>
      <c r="H2" s="6" t="s">
        <v>22</v>
      </c>
      <c r="I2" s="6" t="s">
        <v>21</v>
      </c>
      <c r="J2" s="6" t="s">
        <v>20</v>
      </c>
      <c r="K2" s="5" t="s">
        <v>19</v>
      </c>
      <c r="L2" s="5" t="s">
        <v>17</v>
      </c>
      <c r="M2" s="4" t="s">
        <v>18</v>
      </c>
      <c r="N2" s="4" t="s">
        <v>17</v>
      </c>
      <c r="O2" s="4" t="s">
        <v>16</v>
      </c>
      <c r="P2" s="4" t="s">
        <v>15</v>
      </c>
    </row>
    <row r="3" spans="1:16" x14ac:dyDescent="0.25">
      <c r="A3">
        <v>12</v>
      </c>
      <c r="B3" t="str">
        <f>[2]Data!A14</f>
        <v>SRM-Muenster-250ppb</v>
      </c>
      <c r="C3" s="1">
        <f>[2]Data!A11</f>
        <v>1</v>
      </c>
      <c r="D3" t="str">
        <f>[2]Data!A12</f>
        <v>Jun 17 2020</v>
      </c>
      <c r="E3">
        <f>[2]Data!A13</f>
        <v>1128</v>
      </c>
      <c r="F3">
        <f>[2]Data!S42</f>
        <v>9.4042313374699997</v>
      </c>
      <c r="G3">
        <f>[2]Data!T42</f>
        <v>7.5072765173600002</v>
      </c>
      <c r="H3">
        <f>[2]Data!U42</f>
        <v>3.1261087066100002</v>
      </c>
      <c r="I3">
        <f>[2]Data!V42</f>
        <v>5.6543143407033645</v>
      </c>
      <c r="J3">
        <f>[2]Data!W42</f>
        <v>3.1854227277999998E-3</v>
      </c>
      <c r="K3">
        <f>[2]Data!G42</f>
        <v>0.41064925280518344</v>
      </c>
      <c r="L3">
        <f>[2]Data!H42</f>
        <v>2.7946706520057041E-5</v>
      </c>
      <c r="M3">
        <f>[2]Data!J42</f>
        <v>66.070509105100697</v>
      </c>
      <c r="N3">
        <f>[2]Data!K42</f>
        <v>7.2551354821982453E-2</v>
      </c>
    </row>
    <row r="4" spans="1:16" x14ac:dyDescent="0.25">
      <c r="A4">
        <f>A3+34</f>
        <v>46</v>
      </c>
      <c r="B4" t="str">
        <f>[2]Data!A48</f>
        <v>SRM-Muenster-250ppb</v>
      </c>
      <c r="C4" s="1">
        <f>[2]Data!A45</f>
        <v>2</v>
      </c>
      <c r="D4" t="str">
        <f>[2]Data!A46</f>
        <v>Jun 17 2020</v>
      </c>
      <c r="E4">
        <f>[2]Data!A47</f>
        <v>1129</v>
      </c>
      <c r="F4">
        <f>[2]Data!S76</f>
        <v>7.9513156872250006</v>
      </c>
      <c r="G4">
        <f>[2]Data!T76</f>
        <v>6.3473374294666671</v>
      </c>
      <c r="H4">
        <f>[2]Data!U76</f>
        <v>2.6430249645083332</v>
      </c>
      <c r="I4">
        <f>[2]Data!V76</f>
        <v>4.7803692146803956</v>
      </c>
      <c r="J4">
        <f>[2]Data!W76</f>
        <v>2.7496111314999996E-3</v>
      </c>
      <c r="K4">
        <f>[2]Data!G76</f>
        <v>0.41065119450380083</v>
      </c>
      <c r="L4">
        <f>[2]Data!H76</f>
        <v>5.3449567805395647E-5</v>
      </c>
      <c r="M4">
        <f>[2]Data!J76</f>
        <v>66.075549873151147</v>
      </c>
      <c r="N4">
        <f>[2]Data!K76</f>
        <v>0.13875833834471746</v>
      </c>
      <c r="O4">
        <f>((K4/(AVERAGE(K3,K5))-1))*1000</f>
        <v>2.4004958023571277E-3</v>
      </c>
      <c r="P4">
        <f>(O4*SQRT((L4/K4)^2+(SQRT(L3^2+L5^2)/AVERAGE(K3,K5))^2))*1000</f>
        <v>4.2006244360945805E-4</v>
      </c>
    </row>
    <row r="5" spans="1:16" x14ac:dyDescent="0.25">
      <c r="A5">
        <f t="shared" ref="A5:A38" si="0">A4+34</f>
        <v>80</v>
      </c>
      <c r="B5" t="str">
        <f>[2]Data!A82</f>
        <v>SRM-Muenster-250ppb</v>
      </c>
      <c r="C5" s="1">
        <f>[2]Data!A79</f>
        <v>3</v>
      </c>
      <c r="D5" t="str">
        <f>[2]Data!A80</f>
        <v>Jun 17 2020</v>
      </c>
      <c r="E5">
        <f>[2]Data!A81</f>
        <v>1130</v>
      </c>
      <c r="F5">
        <f>[2]Data!S110</f>
        <v>8.0821743232249972</v>
      </c>
      <c r="G5">
        <f>[2]Data!T110</f>
        <v>6.4516614994666677</v>
      </c>
      <c r="H5">
        <f>[2]Data!U110</f>
        <v>2.6863992745083327</v>
      </c>
      <c r="I5">
        <f>[2]Data!V110</f>
        <v>4.858580642625018</v>
      </c>
      <c r="J5">
        <f>[2]Data!W110</f>
        <v>2.8586541088333342E-3</v>
      </c>
      <c r="K5">
        <f>[2]Data!G110</f>
        <v>0.41065116467421364</v>
      </c>
      <c r="L5">
        <f>[2]Data!H110</f>
        <v>3.9063343885346762E-5</v>
      </c>
      <c r="M5">
        <f>[2]Data!J110</f>
        <v>66.075472433722993</v>
      </c>
      <c r="N5">
        <f>[2]Data!K110</f>
        <v>0.1014108235160206</v>
      </c>
      <c r="O5">
        <f>((K5/(AVERAGE(K3,K7))-1))*1000</f>
        <v>-1.5248966294234556E-2</v>
      </c>
      <c r="P5">
        <f>(O5*SQRT((L5/K5)^2+(SQRT(L4^2+L6^2)/AVERAGE(K4,K6))^2))*1000</f>
        <v>-3.0292115602845527E-3</v>
      </c>
    </row>
    <row r="6" spans="1:16" x14ac:dyDescent="0.25">
      <c r="A6">
        <f t="shared" si="0"/>
        <v>114</v>
      </c>
      <c r="B6" t="str">
        <f>[2]Data!A116</f>
        <v>SRM-Muenster-250ppb</v>
      </c>
      <c r="C6" s="1">
        <f>[2]Data!A113</f>
        <v>4</v>
      </c>
      <c r="D6" t="str">
        <f>[2]Data!A114</f>
        <v>Jun 17 2020</v>
      </c>
      <c r="E6">
        <f>[2]Data!A115</f>
        <v>1131</v>
      </c>
      <c r="F6">
        <f>[2]Data!S144</f>
        <v>8.1492700292250007</v>
      </c>
      <c r="G6">
        <f>[2]Data!T144</f>
        <v>6.5053356811333334</v>
      </c>
      <c r="H6">
        <f>[2]Data!U144</f>
        <v>2.7088094028416663</v>
      </c>
      <c r="I6">
        <f>[2]Data!V144</f>
        <v>4.8992884699502079</v>
      </c>
      <c r="J6">
        <f>[2]Data!W144</f>
        <v>2.8967667588333337E-3</v>
      </c>
      <c r="K6">
        <f>[2]Data!G144</f>
        <v>0.41065426194538418</v>
      </c>
      <c r="L6">
        <f>[2]Data!H144</f>
        <v>4.7664213120479255E-5</v>
      </c>
      <c r="M6">
        <f>[2]Data!J144</f>
        <v>66.083513138609447</v>
      </c>
      <c r="N6">
        <f>[2]Data!K144</f>
        <v>0.12373920468705502</v>
      </c>
      <c r="O6">
        <f>((K6/(AVERAGE(K5,K7))-1))*1000</f>
        <v>-1.0034531809033354E-2</v>
      </c>
      <c r="P6">
        <f>(O6*SQRT((L6/K6)^2+(SQRT(L5^2+L7^2)/AVERAGE(K5,K7))^2))*1000</f>
        <v>-1.7679797383750471E-3</v>
      </c>
    </row>
    <row r="7" spans="1:16" x14ac:dyDescent="0.25">
      <c r="A7">
        <f t="shared" si="0"/>
        <v>148</v>
      </c>
      <c r="B7" t="str">
        <f>[2]Data!A150</f>
        <v>SRM-Muenster-250ppb</v>
      </c>
      <c r="C7" s="1">
        <f>[2]Data!A147</f>
        <v>5</v>
      </c>
      <c r="D7" t="str">
        <f>[2]Data!A148</f>
        <v>Jun 17 2020</v>
      </c>
      <c r="E7">
        <f>[2]Data!A149</f>
        <v>1132</v>
      </c>
      <c r="F7">
        <f>[2]Data!S178</f>
        <v>8.2474278685583311</v>
      </c>
      <c r="G7">
        <f>[2]Data!T178</f>
        <v>6.5836894044666678</v>
      </c>
      <c r="H7">
        <f>[2]Data!U178</f>
        <v>2.7413832361750008</v>
      </c>
      <c r="I7">
        <f>[2]Data!V178</f>
        <v>4.958034434445854</v>
      </c>
      <c r="J7">
        <f>[2]Data!W178</f>
        <v>2.940670347833334E-3</v>
      </c>
      <c r="K7">
        <f>[2]Data!G178</f>
        <v>0.41066560074576264</v>
      </c>
      <c r="L7">
        <f>[2]Data!H178</f>
        <v>3.7910329533547051E-5</v>
      </c>
      <c r="M7">
        <f>[2]Data!J178</f>
        <v>66.112949356037262</v>
      </c>
      <c r="N7">
        <f>[2]Data!K178</f>
        <v>9.841752792702603E-2</v>
      </c>
    </row>
    <row r="9" spans="1:16" x14ac:dyDescent="0.25">
      <c r="A9">
        <f>A7+34</f>
        <v>182</v>
      </c>
      <c r="B9" t="str">
        <f>[2]Data!A184</f>
        <v>SRM-Muenster-250ppb</v>
      </c>
      <c r="C9" s="1">
        <f>[2]Data!A181</f>
        <v>6</v>
      </c>
      <c r="D9" t="str">
        <f>[2]Data!A182</f>
        <v>Jun 17 2020</v>
      </c>
      <c r="E9">
        <f>[2]Data!A183</f>
        <v>1133</v>
      </c>
      <c r="F9">
        <f>[2]Data!S212</f>
        <v>8.0090851712250011</v>
      </c>
      <c r="G9">
        <f>[2]Data!T212</f>
        <v>6.3926445014666662</v>
      </c>
      <c r="H9">
        <f>[2]Data!U212</f>
        <v>2.6615753898416661</v>
      </c>
      <c r="I9">
        <f>[2]Data!V212</f>
        <v>4.8128570095691083</v>
      </c>
      <c r="J9">
        <f>[2]Data!W212</f>
        <v>2.8506433511666669E-3</v>
      </c>
      <c r="K9">
        <f>[2]Data!G212</f>
        <v>0.41063266702944817</v>
      </c>
      <c r="L9">
        <f>[2]Data!H212</f>
        <v>5.080220434103884E-5</v>
      </c>
      <c r="M9">
        <f>[2]Data!J212</f>
        <v>66.027451419591117</v>
      </c>
      <c r="N9">
        <f>[2]Data!K212</f>
        <v>0.13188562130709691</v>
      </c>
    </row>
    <row r="10" spans="1:16" x14ac:dyDescent="0.25">
      <c r="A10">
        <f t="shared" si="0"/>
        <v>216</v>
      </c>
      <c r="B10" t="str">
        <f>[2]Data!A218</f>
        <v>SRMProblemChild1-250ppb</v>
      </c>
      <c r="C10" s="1">
        <f>[2]Data!A215</f>
        <v>7</v>
      </c>
      <c r="D10" t="str">
        <f>[2]Data!A216</f>
        <v>Jun 17 2020</v>
      </c>
      <c r="E10">
        <f>[2]Data!A217</f>
        <v>1134</v>
      </c>
      <c r="F10">
        <f>[2]Data!S246</f>
        <v>6.9056316792249994</v>
      </c>
      <c r="G10">
        <f>[2]Data!T246</f>
        <v>5.5174731524666676</v>
      </c>
      <c r="H10">
        <f>[2]Data!U246</f>
        <v>2.2347769138416669</v>
      </c>
      <c r="I10">
        <f>[2]Data!V246</f>
        <v>3.9999497716483585</v>
      </c>
      <c r="J10">
        <f>[2]Data!W246</f>
        <v>9.0058578750000018E-4</v>
      </c>
      <c r="K10">
        <f>[2]Data!G246</f>
        <v>0.41065851630611433</v>
      </c>
      <c r="L10">
        <f>[2]Data!H246</f>
        <v>4.7444382898959198E-5</v>
      </c>
      <c r="M10">
        <f>[2]Data!J246</f>
        <v>66.094557718573071</v>
      </c>
      <c r="N10">
        <f>[2]Data!K246</f>
        <v>0.12316851202277339</v>
      </c>
      <c r="O10">
        <f>((K10/(AVERAGE(K9,K11))-1))*1000</f>
        <v>4.6581508317267151E-2</v>
      </c>
      <c r="P10">
        <f t="shared" ref="P10:P16" si="1">(O10*SQRT((L10/K10)^2+(SQRT(L9^2+L11^2)/AVERAGE(K9,K11))^2))*1000</f>
        <v>9.4795746257567461E-3</v>
      </c>
    </row>
    <row r="11" spans="1:16" x14ac:dyDescent="0.25">
      <c r="A11">
        <f t="shared" si="0"/>
        <v>250</v>
      </c>
      <c r="B11" t="str">
        <f>[2]Data!A252</f>
        <v>SRM-Muenster-250ppb</v>
      </c>
      <c r="C11" s="1">
        <f>[2]Data!A249</f>
        <v>8</v>
      </c>
      <c r="D11" t="str">
        <f>[2]Data!A250</f>
        <v>Jun 17 2020</v>
      </c>
      <c r="E11">
        <f>[2]Data!A251</f>
        <v>1135</v>
      </c>
      <c r="F11">
        <f>[2]Data!S280</f>
        <v>7.8865890498916658</v>
      </c>
      <c r="G11">
        <f>[2]Data!T280</f>
        <v>6.2949337878000007</v>
      </c>
      <c r="H11">
        <f>[2]Data!U280</f>
        <v>2.6209314941749993</v>
      </c>
      <c r="I11">
        <f>[2]Data!V280</f>
        <v>4.7393326808242504</v>
      </c>
      <c r="J11">
        <f>[2]Data!W280</f>
        <v>2.8217205811666658E-3</v>
      </c>
      <c r="K11">
        <f>[2]Data!G280</f>
        <v>0.41064610917863581</v>
      </c>
      <c r="L11">
        <f>[2]Data!H280</f>
        <v>4.6388090871930291E-5</v>
      </c>
      <c r="M11">
        <f>[2]Data!J280</f>
        <v>66.062348058827681</v>
      </c>
      <c r="N11">
        <f>[2]Data!K280</f>
        <v>0.12042631348877676</v>
      </c>
      <c r="O11">
        <f>((K11/(AVERAGE(K9,K13))-1))*1000</f>
        <v>1.7323817246284179E-2</v>
      </c>
      <c r="P11">
        <f t="shared" si="1"/>
        <v>3.2438410686717965E-3</v>
      </c>
    </row>
    <row r="12" spans="1:16" x14ac:dyDescent="0.25">
      <c r="A12">
        <f t="shared" si="0"/>
        <v>284</v>
      </c>
      <c r="B12" t="str">
        <f>[2]Data!A286</f>
        <v>SRMProblemChild2-250ppb</v>
      </c>
      <c r="C12" s="1">
        <f>[2]Data!A283</f>
        <v>9</v>
      </c>
      <c r="D12" t="str">
        <f>[2]Data!A284</f>
        <v>Jun 17 2020</v>
      </c>
      <c r="E12">
        <f>[2]Data!A285</f>
        <v>1136</v>
      </c>
      <c r="F12">
        <f>[2]Data!S314</f>
        <v>5.4219678622250012</v>
      </c>
      <c r="G12">
        <f>[2]Data!T314</f>
        <v>4.3126434901333344</v>
      </c>
      <c r="H12">
        <f>[2]Data!U314</f>
        <v>2.0070993131749999</v>
      </c>
      <c r="I12">
        <f>[2]Data!V314</f>
        <v>3.7724328789437487</v>
      </c>
      <c r="J12">
        <f>[2]Data!W314</f>
        <v>7.8978945803333332E-4</v>
      </c>
      <c r="K12">
        <f>[2]Data!G314</f>
        <v>0.41067123847430403</v>
      </c>
      <c r="L12">
        <f>[2]Data!H314</f>
        <v>3.8858304713680028E-5</v>
      </c>
      <c r="M12">
        <f>[2]Data!J314</f>
        <v>66.127585243221702</v>
      </c>
      <c r="N12">
        <f>[2]Data!K314</f>
        <v>0.10087852931934665</v>
      </c>
      <c r="O12">
        <f>((K12/(AVERAGE(K11,K13))-1))*1000</f>
        <v>6.2151034245783165E-2</v>
      </c>
      <c r="P12">
        <f t="shared" si="1"/>
        <v>1.079983734121524E-2</v>
      </c>
    </row>
    <row r="13" spans="1:16" x14ac:dyDescent="0.25">
      <c r="A13">
        <f t="shared" si="0"/>
        <v>318</v>
      </c>
      <c r="B13" t="str">
        <f>[2]Data!A320</f>
        <v>SRM-Muenster-250ppb</v>
      </c>
      <c r="C13" s="1">
        <f>[2]Data!A317</f>
        <v>10</v>
      </c>
      <c r="D13" t="str">
        <f>[2]Data!A318</f>
        <v>Jun 17 2020</v>
      </c>
      <c r="E13">
        <f>[2]Data!A319</f>
        <v>1137</v>
      </c>
      <c r="F13">
        <f>[2]Data!S348</f>
        <v>7.8105355762250008</v>
      </c>
      <c r="G13">
        <f>[2]Data!T348</f>
        <v>6.2343497727999999</v>
      </c>
      <c r="H13">
        <f>[2]Data!U348</f>
        <v>2.5957589928416662</v>
      </c>
      <c r="I13">
        <f>[2]Data!V348</f>
        <v>4.6940050111354328</v>
      </c>
      <c r="J13">
        <f>[2]Data!W348</f>
        <v>2.7862026318333341E-3</v>
      </c>
      <c r="K13">
        <f>[2]Data!G348</f>
        <v>0.41064532365800432</v>
      </c>
      <c r="L13">
        <f>[2]Data!H348</f>
        <v>3.7817670217697801E-5</v>
      </c>
      <c r="M13">
        <f>[2]Data!J348</f>
        <v>66.06030879935291</v>
      </c>
      <c r="N13">
        <f>[2]Data!K348</f>
        <v>9.8176978691062691E-2</v>
      </c>
      <c r="O13">
        <f>((K13/(AVERAGE(K11,K15))-1))*1000</f>
        <v>-1.1999101233284293E-2</v>
      </c>
      <c r="P13">
        <f t="shared" si="1"/>
        <v>-1.997708437236598E-3</v>
      </c>
    </row>
    <row r="14" spans="1:16" x14ac:dyDescent="0.25">
      <c r="A14">
        <f t="shared" si="0"/>
        <v>352</v>
      </c>
      <c r="B14" t="str">
        <f>[2]Data!A354</f>
        <v>Muenster_Fespk_0_05</v>
      </c>
      <c r="C14" s="1">
        <f>[2]Data!A351</f>
        <v>11</v>
      </c>
      <c r="D14" t="str">
        <f>[2]Data!A352</f>
        <v>Jun 17 2020</v>
      </c>
      <c r="E14">
        <f>[2]Data!A353</f>
        <v>1138</v>
      </c>
      <c r="F14">
        <f>[2]Data!S382</f>
        <v>7.855082929891668</v>
      </c>
      <c r="G14">
        <f>[2]Data!T382</f>
        <v>6.2699440461333342</v>
      </c>
      <c r="H14">
        <f>[2]Data!U382</f>
        <v>2.6105675911749997</v>
      </c>
      <c r="I14">
        <f>[2]Data!V382</f>
        <v>4.7208371864853609</v>
      </c>
      <c r="J14">
        <f>[2]Data!W382</f>
        <v>3.6219177872499994E-2</v>
      </c>
      <c r="K14">
        <f>[2]Data!G382</f>
        <v>0.41064315144126057</v>
      </c>
      <c r="L14">
        <f>[2]Data!H382</f>
        <v>4.1643376811487653E-5</v>
      </c>
      <c r="M14">
        <f>[2]Data!J382</f>
        <v>66.054669592185093</v>
      </c>
      <c r="N14">
        <f>[2]Data!K382</f>
        <v>0.1081087463693223</v>
      </c>
      <c r="O14">
        <f>((K14/(AVERAGE(K13,K15))-1))*1000</f>
        <v>-1.633238201914633E-2</v>
      </c>
      <c r="P14">
        <f t="shared" si="1"/>
        <v>-2.9641077326220612E-3</v>
      </c>
    </row>
    <row r="15" spans="1:16" x14ac:dyDescent="0.25">
      <c r="A15">
        <f t="shared" si="0"/>
        <v>386</v>
      </c>
      <c r="B15" t="str">
        <f>[2]Data!A388</f>
        <v>SRM-Muenster-250ppb</v>
      </c>
      <c r="C15" s="1">
        <f>[2]Data!A385</f>
        <v>12</v>
      </c>
      <c r="D15" t="str">
        <f>[2]Data!A386</f>
        <v>Jun 17 2020</v>
      </c>
      <c r="E15">
        <f>[2]Data!A387</f>
        <v>1139</v>
      </c>
      <c r="F15">
        <f>[2]Data!S416</f>
        <v>7.8299786662249993</v>
      </c>
      <c r="G15">
        <f>[2]Data!L16</f>
        <v>0</v>
      </c>
      <c r="H15">
        <f>[2]Data!U416</f>
        <v>2.6023350515083332</v>
      </c>
      <c r="I15">
        <f>[2]Data!V416</f>
        <v>4.7060132965301147</v>
      </c>
      <c r="J15">
        <f>[2]Data!W416</f>
        <v>2.8130322481666665E-3</v>
      </c>
      <c r="K15">
        <f>[2]Data!G416</f>
        <v>0.41065439300524148</v>
      </c>
      <c r="L15">
        <f>[2]Data!H416</f>
        <v>4.8886949408014112E-5</v>
      </c>
      <c r="M15">
        <f>[2]Data!J416</f>
        <v>66.083853377993449</v>
      </c>
      <c r="N15">
        <f>[2]Data!K416</f>
        <v>0.12691350267408813</v>
      </c>
      <c r="O15">
        <f>((K15/(AVERAGE(K13,K17))-1))*1000</f>
        <v>2.4365428301642567E-2</v>
      </c>
      <c r="P15">
        <f t="shared" si="1"/>
        <v>4.8748291195779012E-3</v>
      </c>
    </row>
    <row r="16" spans="1:16" x14ac:dyDescent="0.25">
      <c r="A16">
        <f t="shared" si="0"/>
        <v>420</v>
      </c>
      <c r="B16" t="str">
        <f>[2]Data!A422</f>
        <v>SRMProblemChild1-250ppb</v>
      </c>
      <c r="C16" s="1">
        <f>[2]Data!A419</f>
        <v>13</v>
      </c>
      <c r="D16" t="str">
        <f>[2]Data!A420</f>
        <v>Jun 17 2020</v>
      </c>
      <c r="E16">
        <f>[2]Data!A421</f>
        <v>1140</v>
      </c>
      <c r="F16">
        <f>[2]Data!S450</f>
        <v>6.5113153155583321</v>
      </c>
      <c r="G16">
        <f>[2]Data!T450</f>
        <v>5.2021570537999997</v>
      </c>
      <c r="H16">
        <f>[2]Data!U450</f>
        <v>2.1069660911750003</v>
      </c>
      <c r="I16">
        <f>[2]Data!V450</f>
        <v>3.7707433573633558</v>
      </c>
      <c r="J16">
        <f>[2]Data!W450</f>
        <v>8.7987108019999991E-4</v>
      </c>
      <c r="K16">
        <f>[2]Data!G450</f>
        <v>0.41066271380028824</v>
      </c>
      <c r="L16">
        <f>[2]Data!H450</f>
        <v>5.1246201027711347E-5</v>
      </c>
      <c r="M16">
        <f>[2]Data!J450</f>
        <v>66.105454669487614</v>
      </c>
      <c r="N16">
        <f>[2]Data!K450</f>
        <v>0.13303826378868833</v>
      </c>
      <c r="O16">
        <f>((K16/(AVERAGE(K15,K17))-1))*1000</f>
        <v>3.3585009151959611E-2</v>
      </c>
      <c r="P16">
        <f t="shared" si="1"/>
        <v>6.7173524339383386E-3</v>
      </c>
    </row>
    <row r="17" spans="1:17" x14ac:dyDescent="0.25">
      <c r="A17">
        <f t="shared" si="0"/>
        <v>454</v>
      </c>
      <c r="B17" t="str">
        <f>[2]Data!A456</f>
        <v>SRM-Muenster-250ppb</v>
      </c>
      <c r="C17" s="1">
        <f>[2]Data!A453</f>
        <v>14</v>
      </c>
      <c r="D17" t="str">
        <f>[2]Data!A454</f>
        <v>Jun 17 2020</v>
      </c>
      <c r="E17">
        <f>[2]Data!A455</f>
        <v>1141</v>
      </c>
      <c r="F17">
        <f>[2]Data!S484</f>
        <v>7.0829213232249995</v>
      </c>
      <c r="G17">
        <f>[2]Data!T484</f>
        <v>5.6503391941333341</v>
      </c>
      <c r="H17">
        <f>[2]Data!U484</f>
        <v>2.3511926631749995</v>
      </c>
      <c r="I17">
        <f>[2]Data!V484</f>
        <v>4.2466822075997372</v>
      </c>
      <c r="J17">
        <f>[2]Data!W484</f>
        <v>2.5342813258333327E-3</v>
      </c>
      <c r="K17">
        <f>[2]Data!G484</f>
        <v>0.41064345129971747</v>
      </c>
      <c r="L17">
        <f>[2]Data!H484</f>
        <v>4.1594171699513746E-5</v>
      </c>
      <c r="M17">
        <f>[2]Data!J484</f>
        <v>66.055448043029841</v>
      </c>
      <c r="N17">
        <f>[2]Data!K484</f>
        <v>0.10798100689722395</v>
      </c>
      <c r="Q17" t="s">
        <v>33</v>
      </c>
    </row>
    <row r="18" spans="1:17" x14ac:dyDescent="0.25">
      <c r="A18">
        <f t="shared" si="0"/>
        <v>488</v>
      </c>
      <c r="B18">
        <f>[2]Data!A490</f>
        <v>0</v>
      </c>
      <c r="C18" s="1">
        <f>[2]Data!A487</f>
        <v>15</v>
      </c>
      <c r="D18">
        <f>[2]Data!A488</f>
        <v>0</v>
      </c>
      <c r="E18">
        <f>[2]Data!A489</f>
        <v>0</v>
      </c>
      <c r="F18">
        <f>[2]Data!S518</f>
        <v>0</v>
      </c>
      <c r="G18">
        <f>[2]Data!T518</f>
        <v>0</v>
      </c>
      <c r="H18">
        <f>[2]Data!U518</f>
        <v>0</v>
      </c>
      <c r="I18">
        <f>[2]Data!V518</f>
        <v>0</v>
      </c>
      <c r="J18">
        <f>[2]Data!W518</f>
        <v>0</v>
      </c>
      <c r="K18">
        <f>[2]Data!G518</f>
        <v>0.3851989613237663</v>
      </c>
      <c r="L18">
        <f>[2]Data!H518</f>
        <v>0</v>
      </c>
      <c r="M18">
        <f>[2]Data!J518</f>
        <v>0</v>
      </c>
      <c r="N18">
        <f>[2]Data!K518</f>
        <v>0</v>
      </c>
    </row>
    <row r="19" spans="1:17" x14ac:dyDescent="0.25">
      <c r="A19">
        <f t="shared" si="0"/>
        <v>522</v>
      </c>
      <c r="B19">
        <f>[2]Data!A524</f>
        <v>0</v>
      </c>
      <c r="C19" s="1">
        <f>[2]Data!A521</f>
        <v>16</v>
      </c>
      <c r="D19">
        <f>[2]Data!A522</f>
        <v>0</v>
      </c>
      <c r="E19">
        <f>[2]Data!A523</f>
        <v>0</v>
      </c>
      <c r="F19">
        <f>[2]Data!S552</f>
        <v>0</v>
      </c>
      <c r="G19">
        <f>[2]Data!T552</f>
        <v>0</v>
      </c>
      <c r="H19">
        <f>[2]Data!U552</f>
        <v>0</v>
      </c>
      <c r="I19">
        <f>[2]Data!V552</f>
        <v>0</v>
      </c>
      <c r="J19">
        <f>[2]Data!W552</f>
        <v>0</v>
      </c>
      <c r="K19">
        <f>[2]Data!G552</f>
        <v>0.3851989613237663</v>
      </c>
      <c r="L19">
        <f>[2]Data!H552</f>
        <v>0</v>
      </c>
      <c r="M19">
        <f>[2]Data!J552</f>
        <v>0</v>
      </c>
      <c r="N19">
        <f>[2]Data!K552</f>
        <v>0</v>
      </c>
    </row>
    <row r="20" spans="1:17" x14ac:dyDescent="0.25">
      <c r="A20">
        <f t="shared" si="0"/>
        <v>556</v>
      </c>
      <c r="B20">
        <f>[2]Data!A558</f>
        <v>0</v>
      </c>
      <c r="C20" s="1">
        <f>[2]Data!A555</f>
        <v>17</v>
      </c>
      <c r="D20">
        <f>[2]Data!A556</f>
        <v>0</v>
      </c>
      <c r="E20">
        <f>[2]Data!A557</f>
        <v>0</v>
      </c>
      <c r="F20">
        <f>[2]Data!S586</f>
        <v>0</v>
      </c>
      <c r="G20">
        <f>[2]Data!T586</f>
        <v>0</v>
      </c>
      <c r="H20">
        <f>[2]Data!U586</f>
        <v>0</v>
      </c>
      <c r="I20">
        <f>[2]Data!V586</f>
        <v>0</v>
      </c>
      <c r="J20">
        <f>[2]Data!W586</f>
        <v>0</v>
      </c>
      <c r="K20">
        <f>[2]Data!G586</f>
        <v>0.3851989613237663</v>
      </c>
      <c r="L20">
        <f>[2]Data!H586</f>
        <v>0</v>
      </c>
      <c r="M20">
        <f>[2]Data!J586</f>
        <v>0</v>
      </c>
      <c r="N20">
        <f>[2]Data!K586</f>
        <v>0</v>
      </c>
    </row>
    <row r="21" spans="1:17" x14ac:dyDescent="0.25">
      <c r="A21">
        <f t="shared" si="0"/>
        <v>590</v>
      </c>
      <c r="B21">
        <f>[2]Data!A592</f>
        <v>0</v>
      </c>
      <c r="C21" s="1">
        <f>[2]Data!A589</f>
        <v>18</v>
      </c>
      <c r="D21">
        <f>[2]Data!A590</f>
        <v>0</v>
      </c>
      <c r="E21">
        <f>[2]Data!A591</f>
        <v>0</v>
      </c>
      <c r="F21">
        <f>[2]Data!S620</f>
        <v>0</v>
      </c>
      <c r="G21">
        <f>[2]Data!T620</f>
        <v>0</v>
      </c>
      <c r="H21">
        <f>[2]Data!U620</f>
        <v>0</v>
      </c>
      <c r="I21">
        <f>[2]Data!V620</f>
        <v>0</v>
      </c>
      <c r="J21">
        <f>[2]Data!W620</f>
        <v>0</v>
      </c>
      <c r="K21">
        <f>[2]Data!G620</f>
        <v>0.3851989613237663</v>
      </c>
      <c r="L21">
        <f>[2]Data!H620</f>
        <v>0</v>
      </c>
      <c r="M21">
        <f>[2]Data!J620</f>
        <v>0</v>
      </c>
      <c r="N21">
        <f>[2]Data!K620</f>
        <v>0</v>
      </c>
    </row>
    <row r="22" spans="1:17" x14ac:dyDescent="0.25">
      <c r="A22">
        <f t="shared" si="0"/>
        <v>624</v>
      </c>
      <c r="B22">
        <f>[2]Data!A626</f>
        <v>0</v>
      </c>
      <c r="C22" s="1">
        <f>[2]Data!A623</f>
        <v>19</v>
      </c>
      <c r="D22">
        <f>[2]Data!A624</f>
        <v>0</v>
      </c>
      <c r="E22">
        <f>[2]Data!A625</f>
        <v>0</v>
      </c>
      <c r="F22">
        <f>[2]Data!S654</f>
        <v>0</v>
      </c>
      <c r="G22">
        <f>[2]Data!T654</f>
        <v>0</v>
      </c>
      <c r="H22">
        <f>[2]Data!U654</f>
        <v>0</v>
      </c>
      <c r="I22">
        <f>[2]Data!V654</f>
        <v>0</v>
      </c>
      <c r="J22">
        <f>[2]Data!W654</f>
        <v>0</v>
      </c>
      <c r="K22">
        <f>[2]Data!G654</f>
        <v>0.3851989613237663</v>
      </c>
      <c r="L22">
        <f>[2]Data!H654</f>
        <v>0</v>
      </c>
      <c r="M22">
        <f>[2]Data!J654</f>
        <v>0</v>
      </c>
      <c r="N22">
        <f>[2]Data!K654</f>
        <v>0</v>
      </c>
    </row>
    <row r="23" spans="1:17" x14ac:dyDescent="0.25">
      <c r="A23">
        <f t="shared" si="0"/>
        <v>658</v>
      </c>
      <c r="B23">
        <f>[2]Data!A660</f>
        <v>0</v>
      </c>
      <c r="C23" s="1">
        <f>[2]Data!A657</f>
        <v>20</v>
      </c>
      <c r="D23">
        <f>[2]Data!A658</f>
        <v>0</v>
      </c>
      <c r="E23">
        <f>[2]Data!A659</f>
        <v>0</v>
      </c>
      <c r="F23">
        <f>[2]Data!S688</f>
        <v>0</v>
      </c>
      <c r="G23">
        <f>[2]Data!T688</f>
        <v>0</v>
      </c>
      <c r="H23">
        <f>[2]Data!U688</f>
        <v>0</v>
      </c>
      <c r="I23">
        <f>[2]Data!V688</f>
        <v>0</v>
      </c>
      <c r="J23">
        <f>[2]Data!W688</f>
        <v>0</v>
      </c>
      <c r="K23">
        <f>[2]Data!G688</f>
        <v>0.3851989613237663</v>
      </c>
      <c r="L23">
        <f>[2]Data!H688</f>
        <v>0</v>
      </c>
      <c r="M23">
        <f>[2]Data!J688</f>
        <v>0</v>
      </c>
      <c r="N23">
        <f>[2]Data!K688</f>
        <v>0</v>
      </c>
    </row>
    <row r="24" spans="1:17" x14ac:dyDescent="0.25">
      <c r="A24">
        <f t="shared" si="0"/>
        <v>692</v>
      </c>
      <c r="B24">
        <f>[2]Data!A694</f>
        <v>0</v>
      </c>
      <c r="C24" s="1">
        <f>[2]Data!A691</f>
        <v>21</v>
      </c>
      <c r="D24">
        <f>[2]Data!A692</f>
        <v>0</v>
      </c>
      <c r="E24">
        <f>[2]Data!A693</f>
        <v>0</v>
      </c>
      <c r="F24">
        <f>[2]Data!S722</f>
        <v>0</v>
      </c>
      <c r="G24">
        <f>[2]Data!T722</f>
        <v>0</v>
      </c>
      <c r="H24">
        <f>[2]Data!U722</f>
        <v>0</v>
      </c>
      <c r="I24">
        <f>[2]Data!V722</f>
        <v>0</v>
      </c>
      <c r="J24">
        <f>[2]Data!W722</f>
        <v>0</v>
      </c>
      <c r="K24">
        <f>[2]Data!G722</f>
        <v>0.3851989613237663</v>
      </c>
      <c r="L24">
        <f>[2]Data!H722</f>
        <v>0</v>
      </c>
      <c r="M24">
        <f>[2]Data!J722</f>
        <v>0</v>
      </c>
      <c r="N24">
        <f>[2]Data!K722</f>
        <v>0</v>
      </c>
    </row>
    <row r="25" spans="1:17" x14ac:dyDescent="0.25">
      <c r="A25">
        <f t="shared" si="0"/>
        <v>726</v>
      </c>
      <c r="B25">
        <f>[2]Data!A728</f>
        <v>0</v>
      </c>
      <c r="C25" s="1">
        <f>[2]Data!A725</f>
        <v>22</v>
      </c>
      <c r="D25">
        <f>[2]Data!A726</f>
        <v>0</v>
      </c>
      <c r="E25">
        <f>[2]Data!A727</f>
        <v>0</v>
      </c>
      <c r="F25">
        <f>[2]Data!S756</f>
        <v>0</v>
      </c>
      <c r="G25">
        <f>[2]Data!T756</f>
        <v>0</v>
      </c>
      <c r="H25">
        <f>[2]Data!U756</f>
        <v>0</v>
      </c>
      <c r="I25">
        <f>[2]Data!V756</f>
        <v>0</v>
      </c>
      <c r="J25">
        <f>[2]Data!W756</f>
        <v>0</v>
      </c>
      <c r="K25">
        <f>[2]Data!G756</f>
        <v>0.3851989613237663</v>
      </c>
      <c r="L25">
        <f>[2]Data!H756</f>
        <v>0</v>
      </c>
      <c r="M25">
        <f>[2]Data!J756</f>
        <v>0</v>
      </c>
      <c r="N25">
        <f>[2]Data!K756</f>
        <v>0</v>
      </c>
    </row>
    <row r="26" spans="1:17" x14ac:dyDescent="0.25">
      <c r="A26">
        <f t="shared" si="0"/>
        <v>760</v>
      </c>
      <c r="B26">
        <f>[2]Data!A762</f>
        <v>0</v>
      </c>
      <c r="C26" s="1">
        <f>[2]Data!A759</f>
        <v>23</v>
      </c>
      <c r="D26">
        <f>[2]Data!A760</f>
        <v>0</v>
      </c>
      <c r="E26">
        <f>[2]Data!A761</f>
        <v>0</v>
      </c>
      <c r="F26">
        <f>[2]Data!S790</f>
        <v>0</v>
      </c>
      <c r="G26">
        <f>[2]Data!T790</f>
        <v>0</v>
      </c>
      <c r="H26">
        <f>[2]Data!U790</f>
        <v>0</v>
      </c>
      <c r="I26">
        <f>[2]Data!V790</f>
        <v>0</v>
      </c>
      <c r="J26">
        <f>[2]Data!W790</f>
        <v>0</v>
      </c>
      <c r="K26">
        <f>[2]Data!G790</f>
        <v>0.3851989613237663</v>
      </c>
      <c r="L26">
        <f>[2]Data!H790</f>
        <v>0</v>
      </c>
      <c r="M26">
        <f>[2]Data!J790</f>
        <v>0</v>
      </c>
      <c r="N26">
        <f>[2]Data!K790</f>
        <v>0</v>
      </c>
    </row>
    <row r="27" spans="1:17" x14ac:dyDescent="0.25">
      <c r="A27">
        <f t="shared" si="0"/>
        <v>794</v>
      </c>
      <c r="B27">
        <f>[2]Data!A796</f>
        <v>0</v>
      </c>
      <c r="C27" s="1">
        <f>[2]Data!A793</f>
        <v>24</v>
      </c>
      <c r="D27">
        <f>[2]Data!A794</f>
        <v>0</v>
      </c>
      <c r="E27">
        <f>[2]Data!A795</f>
        <v>0</v>
      </c>
      <c r="F27">
        <f>[2]Data!S824</f>
        <v>0</v>
      </c>
      <c r="G27">
        <f>[2]Data!T824</f>
        <v>0</v>
      </c>
      <c r="H27">
        <f>[2]Data!U824</f>
        <v>0</v>
      </c>
      <c r="I27">
        <f>[2]Data!V824</f>
        <v>0</v>
      </c>
      <c r="J27">
        <f>[2]Data!W824</f>
        <v>0</v>
      </c>
      <c r="K27">
        <f>[2]Data!G824</f>
        <v>0.3851989613237663</v>
      </c>
      <c r="L27">
        <f>[2]Data!H824</f>
        <v>0</v>
      </c>
      <c r="M27">
        <f>[2]Data!J824</f>
        <v>0</v>
      </c>
      <c r="N27">
        <f>[2]Data!K824</f>
        <v>0</v>
      </c>
    </row>
    <row r="28" spans="1:17" x14ac:dyDescent="0.25">
      <c r="A28">
        <f t="shared" si="0"/>
        <v>828</v>
      </c>
      <c r="B28">
        <f>[2]Data!A830</f>
        <v>0</v>
      </c>
      <c r="C28" s="1">
        <f>[2]Data!A827</f>
        <v>25</v>
      </c>
      <c r="D28">
        <f>[2]Data!A828</f>
        <v>0</v>
      </c>
      <c r="E28">
        <f>[2]Data!A829</f>
        <v>0</v>
      </c>
      <c r="F28">
        <f>[2]Data!S858</f>
        <v>0</v>
      </c>
      <c r="G28">
        <f>[2]Data!T858</f>
        <v>0</v>
      </c>
      <c r="H28">
        <f>[2]Data!U858</f>
        <v>0</v>
      </c>
      <c r="I28">
        <f>[2]Data!V858</f>
        <v>0</v>
      </c>
      <c r="J28">
        <f>[2]Data!W858</f>
        <v>0</v>
      </c>
      <c r="K28">
        <f>[2]Data!G858</f>
        <v>0.3851989613237663</v>
      </c>
      <c r="L28">
        <f>[2]Data!H858</f>
        <v>0</v>
      </c>
      <c r="M28">
        <f>[2]Data!J858</f>
        <v>0</v>
      </c>
      <c r="N28">
        <f>[2]Data!K858</f>
        <v>0</v>
      </c>
    </row>
    <row r="29" spans="1:17" x14ac:dyDescent="0.25">
      <c r="A29">
        <f t="shared" si="0"/>
        <v>862</v>
      </c>
      <c r="B29">
        <f>[2]Data!A864</f>
        <v>0</v>
      </c>
      <c r="C29" s="1">
        <f>[2]Data!A861</f>
        <v>26</v>
      </c>
      <c r="D29">
        <f>[2]Data!A862</f>
        <v>0</v>
      </c>
      <c r="E29">
        <f>[2]Data!A863</f>
        <v>0</v>
      </c>
      <c r="F29">
        <f>[2]Data!S892</f>
        <v>0</v>
      </c>
      <c r="G29">
        <f>[2]Data!T892</f>
        <v>0</v>
      </c>
      <c r="H29">
        <f>[2]Data!U892</f>
        <v>0</v>
      </c>
      <c r="I29">
        <f>[2]Data!V892</f>
        <v>0</v>
      </c>
      <c r="J29">
        <f>[2]Data!W892</f>
        <v>0</v>
      </c>
      <c r="K29">
        <f>[2]Data!G892</f>
        <v>0.3851989613237663</v>
      </c>
      <c r="L29">
        <f>[2]Data!H892</f>
        <v>0</v>
      </c>
      <c r="M29">
        <f>[2]Data!J892</f>
        <v>0</v>
      </c>
      <c r="N29">
        <f>[2]Data!K892</f>
        <v>0</v>
      </c>
    </row>
    <row r="30" spans="1:17" x14ac:dyDescent="0.25">
      <c r="A30">
        <f t="shared" si="0"/>
        <v>896</v>
      </c>
      <c r="B30">
        <f>[2]Data!A898</f>
        <v>0</v>
      </c>
      <c r="C30" s="1">
        <f>[2]Data!A895</f>
        <v>27</v>
      </c>
      <c r="D30">
        <f>[2]Data!A896</f>
        <v>0</v>
      </c>
      <c r="E30">
        <f>[2]Data!A897</f>
        <v>0</v>
      </c>
      <c r="F30">
        <f>[2]Data!S926</f>
        <v>0</v>
      </c>
      <c r="G30">
        <f>[2]Data!T926</f>
        <v>0</v>
      </c>
      <c r="H30">
        <f>[2]Data!U926</f>
        <v>0</v>
      </c>
      <c r="I30">
        <f>[2]Data!V926</f>
        <v>0</v>
      </c>
      <c r="J30">
        <f>[2]Data!W926</f>
        <v>0</v>
      </c>
      <c r="K30">
        <f>[2]Data!G926</f>
        <v>0.3851989613237663</v>
      </c>
      <c r="L30">
        <f>[2]Data!H926</f>
        <v>0</v>
      </c>
      <c r="M30">
        <f>[2]Data!J926</f>
        <v>0</v>
      </c>
      <c r="N30">
        <f>[2]Data!K926</f>
        <v>0</v>
      </c>
    </row>
    <row r="31" spans="1:17" x14ac:dyDescent="0.25">
      <c r="A31">
        <f t="shared" si="0"/>
        <v>930</v>
      </c>
      <c r="B31">
        <f>[2]Data!A932</f>
        <v>0</v>
      </c>
      <c r="C31" s="1">
        <f>[2]Data!A929</f>
        <v>28</v>
      </c>
      <c r="D31">
        <f>[2]Data!A930</f>
        <v>0</v>
      </c>
      <c r="E31">
        <f>[2]Data!A931</f>
        <v>0</v>
      </c>
      <c r="F31">
        <f>[2]Data!S960</f>
        <v>0</v>
      </c>
      <c r="G31">
        <f>[2]Data!T960</f>
        <v>0</v>
      </c>
      <c r="H31">
        <f>[2]Data!U960</f>
        <v>0</v>
      </c>
      <c r="I31">
        <f>[2]Data!V960</f>
        <v>0</v>
      </c>
      <c r="J31">
        <f>[2]Data!W960</f>
        <v>0</v>
      </c>
      <c r="K31">
        <f>[2]Data!G960</f>
        <v>0.3851989613237663</v>
      </c>
      <c r="L31">
        <f>[2]Data!H960</f>
        <v>0</v>
      </c>
      <c r="M31">
        <f>[2]Data!J960</f>
        <v>0</v>
      </c>
      <c r="N31">
        <f>[2]Data!K960</f>
        <v>0</v>
      </c>
    </row>
    <row r="32" spans="1:17" x14ac:dyDescent="0.25">
      <c r="A32">
        <f t="shared" si="0"/>
        <v>964</v>
      </c>
      <c r="B32">
        <f>[2]Data!A966</f>
        <v>0</v>
      </c>
      <c r="C32" s="1">
        <f>[2]Data!A963</f>
        <v>29</v>
      </c>
      <c r="D32">
        <f>[2]Data!A964</f>
        <v>0</v>
      </c>
      <c r="E32">
        <f>[2]Data!A965</f>
        <v>0</v>
      </c>
      <c r="F32">
        <f>[2]Data!S994</f>
        <v>0</v>
      </c>
      <c r="G32">
        <f>[2]Data!T994</f>
        <v>0</v>
      </c>
      <c r="H32">
        <f>[2]Data!U994</f>
        <v>0</v>
      </c>
      <c r="I32">
        <f>[2]Data!V994</f>
        <v>0</v>
      </c>
      <c r="J32">
        <f>[2]Data!W994</f>
        <v>0</v>
      </c>
      <c r="K32">
        <f>[2]Data!G994</f>
        <v>0.3851989613237663</v>
      </c>
      <c r="L32">
        <f>[2]Data!H994</f>
        <v>0</v>
      </c>
      <c r="M32">
        <f>[2]Data!J994</f>
        <v>0</v>
      </c>
      <c r="N32">
        <f>[2]Data!K994</f>
        <v>0</v>
      </c>
    </row>
    <row r="33" spans="1:21" x14ac:dyDescent="0.25">
      <c r="A33">
        <f t="shared" si="0"/>
        <v>998</v>
      </c>
      <c r="B33">
        <f>[2]Data!A1000</f>
        <v>0</v>
      </c>
      <c r="C33" s="1">
        <f>[2]Data!A997</f>
        <v>30</v>
      </c>
      <c r="D33">
        <f>[2]Data!A998</f>
        <v>0</v>
      </c>
      <c r="E33">
        <f>[2]Data!A999</f>
        <v>0</v>
      </c>
      <c r="F33">
        <f>[2]Data!S1028</f>
        <v>0</v>
      </c>
      <c r="G33">
        <f>[2]Data!T1028</f>
        <v>0</v>
      </c>
      <c r="H33">
        <f>[2]Data!U1028</f>
        <v>0</v>
      </c>
      <c r="I33">
        <f>[2]Data!V1028</f>
        <v>0</v>
      </c>
      <c r="J33">
        <f>[2]Data!W1028</f>
        <v>0</v>
      </c>
      <c r="K33">
        <f>[2]Data!G1028</f>
        <v>0.3851989613237663</v>
      </c>
      <c r="L33">
        <f>[2]Data!H1028</f>
        <v>0</v>
      </c>
      <c r="M33">
        <f>[2]Data!J1028</f>
        <v>0</v>
      </c>
      <c r="N33">
        <f>[2]Data!K1028</f>
        <v>0</v>
      </c>
    </row>
    <row r="34" spans="1:21" x14ac:dyDescent="0.25">
      <c r="A34">
        <f t="shared" si="0"/>
        <v>1032</v>
      </c>
      <c r="B34">
        <f>[2]Data!A1034</f>
        <v>0</v>
      </c>
      <c r="C34" s="1">
        <f>[2]Data!A1031</f>
        <v>31</v>
      </c>
      <c r="D34">
        <f>[2]Data!A1032</f>
        <v>0</v>
      </c>
      <c r="E34">
        <f>[2]Data!A1033</f>
        <v>0</v>
      </c>
      <c r="F34">
        <f>[2]Data!S1062</f>
        <v>0</v>
      </c>
      <c r="G34">
        <f>[2]Data!T1062</f>
        <v>0</v>
      </c>
      <c r="H34">
        <f>[2]Data!U1062</f>
        <v>0</v>
      </c>
      <c r="I34">
        <f>[2]Data!V1062</f>
        <v>0</v>
      </c>
      <c r="J34">
        <f>[2]Data!W1062</f>
        <v>0</v>
      </c>
      <c r="K34">
        <f>[2]Data!G1062</f>
        <v>0.3851989613237663</v>
      </c>
      <c r="L34">
        <f>[2]Data!H1062</f>
        <v>0</v>
      </c>
      <c r="M34">
        <f>[2]Data!J1062</f>
        <v>0</v>
      </c>
      <c r="N34">
        <f>[2]Data!K1062</f>
        <v>0</v>
      </c>
    </row>
    <row r="35" spans="1:21" x14ac:dyDescent="0.25">
      <c r="A35">
        <f t="shared" si="0"/>
        <v>1066</v>
      </c>
      <c r="B35">
        <f>[2]Data!A1068</f>
        <v>0</v>
      </c>
      <c r="C35" s="1">
        <f>[2]Data!A1065</f>
        <v>32</v>
      </c>
      <c r="D35">
        <f>[2]Data!A1066</f>
        <v>0</v>
      </c>
      <c r="E35">
        <f>[2]Data!A1067</f>
        <v>0</v>
      </c>
      <c r="F35">
        <f>[2]Data!S1096</f>
        <v>0</v>
      </c>
      <c r="G35">
        <f>[2]Data!T1096</f>
        <v>0</v>
      </c>
      <c r="H35">
        <f>[2]Data!U1096</f>
        <v>0</v>
      </c>
      <c r="I35">
        <f>[2]Data!V1096</f>
        <v>0</v>
      </c>
      <c r="J35">
        <f>[2]Data!W1096</f>
        <v>0</v>
      </c>
      <c r="K35">
        <f>[2]Data!G1096</f>
        <v>0.3851989613237663</v>
      </c>
      <c r="L35">
        <f>[2]Data!H1096</f>
        <v>0</v>
      </c>
      <c r="M35">
        <f>[2]Data!J1096</f>
        <v>0</v>
      </c>
      <c r="N35">
        <f>[2]Data!K1096</f>
        <v>0</v>
      </c>
    </row>
    <row r="36" spans="1:21" x14ac:dyDescent="0.25">
      <c r="A36">
        <f t="shared" si="0"/>
        <v>1100</v>
      </c>
      <c r="B36">
        <f>[2]Data!A1102</f>
        <v>0</v>
      </c>
      <c r="C36" s="1">
        <f>[2]Data!A1099</f>
        <v>33</v>
      </c>
      <c r="D36">
        <f>[2]Data!A1100</f>
        <v>0</v>
      </c>
      <c r="E36">
        <f>[2]Data!A1101</f>
        <v>0</v>
      </c>
      <c r="F36">
        <f>[2]Data!S1130</f>
        <v>0</v>
      </c>
      <c r="G36">
        <f>[2]Data!T1130</f>
        <v>0</v>
      </c>
      <c r="H36">
        <f>[2]Data!U1130</f>
        <v>0</v>
      </c>
      <c r="I36">
        <f>[2]Data!V1130</f>
        <v>0</v>
      </c>
      <c r="J36">
        <f>[2]Data!W1130</f>
        <v>0</v>
      </c>
      <c r="K36">
        <f>[2]Data!G1130</f>
        <v>0.3851989613237663</v>
      </c>
      <c r="L36">
        <f>[2]Data!H1130</f>
        <v>0</v>
      </c>
      <c r="M36">
        <f>[2]Data!J1130</f>
        <v>0</v>
      </c>
      <c r="N36">
        <f>[2]Data!K1130</f>
        <v>0</v>
      </c>
      <c r="R36" s="2" t="s">
        <v>10</v>
      </c>
      <c r="S36" s="2" t="s">
        <v>34</v>
      </c>
      <c r="T36" s="12">
        <v>1</v>
      </c>
      <c r="U36" s="2" t="s">
        <v>35</v>
      </c>
    </row>
    <row r="37" spans="1:21" x14ac:dyDescent="0.25">
      <c r="A37">
        <f t="shared" si="0"/>
        <v>1134</v>
      </c>
      <c r="B37">
        <f>[2]Data!A1136</f>
        <v>0</v>
      </c>
      <c r="C37" s="1">
        <f>[2]Data!A1133</f>
        <v>34</v>
      </c>
      <c r="D37">
        <f>[2]Data!A1134</f>
        <v>0</v>
      </c>
      <c r="E37">
        <f>[2]Data!A1135</f>
        <v>0</v>
      </c>
      <c r="F37">
        <f>[2]Data!S1164</f>
        <v>0</v>
      </c>
      <c r="G37">
        <f>[2]Data!T1164</f>
        <v>0</v>
      </c>
      <c r="H37">
        <f>[2]Data!U1164</f>
        <v>0</v>
      </c>
      <c r="I37">
        <f>[2]Data!V1164</f>
        <v>0</v>
      </c>
      <c r="J37">
        <f>[2]Data!W1164</f>
        <v>0</v>
      </c>
      <c r="K37">
        <f>[2]Data!G1164</f>
        <v>0.3851989613237663</v>
      </c>
      <c r="L37">
        <f>[2]Data!H1164</f>
        <v>0</v>
      </c>
      <c r="M37">
        <f>[2]Data!J1164</f>
        <v>0</v>
      </c>
      <c r="N37">
        <f>[2]Data!K1164</f>
        <v>0</v>
      </c>
      <c r="R37" s="3" t="s">
        <v>12</v>
      </c>
      <c r="S37" s="3" t="s">
        <v>36</v>
      </c>
      <c r="T37" s="13">
        <v>13</v>
      </c>
      <c r="U37" s="3" t="s">
        <v>35</v>
      </c>
    </row>
    <row r="38" spans="1:21" x14ac:dyDescent="0.25">
      <c r="A38">
        <f t="shared" si="0"/>
        <v>1168</v>
      </c>
      <c r="B38">
        <f>[2]Data!A1170</f>
        <v>0</v>
      </c>
      <c r="C38" s="1">
        <f>[2]Data!A1167</f>
        <v>35</v>
      </c>
      <c r="D38">
        <f>[2]Data!A1168</f>
        <v>0</v>
      </c>
      <c r="E38">
        <f>[2]Data!A1169</f>
        <v>0</v>
      </c>
      <c r="F38">
        <f>[2]Data!S1198</f>
        <v>0</v>
      </c>
      <c r="G38">
        <f>[2]Data!T1198</f>
        <v>0</v>
      </c>
      <c r="H38">
        <f>[2]Data!U1198</f>
        <v>0</v>
      </c>
      <c r="I38">
        <f>[2]Data!V1198</f>
        <v>0</v>
      </c>
      <c r="J38">
        <f>[2]Data!W1198</f>
        <v>0</v>
      </c>
      <c r="K38">
        <f>[2]Data!G1198</f>
        <v>0.3851989613237663</v>
      </c>
      <c r="L38">
        <f>[2]Data!H1198</f>
        <v>0</v>
      </c>
      <c r="M38">
        <f>[2]Data!J1198</f>
        <v>0</v>
      </c>
      <c r="N38">
        <f>[2]Data!K1198</f>
        <v>0</v>
      </c>
      <c r="R38" s="2" t="s">
        <v>10</v>
      </c>
      <c r="S38" s="2" t="s">
        <v>34</v>
      </c>
      <c r="T38" s="12">
        <v>1</v>
      </c>
      <c r="U38" s="2" t="s">
        <v>35</v>
      </c>
    </row>
    <row r="39" spans="1:21" x14ac:dyDescent="0.25">
      <c r="R39" s="3" t="s">
        <v>11</v>
      </c>
      <c r="S39" s="3" t="s">
        <v>36</v>
      </c>
      <c r="T39" s="13">
        <v>14</v>
      </c>
      <c r="U39" s="3" t="s">
        <v>35</v>
      </c>
    </row>
    <row r="40" spans="1:21" x14ac:dyDescent="0.25">
      <c r="B40" t="s">
        <v>9</v>
      </c>
      <c r="C40" s="1" t="s">
        <v>9</v>
      </c>
      <c r="D40" t="s">
        <v>9</v>
      </c>
      <c r="E40" t="s">
        <v>9</v>
      </c>
      <c r="F40" t="s">
        <v>8</v>
      </c>
      <c r="G40" t="s">
        <v>7</v>
      </c>
      <c r="H40" t="s">
        <v>6</v>
      </c>
      <c r="I40" t="s">
        <v>5</v>
      </c>
      <c r="J40" t="s">
        <v>4</v>
      </c>
      <c r="K40" t="s">
        <v>3</v>
      </c>
      <c r="L40" t="s">
        <v>2</v>
      </c>
      <c r="M40" t="s">
        <v>1</v>
      </c>
      <c r="N40" t="s">
        <v>0</v>
      </c>
      <c r="R40" s="2" t="s">
        <v>10</v>
      </c>
      <c r="S40" s="2" t="s">
        <v>34</v>
      </c>
      <c r="T40" s="12">
        <v>1</v>
      </c>
      <c r="U40" s="2" t="s">
        <v>35</v>
      </c>
    </row>
    <row r="41" spans="1:21" x14ac:dyDescent="0.25">
      <c r="B41" t="str">
        <f>CONCATENATE("=Data!",$B$40,$A41+2)</f>
        <v>=Data!a2</v>
      </c>
      <c r="C41" s="1" t="str">
        <f>CONCATENATE("=Data!",$C$40,$A41-1)</f>
        <v>=Data!a-1</v>
      </c>
      <c r="D41" t="str">
        <f>CONCATENATE("=Data!",$D$40,$A41)</f>
        <v>=Data!a</v>
      </c>
      <c r="E41" t="str">
        <f>CONCATENATE("=Data!",$D$40,$A41+1)</f>
        <v>=Data!a1</v>
      </c>
      <c r="F41" t="str">
        <f>CONCATENATE("=Data!",$F$40,$A41+30)</f>
        <v>=Data!s30</v>
      </c>
      <c r="G41" t="str">
        <f>CONCATENATE("=Data!",$G$40,$A41+30)</f>
        <v>=Data!t30</v>
      </c>
      <c r="H41" t="str">
        <f>CONCATENATE("=Data!",$H$40,$A41+30)</f>
        <v>=Data!u30</v>
      </c>
      <c r="I41" t="str">
        <f>CONCATENATE("=Data!",$I$40,$A41+30)</f>
        <v>=Data!v30</v>
      </c>
      <c r="J41" t="str">
        <f>CONCATENATE("=Data!",$J$40,$A41+30)</f>
        <v>=Data!w30</v>
      </c>
      <c r="K41" t="str">
        <f>CONCATENATE("=Data!",$K$40,$A41+30)</f>
        <v>=Data!g30</v>
      </c>
      <c r="L41" t="str">
        <f>CONCATENATE("=Data!",$L$40,$A41+30)</f>
        <v>=Data!h30</v>
      </c>
      <c r="M41" t="str">
        <f>CONCATENATE("=Data!",$M$40,$A41+30)</f>
        <v>=Data!j30</v>
      </c>
      <c r="N41" t="str">
        <f>CONCATENATE("=Data!",$N$40,$A41+30)</f>
        <v>=Data!k30</v>
      </c>
      <c r="R41" s="3" t="s">
        <v>37</v>
      </c>
      <c r="S41" s="3" t="s">
        <v>36</v>
      </c>
      <c r="T41" s="13">
        <v>19</v>
      </c>
      <c r="U41" s="3" t="s">
        <v>35</v>
      </c>
    </row>
    <row r="42" spans="1:21" x14ac:dyDescent="0.25">
      <c r="R42" s="2" t="s">
        <v>10</v>
      </c>
      <c r="S42" s="2" t="s">
        <v>34</v>
      </c>
      <c r="T42" s="12">
        <v>1</v>
      </c>
      <c r="U42" s="2" t="s">
        <v>35</v>
      </c>
    </row>
    <row r="43" spans="1:21" x14ac:dyDescent="0.25">
      <c r="R43" s="3" t="s">
        <v>12</v>
      </c>
      <c r="S43" s="3" t="s">
        <v>36</v>
      </c>
      <c r="T43" s="13">
        <v>13</v>
      </c>
      <c r="U43" s="3" t="s">
        <v>35</v>
      </c>
    </row>
    <row r="44" spans="1:21" x14ac:dyDescent="0.25">
      <c r="R44" s="2" t="s">
        <v>10</v>
      </c>
      <c r="S44" s="2" t="s">
        <v>34</v>
      </c>
      <c r="T44" s="12">
        <v>1</v>
      </c>
      <c r="U44" s="2" t="s">
        <v>35</v>
      </c>
    </row>
    <row r="45" spans="1:21" x14ac:dyDescent="0.25">
      <c r="R45" s="3" t="s">
        <v>38</v>
      </c>
      <c r="S45" s="3" t="s">
        <v>36</v>
      </c>
      <c r="T45" s="13">
        <v>20</v>
      </c>
      <c r="U45" s="3" t="s">
        <v>35</v>
      </c>
    </row>
    <row r="46" spans="1:21" x14ac:dyDescent="0.25">
      <c r="R46" s="2" t="s">
        <v>10</v>
      </c>
      <c r="S46" s="2" t="s">
        <v>34</v>
      </c>
      <c r="T46" s="12">
        <v>1</v>
      </c>
      <c r="U46" s="2" t="s">
        <v>35</v>
      </c>
    </row>
    <row r="47" spans="1:21" x14ac:dyDescent="0.25">
      <c r="R47" s="3" t="s">
        <v>11</v>
      </c>
      <c r="S47" s="3" t="s">
        <v>36</v>
      </c>
      <c r="T47" s="13">
        <v>14</v>
      </c>
      <c r="U47" s="3" t="s">
        <v>35</v>
      </c>
    </row>
    <row r="48" spans="1:21" x14ac:dyDescent="0.25">
      <c r="R48" s="2" t="s">
        <v>10</v>
      </c>
      <c r="S48" s="2" t="s">
        <v>34</v>
      </c>
      <c r="T48" s="12">
        <v>1</v>
      </c>
      <c r="U48" s="2" t="s">
        <v>35</v>
      </c>
    </row>
    <row r="49" spans="18:21" x14ac:dyDescent="0.25">
      <c r="R49" s="3" t="s">
        <v>39</v>
      </c>
      <c r="S49" s="3" t="s">
        <v>36</v>
      </c>
      <c r="T49" s="13">
        <v>21</v>
      </c>
      <c r="U49" s="3" t="s">
        <v>35</v>
      </c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62D0-F02E-4C88-8751-2F5DF2F854C2}">
  <sheetPr codeName="Sheet5"/>
  <dimension ref="A1:Z53"/>
  <sheetViews>
    <sheetView zoomScale="91" zoomScaleNormal="91" workbookViewId="0">
      <selection activeCell="C1" sqref="C1"/>
    </sheetView>
  </sheetViews>
  <sheetFormatPr defaultRowHeight="15" x14ac:dyDescent="0.25"/>
  <cols>
    <col min="1" max="1" width="6.28515625" bestFit="1" customWidth="1"/>
    <col min="2" max="2" width="25.7109375" bestFit="1" customWidth="1"/>
    <col min="3" max="3" width="9.42578125" style="1" bestFit="1" customWidth="1"/>
    <col min="4" max="4" width="10.7109375" bestFit="1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6" max="16" width="10.7109375" bestFit="1" customWidth="1"/>
  </cols>
  <sheetData>
    <row r="1" spans="1:26" x14ac:dyDescent="0.25">
      <c r="A1" s="10"/>
      <c r="B1" s="10"/>
      <c r="C1" s="11"/>
      <c r="D1" s="10"/>
      <c r="E1" s="10"/>
      <c r="F1" s="34" t="s">
        <v>32</v>
      </c>
      <c r="G1" s="34"/>
      <c r="H1" s="34"/>
      <c r="I1" s="34"/>
      <c r="J1" s="34"/>
      <c r="K1" s="35" t="s">
        <v>31</v>
      </c>
      <c r="L1" s="35"/>
      <c r="M1" s="5"/>
      <c r="N1" s="5"/>
      <c r="O1" s="5" t="s">
        <v>30</v>
      </c>
      <c r="P1" s="9"/>
    </row>
    <row r="2" spans="1:26" ht="17.25" x14ac:dyDescent="0.25">
      <c r="A2" s="7" t="s">
        <v>29</v>
      </c>
      <c r="B2" s="7" t="s">
        <v>28</v>
      </c>
      <c r="C2" s="8" t="s">
        <v>27</v>
      </c>
      <c r="D2" s="7" t="s">
        <v>26</v>
      </c>
      <c r="E2" s="7" t="s">
        <v>25</v>
      </c>
      <c r="F2" s="6" t="s">
        <v>24</v>
      </c>
      <c r="G2" s="6" t="s">
        <v>23</v>
      </c>
      <c r="H2" s="6" t="s">
        <v>22</v>
      </c>
      <c r="I2" s="6" t="s">
        <v>21</v>
      </c>
      <c r="J2" s="6" t="s">
        <v>20</v>
      </c>
      <c r="K2" s="5" t="s">
        <v>19</v>
      </c>
      <c r="L2" s="5" t="s">
        <v>17</v>
      </c>
      <c r="M2" s="4" t="s">
        <v>18</v>
      </c>
      <c r="N2" s="4" t="s">
        <v>17</v>
      </c>
      <c r="O2" s="4" t="s">
        <v>16</v>
      </c>
      <c r="P2" s="4" t="s">
        <v>15</v>
      </c>
    </row>
    <row r="3" spans="1:26" x14ac:dyDescent="0.25">
      <c r="A3">
        <v>12</v>
      </c>
      <c r="B3" t="str">
        <f>[3]Data!A14</f>
        <v>SRM-Muenster-250ppb</v>
      </c>
      <c r="C3" s="1">
        <f>[3]Data!A11</f>
        <v>1</v>
      </c>
      <c r="D3" t="str">
        <f>[3]Data!A12</f>
        <v>Jun 18 2020</v>
      </c>
      <c r="E3">
        <f>[3]Data!A13</f>
        <v>1144</v>
      </c>
      <c r="F3">
        <f>[3]Data!S42</f>
        <v>5.6083244854100007</v>
      </c>
      <c r="G3">
        <f>[3]Data!T42</f>
        <v>4.46405941094</v>
      </c>
      <c r="H3">
        <f>[3]Data!U42</f>
        <v>1.8439887208450001</v>
      </c>
      <c r="I3">
        <f>[3]Data!V42</f>
        <v>3.3081203557768375</v>
      </c>
      <c r="J3">
        <f>[3]Data!W42</f>
        <v>1.3470971097199996E-3</v>
      </c>
      <c r="K3">
        <f>[3]Data!G42</f>
        <v>0.4106344898401551</v>
      </c>
      <c r="L3">
        <f>[3]Data!H42</f>
        <v>5.5682514031459176E-5</v>
      </c>
      <c r="M3">
        <f>[3]Data!J42</f>
        <v>66.032183547373918</v>
      </c>
      <c r="N3">
        <f>[3]Data!K42</f>
        <v>0.14455520295304083</v>
      </c>
    </row>
    <row r="4" spans="1:26" x14ac:dyDescent="0.25">
      <c r="A4">
        <f>A3+34</f>
        <v>46</v>
      </c>
      <c r="B4" t="str">
        <f>[3]Data!A48</f>
        <v>SRM-Muenster-250ppb</v>
      </c>
      <c r="C4" s="1">
        <f>[3]Data!A45</f>
        <v>2</v>
      </c>
      <c r="D4" t="str">
        <f>[3]Data!A46</f>
        <v>Jun 18 2020</v>
      </c>
      <c r="E4">
        <f>[3]Data!A47</f>
        <v>1145</v>
      </c>
      <c r="F4">
        <f>[3]Data!S76</f>
        <v>5.6741879882099999</v>
      </c>
      <c r="G4">
        <f>[3]Data!T76</f>
        <v>4.5164625261400007</v>
      </c>
      <c r="H4">
        <f>[3]Data!U76</f>
        <v>1.8655975884449998</v>
      </c>
      <c r="I4">
        <f>[3]Data!V76</f>
        <v>3.3468798617347324</v>
      </c>
      <c r="J4">
        <f>[3]Data!W76</f>
        <v>1.3877321890800002E-3</v>
      </c>
      <c r="K4">
        <f>[3]Data!G76</f>
        <v>0.41062882607001233</v>
      </c>
      <c r="L4">
        <f>[3]Data!H76</f>
        <v>5.5024945344208879E-5</v>
      </c>
      <c r="M4">
        <f>[3]Data!J76</f>
        <v>66.017480054604206</v>
      </c>
      <c r="N4">
        <f>[3]Data!K76</f>
        <v>0.14284811453051549</v>
      </c>
      <c r="O4">
        <f>((K4/(AVERAGE(K3,K5))-1))*1000</f>
        <v>1.1566987636602022E-3</v>
      </c>
      <c r="P4">
        <f>(O4*SQRT((L4/K4)^2+(SQRT(L3^2+L5^2)/AVERAGE(K3,K5))^2))*1000</f>
        <v>2.7353226925631044E-4</v>
      </c>
    </row>
    <row r="5" spans="1:26" x14ac:dyDescent="0.25">
      <c r="A5">
        <f t="shared" ref="A5:A50" si="0">A4+34</f>
        <v>80</v>
      </c>
      <c r="B5" t="str">
        <f>[3]Data!A82</f>
        <v>SRM-Muenster-250ppb</v>
      </c>
      <c r="C5" s="1">
        <f>[3]Data!A79</f>
        <v>3</v>
      </c>
      <c r="D5" t="str">
        <f>[3]Data!A80</f>
        <v>Jun 18 2020</v>
      </c>
      <c r="E5">
        <f>[3]Data!A81</f>
        <v>1146</v>
      </c>
      <c r="F5">
        <f>[3]Data!S110</f>
        <v>5.6736525790100005</v>
      </c>
      <c r="G5">
        <f>[3]Data!T110</f>
        <v>4.5159886661399993</v>
      </c>
      <c r="H5">
        <f>[3]Data!U110</f>
        <v>1.8653692836449998</v>
      </c>
      <c r="I5">
        <f>[3]Data!V110</f>
        <v>3.3464154814475027</v>
      </c>
      <c r="J5">
        <f>[3]Data!W110</f>
        <v>1.3965262084800001E-3</v>
      </c>
      <c r="K5">
        <f>[3]Data!G110</f>
        <v>0.41062221235325752</v>
      </c>
      <c r="L5">
        <f>[3]Data!H110</f>
        <v>5.7453559803824844E-5</v>
      </c>
      <c r="M5">
        <f>[3]Data!J110</f>
        <v>66.000310442484377</v>
      </c>
      <c r="N5">
        <f>[3]Data!K110</f>
        <v>0.14915294580853344</v>
      </c>
      <c r="O5">
        <f>((K5/(AVERAGE(K4,K6))-1))*1000</f>
        <v>-2.6191537888076155E-2</v>
      </c>
      <c r="P5">
        <f>(O5*SQRT((L5/K5)^2+(SQRT(L4^2+L6^2)/AVERAGE(K4,K6))^2))*1000</f>
        <v>-6.1388543246003379E-3</v>
      </c>
    </row>
    <row r="6" spans="1:26" x14ac:dyDescent="0.25">
      <c r="A6">
        <f t="shared" si="0"/>
        <v>114</v>
      </c>
      <c r="B6" t="str">
        <f>[3]Data!A116</f>
        <v>SRM-Muenster-250ppb</v>
      </c>
      <c r="C6" s="1">
        <f>[3]Data!A113</f>
        <v>4</v>
      </c>
      <c r="D6" t="str">
        <f>[3]Data!A114</f>
        <v>Jun 18 2020</v>
      </c>
      <c r="E6">
        <f>[3]Data!A115</f>
        <v>1147</v>
      </c>
      <c r="F6">
        <f>[3]Data!S144</f>
        <v>5.6843380590099999</v>
      </c>
      <c r="G6">
        <f>[3]Data!T144</f>
        <v>4.5245433573400007</v>
      </c>
      <c r="H6">
        <f>[3]Data!U144</f>
        <v>1.8689705460449997</v>
      </c>
      <c r="I6">
        <f>[3]Data!V144</f>
        <v>3.3528885819395695</v>
      </c>
      <c r="J6">
        <f>[3]Data!W144</f>
        <v>1.3946365757200002E-3</v>
      </c>
      <c r="K6">
        <f>[3]Data!G144</f>
        <v>0.41063710885435351</v>
      </c>
      <c r="L6">
        <f>[3]Data!H144</f>
        <v>5.416968501429361E-5</v>
      </c>
      <c r="M6">
        <f>[3]Data!J144</f>
        <v>66.038982667987895</v>
      </c>
      <c r="N6">
        <f>[3]Data!K144</f>
        <v>0.14062780654479176</v>
      </c>
      <c r="O6">
        <f>((K6/(AVERAGE(K5,K7))-1))*1000</f>
        <v>3.8565558674319433E-2</v>
      </c>
      <c r="P6">
        <f>(O6*SQRT((L6/K6)^2+(SQRT(L5^2+L7^2)/AVERAGE(K5,K7))^2))*1000</f>
        <v>9.2064120611114221E-3</v>
      </c>
    </row>
    <row r="7" spans="1:26" x14ac:dyDescent="0.25">
      <c r="A7">
        <f t="shared" si="0"/>
        <v>148</v>
      </c>
      <c r="B7" t="str">
        <f>[3]Data!A150</f>
        <v>SRM-Muenster-250ppb</v>
      </c>
      <c r="C7" s="1">
        <f>[3]Data!A147</f>
        <v>5</v>
      </c>
      <c r="D7" t="str">
        <f>[3]Data!A148</f>
        <v>Jun 18 2020</v>
      </c>
      <c r="E7">
        <f>[3]Data!A149</f>
        <v>1148</v>
      </c>
      <c r="F7">
        <f>[3]Data!S178</f>
        <v>5.66759917061</v>
      </c>
      <c r="G7">
        <f>[3]Data!T178</f>
        <v>4.5111222969399991</v>
      </c>
      <c r="H7">
        <f>[3]Data!U178</f>
        <v>1.8634129180450001</v>
      </c>
      <c r="I7">
        <f>[3]Data!V178</f>
        <v>3.3429025127775867</v>
      </c>
      <c r="J7">
        <f>[3]Data!W178</f>
        <v>1.38607892228E-3</v>
      </c>
      <c r="K7">
        <f>[3]Data!G178</f>
        <v>0.41062033367785467</v>
      </c>
      <c r="L7">
        <f>[3]Data!H178</f>
        <v>5.8083181976351203E-5</v>
      </c>
      <c r="M7">
        <f>[3]Data!J178</f>
        <v>65.995433286543289</v>
      </c>
      <c r="N7">
        <f>[3]Data!K178</f>
        <v>0.15078748337416847</v>
      </c>
    </row>
    <row r="9" spans="1:26" x14ac:dyDescent="0.25">
      <c r="A9">
        <f>A7+34</f>
        <v>182</v>
      </c>
      <c r="B9" t="str">
        <f>[3]Data!A184</f>
        <v>SRM-Muenster-250ppb</v>
      </c>
      <c r="C9" s="1">
        <f>[3]Data!A181</f>
        <v>6</v>
      </c>
      <c r="D9" t="str">
        <f>[3]Data!A182</f>
        <v>Jun 18 2020</v>
      </c>
      <c r="E9">
        <f>[3]Data!A183</f>
        <v>1150</v>
      </c>
      <c r="F9">
        <f>[3]Data!S212</f>
        <v>4.9785418865083333</v>
      </c>
      <c r="G9">
        <f>[3]Data!T212</f>
        <v>4.7570911301399992</v>
      </c>
      <c r="H9">
        <f>[3]Data!U212</f>
        <v>1.9661748460449997</v>
      </c>
      <c r="I9">
        <f>[3]Data!V212</f>
        <v>3.530381082846584</v>
      </c>
      <c r="J9">
        <f>[3]Data!W212</f>
        <v>2.1734025587999998E-3</v>
      </c>
      <c r="K9">
        <f>[3]Data!G212</f>
        <v>0.410631888905161</v>
      </c>
      <c r="L9">
        <f>[3]Data!H212</f>
        <v>4.2252994887121892E-5</v>
      </c>
      <c r="M9">
        <f>[3]Data!J212</f>
        <v>66.025431361477317</v>
      </c>
      <c r="N9">
        <f>[3]Data!K212</f>
        <v>0.10969135207923383</v>
      </c>
    </row>
    <row r="10" spans="1:26" x14ac:dyDescent="0.25">
      <c r="A10">
        <f t="shared" si="0"/>
        <v>216</v>
      </c>
      <c r="B10" t="str">
        <f>[3]Data!A218</f>
        <v>SRM-Muenster-250ppb</v>
      </c>
      <c r="C10" s="1">
        <f>[3]Data!A215</f>
        <v>7</v>
      </c>
      <c r="D10" t="str">
        <f>[3]Data!A216</f>
        <v>Jun 18 2020</v>
      </c>
      <c r="E10">
        <f>[3]Data!A217</f>
        <v>1151</v>
      </c>
      <c r="F10">
        <f>[3]Data!S246</f>
        <v>6.0941012906100012</v>
      </c>
      <c r="G10">
        <f>[3]Data!T246</f>
        <v>4.8525833317399991</v>
      </c>
      <c r="H10">
        <f>[3]Data!U246</f>
        <v>2.0057831216449999</v>
      </c>
      <c r="I10">
        <f>[3]Data!V246</f>
        <v>3.601652333131633</v>
      </c>
      <c r="J10">
        <f>[3]Data!W246</f>
        <v>2.2971601864000004E-3</v>
      </c>
      <c r="K10">
        <f>[3]Data!G246</f>
        <v>0.41063390090931695</v>
      </c>
      <c r="L10">
        <f>[3]Data!H246</f>
        <v>5.1155643058398462E-5</v>
      </c>
      <c r="M10">
        <f>[3]Data!J246</f>
        <v>66.030654646994904</v>
      </c>
      <c r="N10">
        <f>[3]Data!K246</f>
        <v>0.1328031697764476</v>
      </c>
      <c r="O10">
        <f>((K10/(AVERAGE(K9,K11))-1))*1000</f>
        <v>1.9552193657013106E-2</v>
      </c>
      <c r="P10">
        <f>(O10*SQRT((L10/K10)^2+(SQRT(L9^2+L11^2)/AVERAGE(K9,K11))^2))*1000</f>
        <v>4.3249148209596302E-3</v>
      </c>
      <c r="Z10" t="s">
        <v>10</v>
      </c>
    </row>
    <row r="11" spans="1:26" x14ac:dyDescent="0.25">
      <c r="A11">
        <f t="shared" si="0"/>
        <v>250</v>
      </c>
      <c r="B11" t="str">
        <f>[3]Data!A252</f>
        <v>SRM-Muenster-250ppb</v>
      </c>
      <c r="C11" s="1">
        <f>[3]Data!A249</f>
        <v>8</v>
      </c>
      <c r="D11" t="str">
        <f>[3]Data!A250</f>
        <v>Jun 18 2020</v>
      </c>
      <c r="E11">
        <f>[3]Data!A251</f>
        <v>1152</v>
      </c>
      <c r="F11">
        <f>[3]Data!S280</f>
        <v>5.9722637034099986</v>
      </c>
      <c r="G11">
        <f>[3]Data!T280</f>
        <v>4.7556801741400001</v>
      </c>
      <c r="H11">
        <f>[3]Data!U280</f>
        <v>1.9657729648449997</v>
      </c>
      <c r="I11">
        <f>[3]Data!V280</f>
        <v>3.530074004958895</v>
      </c>
      <c r="J11">
        <f>[3]Data!W280</f>
        <v>2.3277179699999996E-3</v>
      </c>
      <c r="K11">
        <f>[3]Data!G280</f>
        <v>0.4106198556403225</v>
      </c>
      <c r="L11">
        <f>[3]Data!H280</f>
        <v>6.2031768153569916E-5</v>
      </c>
      <c r="M11">
        <f>[3]Data!J280</f>
        <v>65.994192271950553</v>
      </c>
      <c r="N11">
        <f>[3]Data!K280</f>
        <v>0.16103825394647828</v>
      </c>
      <c r="O11">
        <f>((K11/(AVERAGE(K9,K13))-1))*1000</f>
        <v>-1.7895015857583019E-2</v>
      </c>
      <c r="P11">
        <f>(O11*SQRT((L11/K11)^2+(SQRT(L9^2+L13^2)/AVERAGE(K9,K13))^2))*1000</f>
        <v>-3.7848793856783184E-3</v>
      </c>
      <c r="Z11" t="s">
        <v>10</v>
      </c>
    </row>
    <row r="12" spans="1:26" x14ac:dyDescent="0.25">
      <c r="A12">
        <f t="shared" si="0"/>
        <v>284</v>
      </c>
      <c r="B12" t="str">
        <f>[3]Data!A286</f>
        <v>Muenster_Fespk_0_05</v>
      </c>
      <c r="C12" s="1">
        <f>[3]Data!A283</f>
        <v>9</v>
      </c>
      <c r="D12" t="str">
        <f>[3]Data!A284</f>
        <v>Jun 18 2020</v>
      </c>
      <c r="E12">
        <f>[3]Data!A285</f>
        <v>1153</v>
      </c>
      <c r="F12">
        <f>[3]Data!S314</f>
        <v>6.2649215262099993</v>
      </c>
      <c r="G12">
        <f>[3]Data!T314</f>
        <v>4.9881161237400002</v>
      </c>
      <c r="H12">
        <f>[3]Data!U314</f>
        <v>2.0723206836449997</v>
      </c>
      <c r="I12">
        <f>[3]Data!V314</f>
        <v>3.728586549344969</v>
      </c>
      <c r="J12">
        <f>[3]Data!W314</f>
        <v>2.8167589805999999E-2</v>
      </c>
      <c r="K12">
        <f>[3]Data!G314</f>
        <v>0.41063109353314009</v>
      </c>
      <c r="L12">
        <f>[3]Data!H314</f>
        <v>5.2397293454045928E-5</v>
      </c>
      <c r="M12">
        <f>[3]Data!J314</f>
        <v>66.023366527195009</v>
      </c>
      <c r="N12">
        <f>[3]Data!K314</f>
        <v>0.13602656994187332</v>
      </c>
      <c r="O12">
        <f>((K12/(AVERAGE(K11,K13))-1))*1000</f>
        <v>2.4125264896035503E-2</v>
      </c>
      <c r="P12">
        <f>(O12*SQRT((L12/K12)^2+(SQRT(L11^2+L13^2)/AVERAGE(K11,K13))^2))*1000</f>
        <v>5.4176400486701613E-3</v>
      </c>
      <c r="Z12" t="s">
        <v>10</v>
      </c>
    </row>
    <row r="13" spans="1:26" x14ac:dyDescent="0.25">
      <c r="A13">
        <f t="shared" si="0"/>
        <v>318</v>
      </c>
      <c r="B13" t="str">
        <f>[3]Data!A320</f>
        <v>SRM-Muenster-250ppb</v>
      </c>
      <c r="C13" s="1">
        <f>[3]Data!A317</f>
        <v>10</v>
      </c>
      <c r="D13" t="str">
        <f>[3]Data!A318</f>
        <v>Jun 18 2020</v>
      </c>
      <c r="E13">
        <f>[3]Data!A319</f>
        <v>1154</v>
      </c>
      <c r="F13">
        <f>[3]Data!S348</f>
        <v>6.1172550102099992</v>
      </c>
      <c r="G13">
        <f>[3]Data!T348</f>
        <v>4.8718993897400003</v>
      </c>
      <c r="H13">
        <f>[3]Data!U348</f>
        <v>2.0043673624450005</v>
      </c>
      <c r="I13">
        <f>[3]Data!V348</f>
        <v>3.5930706933601293</v>
      </c>
      <c r="J13">
        <f>[3]Data!W348</f>
        <v>6.4777890037199983E-4</v>
      </c>
      <c r="K13">
        <f>[3]Data!G348</f>
        <v>0.41062251873613193</v>
      </c>
      <c r="L13">
        <f>[3]Data!H348</f>
        <v>4.3697303282017012E-5</v>
      </c>
      <c r="M13">
        <f>[3]Data!J348</f>
        <v>66.001105831115567</v>
      </c>
      <c r="N13">
        <f>[3]Data!K348</f>
        <v>0.11344086477245581</v>
      </c>
      <c r="O13">
        <f>((K13/(AVERAGE(K11,K15))-1))*1000</f>
        <v>-2.3707994809218924E-2</v>
      </c>
      <c r="P13">
        <f>(O13*SQRT((L13/K13)^2+(SQRT(L11^2+L15^2)/AVERAGE(K11,K15))^2))*1000</f>
        <v>-5.1541739647049997E-3</v>
      </c>
      <c r="Z13" t="s">
        <v>37</v>
      </c>
    </row>
    <row r="14" spans="1:26" x14ac:dyDescent="0.25">
      <c r="A14">
        <f t="shared" si="0"/>
        <v>352</v>
      </c>
      <c r="B14" t="str">
        <f>[3]Data!A354</f>
        <v>Muenster_Fespk_1_0</v>
      </c>
      <c r="C14" s="1">
        <f>[3]Data!A351</f>
        <v>11</v>
      </c>
      <c r="D14" t="str">
        <f>[3]Data!A352</f>
        <v>Jun 18 2020</v>
      </c>
      <c r="E14">
        <f>[3]Data!A353</f>
        <v>1155</v>
      </c>
      <c r="F14">
        <f>[3]Data!S382</f>
        <v>6.3674824826099998</v>
      </c>
      <c r="G14">
        <f>[3]Data!T382</f>
        <v>5.0704131477399992</v>
      </c>
      <c r="H14">
        <f>[3]Data!U382</f>
        <v>2.1062820416450001</v>
      </c>
      <c r="I14">
        <f>[3]Data!V382</f>
        <v>3.791637308930504</v>
      </c>
      <c r="J14">
        <f>[3]Data!W382</f>
        <v>0.53626631952600012</v>
      </c>
      <c r="K14">
        <f>[3]Data!G382</f>
        <v>0.41047458625191607</v>
      </c>
      <c r="L14">
        <f>[3]Data!H382</f>
        <v>6.6276791717794569E-5</v>
      </c>
      <c r="M14">
        <f>[3]Data!J382</f>
        <v>65.617064078490856</v>
      </c>
      <c r="N14">
        <f>[3]Data!K382</f>
        <v>0.17205859405755355</v>
      </c>
      <c r="O14">
        <f>((K14/(AVERAGE(K13,K15))-1))*1000</f>
        <v>-0.38720480998533091</v>
      </c>
      <c r="P14">
        <f>(O14*SQRT((L14/K14)^2+(SQRT(L13^2+L15^2)/AVERAGE(K13,K15))^2))*1000</f>
        <v>-8.7024922844767594E-2</v>
      </c>
      <c r="Z14" t="s">
        <v>10</v>
      </c>
    </row>
    <row r="15" spans="1:26" x14ac:dyDescent="0.25">
      <c r="A15">
        <f t="shared" si="0"/>
        <v>386</v>
      </c>
      <c r="B15" t="str">
        <f>[3]Data!A388</f>
        <v>SRM-Muenster-250ppb</v>
      </c>
      <c r="C15" s="1">
        <f>[3]Data!A385</f>
        <v>12</v>
      </c>
      <c r="D15" t="str">
        <f>[3]Data!A386</f>
        <v>Jun 18 2020</v>
      </c>
      <c r="E15">
        <f>[3]Data!A387</f>
        <v>1156</v>
      </c>
      <c r="F15">
        <f>[3]Data!S416</f>
        <v>6.2922599806100017</v>
      </c>
      <c r="G15">
        <f>[3]Data!T416</f>
        <v>5.0115833161400012</v>
      </c>
      <c r="H15">
        <f>[3]Data!U416</f>
        <v>2.0620225084450001</v>
      </c>
      <c r="I15">
        <f>[3]Data!V416</f>
        <v>3.6967679540477412</v>
      </c>
      <c r="J15">
        <f>[3]Data!W416</f>
        <v>7.4937574095999989E-4</v>
      </c>
      <c r="K15">
        <f>[3]Data!G416</f>
        <v>0.41064465236663428</v>
      </c>
      <c r="L15">
        <f>[3]Data!H416</f>
        <v>4.7032753232438187E-5</v>
      </c>
      <c r="M15">
        <f>[3]Data!J416</f>
        <v>66.058566086009037</v>
      </c>
      <c r="N15">
        <f>[3]Data!K416</f>
        <v>0.12209989629986563</v>
      </c>
      <c r="O15">
        <f>((K15/(AVERAGE(K13,K17))-1))*1000</f>
        <v>3.635398179513416E-2</v>
      </c>
      <c r="P15">
        <f>(O15*SQRT((L15/K15)^2+(SQRT(L13^2+L17^2)/AVERAGE(K13,K17))^2))*1000</f>
        <v>6.7813650322066307E-3</v>
      </c>
      <c r="Z15" t="s">
        <v>38</v>
      </c>
    </row>
    <row r="16" spans="1:26" x14ac:dyDescent="0.25">
      <c r="A16">
        <f t="shared" si="0"/>
        <v>420</v>
      </c>
      <c r="B16" t="str">
        <f>[3]Data!A422</f>
        <v>Muenster_Fespk_0_1</v>
      </c>
      <c r="C16" s="1">
        <f>[3]Data!A419</f>
        <v>13</v>
      </c>
      <c r="D16" t="str">
        <f>[3]Data!A420</f>
        <v>Jun 18 2020</v>
      </c>
      <c r="E16">
        <f>[3]Data!A421</f>
        <v>1157</v>
      </c>
      <c r="F16">
        <f>[3]Data!S450</f>
        <v>6.4012227318099999</v>
      </c>
      <c r="G16">
        <f>[3]Data!T450</f>
        <v>5.0971151469400011</v>
      </c>
      <c r="H16">
        <f>[3]Data!U450</f>
        <v>2.1170042156449997</v>
      </c>
      <c r="I16">
        <f>[3]Data!V450</f>
        <v>3.8092470517181778</v>
      </c>
      <c r="J16">
        <f>[3]Data!W450</f>
        <v>5.4645823722000005E-2</v>
      </c>
      <c r="K16">
        <f>[3]Data!G450</f>
        <v>0.41061600510148133</v>
      </c>
      <c r="L16">
        <f>[3]Data!H450</f>
        <v>5.5632626422379692E-5</v>
      </c>
      <c r="M16">
        <f>[3]Data!J450</f>
        <v>65.984196038243084</v>
      </c>
      <c r="N16">
        <f>[3]Data!K450</f>
        <v>0.14442569167683225</v>
      </c>
      <c r="O16">
        <f>((K16/(AVERAGE(K17,K15))-1))*1000</f>
        <v>-6.0359456280689727E-2</v>
      </c>
      <c r="P16">
        <f>(O16*SQRT((L16/K16)^2+(SQRT(L15^2+L17^2)/AVERAGE(K15,K17))^2))*1000</f>
        <v>-1.2344642735498946E-2</v>
      </c>
      <c r="Q16" t="s">
        <v>40</v>
      </c>
      <c r="Z16" t="s">
        <v>10</v>
      </c>
    </row>
    <row r="17" spans="1:26" x14ac:dyDescent="0.25">
      <c r="A17">
        <f t="shared" si="0"/>
        <v>454</v>
      </c>
      <c r="B17" t="str">
        <f>[3]Data!A456</f>
        <v>SRM-Muenster-250ppb</v>
      </c>
      <c r="C17" s="1">
        <f>[3]Data!A453</f>
        <v>14</v>
      </c>
      <c r="D17" t="str">
        <f>[3]Data!A454</f>
        <v>Jun 18 2020</v>
      </c>
      <c r="E17">
        <f>[3]Data!A455</f>
        <v>1158</v>
      </c>
      <c r="F17">
        <f>[3]Data!S484</f>
        <v>6.4414285054100002</v>
      </c>
      <c r="G17">
        <f>[3]Data!T484</f>
        <v>5.13074921734</v>
      </c>
      <c r="H17">
        <f>[3]Data!U484</f>
        <v>2.1112085144449999</v>
      </c>
      <c r="I17">
        <f>[3]Data!V484</f>
        <v>3.7855810809642865</v>
      </c>
      <c r="J17">
        <f>[3]Data!W484</f>
        <v>7.3410004800000014E-4</v>
      </c>
      <c r="K17">
        <f>[3]Data!G484</f>
        <v>0.41063692994609008</v>
      </c>
      <c r="L17">
        <f>[3]Data!H484</f>
        <v>4.1783114356293548E-5</v>
      </c>
      <c r="M17">
        <f>[3]Data!J484</f>
        <v>66.038518211222993</v>
      </c>
      <c r="N17">
        <f>[3]Data!K484</f>
        <v>0.10847151355941115</v>
      </c>
      <c r="O17">
        <f>((K17/(AVERAGE(K15,K19))-1))*1000</f>
        <v>-1.2759681801144396E-3</v>
      </c>
      <c r="P17">
        <f>(O17*SQRT((L17/K17)^2+(SQRT(L15^2+L19^2)/AVERAGE(K15,K19))^2))*1000</f>
        <v>-2.5884654538578018E-4</v>
      </c>
      <c r="Q17" t="s">
        <v>41</v>
      </c>
      <c r="Z17" t="s">
        <v>39</v>
      </c>
    </row>
    <row r="18" spans="1:26" x14ac:dyDescent="0.25">
      <c r="A18">
        <f t="shared" si="0"/>
        <v>488</v>
      </c>
      <c r="B18" t="str">
        <f>[3]Data!A490</f>
        <v>SRMProblemChild2-250ppb</v>
      </c>
      <c r="C18" s="1">
        <f>[3]Data!A487</f>
        <v>15</v>
      </c>
      <c r="D18" t="str">
        <f>[3]Data!A488</f>
        <v>Jun 18 2020</v>
      </c>
      <c r="E18">
        <f>[3]Data!A489</f>
        <v>1159</v>
      </c>
      <c r="F18">
        <f>[3]Data!S518</f>
        <v>4.4572457110100006</v>
      </c>
      <c r="G18">
        <f>[3]Data!T518</f>
        <v>3.5367825493399998</v>
      </c>
      <c r="H18">
        <f>[3]Data!U518</f>
        <v>1.642127900445</v>
      </c>
      <c r="I18">
        <f>[3]Data!V518</f>
        <v>3.0711165887636565</v>
      </c>
      <c r="J18">
        <f>[3]Data!W518</f>
        <v>8.2033870724000017E-4</v>
      </c>
      <c r="K18">
        <f>[3]Data!G518</f>
        <v>0.41067231385549852</v>
      </c>
      <c r="L18">
        <f>[3]Data!H518</f>
        <v>5.8038069269203257E-5</v>
      </c>
      <c r="M18">
        <f>[3]Data!J518</f>
        <v>66.130376998398944</v>
      </c>
      <c r="N18">
        <f>[3]Data!K518</f>
        <v>0.15067036803461914</v>
      </c>
      <c r="O18">
        <f>((K18/(AVERAGE(K17,K19))-1))*1000</f>
        <v>9.4296131744942002E-2</v>
      </c>
      <c r="P18">
        <f>(O18*SQRT((L18/K18)^2+(SQRT(L17^2+L19^2)/AVERAGE(K17,K19))^2))*1000</f>
        <v>2.0660963287180104E-2</v>
      </c>
      <c r="Z18" t="s">
        <v>10</v>
      </c>
    </row>
    <row r="19" spans="1:26" x14ac:dyDescent="0.25">
      <c r="A19">
        <f t="shared" si="0"/>
        <v>522</v>
      </c>
      <c r="B19" t="str">
        <f>[3]Data!A524</f>
        <v>SRM-Muenster-250ppb</v>
      </c>
      <c r="C19" s="1">
        <f>[3]Data!A521</f>
        <v>16</v>
      </c>
      <c r="D19" t="str">
        <f>[3]Data!A522</f>
        <v>Jun 18 2020</v>
      </c>
      <c r="E19">
        <f>[3]Data!A523</f>
        <v>1160</v>
      </c>
      <c r="F19">
        <f>[3]Data!S552</f>
        <v>6.6590440314100015</v>
      </c>
      <c r="G19">
        <f>[3]Data!T552</f>
        <v>5.3044167365400003</v>
      </c>
      <c r="H19">
        <f>[3]Data!U552</f>
        <v>2.1828254468449999</v>
      </c>
      <c r="I19">
        <f>[3]Data!V552</f>
        <v>3.9145742353507473</v>
      </c>
      <c r="J19">
        <f>[3]Data!W552</f>
        <v>7.6760335279999977E-4</v>
      </c>
      <c r="K19">
        <f>[3]Data!G552</f>
        <v>0.41063025544619541</v>
      </c>
      <c r="L19">
        <f>[3]Data!H552</f>
        <v>5.460303168896898E-5</v>
      </c>
      <c r="M19">
        <f>[3]Data!J552</f>
        <v>66.021190802364856</v>
      </c>
      <c r="N19">
        <f>[3]Data!K552</f>
        <v>0.14175280094555537</v>
      </c>
      <c r="Z19" t="s">
        <v>11</v>
      </c>
    </row>
    <row r="20" spans="1:26" x14ac:dyDescent="0.25">
      <c r="Z20" t="s">
        <v>10</v>
      </c>
    </row>
    <row r="21" spans="1:26" x14ac:dyDescent="0.25">
      <c r="A21">
        <f>A19+34</f>
        <v>556</v>
      </c>
      <c r="B21" t="str">
        <f>[3]Data!A558</f>
        <v>SRM-Muenster-250ppb</v>
      </c>
      <c r="C21" s="1">
        <f>[3]Data!A555</f>
        <v>17</v>
      </c>
      <c r="D21" t="str">
        <f>[3]Data!A556</f>
        <v>Jun 18 2020</v>
      </c>
      <c r="E21">
        <f>[3]Data!A557</f>
        <v>1161</v>
      </c>
      <c r="F21">
        <f>[3]Data!S586</f>
        <v>7.0779736282099996</v>
      </c>
      <c r="G21">
        <f>[3]Data!T586</f>
        <v>5.6384616153400007</v>
      </c>
      <c r="H21">
        <f>[3]Data!U586</f>
        <v>2.3204176224449995</v>
      </c>
      <c r="I21">
        <f>[3]Data!V586</f>
        <v>4.1621947235057739</v>
      </c>
      <c r="J21">
        <f>[3]Data!W586</f>
        <v>8.4718325851999984E-4</v>
      </c>
      <c r="K21">
        <f>[3]Data!G586</f>
        <v>0.41058917011710278</v>
      </c>
      <c r="L21">
        <f>[3]Data!H586</f>
        <v>4.2296500883272877E-5</v>
      </c>
      <c r="M21">
        <f>[3]Data!J586</f>
        <v>65.914530781913513</v>
      </c>
      <c r="N21">
        <f>[3]Data!K586</f>
        <v>0.10980429629904565</v>
      </c>
      <c r="Z21" t="s">
        <v>42</v>
      </c>
    </row>
    <row r="22" spans="1:26" x14ac:dyDescent="0.25">
      <c r="A22">
        <f t="shared" si="0"/>
        <v>590</v>
      </c>
      <c r="B22" t="str">
        <f>[3]Data!A592</f>
        <v>Muenster_Tispk_0_05</v>
      </c>
      <c r="C22" s="1">
        <f>[3]Data!A589</f>
        <v>18</v>
      </c>
      <c r="D22" t="str">
        <f>[3]Data!A590</f>
        <v>Jun 18 2020</v>
      </c>
      <c r="E22">
        <f>[3]Data!A591</f>
        <v>1162</v>
      </c>
      <c r="F22">
        <f>[3]Data!S620</f>
        <v>7.2300257446100007</v>
      </c>
      <c r="G22">
        <f>[3]Data!T620</f>
        <v>5.7573501001399991</v>
      </c>
      <c r="H22">
        <f>[3]Data!U620</f>
        <v>2.3913065628450001</v>
      </c>
      <c r="I22">
        <f>[3]Data!V620</f>
        <v>4.3034045621773451</v>
      </c>
      <c r="J22">
        <f>[3]Data!W620</f>
        <v>2.6425634972000005E-3</v>
      </c>
      <c r="K22">
        <f>[3]Data!G620</f>
        <v>0.4105984485366635</v>
      </c>
      <c r="L22">
        <f>[3]Data!H620</f>
        <v>3.9798796530176256E-5</v>
      </c>
      <c r="M22">
        <f>[3]Data!J620</f>
        <v>65.938618125059122</v>
      </c>
      <c r="N22">
        <f>[3]Data!K620</f>
        <v>0.10332010344319537</v>
      </c>
      <c r="O22">
        <f>((K22/(AVERAGE(K21,K23))-1))*1000</f>
        <v>3.7332374263066015E-3</v>
      </c>
      <c r="P22">
        <f>(O22*SQRT((L22/K22)^2+(SQRT(L21^2+L23^2)/AVERAGE(K21,K23))^2))*1000</f>
        <v>6.2607884701412753E-4</v>
      </c>
      <c r="Z22" t="s">
        <v>10</v>
      </c>
    </row>
    <row r="23" spans="1:26" x14ac:dyDescent="0.25">
      <c r="A23">
        <f t="shared" si="0"/>
        <v>624</v>
      </c>
      <c r="B23" t="str">
        <f>[3]Data!A626</f>
        <v>SRM-Muenster-250ppb</v>
      </c>
      <c r="C23" s="1">
        <f>[3]Data!A623</f>
        <v>19</v>
      </c>
      <c r="D23" t="str">
        <f>[3]Data!A624</f>
        <v>Jun 18 2020</v>
      </c>
      <c r="E23">
        <f>[3]Data!A625</f>
        <v>1163</v>
      </c>
      <c r="F23">
        <f>[3]Data!S654</f>
        <v>7.2379373306099986</v>
      </c>
      <c r="G23">
        <f>[3]Data!T654</f>
        <v>5.7659562605399994</v>
      </c>
      <c r="H23">
        <f>[3]Data!U654</f>
        <v>2.3729548184450007</v>
      </c>
      <c r="I23">
        <f>[3]Data!V654</f>
        <v>4.256443307168146</v>
      </c>
      <c r="J23">
        <f>[3]Data!W654</f>
        <v>8.6405039964000023E-4</v>
      </c>
      <c r="K23">
        <f>[3]Data!G654</f>
        <v>0.41060466124467881</v>
      </c>
      <c r="L23">
        <f>[3]Data!H654</f>
        <v>3.6994599365479013E-5</v>
      </c>
      <c r="M23">
        <f>[3]Data!J654</f>
        <v>65.954746694030248</v>
      </c>
      <c r="N23">
        <f>[3]Data!K654</f>
        <v>9.604023655291459E-2</v>
      </c>
      <c r="O23">
        <f>((K23/(AVERAGE(K21,K25))-1))*1000</f>
        <v>1.8716104329907779E-2</v>
      </c>
      <c r="P23">
        <f>(O23*SQRT((L23/K23)^2+(SQRT(L21^2+L25^2)/AVERAGE(K21,K25))^2))*1000</f>
        <v>3.2685446433097544E-3</v>
      </c>
      <c r="Z23" t="s">
        <v>43</v>
      </c>
    </row>
    <row r="24" spans="1:26" x14ac:dyDescent="0.25">
      <c r="A24">
        <f t="shared" si="0"/>
        <v>658</v>
      </c>
      <c r="B24" t="str">
        <f>[3]Data!A660</f>
        <v>Muenster_Tispk__0_1</v>
      </c>
      <c r="C24" s="1">
        <f>[3]Data!A657</f>
        <v>20</v>
      </c>
      <c r="D24" t="str">
        <f>[3]Data!A658</f>
        <v>Jun 18 2020</v>
      </c>
      <c r="E24">
        <f>[3]Data!A659</f>
        <v>1164</v>
      </c>
      <c r="F24">
        <f>[3]Data!S688</f>
        <v>7.3810463018100005</v>
      </c>
      <c r="G24">
        <f>[3]Data!T688</f>
        <v>5.8777824865400001</v>
      </c>
      <c r="H24">
        <f>[3]Data!U688</f>
        <v>2.441405708445</v>
      </c>
      <c r="I24">
        <f>[3]Data!V688</f>
        <v>4.3938427430485349</v>
      </c>
      <c r="J24">
        <f>[3]Data!W688</f>
        <v>2.5041926307999996E-3</v>
      </c>
      <c r="K24">
        <f>[3]Data!G688</f>
        <v>0.41059662179051754</v>
      </c>
      <c r="L24">
        <f>[3]Data!H688</f>
        <v>4.706485422704991E-5</v>
      </c>
      <c r="M24">
        <f>[3]Data!J688</f>
        <v>65.933875780636058</v>
      </c>
      <c r="N24">
        <f>[3]Data!K688</f>
        <v>0.12218323243996465</v>
      </c>
      <c r="O24">
        <f>((K24/(AVERAGE(K23,K25))-1))*1000</f>
        <v>-1.9727591197726824E-2</v>
      </c>
      <c r="P24">
        <f>(O24*SQRT((L24/K24)^2+(SQRT(L23^2+L25^2)/AVERAGE(K23,K25))^2))*1000</f>
        <v>-3.5850798679178805E-3</v>
      </c>
      <c r="Z24" t="s">
        <v>10</v>
      </c>
    </row>
    <row r="25" spans="1:26" x14ac:dyDescent="0.25">
      <c r="A25">
        <f t="shared" si="0"/>
        <v>692</v>
      </c>
      <c r="B25" t="str">
        <f>[3]Data!A694</f>
        <v>SRM-Muenster-250ppb</v>
      </c>
      <c r="C25" s="1">
        <f>[3]Data!A691</f>
        <v>21</v>
      </c>
      <c r="D25" t="str">
        <f>[3]Data!A692</f>
        <v>Jun 18 2020</v>
      </c>
      <c r="E25">
        <f>[3]Data!A693</f>
        <v>1165</v>
      </c>
      <c r="F25">
        <f>[3]Data!S722</f>
        <v>7.2383654782099995</v>
      </c>
      <c r="G25">
        <f>[3]Data!T722</f>
        <v>5.7666721821399998</v>
      </c>
      <c r="H25">
        <f>[3]Data!U722</f>
        <v>2.3734314788449997</v>
      </c>
      <c r="I25">
        <f>[3]Data!V722</f>
        <v>4.2578660044051215</v>
      </c>
      <c r="J25">
        <f>[3]Data!W722</f>
        <v>8.9639447395999995E-4</v>
      </c>
      <c r="K25">
        <f>[3]Data!G722</f>
        <v>0.41060478282055657</v>
      </c>
      <c r="L25">
        <f>[3]Data!H722</f>
        <v>4.4544232873583344E-5</v>
      </c>
      <c r="M25">
        <f>[3]Data!J722</f>
        <v>65.955062312424744</v>
      </c>
      <c r="N25">
        <f>[3]Data!K722</f>
        <v>0.11563954565324859</v>
      </c>
      <c r="O25">
        <f>((K25/(AVERAGE(K23,K27))-1))*1000</f>
        <v>-6.8386379212803661E-3</v>
      </c>
      <c r="P25">
        <f>(O25*SQRT((L25/K25)^2+(SQRT(L23^2+L27^2)/AVERAGE(K23,K27))^2))*1000</f>
        <v>-1.1748244233626441E-3</v>
      </c>
      <c r="Z25" t="s">
        <v>44</v>
      </c>
    </row>
    <row r="26" spans="1:26" x14ac:dyDescent="0.25">
      <c r="A26">
        <f t="shared" si="0"/>
        <v>726</v>
      </c>
      <c r="B26" t="str">
        <f>[3]Data!A728</f>
        <v>Muenster_Tispk_1_0</v>
      </c>
      <c r="C26" s="1">
        <f>[3]Data!A725</f>
        <v>22</v>
      </c>
      <c r="D26" t="str">
        <f>[3]Data!A726</f>
        <v>Jun 18 2020</v>
      </c>
      <c r="E26">
        <f>[3]Data!A727</f>
        <v>1166</v>
      </c>
      <c r="F26">
        <f>[3]Data!S756</f>
        <v>7.5284472102099995</v>
      </c>
      <c r="G26">
        <f>[3]Data!T756</f>
        <v>5.9949318713399995</v>
      </c>
      <c r="H26">
        <f>[3]Data!U756</f>
        <v>2.4900322376449999</v>
      </c>
      <c r="I26">
        <f>[3]Data!V756</f>
        <v>4.4810802535450129</v>
      </c>
      <c r="J26">
        <f>[3]Data!W756</f>
        <v>2.7300754671999994E-3</v>
      </c>
      <c r="K26">
        <f>[3]Data!G756</f>
        <v>0.41059283328360813</v>
      </c>
      <c r="L26">
        <f>[3]Data!H756</f>
        <v>5.5964380797590097E-5</v>
      </c>
      <c r="M26">
        <f>[3]Data!J756</f>
        <v>65.924040585607742</v>
      </c>
      <c r="N26">
        <f>[3]Data!K756</f>
        <v>0.14528694627125799</v>
      </c>
      <c r="O26">
        <f>((K26/(AVERAGE(K25,K27))-1))*1000</f>
        <v>-3.6088761304675643E-2</v>
      </c>
      <c r="P26">
        <f>(O26*SQRT((L26/K26)^2+(SQRT(L25^2+L27^2)/AVERAGE(K25,K27))^2))*1000</f>
        <v>-7.2153110670223185E-3</v>
      </c>
      <c r="Z26" t="s">
        <v>10</v>
      </c>
    </row>
    <row r="27" spans="1:26" x14ac:dyDescent="0.25">
      <c r="A27">
        <f t="shared" si="0"/>
        <v>760</v>
      </c>
      <c r="B27" t="str">
        <f>[3]Data!A762</f>
        <v>SRM-Muenster-250ppb</v>
      </c>
      <c r="C27" s="1">
        <f>[3]Data!A759</f>
        <v>23</v>
      </c>
      <c r="D27" t="str">
        <f>[3]Data!A760</f>
        <v>Jun 18 2020</v>
      </c>
      <c r="E27">
        <f>[3]Data!A761</f>
        <v>1167</v>
      </c>
      <c r="F27">
        <f>[3]Data!S790</f>
        <v>7.3499299906099971</v>
      </c>
      <c r="G27">
        <f>[3]Data!T790</f>
        <v>5.8560237701399993</v>
      </c>
      <c r="H27">
        <f>[3]Data!U790</f>
        <v>2.410428262845</v>
      </c>
      <c r="I27">
        <f>[3]Data!V790</f>
        <v>4.3249585069128313</v>
      </c>
      <c r="J27">
        <f>[3]Data!W790</f>
        <v>9.2792387739999997E-4</v>
      </c>
      <c r="K27">
        <f>[3]Data!G790</f>
        <v>0.41061052038971696</v>
      </c>
      <c r="L27">
        <f>[3]Data!H790</f>
        <v>4.028595232691972E-5</v>
      </c>
      <c r="M27">
        <f>[3]Data!J790</f>
        <v>65.969957391945925</v>
      </c>
      <c r="N27">
        <f>[3]Data!K790</f>
        <v>0.10458478960710559</v>
      </c>
      <c r="O27">
        <f>((K27/(AVERAGE(K25,K29))-1))*1000</f>
        <v>7.4311249287362102E-4</v>
      </c>
      <c r="P27">
        <f>(O27*SQRT((L27/K27)^2+(SQRT(L25^2+L29^2)/AVERAGE(K25,K29))^2))*1000</f>
        <v>1.6136498944896441E-4</v>
      </c>
      <c r="Z27" t="s">
        <v>12</v>
      </c>
    </row>
    <row r="28" spans="1:26" x14ac:dyDescent="0.25">
      <c r="A28">
        <f t="shared" si="0"/>
        <v>794</v>
      </c>
      <c r="B28" t="str">
        <f>[3]Data!A796</f>
        <v>SRMProblemChild1-250ppb</v>
      </c>
      <c r="C28" s="1">
        <f>[3]Data!A793</f>
        <v>24</v>
      </c>
      <c r="D28" t="str">
        <f>[3]Data!A794</f>
        <v>Jun 18 2020</v>
      </c>
      <c r="E28">
        <f>[3]Data!A795</f>
        <v>1168</v>
      </c>
      <c r="F28">
        <f>[3]Data!S824</f>
        <v>6.2028251374100014</v>
      </c>
      <c r="G28">
        <f>[3]Data!T824</f>
        <v>4.9453413105400008</v>
      </c>
      <c r="H28">
        <f>[3]Data!U824</f>
        <v>1.9987836512450006</v>
      </c>
      <c r="I28">
        <f>[3]Data!V824</f>
        <v>3.5620208089422074</v>
      </c>
      <c r="J28">
        <f>[3]Data!W824</f>
        <v>1.0200261591600001E-3</v>
      </c>
      <c r="K28">
        <f>[3]Data!G824</f>
        <v>0.41061616013158125</v>
      </c>
      <c r="L28">
        <f>[3]Data!H824</f>
        <v>4.2348980764149631E-5</v>
      </c>
      <c r="M28">
        <f>[3]Data!J824</f>
        <v>65.984598505839131</v>
      </c>
      <c r="N28">
        <f>[3]Data!K824</f>
        <v>0.10994053727095117</v>
      </c>
      <c r="O28">
        <f>((K28/(AVERAGE(K27,K29))-1))*1000</f>
        <v>7.4914487246946493E-3</v>
      </c>
      <c r="P28">
        <f>(O28*SQRT((L28/K28)^2+(SQRT(L27^2+L29^2)/AVERAGE(K27,K29))^2))*1000</f>
        <v>1.6071007540785049E-3</v>
      </c>
      <c r="Z28" t="s">
        <v>10</v>
      </c>
    </row>
    <row r="29" spans="1:26" x14ac:dyDescent="0.25">
      <c r="A29">
        <f t="shared" si="0"/>
        <v>828</v>
      </c>
      <c r="B29" t="str">
        <f>[3]Data!A830</f>
        <v>SRM-Muenster-250ppb</v>
      </c>
      <c r="C29" s="1">
        <f>[3]Data!A827</f>
        <v>25</v>
      </c>
      <c r="D29" t="str">
        <f>[3]Data!A828</f>
        <v>Jun 18 2020</v>
      </c>
      <c r="E29">
        <f>[3]Data!A829</f>
        <v>1169</v>
      </c>
      <c r="F29">
        <f>[3]Data!S858</f>
        <v>7.045938339410001</v>
      </c>
      <c r="G29">
        <f>[3]Data!T858</f>
        <v>5.614195929340001</v>
      </c>
      <c r="H29">
        <f>[3]Data!U858</f>
        <v>2.3110625216450003</v>
      </c>
      <c r="I29">
        <f>[3]Data!V858</f>
        <v>4.1471930701871802</v>
      </c>
      <c r="J29">
        <f>[3]Data!W858</f>
        <v>9.0890585079999979E-4</v>
      </c>
      <c r="K29">
        <f>[3]Data!G858</f>
        <v>0.41061564769971598</v>
      </c>
      <c r="L29">
        <f>[3]Data!H858</f>
        <v>6.5900607500043694E-5</v>
      </c>
      <c r="M29">
        <f>[3]Data!J858</f>
        <v>65.983268201459481</v>
      </c>
      <c r="N29">
        <f>[3]Data!K858</f>
        <v>0.1710819968817622</v>
      </c>
      <c r="O29">
        <f>((K29/(AVERAGE(K27,K31))-1))*1000</f>
        <v>8.94197996292867E-3</v>
      </c>
      <c r="P29">
        <f>(O29*SQRT((L29/K29)^2+(SQRT(L27^2+L31^2)/AVERAGE(K27,K31))^2))*1000</f>
        <v>2.1185439128322894E-3</v>
      </c>
      <c r="Z29" t="s">
        <v>37</v>
      </c>
    </row>
    <row r="30" spans="1:26" x14ac:dyDescent="0.25">
      <c r="A30">
        <f t="shared" si="0"/>
        <v>862</v>
      </c>
      <c r="B30" t="str">
        <f>[3]Data!A864</f>
        <v>Muenster_Fespk_0_05</v>
      </c>
      <c r="C30" s="1">
        <f>[3]Data!A861</f>
        <v>26</v>
      </c>
      <c r="D30" t="str">
        <f>[3]Data!A862</f>
        <v>Jun 18 2020</v>
      </c>
      <c r="E30">
        <f>[3]Data!A863</f>
        <v>1170</v>
      </c>
      <c r="F30">
        <f>[3]Data!S892</f>
        <v>7.3431208430099995</v>
      </c>
      <c r="G30">
        <f>[3]Data!T892</f>
        <v>5.8494415969399993</v>
      </c>
      <c r="H30">
        <f>[3]Data!U892</f>
        <v>2.431485060845</v>
      </c>
      <c r="I30">
        <f>[3]Data!V892</f>
        <v>4.3796567677559883</v>
      </c>
      <c r="J30">
        <f>[3]Data!W892</f>
        <v>3.3645596085999999E-2</v>
      </c>
      <c r="K30">
        <f>[3]Data!G892</f>
        <v>0.41060175633282719</v>
      </c>
      <c r="L30">
        <f>[3]Data!H892</f>
        <v>5.3158022900812697E-5</v>
      </c>
      <c r="M30">
        <f>[3]Data!J892</f>
        <v>65.947205365669419</v>
      </c>
      <c r="N30">
        <f>[3]Data!K892</f>
        <v>0.13800146998872487</v>
      </c>
      <c r="O30">
        <f>((K30/(AVERAGE(K29,K31))-1))*1000</f>
        <v>-3.1132209386663945E-2</v>
      </c>
      <c r="P30">
        <f>(O30*SQRT((L30/K30)^2+(SQRT(L29^2+L31^2)/AVERAGE(K29,K31))^2))*1000</f>
        <v>-7.8306256113532761E-3</v>
      </c>
      <c r="Z30" t="s">
        <v>10</v>
      </c>
    </row>
    <row r="31" spans="1:26" x14ac:dyDescent="0.25">
      <c r="A31">
        <f t="shared" si="0"/>
        <v>896</v>
      </c>
      <c r="B31" t="str">
        <f>[3]Data!A898</f>
        <v>SRM-Muenster-250ppb</v>
      </c>
      <c r="C31" s="1">
        <f>[3]Data!A895</f>
        <v>27</v>
      </c>
      <c r="D31" t="str">
        <f>[3]Data!A896</f>
        <v>Jun 18 2020</v>
      </c>
      <c r="E31">
        <f>[3]Data!A897</f>
        <v>1171</v>
      </c>
      <c r="F31">
        <f>[3]Data!S926</f>
        <v>7.3705540186100018</v>
      </c>
      <c r="G31">
        <f>[3]Data!T926</f>
        <v>5.8729762737400009</v>
      </c>
      <c r="H31">
        <f>[3]Data!U926</f>
        <v>2.4176405944450003</v>
      </c>
      <c r="I31">
        <f>[3]Data!V926</f>
        <v>4.3386592748183848</v>
      </c>
      <c r="J31">
        <f>[3]Data!W926</f>
        <v>9.6511623667999995E-4</v>
      </c>
      <c r="K31">
        <f>[3]Data!G926</f>
        <v>0.41061343164159092</v>
      </c>
      <c r="L31">
        <f>[3]Data!H926</f>
        <v>5.914510572874333E-5</v>
      </c>
      <c r="M31">
        <f>[3]Data!J926</f>
        <v>65.977515179391304</v>
      </c>
      <c r="N31">
        <f>[3]Data!K926</f>
        <v>0.15354430221071497</v>
      </c>
      <c r="O31">
        <f>((K31/(AVERAGE(K29,K33))-1))*1000</f>
        <v>-8.5190294166759273E-3</v>
      </c>
      <c r="P31">
        <f>(O31*SQRT((L31/K31)^2+(SQRT(L29^2+L33^2)/AVERAGE(K29,K33))^2))*1000</f>
        <v>-2.1429815372119251E-3</v>
      </c>
      <c r="Z31" t="s">
        <v>38</v>
      </c>
    </row>
    <row r="32" spans="1:26" x14ac:dyDescent="0.25">
      <c r="A32">
        <f t="shared" si="0"/>
        <v>930</v>
      </c>
      <c r="B32" t="str">
        <f>[3]Data!A932</f>
        <v>Muenster_Fespk_0_1</v>
      </c>
      <c r="C32" s="1">
        <f>[3]Data!A929</f>
        <v>28</v>
      </c>
      <c r="D32" t="str">
        <f>[3]Data!A930</f>
        <v>Jun 18 2020</v>
      </c>
      <c r="E32">
        <f>[3]Data!A931</f>
        <v>1172</v>
      </c>
      <c r="F32">
        <f>[3]Data!S960</f>
        <v>7.4834410822100006</v>
      </c>
      <c r="G32">
        <f>[3]Data!T960</f>
        <v>5.9614233937400014</v>
      </c>
      <c r="H32">
        <f>[3]Data!U960</f>
        <v>2.4771559164449997</v>
      </c>
      <c r="I32">
        <f>[3]Data!V960</f>
        <v>4.4615802738470682</v>
      </c>
      <c r="J32">
        <f>[3]Data!W960</f>
        <v>6.5149104058000007E-2</v>
      </c>
      <c r="K32">
        <f>[3]Data!G960</f>
        <v>0.41059407197988057</v>
      </c>
      <c r="L32">
        <f>[3]Data!H960</f>
        <v>3.8155007984794402E-5</v>
      </c>
      <c r="M32">
        <f>[3]Data!J960</f>
        <v>65.927256316688812</v>
      </c>
      <c r="N32">
        <f>[3]Data!K960</f>
        <v>9.9052728111392915E-2</v>
      </c>
      <c r="O32">
        <f>((K32/(AVERAGE(K31,K33))-1))*1000</f>
        <v>-5.2968466393799041E-2</v>
      </c>
      <c r="P32">
        <f>(O32*SQRT((L32/K32)^2+(SQRT(L31^2+L33^2)/AVERAGE(K31,K33))^2))*1000</f>
        <v>-1.137973426976226E-2</v>
      </c>
    </row>
    <row r="33" spans="1:16" x14ac:dyDescent="0.25">
      <c r="A33">
        <f t="shared" si="0"/>
        <v>964</v>
      </c>
      <c r="B33" t="str">
        <f>[3]Data!A966</f>
        <v>SRM-Muenster-250ppb</v>
      </c>
      <c r="C33" s="1">
        <f>[3]Data!A963</f>
        <v>29</v>
      </c>
      <c r="D33" t="str">
        <f>[3]Data!A964</f>
        <v>Jun 18 2020</v>
      </c>
      <c r="E33">
        <f>[3]Data!A965</f>
        <v>1173</v>
      </c>
      <c r="F33">
        <f>[3]Data!S994</f>
        <v>7.2926879014100017</v>
      </c>
      <c r="G33">
        <f>[3]Data!T994</f>
        <v>5.8111111361400001</v>
      </c>
      <c r="H33">
        <f>[3]Data!U994</f>
        <v>2.392240378845</v>
      </c>
      <c r="I33">
        <f>[3]Data!V994</f>
        <v>4.2933073371477519</v>
      </c>
      <c r="J33">
        <f>[3]Data!W994</f>
        <v>9.8568176676000008E-4</v>
      </c>
      <c r="K33">
        <f>[3]Data!G994</f>
        <v>0.41061821169887208</v>
      </c>
      <c r="L33">
        <f>[3]Data!H994</f>
        <v>5.3179593785990667E-5</v>
      </c>
      <c r="M33">
        <f>[3]Data!J994</f>
        <v>65.989924499667751</v>
      </c>
      <c r="N33">
        <f>[3]Data!K994</f>
        <v>0.13805746932245541</v>
      </c>
      <c r="O33">
        <f>((K33/(AVERAGE(K31,K35))-1))*1000</f>
        <v>3.1946487850653682E-3</v>
      </c>
      <c r="P33">
        <f>(O33*SQRT((L33/K33)^2+(SQRT(L31^2+L35^2)/AVERAGE(K31,K35))^2))*1000</f>
        <v>7.3619631649080876E-4</v>
      </c>
    </row>
    <row r="34" spans="1:16" x14ac:dyDescent="0.25">
      <c r="A34">
        <f t="shared" si="0"/>
        <v>998</v>
      </c>
      <c r="B34" t="str">
        <f>[3]Data!A1000</f>
        <v>Muenster_Fespk_1_0</v>
      </c>
      <c r="C34" s="1">
        <f>[3]Data!A997</f>
        <v>30</v>
      </c>
      <c r="D34" t="str">
        <f>[3]Data!A998</f>
        <v>Jun 18 2020</v>
      </c>
      <c r="E34">
        <f>[3]Data!A999</f>
        <v>1174</v>
      </c>
      <c r="F34">
        <f>[3]Data!S1028</f>
        <v>7.5929964026100025</v>
      </c>
      <c r="G34">
        <f>[3]Data!T1028</f>
        <v>6.0503277845399994</v>
      </c>
      <c r="H34">
        <f>[3]Data!U1028</f>
        <v>2.5150697668449999</v>
      </c>
      <c r="I34">
        <f>[3]Data!V1028</f>
        <v>4.5344947480297986</v>
      </c>
      <c r="J34">
        <f>[3]Data!W1028</f>
        <v>0.66099641496599981</v>
      </c>
      <c r="K34">
        <f>[3]Data!G1028</f>
        <v>0.41040665353848715</v>
      </c>
      <c r="L34">
        <f>[3]Data!H1028</f>
        <v>4.818630041305169E-5</v>
      </c>
      <c r="M34">
        <f>[3]Data!J1028</f>
        <v>65.440706610663455</v>
      </c>
      <c r="N34">
        <f>[3]Data!K1028</f>
        <v>0.12509457514487826</v>
      </c>
      <c r="O34">
        <f>((K34/(AVERAGE(K33,K35))-1))*1000</f>
        <v>-0.51784321255465837</v>
      </c>
      <c r="P34">
        <f>(O34*SQRT((L34/K34)^2+(SQRT(L33^2+L35^2)/AVERAGE(K33,K35))^2))*1000</f>
        <v>-0.11123794458499432</v>
      </c>
    </row>
    <row r="35" spans="1:16" x14ac:dyDescent="0.25">
      <c r="A35">
        <f t="shared" si="0"/>
        <v>1032</v>
      </c>
      <c r="B35" t="str">
        <f>[3]Data!A1034</f>
        <v>SRM-Muenster-250ppb</v>
      </c>
      <c r="C35" s="1">
        <f>[3]Data!A1031</f>
        <v>31</v>
      </c>
      <c r="D35" t="str">
        <f>[3]Data!A1032</f>
        <v>Jun 18 2020</v>
      </c>
      <c r="E35">
        <f>[3]Data!A1033</f>
        <v>1175</v>
      </c>
      <c r="F35">
        <f>[3]Data!S1062</f>
        <v>7.3998981442099998</v>
      </c>
      <c r="G35">
        <f>[3]Data!T1062</f>
        <v>5.8970284553399992</v>
      </c>
      <c r="H35">
        <f>[3]Data!U1062</f>
        <v>2.4278042516450005</v>
      </c>
      <c r="I35">
        <f>[3]Data!V1062</f>
        <v>4.3578701833879601</v>
      </c>
      <c r="J35">
        <f>[3]Data!W1062</f>
        <v>1.04516531276E-3</v>
      </c>
      <c r="K35">
        <f>[3]Data!G1062</f>
        <v>0.41062036820259223</v>
      </c>
      <c r="L35">
        <f>[3]Data!H1062</f>
        <v>5.1261639425865998E-5</v>
      </c>
      <c r="M35">
        <f>[3]Data!J1062</f>
        <v>65.995522914867877</v>
      </c>
      <c r="N35">
        <f>[3]Data!K1062</f>
        <v>0.13307834281196249</v>
      </c>
      <c r="O35">
        <f>((K35/(AVERAGE(K33,K37))-1))*1000</f>
        <v>-4.6146340082486859E-4</v>
      </c>
      <c r="P35">
        <f>(O35*SQRT((L35/K35)^2+(SQRT(L33^2+L37^2)/AVERAGE(K33,K37))^2))*1000</f>
        <v>-9.4737865145469395E-5</v>
      </c>
    </row>
    <row r="36" spans="1:16" x14ac:dyDescent="0.25">
      <c r="A36">
        <f t="shared" si="0"/>
        <v>1066</v>
      </c>
      <c r="B36" t="str">
        <f>[3]Data!A1068</f>
        <v>SRMProblemChild2-250ppb</v>
      </c>
      <c r="C36" s="1">
        <f>[3]Data!A1065</f>
        <v>32</v>
      </c>
      <c r="D36" t="str">
        <f>[3]Data!A1066</f>
        <v>Jun 18 2020</v>
      </c>
      <c r="E36">
        <f>[3]Data!A1067</f>
        <v>1176</v>
      </c>
      <c r="F36">
        <f>[3]Data!S1096</f>
        <v>5.1111264886100019</v>
      </c>
      <c r="G36">
        <f>[3]Data!T1096</f>
        <v>4.0575796861399995</v>
      </c>
      <c r="H36">
        <f>[3]Data!U1096</f>
        <v>1.8849061980449999</v>
      </c>
      <c r="I36">
        <f>[3]Data!V1096</f>
        <v>3.5290093187548308</v>
      </c>
      <c r="J36">
        <f>[3]Data!W1096</f>
        <v>1.0156795664000001E-3</v>
      </c>
      <c r="K36">
        <f>[3]Data!G1096</f>
        <v>0.41063484389933902</v>
      </c>
      <c r="L36">
        <f>[3]Data!H1096</f>
        <v>5.9312739353393176E-5</v>
      </c>
      <c r="M36">
        <f>[3]Data!J1096</f>
        <v>66.033102706612468</v>
      </c>
      <c r="N36">
        <f>[3]Data!K1096</f>
        <v>0.15397948932562497</v>
      </c>
      <c r="O36">
        <f>((K36/(AVERAGE(K35,K37))-1))*1000</f>
        <v>3.2165763738767339E-2</v>
      </c>
      <c r="P36">
        <f>(O36*SQRT((L36/K36)^2+(SQRT(L35^2+L37^2)/AVERAGE(K35,K37))^2))*1000</f>
        <v>6.9166026640426637E-3</v>
      </c>
    </row>
    <row r="37" spans="1:16" x14ac:dyDescent="0.25">
      <c r="A37">
        <f t="shared" si="0"/>
        <v>1100</v>
      </c>
      <c r="B37" t="str">
        <f>[3]Data!A1102</f>
        <v>SRM-Muenster-250ppb</v>
      </c>
      <c r="C37" s="1">
        <f>[3]Data!A1099</f>
        <v>33</v>
      </c>
      <c r="D37" t="str">
        <f>[3]Data!A1100</f>
        <v>Jun 18 2020</v>
      </c>
      <c r="E37">
        <f>[3]Data!A1101</f>
        <v>1177</v>
      </c>
      <c r="F37">
        <f>[3]Data!S1130</f>
        <v>7.3408778126099996</v>
      </c>
      <c r="G37">
        <f>[3]Data!T1130</f>
        <v>5.8501216357400008</v>
      </c>
      <c r="H37">
        <f>[3]Data!U1130</f>
        <v>2.4086134128450003</v>
      </c>
      <c r="I37">
        <f>[3]Data!V1130</f>
        <v>4.3236549805098603</v>
      </c>
      <c r="J37">
        <f>[3]Data!W1130</f>
        <v>1.0327405275199998E-3</v>
      </c>
      <c r="K37">
        <f>[3]Data!G1130</f>
        <v>0.41062290367903037</v>
      </c>
      <c r="L37">
        <f>[3]Data!H1130</f>
        <v>4.0628125181793443E-5</v>
      </c>
      <c r="M37">
        <f>[3]Data!J1130</f>
        <v>66.002105166360394</v>
      </c>
      <c r="N37">
        <f>[3]Data!K1130</f>
        <v>0.10547309121025666</v>
      </c>
      <c r="O37">
        <f>((K37/(AVERAGE(K35,K39))-1))*1000</f>
        <v>8.4360418224349587E-3</v>
      </c>
      <c r="P37">
        <f>(O37*SQRT((L37/K37)^2+(SQRT(L35^2+L39^2)/AVERAGE(K35,K39))^2))*1000</f>
        <v>1.6594069300331625E-3</v>
      </c>
    </row>
    <row r="38" spans="1:16" x14ac:dyDescent="0.25">
      <c r="A38">
        <f t="shared" si="0"/>
        <v>1134</v>
      </c>
      <c r="B38" t="str">
        <f>[3]Data!A1136</f>
        <v>Muenster_Tispk_0_05</v>
      </c>
      <c r="C38" s="1">
        <f>[3]Data!A1133</f>
        <v>34</v>
      </c>
      <c r="D38" t="str">
        <f>[3]Data!A1134</f>
        <v>Jun 18 2020</v>
      </c>
      <c r="E38">
        <f>[3]Data!A1135</f>
        <v>1178</v>
      </c>
      <c r="F38">
        <f>[3]Data!S1164</f>
        <v>7.3777544722100004</v>
      </c>
      <c r="G38">
        <f>[3]Data!T1164</f>
        <v>5.877302846140001</v>
      </c>
      <c r="H38">
        <f>[3]Data!U1164</f>
        <v>2.442231960445</v>
      </c>
      <c r="I38">
        <f>[3]Data!V1164</f>
        <v>4.3985996715727991</v>
      </c>
      <c r="J38">
        <f>[3]Data!W1164</f>
        <v>2.8552407112000001E-3</v>
      </c>
      <c r="K38">
        <f>[3]Data!G1164</f>
        <v>0.41060818492169893</v>
      </c>
      <c r="L38">
        <f>[3]Data!H1164</f>
        <v>3.6236621131460884E-5</v>
      </c>
      <c r="M38">
        <f>[3]Data!J1164</f>
        <v>65.963894374511924</v>
      </c>
      <c r="N38">
        <f>[3]Data!K1164</f>
        <v>9.4072478822233602E-2</v>
      </c>
      <c r="O38">
        <f>((K38/(AVERAGE(K37,K39))-1))*1000</f>
        <v>-3.0496496056353628E-2</v>
      </c>
      <c r="P38">
        <f>(O38*SQRT((L38/K38)^2+(SQRT(L37^2+L39^2)/AVERAGE(K37,K39))^2))*1000</f>
        <v>-5.3604431910618099E-3</v>
      </c>
    </row>
    <row r="39" spans="1:16" x14ac:dyDescent="0.25">
      <c r="A39">
        <f t="shared" si="0"/>
        <v>1168</v>
      </c>
      <c r="B39" t="str">
        <f>[3]Data!A1170</f>
        <v>SRM-Muenster-250ppb</v>
      </c>
      <c r="C39" s="1">
        <f>[3]Data!A1167</f>
        <v>35</v>
      </c>
      <c r="D39" t="str">
        <f>[3]Data!A1168</f>
        <v>Jun 18 2020</v>
      </c>
      <c r="E39">
        <f>[3]Data!A1169</f>
        <v>1179</v>
      </c>
      <c r="F39">
        <f>[3]Data!S1198</f>
        <v>7.3115200850100006</v>
      </c>
      <c r="G39">
        <f>[3]Data!T1198</f>
        <v>5.8267965353399997</v>
      </c>
      <c r="H39">
        <f>[3]Data!U1198</f>
        <v>2.3989728920450002</v>
      </c>
      <c r="I39">
        <f>[3]Data!V1198</f>
        <v>4.3064488538845183</v>
      </c>
      <c r="J39">
        <f>[3]Data!W1198</f>
        <v>1.0141984276399998E-3</v>
      </c>
      <c r="K39">
        <f>[3]Data!G1198</f>
        <v>0.41061851114993614</v>
      </c>
      <c r="L39">
        <f>[3]Data!H1198</f>
        <v>4.7387009062312579E-5</v>
      </c>
      <c r="M39">
        <f>[3]Data!J1198</f>
        <v>65.990701892896084</v>
      </c>
      <c r="N39">
        <f>[3]Data!K1198</f>
        <v>0.12301956604314271</v>
      </c>
      <c r="O39">
        <f>((K39/(AVERAGE(K37,K41))-1))*1000</f>
        <v>-4.4516501279678877E-3</v>
      </c>
      <c r="P39">
        <f>(O39*SQRT((L39/K39)^2+(SQRT(L37^2+L41^2)/AVERAGE(K37,K41))^2))*1000</f>
        <v>-9.178302102470535E-4</v>
      </c>
    </row>
    <row r="40" spans="1:16" x14ac:dyDescent="0.25">
      <c r="A40">
        <f t="shared" si="0"/>
        <v>1202</v>
      </c>
      <c r="B40" t="str">
        <f>[3]Data!A1204</f>
        <v>Muenster_Tispk__0_1</v>
      </c>
      <c r="C40" s="1">
        <f>[3]Data!A1201</f>
        <v>36</v>
      </c>
      <c r="D40" t="str">
        <f>[3]Data!A1202</f>
        <v>Jun 18 2020</v>
      </c>
      <c r="E40">
        <f>[3]Data!A1203</f>
        <v>1180</v>
      </c>
      <c r="F40">
        <f>[3]Data!S1232</f>
        <v>7.3618433046100007</v>
      </c>
      <c r="G40">
        <f>[3]Data!T1232</f>
        <v>5.8646107385399997</v>
      </c>
      <c r="H40">
        <f>[3]Data!U1232</f>
        <v>2.4369436356450005</v>
      </c>
      <c r="I40">
        <f>[3]Data!V1232</f>
        <v>4.38910557953474</v>
      </c>
      <c r="J40">
        <f>[3]Data!W1232</f>
        <v>2.6252047388000007E-3</v>
      </c>
      <c r="K40">
        <f>[3]Data!G1232</f>
        <v>0.41060852363373102</v>
      </c>
      <c r="L40">
        <f>[3]Data!H1232</f>
        <v>4.924477346745754E-5</v>
      </c>
      <c r="M40">
        <f>[3]Data!J1232</f>
        <v>65.964773691607874</v>
      </c>
      <c r="N40">
        <f>[3]Data!K1232</f>
        <v>0.12784243575895551</v>
      </c>
      <c r="O40">
        <f>((K40/(AVERAGE(K39,K41))-1))*1000</f>
        <v>-2.3426119647118604E-2</v>
      </c>
      <c r="P40">
        <f>(O40*SQRT((L40/K40)^2+(SQRT(L39^2+L41^2)/AVERAGE(K39,K41))^2))*1000</f>
        <v>-5.0842302316496807E-3</v>
      </c>
    </row>
    <row r="41" spans="1:16" x14ac:dyDescent="0.25">
      <c r="A41">
        <f t="shared" si="0"/>
        <v>1236</v>
      </c>
      <c r="B41" t="str">
        <f>[3]Data!A1238</f>
        <v>SRM-Muenster-250ppb</v>
      </c>
      <c r="C41" s="1">
        <f>[3]Data!A1235</f>
        <v>37</v>
      </c>
      <c r="D41" t="str">
        <f>[3]Data!A1236</f>
        <v>Jun 18 2020</v>
      </c>
      <c r="E41">
        <f>[3]Data!A1237</f>
        <v>1181</v>
      </c>
      <c r="F41">
        <f>[3]Data!S1266</f>
        <v>7.2985442042099997</v>
      </c>
      <c r="G41">
        <f>[3]Data!T1266</f>
        <v>5.8165298529400005</v>
      </c>
      <c r="H41">
        <f>[3]Data!U1266</f>
        <v>2.3947753308450008</v>
      </c>
      <c r="I41">
        <f>[3]Data!V1266</f>
        <v>4.2990360646507977</v>
      </c>
      <c r="J41">
        <f>[3]Data!W1266</f>
        <v>1.0258569107199998E-3</v>
      </c>
      <c r="K41">
        <f>[3]Data!G1266</f>
        <v>0.41061777449701209</v>
      </c>
      <c r="L41">
        <f>[3]Data!H1266</f>
        <v>5.7194742067705096E-5</v>
      </c>
      <c r="M41">
        <f>[3]Data!J1266</f>
        <v>65.988789496970753</v>
      </c>
      <c r="N41">
        <f>[3]Data!K1266</f>
        <v>0.14848103917816732</v>
      </c>
    </row>
    <row r="42" spans="1:16" x14ac:dyDescent="0.25">
      <c r="A42">
        <f t="shared" si="0"/>
        <v>1270</v>
      </c>
      <c r="B42">
        <f>[3]Data!A1272</f>
        <v>0</v>
      </c>
      <c r="C42" s="1">
        <f>[3]Data!A1269</f>
        <v>38</v>
      </c>
      <c r="D42">
        <f>[3]Data!A1270</f>
        <v>0</v>
      </c>
      <c r="E42">
        <f>[3]Data!A1271</f>
        <v>0</v>
      </c>
      <c r="F42">
        <f>[3]Data!S1300</f>
        <v>0</v>
      </c>
      <c r="G42">
        <f>[3]Data!T1300</f>
        <v>0</v>
      </c>
      <c r="H42">
        <f>[3]Data!U1300</f>
        <v>0</v>
      </c>
      <c r="I42">
        <f>[3]Data!V1300</f>
        <v>0</v>
      </c>
      <c r="J42">
        <f>[3]Data!W1300</f>
        <v>0</v>
      </c>
      <c r="K42">
        <f>[3]Data!G1300</f>
        <v>0.3851989613237663</v>
      </c>
      <c r="L42">
        <f>[3]Data!H1300</f>
        <v>0</v>
      </c>
      <c r="M42">
        <f>[3]Data!J1300</f>
        <v>0</v>
      </c>
      <c r="N42">
        <f>[3]Data!K1300</f>
        <v>0</v>
      </c>
    </row>
    <row r="43" spans="1:16" x14ac:dyDescent="0.25">
      <c r="A43">
        <f t="shared" si="0"/>
        <v>1304</v>
      </c>
      <c r="B43">
        <f>[3]Data!A1306</f>
        <v>0</v>
      </c>
      <c r="C43" s="1">
        <f>[3]Data!A1303</f>
        <v>39</v>
      </c>
      <c r="D43">
        <f>[3]Data!A1304</f>
        <v>0</v>
      </c>
      <c r="E43">
        <f>[3]Data!A1305</f>
        <v>0</v>
      </c>
      <c r="F43">
        <f>[3]Data!S1334</f>
        <v>0</v>
      </c>
      <c r="G43">
        <f>[3]Data!T1334</f>
        <v>0</v>
      </c>
      <c r="H43">
        <f>[3]Data!U1334</f>
        <v>0</v>
      </c>
      <c r="I43">
        <f>[3]Data!V1334</f>
        <v>0</v>
      </c>
      <c r="J43">
        <f>[3]Data!W1334</f>
        <v>0</v>
      </c>
      <c r="K43">
        <f>[3]Data!G1334</f>
        <v>0.3851989613237663</v>
      </c>
      <c r="L43">
        <f>[3]Data!H1334</f>
        <v>0</v>
      </c>
      <c r="M43">
        <f>[3]Data!J1334</f>
        <v>0</v>
      </c>
      <c r="N43">
        <f>[3]Data!K1334</f>
        <v>0</v>
      </c>
    </row>
    <row r="44" spans="1:16" x14ac:dyDescent="0.25">
      <c r="A44">
        <f t="shared" si="0"/>
        <v>1338</v>
      </c>
      <c r="B44">
        <f>[3]Data!A1340</f>
        <v>0</v>
      </c>
      <c r="C44" s="1">
        <f>[3]Data!A1337</f>
        <v>40</v>
      </c>
      <c r="D44">
        <f>[3]Data!A1338</f>
        <v>0</v>
      </c>
      <c r="E44">
        <f>[3]Data!A1339</f>
        <v>0</v>
      </c>
      <c r="F44">
        <f>[3]Data!S1368</f>
        <v>0</v>
      </c>
      <c r="G44">
        <f>[3]Data!T1368</f>
        <v>0</v>
      </c>
      <c r="H44">
        <f>[3]Data!U1368</f>
        <v>0</v>
      </c>
      <c r="I44">
        <f>[3]Data!V1368</f>
        <v>0</v>
      </c>
      <c r="J44">
        <f>[3]Data!W1368</f>
        <v>0</v>
      </c>
      <c r="K44">
        <f>[3]Data!G1368</f>
        <v>0.3851989613237663</v>
      </c>
      <c r="L44">
        <f>[3]Data!H1368</f>
        <v>0</v>
      </c>
      <c r="M44">
        <f>[3]Data!J1368</f>
        <v>0</v>
      </c>
      <c r="N44">
        <f>[3]Data!K1368</f>
        <v>0</v>
      </c>
    </row>
    <row r="45" spans="1:16" x14ac:dyDescent="0.25">
      <c r="A45">
        <f t="shared" si="0"/>
        <v>1372</v>
      </c>
      <c r="B45">
        <f>[3]Data!A1374</f>
        <v>0</v>
      </c>
      <c r="C45" s="1">
        <f>[3]Data!A1371</f>
        <v>41</v>
      </c>
      <c r="D45">
        <f>[3]Data!A1372</f>
        <v>0</v>
      </c>
      <c r="E45">
        <f>[3]Data!A1373</f>
        <v>0</v>
      </c>
      <c r="F45">
        <f>[3]Data!S1402</f>
        <v>0</v>
      </c>
      <c r="G45">
        <f>[3]Data!T1402</f>
        <v>0</v>
      </c>
      <c r="H45">
        <f>[3]Data!U1402</f>
        <v>0</v>
      </c>
      <c r="I45">
        <f>[3]Data!V1402</f>
        <v>0</v>
      </c>
      <c r="J45">
        <f>[3]Data!W1402</f>
        <v>0</v>
      </c>
      <c r="K45">
        <f>[3]Data!G1402</f>
        <v>0.3851989613237663</v>
      </c>
      <c r="L45">
        <f>[3]Data!H1402</f>
        <v>0</v>
      </c>
      <c r="M45">
        <f>[3]Data!J1402</f>
        <v>0</v>
      </c>
      <c r="N45">
        <f>[3]Data!K1402</f>
        <v>0</v>
      </c>
    </row>
    <row r="46" spans="1:16" x14ac:dyDescent="0.25">
      <c r="A46">
        <f t="shared" si="0"/>
        <v>1406</v>
      </c>
      <c r="B46">
        <f>[3]Data!A1408</f>
        <v>0</v>
      </c>
      <c r="C46" s="1">
        <f>[3]Data!A1405</f>
        <v>42</v>
      </c>
      <c r="D46">
        <f>[3]Data!A1406</f>
        <v>0</v>
      </c>
      <c r="E46">
        <f>[3]Data!A1407</f>
        <v>0</v>
      </c>
      <c r="F46">
        <f>[3]Data!S1436</f>
        <v>0</v>
      </c>
      <c r="G46">
        <f>[3]Data!T1436</f>
        <v>0</v>
      </c>
      <c r="H46">
        <f>[3]Data!U1436</f>
        <v>0</v>
      </c>
      <c r="I46">
        <f>[3]Data!V1436</f>
        <v>0</v>
      </c>
      <c r="J46">
        <f>[3]Data!W1436</f>
        <v>0</v>
      </c>
      <c r="K46">
        <f>[3]Data!G1436</f>
        <v>0.3851989613237663</v>
      </c>
      <c r="L46">
        <f>[3]Data!H1436</f>
        <v>0</v>
      </c>
      <c r="M46">
        <f>[3]Data!J1436</f>
        <v>0</v>
      </c>
      <c r="N46">
        <f>[3]Data!K1436</f>
        <v>0</v>
      </c>
    </row>
    <row r="47" spans="1:16" x14ac:dyDescent="0.25">
      <c r="A47">
        <f t="shared" si="0"/>
        <v>1440</v>
      </c>
      <c r="B47">
        <f>[3]Data!A1442</f>
        <v>0</v>
      </c>
      <c r="C47" s="1">
        <f>[3]Data!A1439</f>
        <v>43</v>
      </c>
      <c r="D47">
        <f>[3]Data!A1440</f>
        <v>0</v>
      </c>
      <c r="E47">
        <f>[3]Data!A1441</f>
        <v>0</v>
      </c>
      <c r="F47">
        <f>[3]Data!S1470</f>
        <v>0</v>
      </c>
      <c r="G47">
        <f>[3]Data!T1470</f>
        <v>0</v>
      </c>
      <c r="H47">
        <f>[3]Data!U1470</f>
        <v>0</v>
      </c>
      <c r="I47">
        <f>[3]Data!V1470</f>
        <v>0</v>
      </c>
      <c r="J47">
        <f>[3]Data!W1470</f>
        <v>0</v>
      </c>
      <c r="K47">
        <f>[3]Data!G1470</f>
        <v>0.3851989613237663</v>
      </c>
      <c r="L47">
        <f>[3]Data!H1470</f>
        <v>0</v>
      </c>
      <c r="M47">
        <f>[3]Data!J1470</f>
        <v>0</v>
      </c>
      <c r="N47">
        <f>[3]Data!K1470</f>
        <v>0</v>
      </c>
    </row>
    <row r="48" spans="1:16" x14ac:dyDescent="0.25">
      <c r="A48">
        <f t="shared" si="0"/>
        <v>1474</v>
      </c>
      <c r="B48">
        <f>[3]Data!A1476</f>
        <v>0</v>
      </c>
      <c r="C48" s="1">
        <f>[3]Data!A1473</f>
        <v>44</v>
      </c>
      <c r="D48">
        <f>[3]Data!A1474</f>
        <v>0</v>
      </c>
      <c r="E48">
        <f>[3]Data!A1475</f>
        <v>0</v>
      </c>
      <c r="F48">
        <f>[3]Data!S1504</f>
        <v>0</v>
      </c>
      <c r="G48">
        <f>[3]Data!T1504</f>
        <v>0</v>
      </c>
      <c r="H48">
        <f>[3]Data!U1504</f>
        <v>0</v>
      </c>
      <c r="I48">
        <f>[3]Data!V1504</f>
        <v>0</v>
      </c>
      <c r="J48">
        <f>[3]Data!W1504</f>
        <v>0</v>
      </c>
      <c r="K48">
        <f>[3]Data!G1504</f>
        <v>0.3851989613237663</v>
      </c>
      <c r="L48">
        <f>[3]Data!H1504</f>
        <v>0</v>
      </c>
      <c r="M48">
        <f>[3]Data!J1504</f>
        <v>0</v>
      </c>
      <c r="N48">
        <f>[3]Data!K1504</f>
        <v>0</v>
      </c>
    </row>
    <row r="49" spans="1:14" x14ac:dyDescent="0.25">
      <c r="A49">
        <f t="shared" si="0"/>
        <v>1508</v>
      </c>
      <c r="B49">
        <f>[3]Data!A1510</f>
        <v>0</v>
      </c>
      <c r="C49" s="1">
        <f>[3]Data!A1507</f>
        <v>45</v>
      </c>
      <c r="D49">
        <f>[3]Data!A1508</f>
        <v>0</v>
      </c>
      <c r="E49">
        <f>[3]Data!A1509</f>
        <v>0</v>
      </c>
      <c r="F49">
        <f>[3]Data!S1538</f>
        <v>0</v>
      </c>
      <c r="G49">
        <f>[3]Data!T1538</f>
        <v>0</v>
      </c>
      <c r="H49">
        <f>[3]Data!U1538</f>
        <v>0</v>
      </c>
      <c r="I49">
        <f>[3]Data!V1538</f>
        <v>0</v>
      </c>
      <c r="J49">
        <f>[3]Data!W1538</f>
        <v>0</v>
      </c>
      <c r="K49">
        <f>[3]Data!G1538</f>
        <v>0.3851989613237663</v>
      </c>
      <c r="L49">
        <f>[3]Data!H1538</f>
        <v>0</v>
      </c>
      <c r="M49">
        <f>[3]Data!J1538</f>
        <v>0</v>
      </c>
      <c r="N49">
        <f>[3]Data!K1538</f>
        <v>0</v>
      </c>
    </row>
    <row r="50" spans="1:14" x14ac:dyDescent="0.25">
      <c r="A50">
        <f t="shared" si="0"/>
        <v>1542</v>
      </c>
      <c r="B50">
        <f>[3]Data!A1544</f>
        <v>0</v>
      </c>
      <c r="C50" s="1">
        <f>[3]Data!A1541</f>
        <v>46</v>
      </c>
      <c r="D50">
        <f>[3]Data!A1542</f>
        <v>0</v>
      </c>
      <c r="E50">
        <f>[3]Data!A1543</f>
        <v>0</v>
      </c>
      <c r="F50">
        <f>[3]Data!S1572</f>
        <v>0</v>
      </c>
      <c r="G50">
        <f>[3]Data!T1572</f>
        <v>0</v>
      </c>
      <c r="H50">
        <f>[3]Data!U1572</f>
        <v>0</v>
      </c>
      <c r="I50">
        <f>[3]Data!V1572</f>
        <v>0</v>
      </c>
      <c r="J50">
        <f>[3]Data!W1572</f>
        <v>0</v>
      </c>
      <c r="K50">
        <f>[3]Data!G1572</f>
        <v>0.3851989613237663</v>
      </c>
      <c r="L50">
        <f>[3]Data!H1572</f>
        <v>0</v>
      </c>
      <c r="M50">
        <f>[3]Data!J1572</f>
        <v>0</v>
      </c>
      <c r="N50">
        <f>[3]Data!K1572</f>
        <v>0</v>
      </c>
    </row>
    <row r="52" spans="1:14" x14ac:dyDescent="0.25">
      <c r="B52" t="s">
        <v>9</v>
      </c>
      <c r="C52" s="1" t="s">
        <v>9</v>
      </c>
      <c r="D52" t="s">
        <v>9</v>
      </c>
      <c r="E52" t="s">
        <v>9</v>
      </c>
      <c r="F52" t="s">
        <v>8</v>
      </c>
      <c r="G52" t="s">
        <v>7</v>
      </c>
      <c r="H52" t="s">
        <v>6</v>
      </c>
      <c r="I52" t="s">
        <v>5</v>
      </c>
      <c r="J52" t="s">
        <v>4</v>
      </c>
      <c r="K52" t="s">
        <v>3</v>
      </c>
      <c r="L52" t="s">
        <v>2</v>
      </c>
      <c r="M52" t="s">
        <v>1</v>
      </c>
      <c r="N52" t="s">
        <v>0</v>
      </c>
    </row>
    <row r="53" spans="1:14" x14ac:dyDescent="0.25">
      <c r="B53" t="str">
        <f>CONCATENATE("=Data!",$B$52,$A53+2)</f>
        <v>=Data!a2</v>
      </c>
      <c r="C53" s="1" t="str">
        <f>CONCATENATE("=Data!",$C$52,$A53-1)</f>
        <v>=Data!a-1</v>
      </c>
      <c r="D53" t="str">
        <f>CONCATENATE("=Data!",$D$52,$A53)</f>
        <v>=Data!a</v>
      </c>
      <c r="E53" t="str">
        <f>CONCATENATE("=Data!",$D$52,$A53+1)</f>
        <v>=Data!a1</v>
      </c>
      <c r="F53" t="str">
        <f>CONCATENATE("=Data!",$F$52,$A53+30)</f>
        <v>=Data!s30</v>
      </c>
      <c r="G53" t="str">
        <f>CONCATENATE("=Data!",$G$52,$A53+30)</f>
        <v>=Data!t30</v>
      </c>
      <c r="H53" t="str">
        <f>CONCATENATE("=Data!",$H$52,$A53+30)</f>
        <v>=Data!u30</v>
      </c>
      <c r="I53" t="str">
        <f>CONCATENATE("=Data!",$I$52,$A53+30)</f>
        <v>=Data!v30</v>
      </c>
      <c r="J53" t="str">
        <f>CONCATENATE("=Data!",$J$52,$A53+30)</f>
        <v>=Data!w30</v>
      </c>
      <c r="K53" t="str">
        <f>CONCATENATE("=Data!",$K$52,$A53+30)</f>
        <v>=Data!g30</v>
      </c>
      <c r="L53" t="str">
        <f>CONCATENATE("=Data!",$L$52,$A53+30)</f>
        <v>=Data!h30</v>
      </c>
      <c r="M53" t="str">
        <f>CONCATENATE("=Data!",$M$52,$A53+30)</f>
        <v>=Data!j30</v>
      </c>
      <c r="N53" t="str">
        <f>CONCATENATE("=Data!",$N$52,$A53+30)</f>
        <v>=Data!k30</v>
      </c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0424-5C66-436A-AB7A-D202C8FC7ABF}">
  <sheetPr codeName="Sheet3"/>
  <dimension ref="A1:AB51"/>
  <sheetViews>
    <sheetView topLeftCell="A14" workbookViewId="0">
      <selection activeCell="B22" sqref="B22"/>
    </sheetView>
  </sheetViews>
  <sheetFormatPr defaultRowHeight="15" x14ac:dyDescent="0.25"/>
  <cols>
    <col min="1" max="1" width="6.28515625" bestFit="1" customWidth="1"/>
    <col min="2" max="2" width="25.7109375" bestFit="1" customWidth="1"/>
    <col min="3" max="3" width="9.42578125" style="1" bestFit="1" customWidth="1"/>
    <col min="4" max="4" width="10.7109375" bestFit="1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6" max="16" width="10.7109375" bestFit="1" customWidth="1"/>
    <col min="26" max="26" width="20.85546875" customWidth="1"/>
  </cols>
  <sheetData>
    <row r="1" spans="1:28" x14ac:dyDescent="0.25">
      <c r="A1" s="10"/>
      <c r="B1" s="10"/>
      <c r="C1" s="11"/>
      <c r="D1" s="10"/>
      <c r="E1" s="10"/>
      <c r="F1" s="34" t="s">
        <v>32</v>
      </c>
      <c r="G1" s="34"/>
      <c r="H1" s="34"/>
      <c r="I1" s="34"/>
      <c r="J1" s="34"/>
      <c r="K1" s="35" t="s">
        <v>31</v>
      </c>
      <c r="L1" s="35"/>
      <c r="M1" s="5"/>
      <c r="N1" s="5"/>
      <c r="O1" s="5" t="s">
        <v>30</v>
      </c>
      <c r="P1" s="9"/>
    </row>
    <row r="2" spans="1:28" ht="17.25" x14ac:dyDescent="0.25">
      <c r="A2" s="7" t="s">
        <v>29</v>
      </c>
      <c r="B2" s="7" t="s">
        <v>28</v>
      </c>
      <c r="C2" s="8" t="s">
        <v>27</v>
      </c>
      <c r="D2" s="7" t="s">
        <v>26</v>
      </c>
      <c r="E2" s="7" t="s">
        <v>25</v>
      </c>
      <c r="F2" s="6" t="s">
        <v>24</v>
      </c>
      <c r="G2" s="6" t="s">
        <v>23</v>
      </c>
      <c r="H2" s="6" t="s">
        <v>22</v>
      </c>
      <c r="I2" s="6" t="s">
        <v>21</v>
      </c>
      <c r="J2" s="6" t="s">
        <v>20</v>
      </c>
      <c r="K2" s="5" t="s">
        <v>19</v>
      </c>
      <c r="L2" s="5" t="s">
        <v>17</v>
      </c>
      <c r="M2" s="4" t="s">
        <v>18</v>
      </c>
      <c r="N2" s="4" t="s">
        <v>17</v>
      </c>
      <c r="O2" s="4" t="s">
        <v>16</v>
      </c>
      <c r="P2" s="4" t="s">
        <v>15</v>
      </c>
      <c r="Q2" s="4" t="s">
        <v>48</v>
      </c>
    </row>
    <row r="3" spans="1:28" x14ac:dyDescent="0.25">
      <c r="A3">
        <v>12</v>
      </c>
      <c r="B3" t="str">
        <f>[4]Data!A14</f>
        <v>SRM-Muenster-250ppb</v>
      </c>
      <c r="C3" s="1">
        <f>[4]Data!A11</f>
        <v>1</v>
      </c>
      <c r="D3" t="str">
        <f>[4]Data!A12</f>
        <v>Jun 19 2020</v>
      </c>
      <c r="E3">
        <f>[4]Data!A13</f>
        <v>1184</v>
      </c>
      <c r="F3">
        <f>[4]Data!S42</f>
        <v>8.9109805368400004</v>
      </c>
      <c r="G3">
        <f>[4]Data!T42</f>
        <v>7.1052831326500003</v>
      </c>
      <c r="H3">
        <f>[4]Data!U42</f>
        <v>2.9269187402879995</v>
      </c>
      <c r="I3">
        <f>[4]Data!V42</f>
        <v>5.2594681353573902</v>
      </c>
      <c r="J3">
        <f>[4]Data!W42</f>
        <v>1.5714790697999997E-3</v>
      </c>
      <c r="K3">
        <f>[4]Data!G42</f>
        <v>0.41066756348398692</v>
      </c>
      <c r="L3">
        <f>[4]Data!H42</f>
        <v>3.977862248403117E-5</v>
      </c>
      <c r="M3">
        <f>[4]Data!J42</f>
        <v>66.118044744191081</v>
      </c>
      <c r="N3">
        <f>[4]Data!K42</f>
        <v>0.10326773038878652</v>
      </c>
    </row>
    <row r="4" spans="1:28" x14ac:dyDescent="0.25">
      <c r="A4">
        <f>A3+34</f>
        <v>46</v>
      </c>
      <c r="B4" t="str">
        <f>[4]Data!A48</f>
        <v>SRM-Muenster-250ppb</v>
      </c>
      <c r="C4" s="1">
        <f>[4]Data!A45</f>
        <v>2</v>
      </c>
      <c r="D4" t="str">
        <f>[4]Data!A46</f>
        <v>Jun 19 2020</v>
      </c>
      <c r="E4">
        <f>[4]Data!A47</f>
        <v>1185</v>
      </c>
      <c r="F4">
        <f>[4]Data!S76</f>
        <v>8.9397059316400025</v>
      </c>
      <c r="G4">
        <f>[4]Data!T76</f>
        <v>7.12840913385</v>
      </c>
      <c r="H4">
        <f>[4]Data!U76</f>
        <v>2.9365784838879994</v>
      </c>
      <c r="I4">
        <f>[4]Data!V76</f>
        <v>5.2770810711426988</v>
      </c>
      <c r="J4">
        <f>[4]Data!W76</f>
        <v>1.5895336322E-3</v>
      </c>
      <c r="K4">
        <f>[4]Data!G76</f>
        <v>0.41067763982957117</v>
      </c>
      <c r="L4">
        <f>[4]Data!H76</f>
        <v>4.7850284076557556E-5</v>
      </c>
      <c r="M4">
        <f>[4]Data!J76</f>
        <v>66.144203551965617</v>
      </c>
      <c r="N4">
        <f>[4]Data!K76</f>
        <v>0.12422225623896578</v>
      </c>
      <c r="O4">
        <f>((K4/(AVERAGE(K3,K5))-1))*1000</f>
        <v>1.6392898034345293E-2</v>
      </c>
      <c r="P4">
        <f>(O4*SQRT((L4/K4)^2+(SQRT(L3^2+L5^2)/AVERAGE(K3,K5))^2))*1000</f>
        <v>2.9975674420397772E-3</v>
      </c>
    </row>
    <row r="5" spans="1:28" x14ac:dyDescent="0.25">
      <c r="A5">
        <f t="shared" ref="A5:A48" si="0">A4+34</f>
        <v>80</v>
      </c>
      <c r="B5" t="str">
        <f>[4]Data!A82</f>
        <v>SRM-Muenster-250ppb</v>
      </c>
      <c r="C5" s="1">
        <f>[4]Data!A79</f>
        <v>3</v>
      </c>
      <c r="D5" t="str">
        <f>[4]Data!A80</f>
        <v>Jun 19 2020</v>
      </c>
      <c r="E5">
        <f>[4]Data!A81</f>
        <v>1186</v>
      </c>
      <c r="F5">
        <f>[4]Data!S110</f>
        <v>8.9195106768400017</v>
      </c>
      <c r="G5">
        <f>[4]Data!T110</f>
        <v>7.112400951449998</v>
      </c>
      <c r="H5">
        <f>[4]Data!U110</f>
        <v>2.9299731010879997</v>
      </c>
      <c r="I5">
        <f>[4]Data!V110</f>
        <v>5.2653493299896548</v>
      </c>
      <c r="J5">
        <f>[4]Data!W110</f>
        <v>1.6102938625999997E-3</v>
      </c>
      <c r="K5">
        <f>[4]Data!G110</f>
        <v>0.41067425200252283</v>
      </c>
      <c r="L5">
        <f>[4]Data!H110</f>
        <v>4.2038618070295214E-5</v>
      </c>
      <c r="M5">
        <f>[4]Data!J110</f>
        <v>66.135408546296745</v>
      </c>
      <c r="N5">
        <f>[4]Data!K110</f>
        <v>0.10913481678616321</v>
      </c>
      <c r="O5">
        <f>((K5/(AVERAGE(K4,K6))-1))*1000</f>
        <v>2.7301820400005283E-3</v>
      </c>
      <c r="P5">
        <f>(O5*SQRT((L5/K5)^2+(SQRT(L4^2+L6^2)/AVERAGE(K4,K6))^2))*1000</f>
        <v>5.4013638985052565E-4</v>
      </c>
    </row>
    <row r="6" spans="1:28" x14ac:dyDescent="0.25">
      <c r="A6">
        <f t="shared" si="0"/>
        <v>114</v>
      </c>
      <c r="B6" t="str">
        <f>[4]Data!A116</f>
        <v>SRM-Muenster-250ppb</v>
      </c>
      <c r="C6" s="1">
        <f>[4]Data!A113</f>
        <v>4</v>
      </c>
      <c r="D6" t="str">
        <f>[4]Data!A114</f>
        <v>Jun 19 2020</v>
      </c>
      <c r="E6">
        <f>[4]Data!A115</f>
        <v>1187</v>
      </c>
      <c r="F6">
        <f>[4]Data!S144</f>
        <v>8.9972112396400021</v>
      </c>
      <c r="G6">
        <f>[4]Data!T144</f>
        <v>7.1744152022499996</v>
      </c>
      <c r="H6">
        <f>[4]Data!U144</f>
        <v>2.9555176970880006</v>
      </c>
      <c r="I6">
        <f>[4]Data!V144</f>
        <v>5.3113887426693553</v>
      </c>
      <c r="J6">
        <f>[4]Data!W144</f>
        <v>1.6924835601999997E-3</v>
      </c>
      <c r="K6">
        <f>[4]Data!G144</f>
        <v>0.41066862175066254</v>
      </c>
      <c r="L6">
        <f>[4]Data!H144</f>
        <v>5.0440197199820843E-5</v>
      </c>
      <c r="M6">
        <f>[4]Data!J144</f>
        <v>66.120792069033229</v>
      </c>
      <c r="N6">
        <f>[4]Data!K144</f>
        <v>0.1309458286867764</v>
      </c>
      <c r="O6">
        <f>((K6/(AVERAGE(K5,K7))-1))*1000</f>
        <v>7.5184313863552177E-4</v>
      </c>
      <c r="P6">
        <f>(O6*SQRT((L6/K6)^2+(SQRT(L5^2+L7^2)/AVERAGE(K5,K7))^2))*1000</f>
        <v>1.4026059905362874E-4</v>
      </c>
    </row>
    <row r="7" spans="1:28" x14ac:dyDescent="0.25">
      <c r="A7">
        <f t="shared" si="0"/>
        <v>148</v>
      </c>
      <c r="B7" t="str">
        <f>[4]Data!A150</f>
        <v>SRM-Muenster-250ppb</v>
      </c>
      <c r="C7" s="1">
        <f>[4]Data!A147</f>
        <v>5</v>
      </c>
      <c r="D7" t="str">
        <f>[4]Data!A148</f>
        <v>Jun 19 2020</v>
      </c>
      <c r="E7">
        <f>[4]Data!A149</f>
        <v>1188</v>
      </c>
      <c r="F7">
        <f>[4]Data!S178</f>
        <v>9.1009815256400017</v>
      </c>
      <c r="G7">
        <f>[4]Data!T178</f>
        <v>7.256868740649999</v>
      </c>
      <c r="H7">
        <f>[4]Data!U178</f>
        <v>2.9894325882879995</v>
      </c>
      <c r="I7">
        <f>[4]Data!V178</f>
        <v>5.3719888921361765</v>
      </c>
      <c r="J7">
        <f>[4]Data!W178</f>
        <v>1.7545725190000003E-3</v>
      </c>
      <c r="K7">
        <f>[4]Data!G178</f>
        <v>0.41066237398249555</v>
      </c>
      <c r="L7">
        <f>[4]Data!H178</f>
        <v>3.9471765988202685E-5</v>
      </c>
      <c r="M7">
        <f>[4]Data!J178</f>
        <v>66.104572481769736</v>
      </c>
      <c r="N7">
        <f>[4]Data!K178</f>
        <v>0.10247111220795163</v>
      </c>
      <c r="O7">
        <f>((K7/(AVERAGE(K6,K9))-1))*1000</f>
        <v>-1.5260116499327125E-2</v>
      </c>
      <c r="P7">
        <f>(O7*SQRT((L7/K7)^2+(SQRT(L6^2+L9^2)/AVERAGE(K6,K9))^2))*1000</f>
        <v>-3.1094444958640146E-3</v>
      </c>
    </row>
    <row r="8" spans="1:28" x14ac:dyDescent="0.25">
      <c r="A8">
        <f t="shared" si="0"/>
        <v>182</v>
      </c>
      <c r="B8" t="str">
        <f>[4]Data!A184</f>
        <v>SRMProblemChild2-250ppb</v>
      </c>
      <c r="C8" s="1">
        <f>[4]Data!A181</f>
        <v>6</v>
      </c>
      <c r="D8" t="str">
        <f>[4]Data!A182</f>
        <v>Jun 19 2020</v>
      </c>
      <c r="E8">
        <f>[4]Data!A183</f>
        <v>1189</v>
      </c>
      <c r="F8">
        <f>[4]Data!S212</f>
        <v>7.534159332439998</v>
      </c>
      <c r="G8">
        <f>[4]Data!T212</f>
        <v>5.9848615802500005</v>
      </c>
      <c r="H8">
        <f>[4]Data!U212</f>
        <v>2.7696063938880009</v>
      </c>
      <c r="I8">
        <f>[4]Data!V212</f>
        <v>5.1828347307889997</v>
      </c>
      <c r="J8">
        <f>[4]Data!W212</f>
        <v>7.0122069168000007E-4</v>
      </c>
      <c r="K8">
        <f>[4]Data!G212</f>
        <v>0.41067687934675845</v>
      </c>
      <c r="L8">
        <f>[4]Data!H212</f>
        <v>3.6435595802022294E-5</v>
      </c>
      <c r="M8">
        <f>[4]Data!J212</f>
        <v>66.142229292195907</v>
      </c>
      <c r="N8">
        <f>[4]Data!K212</f>
        <v>9.4589029204047909E-2</v>
      </c>
      <c r="O8">
        <f>((K8/(AVERAGE(K7,K9))-1))*1000</f>
        <v>2.7668252082779787E-2</v>
      </c>
      <c r="P8">
        <f>(O8*SQRT((L8/K8)^2+(SQRT(L7^2+L9^2)/AVERAGE(K7,K9))^2))*1000</f>
        <v>5.1245997296400399E-3</v>
      </c>
    </row>
    <row r="9" spans="1:28" x14ac:dyDescent="0.25">
      <c r="A9">
        <f t="shared" si="0"/>
        <v>216</v>
      </c>
      <c r="B9" t="str">
        <f>[4]Data!A218</f>
        <v>SRM-Muenster-250ppb</v>
      </c>
      <c r="C9" s="1">
        <f>[4]Data!A215</f>
        <v>7</v>
      </c>
      <c r="D9" t="str">
        <f>[4]Data!A216</f>
        <v>Jun 19 2020</v>
      </c>
      <c r="E9">
        <f>[4]Data!A217</f>
        <v>1190</v>
      </c>
      <c r="F9">
        <f>[4]Data!S246</f>
        <v>8.7714155256400002</v>
      </c>
      <c r="G9">
        <f>[4]Data!T246</f>
        <v>6.994563916649998</v>
      </c>
      <c r="H9">
        <f>[4]Data!U246</f>
        <v>2.8814665954880003</v>
      </c>
      <c r="I9">
        <f>[4]Data!V246</f>
        <v>5.1785874666123251</v>
      </c>
      <c r="J9">
        <f>[4]Data!W246</f>
        <v>1.5986158806000005E-3</v>
      </c>
      <c r="K9">
        <f>[4]Data!G246</f>
        <v>0.41066865991693208</v>
      </c>
      <c r="L9">
        <f>[4]Data!H246</f>
        <v>5.3850666686853402E-5</v>
      </c>
      <c r="M9">
        <f>[4]Data!J246</f>
        <v>66.120891150996655</v>
      </c>
      <c r="N9">
        <f>[4]Data!K246</f>
        <v>0.13979961550726447</v>
      </c>
      <c r="O9">
        <f>((K9/(AVERAGE(K7,K11))-1))*1000</f>
        <v>1.3509838782121975E-2</v>
      </c>
      <c r="P9">
        <f>(O9*SQRT((L9/K9)^2+(SQRT(L7^2+L11^2)/AVERAGE(K7,K11))^2))*1000</f>
        <v>2.6183709115494189E-3</v>
      </c>
    </row>
    <row r="10" spans="1:28" x14ac:dyDescent="0.25">
      <c r="A10">
        <f t="shared" si="0"/>
        <v>250</v>
      </c>
      <c r="B10" t="str">
        <f>[4]Data!A252</f>
        <v>SRMProblemChild2-250ppb</v>
      </c>
      <c r="C10" s="1">
        <f>[4]Data!A249</f>
        <v>8</v>
      </c>
      <c r="D10" t="str">
        <f>[4]Data!A250</f>
        <v>Jun 19 2020</v>
      </c>
      <c r="E10">
        <f>[4]Data!A251</f>
        <v>1191</v>
      </c>
      <c r="F10">
        <f>[4]Data!S280</f>
        <v>7.3359652964399977</v>
      </c>
      <c r="G10">
        <f>[4]Data!T280</f>
        <v>5.8274933146500008</v>
      </c>
      <c r="H10">
        <f>[4]Data!U280</f>
        <v>2.6967821826879996</v>
      </c>
      <c r="I10">
        <f>[4]Data!V280</f>
        <v>5.0466832963901149</v>
      </c>
      <c r="J10">
        <f>[4]Data!W280</f>
        <v>7.6275055691999989E-4</v>
      </c>
      <c r="K10">
        <f>[4]Data!G280</f>
        <v>0.41067499123823664</v>
      </c>
      <c r="L10">
        <f>[4]Data!H280</f>
        <v>4.4402477065616198E-5</v>
      </c>
      <c r="M10">
        <f>[4]Data!J280</f>
        <v>66.137327647302357</v>
      </c>
      <c r="N10">
        <f>[4]Data!K280</f>
        <v>0.1152715389289356</v>
      </c>
      <c r="O10">
        <f>((K10/(AVERAGE(K9,K11))-1))*1000</f>
        <v>2.1273592407888842E-2</v>
      </c>
      <c r="P10">
        <f>(O10*SQRT((L10/K10)^2+(SQRT(L9^2+L11^2)/AVERAGE(K9,K11))^2))*1000</f>
        <v>4.2555037249424627E-3</v>
      </c>
    </row>
    <row r="11" spans="1:28" x14ac:dyDescent="0.25">
      <c r="A11">
        <f t="shared" si="0"/>
        <v>284</v>
      </c>
      <c r="B11" t="str">
        <f>[4]Data!A286</f>
        <v>SRM-Muenster-250ppb</v>
      </c>
      <c r="C11" s="1">
        <f>[4]Data!A283</f>
        <v>9</v>
      </c>
      <c r="D11" t="str">
        <f>[4]Data!A284</f>
        <v>Jun 19 2020</v>
      </c>
      <c r="E11">
        <f>[4]Data!A285</f>
        <v>1192</v>
      </c>
      <c r="F11">
        <f>[4]Data!S314</f>
        <v>8.7888817332400002</v>
      </c>
      <c r="G11">
        <f>[4]Data!T314</f>
        <v>7.0086247746500012</v>
      </c>
      <c r="H11">
        <f>[4]Data!U314</f>
        <v>2.8874558382879996</v>
      </c>
      <c r="I11">
        <f>[4]Data!V314</f>
        <v>5.1897270533955409</v>
      </c>
      <c r="J11">
        <f>[4]Data!W314</f>
        <v>1.6295460553999994E-3</v>
      </c>
      <c r="K11">
        <f>[4]Data!G314</f>
        <v>0.41066384986649679</v>
      </c>
      <c r="L11">
        <f>[4]Data!H314</f>
        <v>4.3324020687443526E-5</v>
      </c>
      <c r="M11">
        <f>[4]Data!J314</f>
        <v>66.108403966662905</v>
      </c>
      <c r="N11">
        <f>[4]Data!K314</f>
        <v>0.11247180038744349</v>
      </c>
    </row>
    <row r="12" spans="1:28" x14ac:dyDescent="0.25">
      <c r="Q12" s="14" t="s">
        <v>49</v>
      </c>
    </row>
    <row r="13" spans="1:28" x14ac:dyDescent="0.25">
      <c r="A13">
        <f>A11+34</f>
        <v>318</v>
      </c>
      <c r="B13" t="str">
        <f>[4]Data!A320</f>
        <v>SRM-Muenster-250ppb</v>
      </c>
      <c r="C13" s="1">
        <f>[4]Data!A317</f>
        <v>10</v>
      </c>
      <c r="D13" t="str">
        <f>[4]Data!A318</f>
        <v>Jun 19 2020</v>
      </c>
      <c r="E13">
        <f>[4]Data!A319</f>
        <v>1194</v>
      </c>
      <c r="F13">
        <f>[4]Data!S348</f>
        <v>8.7513206508399985</v>
      </c>
      <c r="G13">
        <f>[4]Data!T348</f>
        <v>6.978155287049999</v>
      </c>
      <c r="H13">
        <f>[4]Data!U348</f>
        <v>2.8720579886880002</v>
      </c>
      <c r="I13">
        <f>[4]Data!V348</f>
        <v>5.1593260438110153</v>
      </c>
      <c r="J13">
        <f>[4]Data!W348</f>
        <v>1.0269378621200003E-3</v>
      </c>
      <c r="K13">
        <f>[4]Data!G348</f>
        <v>0.4106549829912281</v>
      </c>
      <c r="L13">
        <f>[4]Data!H348</f>
        <v>3.7304939146943014E-5</v>
      </c>
      <c r="M13">
        <f>[4]Data!J348</f>
        <v>66.085385017602718</v>
      </c>
      <c r="N13">
        <f>[4]Data!K348</f>
        <v>9.6845897555723467E-2</v>
      </c>
    </row>
    <row r="14" spans="1:28" x14ac:dyDescent="0.25">
      <c r="A14">
        <f t="shared" si="0"/>
        <v>352</v>
      </c>
      <c r="B14" t="str">
        <f>[4]Data!A354</f>
        <v>SRMProblemChild1-250ppb</v>
      </c>
      <c r="C14" s="1">
        <f>[4]Data!A351</f>
        <v>11</v>
      </c>
      <c r="D14" t="str">
        <f>[4]Data!A352</f>
        <v>Jun 19 2020</v>
      </c>
      <c r="E14">
        <f>[4]Data!A353</f>
        <v>1195</v>
      </c>
      <c r="F14">
        <f>[4]Data!S382</f>
        <v>8.0253263496400002</v>
      </c>
      <c r="G14">
        <f>[4]Data!T382</f>
        <v>6.4033937698499974</v>
      </c>
      <c r="H14">
        <f>[4]Data!U382</f>
        <v>2.5903060334879999</v>
      </c>
      <c r="I14">
        <f>[4]Data!V382</f>
        <v>4.6232042555369537</v>
      </c>
      <c r="J14">
        <f>[4]Data!W382</f>
        <v>1.4352789970800001E-3</v>
      </c>
      <c r="K14">
        <f>[4]Data!G382</f>
        <v>0.41067767567919794</v>
      </c>
      <c r="L14">
        <f>[4]Data!H382</f>
        <v>5.3703705972761503E-5</v>
      </c>
      <c r="M14">
        <f>[4]Data!J382</f>
        <v>66.144296619783532</v>
      </c>
      <c r="N14">
        <f>[4]Data!K382</f>
        <v>0.13941809652914386</v>
      </c>
      <c r="O14">
        <f>((K14/(AVERAGE(K13,K15))-1))*1000</f>
        <v>3.8686202719961926E-2</v>
      </c>
      <c r="P14">
        <f>(O14*SQRT((L14/K14)^2+(SQRT(L13^2+L15^2)/AVERAGE(K13,K15))^2))*1000</f>
        <v>7.2008113579261268E-3</v>
      </c>
    </row>
    <row r="15" spans="1:28" x14ac:dyDescent="0.25">
      <c r="A15">
        <f t="shared" si="0"/>
        <v>386</v>
      </c>
      <c r="B15" t="str">
        <f>[4]Data!A388</f>
        <v>SRM-Muenster-250ppb</v>
      </c>
      <c r="C15" s="1">
        <f>[4]Data!A385</f>
        <v>12</v>
      </c>
      <c r="D15" t="str">
        <f>[4]Data!A386</f>
        <v>Jun 19 2020</v>
      </c>
      <c r="E15">
        <f>[4]Data!A387</f>
        <v>1196</v>
      </c>
      <c r="F15">
        <f>[4]Data!S416</f>
        <v>8.9516048648400002</v>
      </c>
      <c r="G15">
        <f>[4]Data!T416</f>
        <v>7.1379350598500002</v>
      </c>
      <c r="H15">
        <f>[4]Data!U416</f>
        <v>2.9377405254880005</v>
      </c>
      <c r="I15">
        <f>[4]Data!V416</f>
        <v>5.2771848660213028</v>
      </c>
      <c r="J15">
        <f>[4]Data!W416</f>
        <v>1.0511545242799997E-3</v>
      </c>
      <c r="K15">
        <f>[4]Data!G416</f>
        <v>0.41066859447675119</v>
      </c>
      <c r="L15">
        <f>[4]Data!H416</f>
        <v>3.9588543725787363E-5</v>
      </c>
      <c r="M15">
        <f>[4]Data!J416</f>
        <v>66.120721264295454</v>
      </c>
      <c r="N15">
        <f>[4]Data!K416</f>
        <v>0.10277427433794208</v>
      </c>
      <c r="O15">
        <f>((K15/(AVERAGE(K13,K17))-1))*1000</f>
        <v>8.8577734023154164E-3</v>
      </c>
      <c r="P15">
        <f>(O15*SQRT((L15/K15)^2+(SQRT(L13^2+L17^2)/AVERAGE(K13,K17))^2))*1000</f>
        <v>1.333847160237944E-3</v>
      </c>
      <c r="Q15" t="s">
        <v>50</v>
      </c>
    </row>
    <row r="16" spans="1:28" x14ac:dyDescent="0.25">
      <c r="A16">
        <f t="shared" si="0"/>
        <v>420</v>
      </c>
      <c r="B16" t="str">
        <f>[4]Data!A422</f>
        <v>Muenster_Tispk_0_05</v>
      </c>
      <c r="C16" s="1">
        <f>[4]Data!A419</f>
        <v>13</v>
      </c>
      <c r="D16" t="str">
        <f>[4]Data!A420</f>
        <v>Jun 19 2020</v>
      </c>
      <c r="E16">
        <f>[4]Data!A421</f>
        <v>1197</v>
      </c>
      <c r="F16">
        <f>[4]Data!S450</f>
        <v>9.1876400620399998</v>
      </c>
      <c r="G16">
        <f>[4]Data!T450</f>
        <v>7.3228947078500006</v>
      </c>
      <c r="H16">
        <f>[4]Data!U450</f>
        <v>3.044607967488</v>
      </c>
      <c r="I16">
        <f>[4]Data!V450</f>
        <v>5.4889218262590678</v>
      </c>
      <c r="J16">
        <f>[4]Data!W450</f>
        <v>5.2500673221999991E-3</v>
      </c>
      <c r="K16">
        <f>[4]Data!G450</f>
        <v>0.41065893136842502</v>
      </c>
      <c r="L16">
        <f>[4]Data!H450</f>
        <v>5.5200401350027845E-5</v>
      </c>
      <c r="M16">
        <f>[4]Data!J450</f>
        <v>66.095635245649959</v>
      </c>
      <c r="N16">
        <f>[4]Data!K450</f>
        <v>0.14330360902410058</v>
      </c>
      <c r="O16">
        <f>((K16/(AVERAGE(K15,K17))-1))*1000</f>
        <v>-3.1244597565427412E-2</v>
      </c>
      <c r="P16">
        <f>(O16*SQRT((L16/K16)^2+(SQRT(L15^2+L17^2)/AVERAGE(K15,K17))^2))*1000</f>
        <v>-5.6320096148416666E-3</v>
      </c>
      <c r="Z16" t="s">
        <v>10</v>
      </c>
      <c r="AA16" t="s">
        <v>34</v>
      </c>
      <c r="AB16">
        <v>1</v>
      </c>
    </row>
    <row r="17" spans="1:28" x14ac:dyDescent="0.25">
      <c r="A17">
        <f t="shared" si="0"/>
        <v>454</v>
      </c>
      <c r="B17" t="str">
        <f>[4]Data!A456</f>
        <v>SRM-Muenster-250ppb</v>
      </c>
      <c r="C17" s="1">
        <f>[4]Data!A453</f>
        <v>14</v>
      </c>
      <c r="D17" t="str">
        <f>[4]Data!A454</f>
        <v>Jun 19 2020</v>
      </c>
      <c r="E17">
        <f>[4]Data!A455</f>
        <v>1198</v>
      </c>
      <c r="F17">
        <f>[4]Data!S484</f>
        <v>8.8919762804400015</v>
      </c>
      <c r="G17">
        <f>[4]Data!T484</f>
        <v>7.0902994262499996</v>
      </c>
      <c r="H17">
        <f>[4]Data!U484</f>
        <v>2.9181509250879998</v>
      </c>
      <c r="I17">
        <f>[4]Data!V484</f>
        <v>5.2418810413835777</v>
      </c>
      <c r="J17">
        <f>[4]Data!W484</f>
        <v>1.0379709374799997E-3</v>
      </c>
      <c r="K17">
        <f>[4]Data!G484</f>
        <v>0.41067493080800932</v>
      </c>
      <c r="L17">
        <f>[4]Data!H484</f>
        <v>2.9415917665295822E-5</v>
      </c>
      <c r="M17">
        <f>[4]Data!J484</f>
        <v>66.137170766745854</v>
      </c>
      <c r="N17">
        <f>[4]Data!K484</f>
        <v>7.6365516574128434E-2</v>
      </c>
      <c r="O17">
        <f>((K17/(AVERAGE(K15,K19))-1))*1000</f>
        <v>1.382712088182636E-2</v>
      </c>
      <c r="P17">
        <f>(O17*SQRT((L17/K17)^2+(SQRT(L15^2+L19^2)/AVERAGE(K15,K19))^2))*1000</f>
        <v>2.1504341177539642E-3</v>
      </c>
      <c r="Z17" t="s">
        <v>12</v>
      </c>
      <c r="AA17" t="s">
        <v>36</v>
      </c>
      <c r="AB17">
        <v>13</v>
      </c>
    </row>
    <row r="18" spans="1:28" x14ac:dyDescent="0.25">
      <c r="A18">
        <f t="shared" si="0"/>
        <v>488</v>
      </c>
      <c r="B18" t="str">
        <f>[4]Data!A490</f>
        <v>Muenster_Tispk__0_1</v>
      </c>
      <c r="C18" s="1">
        <f>[4]Data!A487</f>
        <v>15</v>
      </c>
      <c r="D18" t="str">
        <f>[4]Data!A488</f>
        <v>Jun 19 2020</v>
      </c>
      <c r="E18">
        <f>[4]Data!A489</f>
        <v>1199</v>
      </c>
      <c r="F18">
        <f>[4]Data!S518</f>
        <v>9.2150263460399984</v>
      </c>
      <c r="G18">
        <f>[4]Data!T518</f>
        <v>7.3443452026499996</v>
      </c>
      <c r="H18">
        <f>[4]Data!U518</f>
        <v>3.0533869714879995</v>
      </c>
      <c r="I18">
        <f>[4]Data!V518</f>
        <v>5.5041880044951794</v>
      </c>
      <c r="J18">
        <f>[4]Data!W518</f>
        <v>3.4495541570000003E-3</v>
      </c>
      <c r="K18">
        <f>[4]Data!G518</f>
        <v>0.41065898728741396</v>
      </c>
      <c r="L18">
        <f>[4]Data!H518</f>
        <v>4.7002815097558251E-5</v>
      </c>
      <c r="M18">
        <f>[4]Data!J518</f>
        <v>66.095780414755566</v>
      </c>
      <c r="N18">
        <f>[4]Data!K518</f>
        <v>0.12202217507554276</v>
      </c>
      <c r="O18">
        <f>((K18/(AVERAGE(K17,K19))-1))*1000</f>
        <v>-3.2710530716850705E-2</v>
      </c>
      <c r="P18">
        <f>(O18*SQRT((L18/K18)^2+(SQRT(L17^2+L19^2)/AVERAGE(K17,K19))^2))*1000</f>
        <v>-5.4730036902958861E-3</v>
      </c>
      <c r="Z18" t="s">
        <v>10</v>
      </c>
      <c r="AA18" t="s">
        <v>34</v>
      </c>
      <c r="AB18">
        <v>1</v>
      </c>
    </row>
    <row r="19" spans="1:28" x14ac:dyDescent="0.25">
      <c r="A19">
        <f t="shared" si="0"/>
        <v>522</v>
      </c>
      <c r="B19" t="str">
        <f>[4]Data!A524</f>
        <v>SRM-Muenster-250ppb</v>
      </c>
      <c r="C19" s="1">
        <f>[4]Data!A521</f>
        <v>16</v>
      </c>
      <c r="D19" t="str">
        <f>[4]Data!A522</f>
        <v>Jun 19 2020</v>
      </c>
      <c r="E19">
        <f>[4]Data!A523</f>
        <v>1200</v>
      </c>
      <c r="F19">
        <f>[4]Data!S552</f>
        <v>8.8590990096400013</v>
      </c>
      <c r="G19">
        <f>[4]Data!T552</f>
        <v>7.0639589342500013</v>
      </c>
      <c r="H19">
        <f>[4]Data!U552</f>
        <v>2.9071834682880002</v>
      </c>
      <c r="I19">
        <f>[4]Data!V552</f>
        <v>5.2218932244364353</v>
      </c>
      <c r="J19">
        <f>[4]Data!W552</f>
        <v>1.0427115136399997E-3</v>
      </c>
      <c r="K19">
        <f>[4]Data!G552</f>
        <v>0.41066991039247575</v>
      </c>
      <c r="L19">
        <f>[4]Data!H552</f>
        <v>4.0579027303791497E-5</v>
      </c>
      <c r="M19">
        <f>[4]Data!J552</f>
        <v>66.12413746178467</v>
      </c>
      <c r="N19">
        <f>[4]Data!K552</f>
        <v>0.1053456301240656</v>
      </c>
      <c r="O19">
        <f>((K19/(AVERAGE(K17,K21))-1))*1000</f>
        <v>-8.0499840033887438E-3</v>
      </c>
      <c r="P19">
        <f>(O19*SQRT((L19/K19)^2+(SQRT(L17^2+L21^2)/AVERAGE(K17,K21))^2))*1000</f>
        <v>-1.4712902575769098E-3</v>
      </c>
      <c r="Z19" t="s">
        <v>42</v>
      </c>
      <c r="AA19" t="s">
        <v>36</v>
      </c>
      <c r="AB19">
        <v>24</v>
      </c>
    </row>
    <row r="20" spans="1:28" x14ac:dyDescent="0.25">
      <c r="A20">
        <f t="shared" si="0"/>
        <v>556</v>
      </c>
      <c r="B20" t="str">
        <f>[4]Data!A558</f>
        <v>Muenster_Tispk_1_0</v>
      </c>
      <c r="C20" s="1">
        <f>[4]Data!A555</f>
        <v>17</v>
      </c>
      <c r="D20" t="str">
        <f>[4]Data!A556</f>
        <v>Jun 19 2020</v>
      </c>
      <c r="E20">
        <f>[4]Data!A557</f>
        <v>1201</v>
      </c>
      <c r="F20">
        <f>[4]Data!S586</f>
        <v>9.4921518196400019</v>
      </c>
      <c r="G20">
        <f>[4]Data!T586</f>
        <v>7.5637440978500017</v>
      </c>
      <c r="H20">
        <f>[4]Data!U586</f>
        <v>3.1440274030879998</v>
      </c>
      <c r="I20">
        <f>[4]Data!V586</f>
        <v>5.6654895802747198</v>
      </c>
      <c r="J20">
        <f>[4]Data!W586</f>
        <v>3.5824079189999986E-3</v>
      </c>
      <c r="K20">
        <f>[4]Data!G586</f>
        <v>0.41064709266392307</v>
      </c>
      <c r="L20">
        <f>[4]Data!H586</f>
        <v>3.9147232255314634E-5</v>
      </c>
      <c r="M20">
        <f>[4]Data!J586</f>
        <v>66.064901246623862</v>
      </c>
      <c r="N20">
        <f>[4]Data!K586</f>
        <v>0.10162860284144601</v>
      </c>
      <c r="O20">
        <f>((K20/(AVERAGE(K19,K21))-1))*1000</f>
        <v>-5.7499678592143333E-2</v>
      </c>
      <c r="P20">
        <f>(O20*SQRT((L20/K20)^2+(SQRT(L19^2+L21^2)/AVERAGE(K19,K21))^2))*1000</f>
        <v>-1.1114272386367894E-2</v>
      </c>
      <c r="Z20" t="s">
        <v>10</v>
      </c>
      <c r="AA20" t="s">
        <v>34</v>
      </c>
      <c r="AB20">
        <v>1</v>
      </c>
    </row>
    <row r="21" spans="1:28" x14ac:dyDescent="0.25">
      <c r="A21">
        <f t="shared" si="0"/>
        <v>590</v>
      </c>
      <c r="B21" t="str">
        <f>[4]Data!A592</f>
        <v>SRM-Muenster-250ppb</v>
      </c>
      <c r="C21" s="1">
        <f>[4]Data!A589</f>
        <v>18</v>
      </c>
      <c r="D21" t="str">
        <f>[4]Data!A590</f>
        <v>Jun 19 2020</v>
      </c>
      <c r="E21">
        <f>[4]Data!A591</f>
        <v>1202</v>
      </c>
      <c r="F21">
        <f>[4]Data!S620</f>
        <v>8.8108812616400005</v>
      </c>
      <c r="G21">
        <f>[4]Data!T620</f>
        <v>7.0251046586500001</v>
      </c>
      <c r="H21">
        <f>[4]Data!U620</f>
        <v>2.891113911888</v>
      </c>
      <c r="I21">
        <f>[4]Data!V620</f>
        <v>5.1925060262677656</v>
      </c>
      <c r="J21">
        <f>[4]Data!W620</f>
        <v>1.0343306258799999E-3</v>
      </c>
      <c r="K21">
        <f>[4]Data!G620</f>
        <v>0.41067150180258599</v>
      </c>
      <c r="L21">
        <f>[4]Data!H620</f>
        <v>5.587301763512786E-5</v>
      </c>
      <c r="M21">
        <f>[4]Data!J620</f>
        <v>66.128268859504345</v>
      </c>
      <c r="N21">
        <f>[4]Data!K620</f>
        <v>0.14504976192850744</v>
      </c>
      <c r="O21">
        <f>((K21/(AVERAGE(K19,K23))-1))*1000</f>
        <v>-1.2205444143154054E-3</v>
      </c>
      <c r="P21">
        <f>(O21*SQRT((L21/K21)^2+(SQRT(L19^2+L23^2)/AVERAGE(K19,K23))^2))*1000</f>
        <v>-2.4400145969271113E-4</v>
      </c>
      <c r="Z21" t="s">
        <v>43</v>
      </c>
      <c r="AA21" t="s">
        <v>36</v>
      </c>
      <c r="AB21">
        <v>23</v>
      </c>
    </row>
    <row r="22" spans="1:28" x14ac:dyDescent="0.25">
      <c r="A22">
        <f t="shared" si="0"/>
        <v>624</v>
      </c>
      <c r="B22" t="str">
        <f>[4]Data!A626</f>
        <v>SRMProblemChild2-250ppb</v>
      </c>
      <c r="C22" s="1">
        <f>[4]Data!A623</f>
        <v>19</v>
      </c>
      <c r="D22" t="str">
        <f>[4]Data!A624</f>
        <v>Jun 19 2020</v>
      </c>
      <c r="E22">
        <f>[4]Data!A625</f>
        <v>1203</v>
      </c>
      <c r="F22">
        <f>[4]Data!S654</f>
        <v>7.5694370524399996</v>
      </c>
      <c r="G22">
        <f>[4]Data!T654</f>
        <v>6.0125956618499989</v>
      </c>
      <c r="H22">
        <f>[4]Data!U654</f>
        <v>2.7824772086879999</v>
      </c>
      <c r="I22">
        <f>[4]Data!V654</f>
        <v>5.2063402059503963</v>
      </c>
      <c r="J22">
        <f>[4]Data!W654</f>
        <v>8.5472402344000011E-4</v>
      </c>
      <c r="K22">
        <f>[4]Data!G654</f>
        <v>0.4106944091826189</v>
      </c>
      <c r="L22">
        <f>[4]Data!H654</f>
        <v>5.0041017751040483E-5</v>
      </c>
      <c r="M22">
        <f>[4]Data!J654</f>
        <v>66.187737815376082</v>
      </c>
      <c r="N22">
        <f>[4]Data!K654</f>
        <v>0.12990953448853582</v>
      </c>
      <c r="O22">
        <f>((K22/(AVERAGE(K21,K23))-1))*1000</f>
        <v>5.2622018366088597E-2</v>
      </c>
      <c r="P22">
        <f>(O22*SQRT((L22/K22)^2+(SQRT(L21^2+L23^2)/AVERAGE(K21,K23))^2))*1000</f>
        <v>1.1168662322842622E-2</v>
      </c>
      <c r="Z22" t="s">
        <v>10</v>
      </c>
      <c r="AA22" t="s">
        <v>34</v>
      </c>
      <c r="AB22">
        <v>1</v>
      </c>
    </row>
    <row r="23" spans="1:28" x14ac:dyDescent="0.25">
      <c r="A23">
        <f t="shared" si="0"/>
        <v>658</v>
      </c>
      <c r="B23" t="str">
        <f>[4]Data!A660</f>
        <v>SRM-Muenster-250ppb</v>
      </c>
      <c r="C23" s="1">
        <f>[4]Data!A657</f>
        <v>20</v>
      </c>
      <c r="D23" t="str">
        <f>[4]Data!A658</f>
        <v>Jun 19 2020</v>
      </c>
      <c r="E23">
        <f>[4]Data!A659</f>
        <v>1204</v>
      </c>
      <c r="F23">
        <f>[4]Data!S688</f>
        <v>8.9428216080400009</v>
      </c>
      <c r="G23">
        <f>[4]Data!T688</f>
        <v>7.1307104146500002</v>
      </c>
      <c r="H23">
        <f>[4]Data!U688</f>
        <v>2.9346545002880005</v>
      </c>
      <c r="I23">
        <f>[4]Data!V688</f>
        <v>5.2712431650244431</v>
      </c>
      <c r="J23">
        <f>[4]Data!W688</f>
        <v>1.07727761004E-3</v>
      </c>
      <c r="K23">
        <f>[4]Data!G688</f>
        <v>0.41067409569953511</v>
      </c>
      <c r="L23">
        <f>[4]Data!H688</f>
        <v>4.4403429107917081E-5</v>
      </c>
      <c r="M23">
        <f>[4]Data!J688</f>
        <v>66.135002774206583</v>
      </c>
      <c r="N23">
        <f>[4]Data!K688</f>
        <v>0.1152740104888253</v>
      </c>
      <c r="O23">
        <f>((K23/(AVERAGE(K21,K25))-1))*1000</f>
        <v>3.8180743109350601E-3</v>
      </c>
      <c r="P23">
        <f>(O23*SQRT((L23/K23)^2+(SQRT(L21^2+L25^2)/AVERAGE(K21,K25))^2))*1000</f>
        <v>7.3703876340543172E-4</v>
      </c>
      <c r="Z23" t="s">
        <v>44</v>
      </c>
      <c r="AA23" t="s">
        <v>36</v>
      </c>
      <c r="AB23">
        <v>22</v>
      </c>
    </row>
    <row r="24" spans="1:28" x14ac:dyDescent="0.25">
      <c r="A24">
        <f t="shared" si="0"/>
        <v>692</v>
      </c>
      <c r="B24" t="str">
        <f>[4]Data!A694</f>
        <v>Muenster_Tispk_1_0</v>
      </c>
      <c r="C24" s="1">
        <f>[4]Data!A691</f>
        <v>21</v>
      </c>
      <c r="D24" t="str">
        <f>[4]Data!A692</f>
        <v>Jun 19 2020</v>
      </c>
      <c r="E24">
        <f>[4]Data!A693</f>
        <v>1205</v>
      </c>
      <c r="F24">
        <f>[4]Data!S722</f>
        <v>9.6441149392399996</v>
      </c>
      <c r="G24">
        <f>[4]Data!T722</f>
        <v>7.6851643438500004</v>
      </c>
      <c r="H24">
        <f>[4]Data!U722</f>
        <v>3.1946307646880001</v>
      </c>
      <c r="I24">
        <f>[4]Data!V722</f>
        <v>5.7571264574575194</v>
      </c>
      <c r="J24">
        <f>[4]Data!W722</f>
        <v>3.6482024998000001E-3</v>
      </c>
      <c r="K24">
        <f>[4]Data!G722</f>
        <v>0.41065336419687776</v>
      </c>
      <c r="L24">
        <f>[4]Data!H722</f>
        <v>4.7645455434203915E-5</v>
      </c>
      <c r="M24">
        <f>[4]Data!J722</f>
        <v>66.081182528725989</v>
      </c>
      <c r="N24">
        <f>[4]Data!K722</f>
        <v>0.12369050858928929</v>
      </c>
      <c r="O24">
        <f>((K24/(AVERAGE(K23,K25))-1))*1000</f>
        <v>-4.9821711720077211E-2</v>
      </c>
      <c r="P24">
        <f>(O24*SQRT((L24/K24)^2+(SQRT(L23^2+L25^2)/AVERAGE(K23,K25))^2))*1000</f>
        <v>-8.9423188938268228E-3</v>
      </c>
      <c r="Z24" t="s">
        <v>10</v>
      </c>
      <c r="AA24" t="s">
        <v>34</v>
      </c>
      <c r="AB24">
        <v>1</v>
      </c>
    </row>
    <row r="25" spans="1:28" x14ac:dyDescent="0.25">
      <c r="A25">
        <f t="shared" si="0"/>
        <v>726</v>
      </c>
      <c r="B25" t="str">
        <f>[4]Data!A728</f>
        <v>SRM-Muenster-250ppb</v>
      </c>
      <c r="C25" s="1">
        <f>[4]Data!A725</f>
        <v>22</v>
      </c>
      <c r="D25" t="str">
        <f>[4]Data!A726</f>
        <v>Jun 19 2020</v>
      </c>
      <c r="E25">
        <f>[4]Data!A727</f>
        <v>1206</v>
      </c>
      <c r="F25">
        <f>[4]Data!S756</f>
        <v>8.8825632716400023</v>
      </c>
      <c r="G25">
        <f>[4]Data!T756</f>
        <v>7.0824547654499996</v>
      </c>
      <c r="H25">
        <f>[4]Data!U756</f>
        <v>2.9146841534880004</v>
      </c>
      <c r="I25">
        <f>[4]Data!V756</f>
        <v>5.2350166531475075</v>
      </c>
      <c r="J25">
        <f>[4]Data!W756</f>
        <v>1.0582833572000002E-3</v>
      </c>
      <c r="K25">
        <f>[4]Data!G756</f>
        <v>0.41067355364002772</v>
      </c>
      <c r="L25">
        <f>[4]Data!H756</f>
        <v>3.451430137789664E-5</v>
      </c>
      <c r="M25">
        <f>[4]Data!J756</f>
        <v>66.133595554661028</v>
      </c>
      <c r="N25">
        <f>[4]Data!K756</f>
        <v>8.9601231683755639E-2</v>
      </c>
      <c r="O25">
        <f>((K25/(AVERAGE(K23,K28))-1))*1000</f>
        <v>-2.9366496653970842E-2</v>
      </c>
      <c r="P25">
        <f>(O25*SQRT((L25/K25)^2+(SQRT(L23^2+L28^2)/AVERAGE(K23,K28))^2))*1000</f>
        <v>-4.7916963004279636E-3</v>
      </c>
      <c r="Z25" t="s">
        <v>11</v>
      </c>
      <c r="AA25" t="s">
        <v>36</v>
      </c>
      <c r="AB25">
        <v>14</v>
      </c>
    </row>
    <row r="26" spans="1:28" x14ac:dyDescent="0.25">
      <c r="A26">
        <f t="shared" si="0"/>
        <v>760</v>
      </c>
      <c r="B26" s="14" t="s">
        <v>52</v>
      </c>
      <c r="Z26" t="s">
        <v>10</v>
      </c>
      <c r="AA26" t="s">
        <v>34</v>
      </c>
      <c r="AB26">
        <v>1</v>
      </c>
    </row>
    <row r="27" spans="1:28" x14ac:dyDescent="0.25">
      <c r="A27">
        <f t="shared" si="0"/>
        <v>794</v>
      </c>
      <c r="B27" t="str">
        <f>[4]Data!A762</f>
        <v>SRM-Muenster-250ppb</v>
      </c>
      <c r="C27" s="1">
        <f>[4]Data!A759</f>
        <v>23</v>
      </c>
      <c r="D27" t="str">
        <f>[4]Data!A760</f>
        <v>Jun 19 2020</v>
      </c>
      <c r="E27">
        <f>[4]Data!A761</f>
        <v>1208</v>
      </c>
      <c r="F27">
        <f>[4]Data!S790</f>
        <v>8.8801704360400002</v>
      </c>
      <c r="G27">
        <f>[4]Data!T790</f>
        <v>7.081320526249999</v>
      </c>
      <c r="H27">
        <f>[4]Data!U790</f>
        <v>2.9146033298880001</v>
      </c>
      <c r="I27">
        <f>[4]Data!V790</f>
        <v>5.2359654102468305</v>
      </c>
      <c r="J27">
        <f>[4]Data!W790</f>
        <v>1.06788730876E-3</v>
      </c>
      <c r="K27">
        <f>[4]Data!G790</f>
        <v>0.41068809702604497</v>
      </c>
      <c r="L27">
        <f>[4]Data!H790</f>
        <v>3.5774435078204882E-5</v>
      </c>
      <c r="M27">
        <f>[4]Data!J790</f>
        <v>66.171351071880451</v>
      </c>
      <c r="N27">
        <f>[4]Data!K790</f>
        <v>9.2872615635447187E-2</v>
      </c>
      <c r="Z27" t="s">
        <v>44</v>
      </c>
      <c r="AA27" t="s">
        <v>36</v>
      </c>
      <c r="AB27">
        <v>22</v>
      </c>
    </row>
    <row r="28" spans="1:28" x14ac:dyDescent="0.25">
      <c r="A28">
        <f t="shared" si="0"/>
        <v>828</v>
      </c>
      <c r="B28" t="str">
        <f>[4]Data!A796</f>
        <v>SRM-Muenster-250ppb</v>
      </c>
      <c r="C28" s="1">
        <f>[4]Data!A793</f>
        <v>24</v>
      </c>
      <c r="D28" t="str">
        <f>[4]Data!A794</f>
        <v>Jun 19 2020</v>
      </c>
      <c r="E28">
        <f>[4]Data!A795</f>
        <v>1209</v>
      </c>
      <c r="F28">
        <f>[4]Data!S824</f>
        <v>8.8799782500400024</v>
      </c>
      <c r="G28">
        <f>[4]Data!T824</f>
        <v>7.0813097738500002</v>
      </c>
      <c r="H28">
        <f>[4]Data!U824</f>
        <v>2.9145737390880004</v>
      </c>
      <c r="I28">
        <f>[4]Data!V824</f>
        <v>5.2360074551670088</v>
      </c>
      <c r="J28">
        <f>[4]Data!W824</f>
        <v>1.07416589712E-3</v>
      </c>
      <c r="K28">
        <f>[4]Data!G824</f>
        <v>0.41069713237594124</v>
      </c>
      <c r="L28">
        <f>[4]Data!H824</f>
        <v>3.6435061787915631E-5</v>
      </c>
      <c r="M28">
        <f>[4]Data!J824</f>
        <v>66.194807391350466</v>
      </c>
      <c r="N28">
        <f>[4]Data!K824</f>
        <v>9.4587642870845923E-2</v>
      </c>
      <c r="O28">
        <f>((K28/(AVERAGE(K27,K29))-1))*1000</f>
        <v>2.1504171670017058E-3</v>
      </c>
      <c r="P28">
        <f>(O28*SQRT((L28/K28)^2+(SQRT(L27^2+L29^2)/AVERAGE(K27,K29))^2))*1000</f>
        <v>3.6963001826394528E-4</v>
      </c>
    </row>
    <row r="29" spans="1:28" x14ac:dyDescent="0.25">
      <c r="A29">
        <f t="shared" si="0"/>
        <v>862</v>
      </c>
      <c r="B29" t="str">
        <f>[4]Data!A830</f>
        <v>SRM-Muenster-250ppb</v>
      </c>
      <c r="C29" s="1">
        <f>[4]Data!A827</f>
        <v>25</v>
      </c>
      <c r="D29" t="str">
        <f>[4]Data!A828</f>
        <v>Jun 19 2020</v>
      </c>
      <c r="E29">
        <f>[4]Data!A829</f>
        <v>1210</v>
      </c>
      <c r="F29">
        <f>[4]Data!S858</f>
        <v>8.8260561960399997</v>
      </c>
      <c r="G29">
        <f>[4]Data!T858</f>
        <v>7.0385412490500014</v>
      </c>
      <c r="H29">
        <f>[4]Data!U858</f>
        <v>2.8970632870880002</v>
      </c>
      <c r="I29">
        <f>[4]Data!V858</f>
        <v>5.204770287948838</v>
      </c>
      <c r="J29">
        <f>[4]Data!W858</f>
        <v>1.1571904782E-3</v>
      </c>
      <c r="K29">
        <f>[4]Data!G858</f>
        <v>0.41070440138930808</v>
      </c>
      <c r="L29">
        <f>[4]Data!H858</f>
        <v>4.8745629037226443E-5</v>
      </c>
      <c r="M29">
        <f>[4]Data!J858</f>
        <v>66.21367819344681</v>
      </c>
      <c r="N29">
        <f>[4]Data!K858</f>
        <v>0.12654662637122707</v>
      </c>
      <c r="O29">
        <f>((K29/(AVERAGE(K28,K30))-1))*1000</f>
        <v>1.7712790571167147E-2</v>
      </c>
      <c r="P29">
        <f>(O29*SQRT((L29/K29)^2+(SQRT(L28^2+L30^2)/AVERAGE(K28,K30))^2))*1000</f>
        <v>3.1545666787218245E-3</v>
      </c>
    </row>
    <row r="30" spans="1:28" x14ac:dyDescent="0.25">
      <c r="A30">
        <f t="shared" si="0"/>
        <v>896</v>
      </c>
      <c r="B30" t="str">
        <f>[4]Data!A864</f>
        <v>SRM-Muenster-250ppb</v>
      </c>
      <c r="C30" s="1">
        <f>[4]Data!A861</f>
        <v>26</v>
      </c>
      <c r="D30" t="str">
        <f>[4]Data!A862</f>
        <v>Jun 19 2020</v>
      </c>
      <c r="E30">
        <f>[4]Data!A863</f>
        <v>1211</v>
      </c>
      <c r="F30">
        <f>[4]Data!S892</f>
        <v>8.8983936860400004</v>
      </c>
      <c r="G30">
        <f>[4]Data!T892</f>
        <v>7.0962251018500009</v>
      </c>
      <c r="H30">
        <f>[4]Data!U892</f>
        <v>2.920788560287999</v>
      </c>
      <c r="I30">
        <f>[4]Data!V892</f>
        <v>5.2474419081070831</v>
      </c>
      <c r="J30">
        <f>[4]Data!W892</f>
        <v>1.0925837590000001E-3</v>
      </c>
      <c r="K30">
        <f>[4]Data!G892</f>
        <v>0.41069712121828467</v>
      </c>
      <c r="L30">
        <f>[4]Data!H892</f>
        <v>4.0575515266004841E-5</v>
      </c>
      <c r="M30">
        <f>[4]Data!J892</f>
        <v>66.194778425393338</v>
      </c>
      <c r="N30">
        <f>[4]Data!K892</f>
        <v>0.10533651265978008</v>
      </c>
      <c r="O30">
        <f>((K30/(AVERAGE(K29,K31))-1))*1000</f>
        <v>-2.478776639169844E-3</v>
      </c>
      <c r="P30">
        <f>(O30*SQRT((L30/K30)^2+(SQRT(L29^2+L31^2)/AVERAGE(K29,K31))^2))*1000</f>
        <v>-4.634330215179907E-4</v>
      </c>
    </row>
    <row r="31" spans="1:28" x14ac:dyDescent="0.25">
      <c r="A31">
        <f t="shared" si="0"/>
        <v>930</v>
      </c>
      <c r="B31" t="str">
        <f>[4]Data!A898</f>
        <v>SRM-Muenster-250ppb</v>
      </c>
      <c r="C31" s="1">
        <f>[4]Data!A895</f>
        <v>27</v>
      </c>
      <c r="D31" t="str">
        <f>[4]Data!A896</f>
        <v>Jun 19 2020</v>
      </c>
      <c r="E31">
        <f>[4]Data!A897</f>
        <v>1212</v>
      </c>
      <c r="F31">
        <f>[4]Data!S926</f>
        <v>9.0140184164400026</v>
      </c>
      <c r="G31">
        <f>[4]Data!T926</f>
        <v>7.1882221082500015</v>
      </c>
      <c r="H31">
        <f>[4]Data!U926</f>
        <v>2.9585513102879997</v>
      </c>
      <c r="I31">
        <f>[4]Data!V926</f>
        <v>5.3150149471671986</v>
      </c>
      <c r="J31">
        <f>[4]Data!W926</f>
        <v>1.1106918420000001E-3</v>
      </c>
      <c r="K31">
        <f>[4]Data!G926</f>
        <v>0.4106918771051678</v>
      </c>
      <c r="L31">
        <f>[4]Data!H926</f>
        <v>4.3281736436481127E-5</v>
      </c>
      <c r="M31">
        <f>[4]Data!J926</f>
        <v>66.181164387860832</v>
      </c>
      <c r="N31">
        <f>[4]Data!K926</f>
        <v>0.11236202789266486</v>
      </c>
    </row>
    <row r="33" spans="1:14" x14ac:dyDescent="0.25">
      <c r="A33">
        <f>A31+34</f>
        <v>964</v>
      </c>
      <c r="B33">
        <f>[4]Data!A932</f>
        <v>0</v>
      </c>
      <c r="C33" s="1">
        <f>[4]Data!A929</f>
        <v>28</v>
      </c>
      <c r="D33" t="str">
        <f>[4]Data!A930</f>
        <v>Jun 19 2020</v>
      </c>
      <c r="E33">
        <f>[4]Data!A931</f>
        <v>1213</v>
      </c>
      <c r="F33">
        <f>[4]Data!S960</f>
        <v>0</v>
      </c>
      <c r="G33">
        <f>[4]Data!T960</f>
        <v>0</v>
      </c>
      <c r="H33">
        <f>[4]Data!U960</f>
        <v>0</v>
      </c>
      <c r="I33">
        <f>[4]Data!V960</f>
        <v>0</v>
      </c>
      <c r="J33">
        <f>[4]Data!W960</f>
        <v>0</v>
      </c>
      <c r="K33">
        <f>[4]Data!G960</f>
        <v>0.3851989613237663</v>
      </c>
      <c r="L33">
        <f>[4]Data!H960</f>
        <v>0</v>
      </c>
      <c r="M33">
        <f>[4]Data!J960</f>
        <v>0</v>
      </c>
      <c r="N33">
        <f>[4]Data!K960</f>
        <v>0</v>
      </c>
    </row>
    <row r="34" spans="1:14" x14ac:dyDescent="0.25">
      <c r="A34">
        <f t="shared" si="0"/>
        <v>998</v>
      </c>
      <c r="B34">
        <f>[4]Data!A966</f>
        <v>0</v>
      </c>
      <c r="C34" s="1">
        <f>[4]Data!A963</f>
        <v>29</v>
      </c>
      <c r="D34">
        <f>[4]Data!A964</f>
        <v>0</v>
      </c>
      <c r="E34">
        <f>[4]Data!A965</f>
        <v>0</v>
      </c>
      <c r="F34">
        <f>[4]Data!S994</f>
        <v>0</v>
      </c>
      <c r="G34">
        <f>[4]Data!T994</f>
        <v>0</v>
      </c>
      <c r="H34">
        <f>[4]Data!U994</f>
        <v>0</v>
      </c>
      <c r="I34">
        <f>[4]Data!V994</f>
        <v>0</v>
      </c>
      <c r="J34">
        <f>[4]Data!W994</f>
        <v>0</v>
      </c>
      <c r="K34">
        <f>[4]Data!G994</f>
        <v>0.3851989613237663</v>
      </c>
      <c r="L34">
        <f>[4]Data!H994</f>
        <v>0</v>
      </c>
      <c r="M34">
        <f>[4]Data!J994</f>
        <v>0</v>
      </c>
      <c r="N34">
        <f>[4]Data!K994</f>
        <v>0</v>
      </c>
    </row>
    <row r="35" spans="1:14" x14ac:dyDescent="0.25">
      <c r="A35">
        <f t="shared" si="0"/>
        <v>1032</v>
      </c>
      <c r="B35">
        <f>[4]Data!A1000</f>
        <v>0</v>
      </c>
      <c r="C35" s="1">
        <f>[4]Data!A997</f>
        <v>30</v>
      </c>
      <c r="D35">
        <f>[4]Data!A998</f>
        <v>0</v>
      </c>
      <c r="E35">
        <f>[4]Data!A999</f>
        <v>0</v>
      </c>
      <c r="F35">
        <f>[4]Data!S1028</f>
        <v>0</v>
      </c>
      <c r="G35">
        <f>[4]Data!T1028</f>
        <v>0</v>
      </c>
      <c r="H35">
        <f>[4]Data!U1028</f>
        <v>0</v>
      </c>
      <c r="I35">
        <f>[4]Data!V1028</f>
        <v>0</v>
      </c>
      <c r="J35">
        <f>[4]Data!W1028</f>
        <v>0</v>
      </c>
      <c r="K35">
        <f>[4]Data!G1028</f>
        <v>0.3851989613237663</v>
      </c>
      <c r="L35">
        <f>[4]Data!H1028</f>
        <v>0</v>
      </c>
      <c r="M35">
        <f>[4]Data!J1028</f>
        <v>0</v>
      </c>
      <c r="N35">
        <f>[4]Data!K1028</f>
        <v>0</v>
      </c>
    </row>
    <row r="36" spans="1:14" x14ac:dyDescent="0.25">
      <c r="A36">
        <f t="shared" si="0"/>
        <v>1066</v>
      </c>
      <c r="B36">
        <f>[4]Data!A1034</f>
        <v>0</v>
      </c>
      <c r="C36" s="1">
        <f>[4]Data!A1031</f>
        <v>31</v>
      </c>
      <c r="D36">
        <f>[4]Data!A1032</f>
        <v>0</v>
      </c>
      <c r="E36">
        <f>[4]Data!A1033</f>
        <v>0</v>
      </c>
      <c r="F36">
        <f>[4]Data!S1062</f>
        <v>0</v>
      </c>
      <c r="G36">
        <f>[4]Data!T1062</f>
        <v>0</v>
      </c>
      <c r="H36">
        <f>[4]Data!U1062</f>
        <v>0</v>
      </c>
      <c r="I36">
        <f>[4]Data!V1062</f>
        <v>0</v>
      </c>
      <c r="J36">
        <f>[4]Data!W1062</f>
        <v>0</v>
      </c>
      <c r="K36">
        <f>[4]Data!G1062</f>
        <v>0.3851989613237663</v>
      </c>
      <c r="L36">
        <f>[4]Data!H1062</f>
        <v>0</v>
      </c>
      <c r="M36">
        <f>[4]Data!J1062</f>
        <v>0</v>
      </c>
      <c r="N36">
        <f>[4]Data!K1062</f>
        <v>0</v>
      </c>
    </row>
    <row r="37" spans="1:14" x14ac:dyDescent="0.25">
      <c r="A37">
        <f t="shared" si="0"/>
        <v>1100</v>
      </c>
      <c r="B37">
        <f>[4]Data!A1068</f>
        <v>0</v>
      </c>
      <c r="C37" s="1">
        <f>[4]Data!A1065</f>
        <v>32</v>
      </c>
      <c r="D37">
        <f>[4]Data!A1066</f>
        <v>0</v>
      </c>
      <c r="E37">
        <f>[4]Data!A1067</f>
        <v>0</v>
      </c>
      <c r="F37">
        <f>[4]Data!S1096</f>
        <v>0</v>
      </c>
      <c r="G37">
        <f>[4]Data!T1096</f>
        <v>0</v>
      </c>
      <c r="H37">
        <f>[4]Data!U1096</f>
        <v>0</v>
      </c>
      <c r="I37">
        <f>[4]Data!V1096</f>
        <v>0</v>
      </c>
      <c r="J37">
        <f>[4]Data!W1096</f>
        <v>0</v>
      </c>
      <c r="K37">
        <f>[4]Data!G1096</f>
        <v>0.3851989613237663</v>
      </c>
      <c r="L37">
        <f>[4]Data!H1096</f>
        <v>0</v>
      </c>
      <c r="M37">
        <f>[4]Data!J1096</f>
        <v>0</v>
      </c>
      <c r="N37">
        <f>[4]Data!K1096</f>
        <v>0</v>
      </c>
    </row>
    <row r="38" spans="1:14" x14ac:dyDescent="0.25">
      <c r="A38">
        <f t="shared" si="0"/>
        <v>1134</v>
      </c>
      <c r="B38">
        <f>[4]Data!A1102</f>
        <v>0</v>
      </c>
      <c r="C38" s="1">
        <f>[4]Data!A1099</f>
        <v>33</v>
      </c>
      <c r="D38">
        <f>[4]Data!A1100</f>
        <v>0</v>
      </c>
      <c r="E38">
        <f>[4]Data!A1101</f>
        <v>0</v>
      </c>
      <c r="F38">
        <f>[4]Data!S1130</f>
        <v>0</v>
      </c>
      <c r="G38">
        <f>[4]Data!T1130</f>
        <v>0</v>
      </c>
      <c r="H38">
        <f>[4]Data!U1130</f>
        <v>0</v>
      </c>
      <c r="I38">
        <f>[4]Data!V1130</f>
        <v>0</v>
      </c>
      <c r="J38">
        <f>[4]Data!W1130</f>
        <v>0</v>
      </c>
      <c r="K38">
        <f>[4]Data!G1130</f>
        <v>0.3851989613237663</v>
      </c>
      <c r="L38">
        <f>[4]Data!H1130</f>
        <v>0</v>
      </c>
      <c r="M38">
        <f>[4]Data!J1130</f>
        <v>0</v>
      </c>
      <c r="N38">
        <f>[4]Data!K1130</f>
        <v>0</v>
      </c>
    </row>
    <row r="39" spans="1:14" x14ac:dyDescent="0.25">
      <c r="A39">
        <f t="shared" si="0"/>
        <v>1168</v>
      </c>
      <c r="B39">
        <f>[4]Data!A1136</f>
        <v>0</v>
      </c>
      <c r="C39" s="1">
        <f>[4]Data!A1133</f>
        <v>34</v>
      </c>
      <c r="D39">
        <f>[4]Data!A1134</f>
        <v>0</v>
      </c>
      <c r="E39">
        <f>[4]Data!A1135</f>
        <v>0</v>
      </c>
      <c r="F39">
        <f>[4]Data!S1164</f>
        <v>0</v>
      </c>
      <c r="G39">
        <f>[4]Data!T1164</f>
        <v>0</v>
      </c>
      <c r="H39">
        <f>[4]Data!U1164</f>
        <v>0</v>
      </c>
      <c r="I39">
        <f>[4]Data!V1164</f>
        <v>0</v>
      </c>
      <c r="J39">
        <f>[4]Data!W1164</f>
        <v>0</v>
      </c>
      <c r="K39">
        <f>[4]Data!G1164</f>
        <v>0.3851989613237663</v>
      </c>
      <c r="L39">
        <f>[4]Data!H1164</f>
        <v>0</v>
      </c>
      <c r="M39">
        <f>[4]Data!J1164</f>
        <v>0</v>
      </c>
      <c r="N39">
        <f>[4]Data!K1164</f>
        <v>0</v>
      </c>
    </row>
    <row r="40" spans="1:14" x14ac:dyDescent="0.25">
      <c r="A40">
        <f t="shared" si="0"/>
        <v>1202</v>
      </c>
      <c r="B40">
        <f>[4]Data!A1170</f>
        <v>0</v>
      </c>
      <c r="C40" s="1">
        <f>[4]Data!A1167</f>
        <v>35</v>
      </c>
      <c r="D40">
        <f>[4]Data!A1168</f>
        <v>0</v>
      </c>
      <c r="E40">
        <f>[4]Data!A1169</f>
        <v>0</v>
      </c>
      <c r="F40">
        <f>[4]Data!S1198</f>
        <v>0</v>
      </c>
      <c r="G40">
        <f>[4]Data!T1198</f>
        <v>0</v>
      </c>
      <c r="H40">
        <f>[4]Data!U1198</f>
        <v>0</v>
      </c>
      <c r="I40">
        <f>[4]Data!V1198</f>
        <v>0</v>
      </c>
      <c r="J40">
        <f>[4]Data!W1198</f>
        <v>0</v>
      </c>
      <c r="K40">
        <f>[4]Data!G1198</f>
        <v>0.3851989613237663</v>
      </c>
      <c r="L40">
        <f>[4]Data!H1198</f>
        <v>0</v>
      </c>
      <c r="M40">
        <f>[4]Data!J1198</f>
        <v>0</v>
      </c>
      <c r="N40">
        <f>[4]Data!K1198</f>
        <v>0</v>
      </c>
    </row>
    <row r="41" spans="1:14" x14ac:dyDescent="0.25">
      <c r="A41">
        <f t="shared" si="0"/>
        <v>1236</v>
      </c>
      <c r="B41">
        <f>[4]Data!A1204</f>
        <v>0</v>
      </c>
      <c r="C41" s="1">
        <f>[4]Data!A1201</f>
        <v>36</v>
      </c>
      <c r="D41">
        <f>[4]Data!A1202</f>
        <v>0</v>
      </c>
      <c r="E41">
        <f>[4]Data!A1203</f>
        <v>0</v>
      </c>
      <c r="F41">
        <f>[4]Data!S1232</f>
        <v>0</v>
      </c>
      <c r="G41">
        <f>[4]Data!T1232</f>
        <v>0</v>
      </c>
      <c r="H41">
        <f>[4]Data!U1232</f>
        <v>0</v>
      </c>
      <c r="I41">
        <f>[4]Data!V1232</f>
        <v>0</v>
      </c>
      <c r="J41">
        <f>[4]Data!W1232</f>
        <v>0</v>
      </c>
      <c r="K41">
        <f>[4]Data!G1232</f>
        <v>0.3851989613237663</v>
      </c>
      <c r="L41">
        <f>[4]Data!H1232</f>
        <v>0</v>
      </c>
      <c r="M41">
        <f>[4]Data!J1232</f>
        <v>0</v>
      </c>
      <c r="N41">
        <f>[4]Data!K1232</f>
        <v>0</v>
      </c>
    </row>
    <row r="42" spans="1:14" x14ac:dyDescent="0.25">
      <c r="A42">
        <f t="shared" si="0"/>
        <v>1270</v>
      </c>
      <c r="B42">
        <f>[4]Data!A1238</f>
        <v>0</v>
      </c>
      <c r="C42" s="1">
        <f>[4]Data!A1235</f>
        <v>37</v>
      </c>
      <c r="D42">
        <f>[4]Data!A1236</f>
        <v>0</v>
      </c>
      <c r="E42">
        <f>[4]Data!A1237</f>
        <v>0</v>
      </c>
      <c r="F42">
        <f>[4]Data!S1266</f>
        <v>0</v>
      </c>
      <c r="G42">
        <f>[4]Data!T1266</f>
        <v>0</v>
      </c>
      <c r="H42">
        <f>[4]Data!U1266</f>
        <v>0</v>
      </c>
      <c r="I42">
        <f>[4]Data!V1266</f>
        <v>0</v>
      </c>
      <c r="J42">
        <f>[4]Data!W1266</f>
        <v>0</v>
      </c>
      <c r="K42">
        <f>[4]Data!G1266</f>
        <v>0.3851989613237663</v>
      </c>
      <c r="L42">
        <f>[4]Data!H1266</f>
        <v>0</v>
      </c>
      <c r="M42">
        <f>[4]Data!J1266</f>
        <v>0</v>
      </c>
      <c r="N42">
        <f>[4]Data!K1266</f>
        <v>0</v>
      </c>
    </row>
    <row r="43" spans="1:14" x14ac:dyDescent="0.25">
      <c r="A43">
        <f t="shared" si="0"/>
        <v>1304</v>
      </c>
      <c r="B43">
        <f>[4]Data!A1272</f>
        <v>0</v>
      </c>
      <c r="C43" s="1">
        <f>[4]Data!A1269</f>
        <v>38</v>
      </c>
      <c r="D43">
        <f>[4]Data!A1270</f>
        <v>0</v>
      </c>
      <c r="E43">
        <f>[4]Data!A1271</f>
        <v>0</v>
      </c>
      <c r="F43">
        <f>[4]Data!S1300</f>
        <v>0</v>
      </c>
      <c r="G43">
        <f>[4]Data!T1300</f>
        <v>0</v>
      </c>
      <c r="H43">
        <f>[4]Data!U1300</f>
        <v>0</v>
      </c>
      <c r="I43">
        <f>[4]Data!V1300</f>
        <v>0</v>
      </c>
      <c r="J43">
        <f>[4]Data!W1300</f>
        <v>0</v>
      </c>
      <c r="K43">
        <f>[4]Data!G1300</f>
        <v>0.3851989613237663</v>
      </c>
      <c r="L43">
        <f>[4]Data!H1300</f>
        <v>0</v>
      </c>
      <c r="M43">
        <f>[4]Data!J1300</f>
        <v>0</v>
      </c>
      <c r="N43">
        <f>[4]Data!K1300</f>
        <v>0</v>
      </c>
    </row>
    <row r="44" spans="1:14" x14ac:dyDescent="0.25">
      <c r="A44">
        <f t="shared" si="0"/>
        <v>1338</v>
      </c>
      <c r="B44">
        <f>[4]Data!A1306</f>
        <v>0</v>
      </c>
      <c r="C44" s="1">
        <f>[4]Data!A1303</f>
        <v>39</v>
      </c>
      <c r="D44">
        <f>[4]Data!A1304</f>
        <v>0</v>
      </c>
      <c r="E44">
        <f>[4]Data!A1305</f>
        <v>0</v>
      </c>
      <c r="F44">
        <f>[4]Data!S1334</f>
        <v>0</v>
      </c>
      <c r="G44">
        <f>[4]Data!T1334</f>
        <v>0</v>
      </c>
      <c r="H44">
        <f>[4]Data!U1334</f>
        <v>0</v>
      </c>
      <c r="I44">
        <f>[4]Data!V1334</f>
        <v>0</v>
      </c>
      <c r="J44">
        <f>[4]Data!W1334</f>
        <v>0</v>
      </c>
      <c r="K44">
        <f>[4]Data!G1334</f>
        <v>0.3851989613237663</v>
      </c>
      <c r="L44">
        <f>[4]Data!H1334</f>
        <v>0</v>
      </c>
      <c r="M44">
        <f>[4]Data!J1334</f>
        <v>0</v>
      </c>
      <c r="N44">
        <f>[4]Data!K1334</f>
        <v>0</v>
      </c>
    </row>
    <row r="45" spans="1:14" x14ac:dyDescent="0.25">
      <c r="A45">
        <f t="shared" si="0"/>
        <v>1372</v>
      </c>
      <c r="B45">
        <f>[4]Data!A1340</f>
        <v>0</v>
      </c>
      <c r="C45" s="1">
        <f>[4]Data!A1337</f>
        <v>40</v>
      </c>
      <c r="D45">
        <f>[4]Data!A1338</f>
        <v>0</v>
      </c>
      <c r="E45">
        <f>[4]Data!A1339</f>
        <v>0</v>
      </c>
      <c r="F45">
        <f>[4]Data!S1368</f>
        <v>0</v>
      </c>
      <c r="G45">
        <f>[4]Data!T1368</f>
        <v>0</v>
      </c>
      <c r="H45">
        <f>[4]Data!U1368</f>
        <v>0</v>
      </c>
      <c r="I45">
        <f>[4]Data!V1368</f>
        <v>0</v>
      </c>
      <c r="J45">
        <f>[4]Data!W1368</f>
        <v>0</v>
      </c>
      <c r="K45">
        <f>[4]Data!G1368</f>
        <v>0.3851989613237663</v>
      </c>
      <c r="L45">
        <f>[4]Data!H1368</f>
        <v>0</v>
      </c>
      <c r="M45">
        <f>[4]Data!J1368</f>
        <v>0</v>
      </c>
      <c r="N45">
        <f>[4]Data!K1368</f>
        <v>0</v>
      </c>
    </row>
    <row r="46" spans="1:14" x14ac:dyDescent="0.25">
      <c r="A46">
        <f t="shared" si="0"/>
        <v>1406</v>
      </c>
      <c r="B46">
        <f>[4]Data!A1374</f>
        <v>0</v>
      </c>
      <c r="C46" s="1">
        <f>[4]Data!A1371</f>
        <v>41</v>
      </c>
      <c r="D46">
        <f>[4]Data!A1372</f>
        <v>0</v>
      </c>
      <c r="E46">
        <f>[4]Data!A1373</f>
        <v>0</v>
      </c>
      <c r="F46">
        <f>[4]Data!S1402</f>
        <v>0</v>
      </c>
      <c r="G46">
        <f>[4]Data!T1402</f>
        <v>0</v>
      </c>
      <c r="H46">
        <f>[4]Data!U1402</f>
        <v>0</v>
      </c>
      <c r="I46">
        <f>[4]Data!V1402</f>
        <v>0</v>
      </c>
      <c r="J46">
        <f>[4]Data!W1402</f>
        <v>0</v>
      </c>
      <c r="K46">
        <f>[4]Data!G1402</f>
        <v>0.3851989613237663</v>
      </c>
      <c r="L46">
        <f>[4]Data!H1402</f>
        <v>0</v>
      </c>
      <c r="M46">
        <f>[4]Data!J1402</f>
        <v>0</v>
      </c>
      <c r="N46">
        <f>[4]Data!K1402</f>
        <v>0</v>
      </c>
    </row>
    <row r="47" spans="1:14" x14ac:dyDescent="0.25">
      <c r="A47">
        <f t="shared" si="0"/>
        <v>1440</v>
      </c>
      <c r="B47">
        <f>[4]Data!A1408</f>
        <v>0</v>
      </c>
      <c r="C47" s="1">
        <f>[4]Data!A1405</f>
        <v>42</v>
      </c>
      <c r="D47">
        <f>[4]Data!A1406</f>
        <v>0</v>
      </c>
      <c r="E47">
        <f>[4]Data!A1407</f>
        <v>0</v>
      </c>
      <c r="F47">
        <f>[4]Data!S1436</f>
        <v>0</v>
      </c>
      <c r="G47">
        <f>[4]Data!T1436</f>
        <v>0</v>
      </c>
      <c r="H47">
        <f>[4]Data!U1436</f>
        <v>0</v>
      </c>
      <c r="I47">
        <f>[4]Data!V1436</f>
        <v>0</v>
      </c>
      <c r="J47">
        <f>[4]Data!W1436</f>
        <v>0</v>
      </c>
      <c r="K47">
        <f>[4]Data!G1436</f>
        <v>0.3851989613237663</v>
      </c>
      <c r="L47">
        <f>[4]Data!H1436</f>
        <v>0</v>
      </c>
      <c r="M47">
        <f>[4]Data!J1436</f>
        <v>0</v>
      </c>
      <c r="N47">
        <f>[4]Data!K1436</f>
        <v>0</v>
      </c>
    </row>
    <row r="48" spans="1:14" x14ac:dyDescent="0.25">
      <c r="A48">
        <f t="shared" si="0"/>
        <v>1474</v>
      </c>
      <c r="B48">
        <f>[4]Data!A1442</f>
        <v>0</v>
      </c>
      <c r="C48" s="1">
        <f>[4]Data!A1439</f>
        <v>43</v>
      </c>
      <c r="D48">
        <f>[4]Data!A1440</f>
        <v>0</v>
      </c>
      <c r="E48">
        <f>[4]Data!A1441</f>
        <v>0</v>
      </c>
      <c r="F48">
        <f>[4]Data!S1470</f>
        <v>0</v>
      </c>
      <c r="G48">
        <f>[4]Data!T1470</f>
        <v>0</v>
      </c>
      <c r="H48">
        <f>[4]Data!U1470</f>
        <v>0</v>
      </c>
      <c r="I48">
        <f>[4]Data!V1470</f>
        <v>0</v>
      </c>
      <c r="J48">
        <f>[4]Data!W1470</f>
        <v>0</v>
      </c>
      <c r="K48">
        <f>[4]Data!G1470</f>
        <v>0.3851989613237663</v>
      </c>
      <c r="L48">
        <f>[4]Data!H1470</f>
        <v>0</v>
      </c>
      <c r="M48">
        <f>[4]Data!J1470</f>
        <v>0</v>
      </c>
      <c r="N48">
        <f>[4]Data!K1470</f>
        <v>0</v>
      </c>
    </row>
    <row r="50" spans="2:14" x14ac:dyDescent="0.25">
      <c r="B50" t="s">
        <v>9</v>
      </c>
      <c r="C50" s="1" t="s">
        <v>9</v>
      </c>
      <c r="D50" t="s">
        <v>9</v>
      </c>
      <c r="E50" t="s">
        <v>9</v>
      </c>
      <c r="F50" t="s">
        <v>8</v>
      </c>
      <c r="G50" t="s">
        <v>7</v>
      </c>
      <c r="H50" t="s">
        <v>6</v>
      </c>
      <c r="I50" t="s">
        <v>5</v>
      </c>
      <c r="J50" t="s">
        <v>4</v>
      </c>
      <c r="K50" t="s">
        <v>3</v>
      </c>
      <c r="L50" t="s">
        <v>2</v>
      </c>
      <c r="M50" t="s">
        <v>1</v>
      </c>
      <c r="N50" t="s">
        <v>0</v>
      </c>
    </row>
    <row r="51" spans="2:14" x14ac:dyDescent="0.25">
      <c r="B51" t="str">
        <f>CONCATENATE("=Data!",$B$50,$A50+2)</f>
        <v>=Data!a2</v>
      </c>
      <c r="C51" s="1" t="str">
        <f>CONCATENATE("=Data!",$C$50,$A50-1)</f>
        <v>=Data!a-1</v>
      </c>
      <c r="D51" t="str">
        <f>CONCATENATE("=Data!",$D$50,$A50)</f>
        <v>=Data!a</v>
      </c>
      <c r="E51" t="str">
        <f>CONCATENATE("=Data!",$D$50,$A50+1)</f>
        <v>=Data!a1</v>
      </c>
      <c r="F51" t="str">
        <f>CONCATENATE("=Data!",$F$50,$A50+30)</f>
        <v>=Data!s30</v>
      </c>
      <c r="G51" t="str">
        <f>CONCATENATE("=Data!",$G$50,$A50+30)</f>
        <v>=Data!t30</v>
      </c>
      <c r="H51" t="str">
        <f>CONCATENATE("=Data!",$H$50,$A50+30)</f>
        <v>=Data!u30</v>
      </c>
      <c r="I51" t="str">
        <f>CONCATENATE("=Data!",$I$50,$A50+30)</f>
        <v>=Data!v30</v>
      </c>
      <c r="J51" t="str">
        <f>CONCATENATE("=Data!",$J$50,$A50+30)</f>
        <v>=Data!w30</v>
      </c>
      <c r="K51" t="str">
        <f>CONCATENATE("=Data!",$K$50,$A50+30)</f>
        <v>=Data!g30</v>
      </c>
      <c r="L51" t="str">
        <f>CONCATENATE("=Data!",$L$50,$A50+30)</f>
        <v>=Data!h30</v>
      </c>
      <c r="M51" t="str">
        <f>CONCATENATE("=Data!",$M$50,$A50+30)</f>
        <v>=Data!j30</v>
      </c>
      <c r="N51" t="str">
        <f>CONCATENATE("=Data!",$N$50,$A50+30)</f>
        <v>=Data!k30</v>
      </c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7A55-FD4C-48A5-A35E-B33BFE67A697}">
  <sheetPr codeName="Sheet3"/>
  <dimension ref="A1:AC41"/>
  <sheetViews>
    <sheetView workbookViewId="0">
      <selection activeCell="A33" sqref="A1:P33"/>
    </sheetView>
  </sheetViews>
  <sheetFormatPr defaultRowHeight="15" x14ac:dyDescent="0.25"/>
  <cols>
    <col min="1" max="1" width="6.28515625" bestFit="1" customWidth="1"/>
    <col min="2" max="2" width="25.7109375" bestFit="1" customWidth="1"/>
    <col min="3" max="3" width="9.42578125" style="1" bestFit="1" customWidth="1"/>
    <col min="4" max="4" width="10.7109375" bestFit="1" customWidth="1"/>
    <col min="5" max="5" width="6.7109375" customWidth="1"/>
    <col min="6" max="6" width="10" customWidth="1"/>
    <col min="11" max="11" width="10.5703125" customWidth="1"/>
    <col min="12" max="12" width="12" bestFit="1" customWidth="1"/>
    <col min="13" max="13" width="8.85546875" bestFit="1" customWidth="1"/>
    <col min="14" max="14" width="8.85546875" customWidth="1"/>
    <col min="16" max="16" width="10.7109375" bestFit="1" customWidth="1"/>
    <col min="17" max="17" width="12" bestFit="1" customWidth="1"/>
    <col min="26" max="26" width="25.7109375" bestFit="1" customWidth="1"/>
  </cols>
  <sheetData>
    <row r="1" spans="1:29" x14ac:dyDescent="0.25">
      <c r="A1" s="10"/>
      <c r="B1" s="10"/>
      <c r="C1" s="11"/>
      <c r="D1" s="10"/>
      <c r="E1" s="10"/>
      <c r="F1" s="34" t="s">
        <v>32</v>
      </c>
      <c r="G1" s="34"/>
      <c r="H1" s="34"/>
      <c r="I1" s="34"/>
      <c r="J1" s="34"/>
      <c r="K1" s="35" t="s">
        <v>31</v>
      </c>
      <c r="L1" s="35"/>
      <c r="M1" s="5"/>
      <c r="N1" s="5"/>
      <c r="O1" s="5" t="s">
        <v>30</v>
      </c>
      <c r="P1" s="9"/>
    </row>
    <row r="2" spans="1:29" ht="17.25" x14ac:dyDescent="0.25">
      <c r="A2" s="7" t="s">
        <v>29</v>
      </c>
      <c r="B2" s="7" t="s">
        <v>28</v>
      </c>
      <c r="C2" s="8" t="s">
        <v>27</v>
      </c>
      <c r="D2" s="7" t="s">
        <v>26</v>
      </c>
      <c r="E2" s="7" t="s">
        <v>25</v>
      </c>
      <c r="F2" s="6" t="s">
        <v>24</v>
      </c>
      <c r="G2" s="6" t="s">
        <v>23</v>
      </c>
      <c r="H2" s="6" t="s">
        <v>22</v>
      </c>
      <c r="I2" s="6" t="s">
        <v>21</v>
      </c>
      <c r="J2" s="6" t="s">
        <v>20</v>
      </c>
      <c r="K2" s="5" t="s">
        <v>19</v>
      </c>
      <c r="L2" s="5" t="s">
        <v>17</v>
      </c>
      <c r="M2" s="5" t="s">
        <v>55</v>
      </c>
      <c r="N2" s="5" t="s">
        <v>56</v>
      </c>
      <c r="O2" s="4" t="s">
        <v>16</v>
      </c>
      <c r="P2" s="4" t="s">
        <v>15</v>
      </c>
    </row>
    <row r="3" spans="1:29" x14ac:dyDescent="0.25">
      <c r="A3">
        <v>12</v>
      </c>
      <c r="B3" t="str">
        <f>[5]Data!A14</f>
        <v>SRM-Muenster-250ppb</v>
      </c>
      <c r="C3" s="1">
        <f>[5]Data!A11</f>
        <v>1</v>
      </c>
      <c r="D3" t="str">
        <f>[5]Data!A12</f>
        <v>Jul 31 2020</v>
      </c>
      <c r="E3" s="15">
        <f>[5]Data!A13</f>
        <v>1417</v>
      </c>
      <c r="F3">
        <f>[5]Data!S42</f>
        <v>9.6150112541499997</v>
      </c>
      <c r="G3">
        <f>[5]Data!T42</f>
        <v>7.6750964753300011</v>
      </c>
      <c r="H3">
        <f>[5]Data!U42</f>
        <v>3.124394724868</v>
      </c>
      <c r="I3">
        <f>[5]Data!V42</f>
        <v>5.5968950339838379</v>
      </c>
      <c r="J3">
        <f>[5]Data!W42</f>
        <v>1.3478956712799999E-3</v>
      </c>
      <c r="K3">
        <f>[5]Data!G42</f>
        <v>0.4105837127108361</v>
      </c>
      <c r="L3">
        <f>[5]Data!H42</f>
        <v>4.4825810567622278E-5</v>
      </c>
      <c r="M3" s="16">
        <f>J3/I3</f>
        <v>2.4082918530644222E-4</v>
      </c>
      <c r="N3" s="16">
        <f>F3/I3</f>
        <v>1.7179188095843365</v>
      </c>
    </row>
    <row r="4" spans="1:29" x14ac:dyDescent="0.25">
      <c r="A4">
        <f>A3+34</f>
        <v>46</v>
      </c>
      <c r="B4" t="str">
        <f>[5]Data!A48</f>
        <v>SRM-Muenster-250ppb</v>
      </c>
      <c r="C4" s="1">
        <f>[5]Data!A45</f>
        <v>2</v>
      </c>
      <c r="D4" t="str">
        <f>[5]Data!A46</f>
        <v>Jul 31 2020</v>
      </c>
      <c r="E4" s="15">
        <f>[5]Data!A47</f>
        <v>1418</v>
      </c>
      <c r="F4">
        <f>[5]Data!S76</f>
        <v>9.8885326209500004</v>
      </c>
      <c r="G4">
        <f>[5]Data!T76</f>
        <v>7.8937279241299976</v>
      </c>
      <c r="H4">
        <f>[5]Data!U76</f>
        <v>3.2135011600679997</v>
      </c>
      <c r="I4">
        <f>[5]Data!V76</f>
        <v>5.7568956044368296</v>
      </c>
      <c r="J4">
        <f>[5]Data!W76</f>
        <v>1.37458144668E-3</v>
      </c>
      <c r="K4">
        <f>[5]Data!G76</f>
        <v>0.41059183802853966</v>
      </c>
      <c r="L4">
        <f>[5]Data!H76</f>
        <v>4.7743032888140806E-5</v>
      </c>
      <c r="M4" s="16">
        <f t="shared" ref="M4:M33" si="0">J4/I4</f>
        <v>2.3877129986873697E-4</v>
      </c>
      <c r="N4" s="16">
        <f t="shared" ref="N4:N19" si="1">F4/I4</f>
        <v>1.7176848948466124</v>
      </c>
      <c r="O4">
        <f>((K4/(AVERAGE(K3,K5))-1))*1000</f>
        <v>1.5412643088463795E-2</v>
      </c>
      <c r="P4">
        <f>(O4*SQRT((L4/K4)^2+(SQRT(L3^2+L5^2)/AVERAGE(K3,K5))^2))*1000</f>
        <v>3.1709650681220002E-3</v>
      </c>
    </row>
    <row r="5" spans="1:29" x14ac:dyDescent="0.25">
      <c r="A5">
        <f t="shared" ref="A5:A38" si="2">A4+34</f>
        <v>80</v>
      </c>
      <c r="B5" t="str">
        <f>[5]Data!A82</f>
        <v>SRM-Muenster-250ppb</v>
      </c>
      <c r="C5" s="1">
        <f>[5]Data!A79</f>
        <v>3</v>
      </c>
      <c r="D5" t="str">
        <f>[5]Data!A80</f>
        <v>Jul 31 2020</v>
      </c>
      <c r="E5" s="15">
        <f>[5]Data!A81</f>
        <v>1419</v>
      </c>
      <c r="F5">
        <f>[5]Data!S110</f>
        <v>10.042393768549998</v>
      </c>
      <c r="G5">
        <f>[5]Data!T110</f>
        <v>8.0165283241300003</v>
      </c>
      <c r="H5">
        <f>[5]Data!U110</f>
        <v>3.2635086024679998</v>
      </c>
      <c r="I5">
        <f>[5]Data!V110</f>
        <v>5.8465039038068571</v>
      </c>
      <c r="J5">
        <f>[5]Data!W110</f>
        <v>1.4076631770000001E-3</v>
      </c>
      <c r="K5">
        <f>[5]Data!G110</f>
        <v>0.41058730693040291</v>
      </c>
      <c r="L5">
        <f>[5]Data!H110</f>
        <v>5.3357367892363387E-5</v>
      </c>
      <c r="M5" s="16">
        <f t="shared" si="0"/>
        <v>2.4077007390406818E-4</v>
      </c>
      <c r="N5" s="16">
        <f t="shared" si="1"/>
        <v>1.7176750300313754</v>
      </c>
      <c r="O5">
        <f>((K5/(AVERAGE(K4,K6))-1))*1000</f>
        <v>-1.9534807706667046E-2</v>
      </c>
      <c r="P5">
        <f>(O5*SQRT((L5/K5)^2+(SQRT(L4^2+L6^2)/AVERAGE(K4,K6))^2))*1000</f>
        <v>-3.9608824279003894E-3</v>
      </c>
    </row>
    <row r="6" spans="1:29" x14ac:dyDescent="0.25">
      <c r="A6">
        <f t="shared" si="2"/>
        <v>114</v>
      </c>
      <c r="B6" t="str">
        <f>[5]Data!A116</f>
        <v>SRM-Muenster-250ppb</v>
      </c>
      <c r="C6" s="1">
        <f>[5]Data!A113</f>
        <v>4</v>
      </c>
      <c r="D6" t="str">
        <f>[5]Data!A114</f>
        <v>Jul 31 2020</v>
      </c>
      <c r="E6" s="15">
        <f>[5]Data!A115</f>
        <v>1420</v>
      </c>
      <c r="F6">
        <f>[5]Data!S144</f>
        <v>10.112093764549998</v>
      </c>
      <c r="G6">
        <f>[5]Data!T144</f>
        <v>8.0721166429300002</v>
      </c>
      <c r="H6">
        <f>[5]Data!U144</f>
        <v>3.2860999972680003</v>
      </c>
      <c r="I6">
        <f>[5]Data!V144</f>
        <v>5.88672554088929</v>
      </c>
      <c r="J6">
        <f>[5]Data!W144</f>
        <v>1.4017268489599998E-3</v>
      </c>
      <c r="K6">
        <f>[5]Data!G144</f>
        <v>0.41059881763381506</v>
      </c>
      <c r="L6">
        <f>[5]Data!H144</f>
        <v>4.2478778532599528E-5</v>
      </c>
      <c r="M6" s="16">
        <f t="shared" si="0"/>
        <v>2.3811656229317686E-4</v>
      </c>
      <c r="N6" s="16">
        <f t="shared" si="1"/>
        <v>1.7177790427481683</v>
      </c>
      <c r="O6">
        <f>((K6/(AVERAGE(K5,K7))-1))*1000</f>
        <v>3.0932555156626407E-2</v>
      </c>
      <c r="P6">
        <f>(O6*SQRT((L6/K6)^2+(SQRT(L5^2+L7^2)/AVERAGE(K5,K7))^2))*1000</f>
        <v>6.1104688473848133E-3</v>
      </c>
    </row>
    <row r="7" spans="1:29" x14ac:dyDescent="0.25">
      <c r="A7">
        <f t="shared" si="2"/>
        <v>148</v>
      </c>
      <c r="B7" t="str">
        <f>[5]Data!A150</f>
        <v>SRM-Muenster-250ppb</v>
      </c>
      <c r="C7" s="1">
        <f>[5]Data!A147</f>
        <v>5</v>
      </c>
      <c r="D7" t="str">
        <f>[5]Data!A148</f>
        <v>Jul 31 2020</v>
      </c>
      <c r="E7" s="15">
        <f>[5]Data!A149</f>
        <v>1421</v>
      </c>
      <c r="F7">
        <f>[5]Data!S178</f>
        <v>10.264876609749999</v>
      </c>
      <c r="G7">
        <f>[5]Data!T178</f>
        <v>8.1936688685300005</v>
      </c>
      <c r="H7">
        <f>[5]Data!U178</f>
        <v>3.3354194596679991</v>
      </c>
      <c r="I7">
        <f>[5]Data!V178</f>
        <v>5.974627216188356</v>
      </c>
      <c r="J7">
        <f>[5]Data!W178</f>
        <v>1.4314516028400002E-3</v>
      </c>
      <c r="K7">
        <f>[5]Data!G178</f>
        <v>0.41058492738179636</v>
      </c>
      <c r="L7">
        <f>[5]Data!H178</f>
        <v>4.3899236337787978E-5</v>
      </c>
      <c r="M7" s="16">
        <f t="shared" si="0"/>
        <v>2.3958843808053116E-4</v>
      </c>
      <c r="N7" s="16">
        <f t="shared" si="1"/>
        <v>1.7180781726326184</v>
      </c>
      <c r="O7">
        <f>((K7/(AVERAGE(K6,K9))-1))*1000</f>
        <v>-2.0718046075618446E-2</v>
      </c>
      <c r="P7">
        <f>(O7*SQRT((L7/K7)^2+(SQRT(L6^2+L9^2)/AVERAGE(K6,K9))^2))*1000</f>
        <v>-4.2238881867935063E-3</v>
      </c>
    </row>
    <row r="8" spans="1:29" x14ac:dyDescent="0.25">
      <c r="A8" s="17">
        <f t="shared" si="2"/>
        <v>182</v>
      </c>
      <c r="B8" s="17" t="str">
        <f>[5]Data!A184</f>
        <v>SRMProblemChild1-250ppb</v>
      </c>
      <c r="C8" s="18">
        <f>[5]Data!A181</f>
        <v>6</v>
      </c>
      <c r="D8" s="17" t="str">
        <f>[5]Data!A182</f>
        <v>Jul 31 2020</v>
      </c>
      <c r="E8" s="19">
        <f>[5]Data!A183</f>
        <v>1422</v>
      </c>
      <c r="F8" s="17">
        <f>[5]Data!S212</f>
        <v>8.0950549353499994</v>
      </c>
      <c r="G8" s="17">
        <f>[5]Data!T212</f>
        <v>6.4630813017300008</v>
      </c>
      <c r="H8" s="17">
        <f>[5]Data!U212</f>
        <v>2.6159018192680001</v>
      </c>
      <c r="I8" s="17">
        <f>[5]Data!V212</f>
        <v>4.6757627960888044</v>
      </c>
      <c r="J8" s="17">
        <f>[5]Data!W212</f>
        <v>1.09115603116E-3</v>
      </c>
      <c r="K8" s="17">
        <f>[5]Data!G212</f>
        <v>0.41058834153281087</v>
      </c>
      <c r="L8" s="17">
        <f>[5]Data!H212</f>
        <v>4.9883058978143912E-5</v>
      </c>
      <c r="M8" s="20">
        <f t="shared" si="0"/>
        <v>2.3336428273751042E-4</v>
      </c>
      <c r="N8" s="16">
        <f t="shared" si="1"/>
        <v>1.7312800688096013</v>
      </c>
      <c r="O8" s="17">
        <f>((K8/(AVERAGE(K7,K9))-1))*1000</f>
        <v>4.512041648307985E-3</v>
      </c>
      <c r="P8" s="17">
        <f>(O8*SQRT((L8/K8)^2+(SQRT(L7^2+L9^2)/AVERAGE(K7,K9))^2))*1000</f>
        <v>9.6374488373761325E-4</v>
      </c>
    </row>
    <row r="9" spans="1:29" x14ac:dyDescent="0.25">
      <c r="A9">
        <f t="shared" si="2"/>
        <v>216</v>
      </c>
      <c r="B9" t="str">
        <f>[5]Data!A218</f>
        <v>SRM-Muenster-250ppb</v>
      </c>
      <c r="C9" s="1">
        <f>[5]Data!A215</f>
        <v>7</v>
      </c>
      <c r="D9" t="str">
        <f>[5]Data!A216</f>
        <v>Jul 31 2020</v>
      </c>
      <c r="E9" s="15">
        <f>[5]Data!A217</f>
        <v>1423</v>
      </c>
      <c r="F9">
        <f>[5]Data!S246</f>
        <v>9.9136298489499968</v>
      </c>
      <c r="G9">
        <f>[5]Data!T246</f>
        <v>7.9131852401300034</v>
      </c>
      <c r="H9">
        <f>[5]Data!U246</f>
        <v>3.2211668252679999</v>
      </c>
      <c r="I9">
        <f>[5]Data!V246</f>
        <v>5.7697426366017028</v>
      </c>
      <c r="J9">
        <f>[5]Data!W246</f>
        <v>1.3947905843999997E-3</v>
      </c>
      <c r="K9">
        <f>[5]Data!G246</f>
        <v>0.41058805051714864</v>
      </c>
      <c r="L9">
        <f>[5]Data!H246</f>
        <v>5.7233198944017841E-5</v>
      </c>
      <c r="M9" s="16">
        <f t="shared" si="0"/>
        <v>2.4174225303427255E-4</v>
      </c>
      <c r="N9" s="16">
        <f t="shared" si="1"/>
        <v>1.7182100612357616</v>
      </c>
      <c r="O9">
        <f>((K9/(AVERAGE(K7,K11))-1))*1000</f>
        <v>1.7329425763268347E-2</v>
      </c>
      <c r="P9">
        <f>(O9*SQRT((L9/K9)^2+(SQRT(L7^2+L11^2)/AVERAGE(K7,K11))^2))*1000</f>
        <v>3.5656267901156974E-3</v>
      </c>
    </row>
    <row r="10" spans="1:29" x14ac:dyDescent="0.25">
      <c r="A10" s="21">
        <f t="shared" si="2"/>
        <v>250</v>
      </c>
      <c r="B10" s="21" t="str">
        <f>[5]Data!A252</f>
        <v>Muenster_Znspk_0_05</v>
      </c>
      <c r="C10" s="22">
        <f>[5]Data!A249</f>
        <v>8</v>
      </c>
      <c r="D10" s="21" t="str">
        <f>[5]Data!A250</f>
        <v>Jul 31 2020</v>
      </c>
      <c r="E10" s="23">
        <f>[5]Data!A251</f>
        <v>1424</v>
      </c>
      <c r="F10" s="21">
        <f>[5]Data!S280</f>
        <v>9.2397594449499998</v>
      </c>
      <c r="G10" s="21">
        <f>[5]Data!T280</f>
        <v>7.3758988921300013</v>
      </c>
      <c r="H10" s="21">
        <f>[5]Data!U280</f>
        <v>2.9997545092679991</v>
      </c>
      <c r="I10" s="21">
        <f>[5]Data!V280</f>
        <v>5.3717492281675803</v>
      </c>
      <c r="J10" s="21">
        <f>[5]Data!W280</f>
        <v>5.3521770056506814E-4</v>
      </c>
      <c r="K10" s="21">
        <f>[5]Data!G280</f>
        <v>0.41059080928949571</v>
      </c>
      <c r="L10" s="21">
        <f>[5]Data!H280</f>
        <v>4.5688437307567071E-5</v>
      </c>
      <c r="M10" s="24">
        <f t="shared" si="0"/>
        <v>9.963564526775991E-5</v>
      </c>
      <c r="N10" s="16">
        <f t="shared" si="1"/>
        <v>1.7200652994931189</v>
      </c>
      <c r="O10" s="21">
        <f>((K10/(AVERAGE(K9,K11))-1))*1000</f>
        <v>2.0245228601334375E-2</v>
      </c>
      <c r="P10" s="21">
        <f>(O10*SQRT((L10/K10)^2+(SQRT(L9^2+L11^2)/AVERAGE(K9,K11))^2))*1000</f>
        <v>4.2120812040602734E-3</v>
      </c>
    </row>
    <row r="11" spans="1:29" x14ac:dyDescent="0.25">
      <c r="A11">
        <f t="shared" si="2"/>
        <v>284</v>
      </c>
      <c r="B11" t="str">
        <f>[5]Data!A286</f>
        <v>SRM-Muenster-250ppb</v>
      </c>
      <c r="C11" s="1">
        <f>[5]Data!A283</f>
        <v>9</v>
      </c>
      <c r="D11" t="str">
        <f>[5]Data!A284</f>
        <v>Jul 31 2020</v>
      </c>
      <c r="E11" s="15">
        <f>[5]Data!A285</f>
        <v>1425</v>
      </c>
      <c r="F11">
        <f>[5]Data!S314</f>
        <v>9.5597778197499998</v>
      </c>
      <c r="G11">
        <f>[5]Data!T314</f>
        <v>7.6298009661300004</v>
      </c>
      <c r="H11">
        <f>[5]Data!U314</f>
        <v>3.1054154860680008</v>
      </c>
      <c r="I11">
        <f>[5]Data!V314</f>
        <v>5.5610968840481316</v>
      </c>
      <c r="J11">
        <f>[5]Data!W314</f>
        <v>1.3278479855200001E-3</v>
      </c>
      <c r="K11">
        <f>[5]Data!G314</f>
        <v>0.41057694338882178</v>
      </c>
      <c r="L11">
        <f>[5]Data!H314</f>
        <v>4.3978287086591131E-5</v>
      </c>
      <c r="M11" s="16">
        <f t="shared" si="0"/>
        <v>2.3877447438991741E-4</v>
      </c>
      <c r="N11" s="16">
        <f t="shared" si="1"/>
        <v>1.7190453644445551</v>
      </c>
      <c r="O11">
        <f>((K11/(AVERAGE(K9,K13))-1))*1000</f>
        <v>-2.8486427438689788E-2</v>
      </c>
      <c r="P11">
        <f>(O11*SQRT((L11/K11)^2+(SQRT(L9^2+L13^2)/AVERAGE(K9,K13))^2))*1000</f>
        <v>-5.9105876783620255E-3</v>
      </c>
    </row>
    <row r="12" spans="1:29" x14ac:dyDescent="0.25">
      <c r="A12" s="21">
        <f t="shared" si="2"/>
        <v>318</v>
      </c>
      <c r="B12" s="21" t="str">
        <f>[5]Data!A320</f>
        <v>Muenster_Znspk__0_1</v>
      </c>
      <c r="C12" s="22">
        <f>[5]Data!A317</f>
        <v>10</v>
      </c>
      <c r="D12" s="21" t="str">
        <f>[5]Data!A318</f>
        <v>Jul 31 2020</v>
      </c>
      <c r="E12" s="23">
        <f>[5]Data!A319</f>
        <v>1426</v>
      </c>
      <c r="F12" s="21">
        <f>[5]Data!S348</f>
        <v>9.1054735725500002</v>
      </c>
      <c r="G12" s="21">
        <f>[5]Data!T348</f>
        <v>7.2683424909300003</v>
      </c>
      <c r="H12" s="21">
        <f>[5]Data!U348</f>
        <v>2.9558937308680004</v>
      </c>
      <c r="I12" s="21">
        <f>[5]Data!V348</f>
        <v>5.2927167239024193</v>
      </c>
      <c r="J12" s="21">
        <f>[5]Data!W348</f>
        <v>5.7694820841999999E-4</v>
      </c>
      <c r="K12" s="21">
        <f>[5]Data!G348</f>
        <v>0.41058406869892899</v>
      </c>
      <c r="L12" s="21">
        <f>[5]Data!H348</f>
        <v>4.2400737537026834E-5</v>
      </c>
      <c r="M12" s="24">
        <f t="shared" si="0"/>
        <v>1.0900795159023838E-4</v>
      </c>
      <c r="N12" s="16">
        <f t="shared" si="1"/>
        <v>1.7203780303277527</v>
      </c>
      <c r="O12" s="21">
        <f>((K12/(AVERAGE(K11,K13))-1))*1000</f>
        <v>2.3933542689924536E-3</v>
      </c>
      <c r="P12" s="21">
        <f>(O12*SQRT((L12/K12)^2+(SQRT(L11^2+L13^2)/AVERAGE(K11,K13))^2))*1000</f>
        <v>4.4316059624244523E-4</v>
      </c>
      <c r="Z12" t="s">
        <v>12</v>
      </c>
      <c r="AA12" t="s">
        <v>36</v>
      </c>
      <c r="AB12">
        <v>7</v>
      </c>
      <c r="AC12" t="s">
        <v>35</v>
      </c>
    </row>
    <row r="13" spans="1:29" x14ac:dyDescent="0.25">
      <c r="A13">
        <f t="shared" si="2"/>
        <v>352</v>
      </c>
      <c r="B13" t="str">
        <f>[5]Data!A354</f>
        <v>SRM-Muenster-250ppb</v>
      </c>
      <c r="C13" s="1">
        <f>[5]Data!A351</f>
        <v>11</v>
      </c>
      <c r="D13" t="str">
        <f>[5]Data!A352</f>
        <v>Jul 31 2020</v>
      </c>
      <c r="E13">
        <f>[5]Data!A353</f>
        <v>1427</v>
      </c>
      <c r="F13">
        <f>[5]Data!S382</f>
        <v>9.5941699285499968</v>
      </c>
      <c r="G13">
        <f>[5]Data!T382</f>
        <v>7.6571708253300006</v>
      </c>
      <c r="H13">
        <f>[5]Data!U382</f>
        <v>3.1165454100679995</v>
      </c>
      <c r="I13">
        <f>[5]Data!V382</f>
        <v>5.5808135342424228</v>
      </c>
      <c r="J13">
        <f>[5]Data!W382</f>
        <v>1.33797493056E-3</v>
      </c>
      <c r="K13">
        <f>[5]Data!G382</f>
        <v>0.41058922866747272</v>
      </c>
      <c r="L13">
        <f>[5]Data!H382</f>
        <v>4.5253335295142842E-5</v>
      </c>
      <c r="M13" s="16">
        <f t="shared" si="0"/>
        <v>2.3974549989003093E-4</v>
      </c>
      <c r="N13" s="16">
        <f t="shared" si="1"/>
        <v>1.7191346511906662</v>
      </c>
      <c r="O13">
        <f>((K13/(AVERAGE(K11,K15))-1))*1000</f>
        <v>3.6463150271837108E-2</v>
      </c>
      <c r="P13">
        <f>(O13*SQRT((L13/K13)^2+(SQRT(L11^2+L15^2)/AVERAGE(K11,K15))^2))*1000</f>
        <v>6.6649269406646328E-3</v>
      </c>
      <c r="Z13" t="s">
        <v>10</v>
      </c>
      <c r="AA13" t="s">
        <v>34</v>
      </c>
      <c r="AB13">
        <v>1</v>
      </c>
      <c r="AC13" t="s">
        <v>35</v>
      </c>
    </row>
    <row r="14" spans="1:29" x14ac:dyDescent="0.25">
      <c r="A14" s="21">
        <f t="shared" si="2"/>
        <v>386</v>
      </c>
      <c r="B14" s="21" t="str">
        <f>[5]Data!A388</f>
        <v>Muenster_Znspk_0_5</v>
      </c>
      <c r="C14" s="22">
        <f>[5]Data!A385</f>
        <v>12</v>
      </c>
      <c r="D14" s="21" t="str">
        <f>[5]Data!A386</f>
        <v>Jul 31 2020</v>
      </c>
      <c r="E14" s="21">
        <f>[5]Data!A387</f>
        <v>1428</v>
      </c>
      <c r="F14" s="21">
        <f>[5]Data!S416</f>
        <v>8.9255167153499997</v>
      </c>
      <c r="G14" s="21">
        <f>[5]Data!T416</f>
        <v>7.1236009245299989</v>
      </c>
      <c r="H14" s="21">
        <f>[5]Data!U416</f>
        <v>2.8965348044680002</v>
      </c>
      <c r="I14" s="21">
        <f>[5]Data!V416</f>
        <v>5.1847657859657952</v>
      </c>
      <c r="J14" s="21">
        <f>[5]Data!W416</f>
        <v>6.18544938172E-4</v>
      </c>
      <c r="K14" s="21">
        <f>[5]Data!G416</f>
        <v>0.41058450406059743</v>
      </c>
      <c r="L14" s="21">
        <f>[5]Data!H416</f>
        <v>4.5893513360999627E-5</v>
      </c>
      <c r="M14" s="24">
        <f t="shared" si="0"/>
        <v>1.1930045901905291E-4</v>
      </c>
      <c r="N14" s="16">
        <f t="shared" si="1"/>
        <v>1.7214888933864143</v>
      </c>
      <c r="O14" s="21">
        <f>((K14/(AVERAGE(K13,K15))-1))*1000</f>
        <v>9.9945946172574907E-3</v>
      </c>
      <c r="P14" s="21">
        <f>(O14*SQRT((L14/K14)^2+(SQRT(L13^2+L15^2)/AVERAGE(K13,K15))^2))*1000</f>
        <v>1.8545600738056676E-3</v>
      </c>
      <c r="Z14" t="s">
        <v>57</v>
      </c>
      <c r="AA14" t="s">
        <v>36</v>
      </c>
      <c r="AB14">
        <v>1</v>
      </c>
      <c r="AC14" t="s">
        <v>35</v>
      </c>
    </row>
    <row r="15" spans="1:29" x14ac:dyDescent="0.25">
      <c r="A15">
        <f t="shared" si="2"/>
        <v>420</v>
      </c>
      <c r="B15" t="str">
        <f>[5]Data!A422</f>
        <v>SRM-Muenster-250ppb</v>
      </c>
      <c r="C15" s="1">
        <f>[5]Data!A419</f>
        <v>13</v>
      </c>
      <c r="D15" t="str">
        <f>[5]Data!A420</f>
        <v>Jul 31 2020</v>
      </c>
      <c r="E15">
        <f>[5]Data!A421</f>
        <v>1429</v>
      </c>
      <c r="F15">
        <f>[5]Data!S450</f>
        <v>9.4534427969499983</v>
      </c>
      <c r="G15">
        <f>[5]Data!T450</f>
        <v>7.5439754677300002</v>
      </c>
      <c r="H15">
        <f>[5]Data!U450</f>
        <v>3.0701315892680001</v>
      </c>
      <c r="I15">
        <f>[5]Data!V450</f>
        <v>5.4965546494469129</v>
      </c>
      <c r="J15">
        <f>[5]Data!W450</f>
        <v>1.3277659527999996E-3</v>
      </c>
      <c r="K15">
        <f>[5]Data!G450</f>
        <v>0.41057157228440111</v>
      </c>
      <c r="L15">
        <f>[5]Data!H450</f>
        <v>4.0623105807361144E-5</v>
      </c>
      <c r="M15" s="16">
        <f t="shared" si="0"/>
        <v>2.4156331329000888E-4</v>
      </c>
      <c r="N15" s="16">
        <f t="shared" si="1"/>
        <v>1.7198851644095352</v>
      </c>
      <c r="O15">
        <f>((K15/(AVERAGE(K13,K17))-1))*1000</f>
        <v>-2.6706238077656153E-2</v>
      </c>
      <c r="P15">
        <f>(O15*SQRT((L15/K15)^2+(SQRT(L13^2+L17^2)/AVERAGE(K13,K17))^2))*1000</f>
        <v>-4.5251045556596609E-3</v>
      </c>
      <c r="Z15" t="s">
        <v>10</v>
      </c>
      <c r="AA15" t="s">
        <v>34</v>
      </c>
      <c r="AB15">
        <v>1</v>
      </c>
      <c r="AC15" t="s">
        <v>35</v>
      </c>
    </row>
    <row r="16" spans="1:29" x14ac:dyDescent="0.25">
      <c r="A16" s="21">
        <f t="shared" si="2"/>
        <v>454</v>
      </c>
      <c r="B16" s="21" t="str">
        <f>[5]Data!A456</f>
        <v>Muenster_Znspk_1_0</v>
      </c>
      <c r="C16" s="22">
        <f>[5]Data!A453</f>
        <v>14</v>
      </c>
      <c r="D16" s="21" t="str">
        <f>[5]Data!A454</f>
        <v>Jul 31 2020</v>
      </c>
      <c r="E16" s="21">
        <f>[5]Data!A455</f>
        <v>1430</v>
      </c>
      <c r="F16" s="21">
        <f>[5]Data!S484</f>
        <v>9.0956178257499989</v>
      </c>
      <c r="G16" s="21">
        <f>[5]Data!T484</f>
        <v>7.2593121285300013</v>
      </c>
      <c r="H16" s="21">
        <f>[5]Data!U484</f>
        <v>2.951703718868</v>
      </c>
      <c r="I16" s="21">
        <f>[5]Data!V484</f>
        <v>5.2835615523142403</v>
      </c>
      <c r="J16" s="21">
        <f>[5]Data!W484</f>
        <v>6.7348706535999992E-4</v>
      </c>
      <c r="K16" s="21">
        <f>[5]Data!G484</f>
        <v>0.41057543005416725</v>
      </c>
      <c r="L16" s="21">
        <f>[5]Data!H484</f>
        <v>5.2064153028102656E-5</v>
      </c>
      <c r="M16" s="24">
        <f t="shared" si="0"/>
        <v>1.2746838636998702E-4</v>
      </c>
      <c r="N16" s="16">
        <f t="shared" si="1"/>
        <v>1.7214936810504362</v>
      </c>
      <c r="O16" s="21">
        <f>((K16/(AVERAGE(K15,K17))-1))*1000</f>
        <v>4.191321239188639E-3</v>
      </c>
      <c r="P16" s="21">
        <f>(O16*SQRT((L16/K16)^2+(SQRT(L15^2+L17^2)/AVERAGE(K15,K17))^2))*1000</f>
        <v>7.5725511706551231E-4</v>
      </c>
      <c r="Z16" t="s">
        <v>58</v>
      </c>
      <c r="AA16" t="s">
        <v>36</v>
      </c>
      <c r="AB16">
        <v>2</v>
      </c>
      <c r="AC16" t="s">
        <v>35</v>
      </c>
    </row>
    <row r="17" spans="1:29" x14ac:dyDescent="0.25">
      <c r="A17">
        <f t="shared" si="2"/>
        <v>488</v>
      </c>
      <c r="B17" t="str">
        <f>[5]Data!A490</f>
        <v>SRM-Muenster-250ppb</v>
      </c>
      <c r="C17" s="1">
        <f>[5]Data!A487</f>
        <v>15</v>
      </c>
      <c r="D17" t="str">
        <f>[5]Data!A488</f>
        <v>Jul 31 2020</v>
      </c>
      <c r="E17">
        <f>[5]Data!A489</f>
        <v>1431</v>
      </c>
      <c r="F17">
        <f>[5]Data!S518</f>
        <v>9.6469790981500019</v>
      </c>
      <c r="G17">
        <f>[5]Data!T518</f>
        <v>7.6984300769299985</v>
      </c>
      <c r="H17">
        <f>[5]Data!U518</f>
        <v>3.1329764260680002</v>
      </c>
      <c r="I17">
        <f>[5]Data!V518</f>
        <v>5.6090322832398298</v>
      </c>
      <c r="J17">
        <f>[5]Data!W518</f>
        <v>1.35306083672E-3</v>
      </c>
      <c r="K17">
        <f>[5]Data!G518</f>
        <v>0.41057584613131815</v>
      </c>
      <c r="L17">
        <f>[5]Data!H518</f>
        <v>3.378861131465765E-5</v>
      </c>
      <c r="M17" s="16">
        <f t="shared" si="0"/>
        <v>2.4122892655887147E-4</v>
      </c>
      <c r="N17" s="16">
        <f t="shared" si="1"/>
        <v>1.7199007976787426</v>
      </c>
      <c r="O17">
        <f>((K17/(AVERAGE(K15,K19))-1))*1000</f>
        <v>-5.5656292031747157E-3</v>
      </c>
      <c r="P17">
        <f>(O17*SQRT((L17/K17)^2+(SQRT(L15^2+L19^2)/AVERAGE(K15,K19))^2))*1000</f>
        <v>-9.2871636763375829E-4</v>
      </c>
      <c r="Z17" t="s">
        <v>10</v>
      </c>
      <c r="AA17" t="s">
        <v>34</v>
      </c>
      <c r="AB17">
        <v>1</v>
      </c>
      <c r="AC17" t="s">
        <v>35</v>
      </c>
    </row>
    <row r="18" spans="1:29" x14ac:dyDescent="0.25">
      <c r="A18" s="2">
        <f t="shared" si="2"/>
        <v>522</v>
      </c>
      <c r="B18" s="2" t="str">
        <f>[5]Data!A524</f>
        <v>Muenster_Fespk_0_5</v>
      </c>
      <c r="C18" s="25">
        <f>[5]Data!A521</f>
        <v>16</v>
      </c>
      <c r="D18" s="2" t="str">
        <f>[5]Data!A522</f>
        <v>Jul 31 2020</v>
      </c>
      <c r="E18" s="2">
        <f>[5]Data!A523</f>
        <v>1432</v>
      </c>
      <c r="F18" s="2">
        <f>[5]Data!S552</f>
        <v>9.5550769273499991</v>
      </c>
      <c r="G18" s="2">
        <f>[5]Data!T552</f>
        <v>7.6255853493300005</v>
      </c>
      <c r="H18" s="2">
        <f>[5]Data!U552</f>
        <v>3.1006539412679994</v>
      </c>
      <c r="I18" s="2">
        <f>[5]Data!V552</f>
        <v>5.5512667201200374</v>
      </c>
      <c r="J18" s="2">
        <f>[5]Data!W552</f>
        <v>0.40597716999400002</v>
      </c>
      <c r="K18" s="2">
        <f>[5]Data!G552</f>
        <v>0.41045222084349114</v>
      </c>
      <c r="L18" s="2">
        <f>[5]Data!H552</f>
        <v>3.8669531931637042E-5</v>
      </c>
      <c r="M18" s="26">
        <f>J18/I18</f>
        <v>7.313234806797779E-2</v>
      </c>
      <c r="N18" s="16">
        <f t="shared" si="1"/>
        <v>1.7212426296719869</v>
      </c>
      <c r="O18" s="2">
        <f>((K18/(AVERAGE(K17,K19))-1))*1000</f>
        <v>-0.3118691930581452</v>
      </c>
      <c r="P18" s="2">
        <f>(O18*SQRT((L18/K18)^2+(SQRT(L17^2+L19^2)/AVERAGE(K17,K19))^2))*1000</f>
        <v>-5.117949318154047E-2</v>
      </c>
      <c r="Z18" t="s">
        <v>59</v>
      </c>
      <c r="AA18" t="s">
        <v>36</v>
      </c>
      <c r="AB18">
        <v>3</v>
      </c>
      <c r="AC18" t="s">
        <v>35</v>
      </c>
    </row>
    <row r="19" spans="1:29" x14ac:dyDescent="0.25">
      <c r="A19">
        <f t="shared" si="2"/>
        <v>556</v>
      </c>
      <c r="B19" t="str">
        <f>[5]Data!A558</f>
        <v>SRM-Muenster-250ppb</v>
      </c>
      <c r="C19" s="1">
        <f>[5]Data!A555</f>
        <v>17</v>
      </c>
      <c r="D19" t="str">
        <f>[5]Data!A556</f>
        <v>Jul 31 2020</v>
      </c>
      <c r="E19">
        <f>[5]Data!A557</f>
        <v>1433</v>
      </c>
      <c r="F19">
        <f>[5]Data!S586</f>
        <v>9.7208759605499999</v>
      </c>
      <c r="G19">
        <f>[5]Data!T586</f>
        <v>7.7572547097300006</v>
      </c>
      <c r="H19">
        <f>[5]Data!U586</f>
        <v>3.1568457480679997</v>
      </c>
      <c r="I19">
        <f>[5]Data!V586</f>
        <v>5.6514097014468625</v>
      </c>
      <c r="J19">
        <f>[5]Data!W586</f>
        <v>1.3683982098800002E-3</v>
      </c>
      <c r="K19">
        <f>[5]Data!G586</f>
        <v>0.41058469022951016</v>
      </c>
      <c r="L19">
        <f>[5]Data!H586</f>
        <v>4.3611136102622173E-5</v>
      </c>
      <c r="M19" s="16">
        <f t="shared" si="0"/>
        <v>2.4213395987370472E-4</v>
      </c>
      <c r="N19" s="16">
        <f t="shared" si="1"/>
        <v>1.7200798515919455</v>
      </c>
      <c r="Z19" t="s">
        <v>10</v>
      </c>
      <c r="AA19" t="s">
        <v>34</v>
      </c>
      <c r="AB19">
        <v>1</v>
      </c>
      <c r="AC19" t="s">
        <v>35</v>
      </c>
    </row>
    <row r="20" spans="1:29" x14ac:dyDescent="0.25">
      <c r="M20" s="16"/>
      <c r="N20" s="16"/>
    </row>
    <row r="21" spans="1:29" x14ac:dyDescent="0.25">
      <c r="A21">
        <f>A19+34</f>
        <v>590</v>
      </c>
      <c r="B21" t="str">
        <f>[5]Data!A592</f>
        <v>SRM-Muenster-250ppb</v>
      </c>
      <c r="C21" s="1">
        <f>[5]Data!A589</f>
        <v>18</v>
      </c>
      <c r="D21" t="str">
        <f>[5]Data!A590</f>
        <v>Jul 31 2020</v>
      </c>
      <c r="E21">
        <f>[5]Data!A591</f>
        <v>1435</v>
      </c>
      <c r="F21">
        <f>[5]Data!S620</f>
        <v>9.5284823905500016</v>
      </c>
      <c r="G21">
        <f>[5]Data!T620</f>
        <v>7.6030659229299999</v>
      </c>
      <c r="H21">
        <f>[5]Data!U620</f>
        <v>3.0938618000680007</v>
      </c>
      <c r="I21">
        <f>[5]Data!V620</f>
        <v>5.5379103311156168</v>
      </c>
      <c r="J21">
        <f>[5]Data!W620</f>
        <v>1.3432014106E-3</v>
      </c>
      <c r="K21">
        <f>[5]Data!G620</f>
        <v>0.41056478035729493</v>
      </c>
      <c r="L21">
        <f>[5]Data!H620</f>
        <v>4.440130407703172E-5</v>
      </c>
      <c r="M21" s="16">
        <f t="shared" si="0"/>
        <v>2.4254661601380803E-4</v>
      </c>
      <c r="N21" s="16">
        <f>F21/I21</f>
        <v>1.7205916710158218</v>
      </c>
      <c r="Z21" t="s">
        <v>60</v>
      </c>
      <c r="AA21" t="s">
        <v>36</v>
      </c>
      <c r="AB21">
        <v>4</v>
      </c>
      <c r="AC21" t="s">
        <v>35</v>
      </c>
    </row>
    <row r="22" spans="1:29" x14ac:dyDescent="0.25">
      <c r="A22">
        <f t="shared" si="2"/>
        <v>624</v>
      </c>
      <c r="B22" t="str">
        <f>[5]Data!A626</f>
        <v>SRM-Muenster-250ppb</v>
      </c>
      <c r="C22" s="1">
        <f>[5]Data!A623</f>
        <v>19</v>
      </c>
      <c r="D22" t="str">
        <f>[5]Data!A624</f>
        <v>Jul 31 2020</v>
      </c>
      <c r="E22">
        <f>[5]Data!A625</f>
        <v>1436</v>
      </c>
      <c r="F22">
        <f>[5]Data!S654</f>
        <v>10.078495233749999</v>
      </c>
      <c r="G22">
        <f>[5]Data!T654</f>
        <v>8.0420885073299981</v>
      </c>
      <c r="H22">
        <f>[5]Data!U654</f>
        <v>3.2725789496679996</v>
      </c>
      <c r="I22">
        <f>[5]Data!V654</f>
        <v>5.8579915165751455</v>
      </c>
      <c r="J22">
        <f>[5]Data!W654</f>
        <v>1.4121431324799999E-3</v>
      </c>
      <c r="K22">
        <f>[5]Data!G654</f>
        <v>0.41057179528865517</v>
      </c>
      <c r="L22">
        <f>[5]Data!H654</f>
        <v>4.5409539918950747E-5</v>
      </c>
      <c r="M22" s="16">
        <f t="shared" si="0"/>
        <v>2.4106267967175283E-4</v>
      </c>
      <c r="N22" s="16">
        <f t="shared" ref="N22:N33" si="3">F22/I22</f>
        <v>1.7204694143432895</v>
      </c>
      <c r="O22">
        <f>((K22/(AVERAGE(K21,K23))-1))*1000</f>
        <v>1.8268115275832386E-2</v>
      </c>
      <c r="P22">
        <f>(O22*SQRT((L22/K22)^2+(SQRT(L21^2+L23^2)/AVERAGE(K21,K23))^2))*1000</f>
        <v>3.5556755416268266E-3</v>
      </c>
      <c r="Z22" t="s">
        <v>10</v>
      </c>
      <c r="AA22" t="s">
        <v>34</v>
      </c>
      <c r="AB22">
        <v>1</v>
      </c>
      <c r="AC22" t="s">
        <v>35</v>
      </c>
    </row>
    <row r="23" spans="1:29" x14ac:dyDescent="0.25">
      <c r="A23">
        <f t="shared" si="2"/>
        <v>658</v>
      </c>
      <c r="B23" t="str">
        <f>[5]Data!A660</f>
        <v>SRM-Muenster-250ppb</v>
      </c>
      <c r="C23" s="1">
        <f>[5]Data!A657</f>
        <v>20</v>
      </c>
      <c r="D23" t="str">
        <f>[5]Data!A658</f>
        <v>Jul 31 2020</v>
      </c>
      <c r="E23">
        <f>[5]Data!A659</f>
        <v>1437</v>
      </c>
      <c r="F23">
        <f>[5]Data!S688</f>
        <v>9.7481187181499998</v>
      </c>
      <c r="G23">
        <f>[5]Data!T688</f>
        <v>7.7786763173300004</v>
      </c>
      <c r="H23">
        <f>[5]Data!U688</f>
        <v>3.1654973244680003</v>
      </c>
      <c r="I23">
        <f>[5]Data!V688</f>
        <v>5.6667531840351719</v>
      </c>
      <c r="J23">
        <f>[5]Data!W688</f>
        <v>1.3970292294399999E-3</v>
      </c>
      <c r="K23">
        <f>[5]Data!G688</f>
        <v>0.410563809748275</v>
      </c>
      <c r="L23">
        <f>[5]Data!H688</f>
        <v>4.8501847089507827E-5</v>
      </c>
      <c r="M23" s="16">
        <f t="shared" si="0"/>
        <v>2.4653080592530865E-4</v>
      </c>
      <c r="N23" s="16">
        <f t="shared" si="3"/>
        <v>1.7202299803021552</v>
      </c>
      <c r="O23">
        <f>((K23/(AVERAGE(K22,K25))-1))*1000</f>
        <v>-9.4937323781296712E-3</v>
      </c>
      <c r="P23">
        <f>(O23*SQRT((L23/K23)^2+(SQRT(L22^2+L25^2)/AVERAGE(K22,K25))^2))*1000</f>
        <v>-2.0691688279761938E-3</v>
      </c>
      <c r="Z23" t="s">
        <v>61</v>
      </c>
      <c r="AA23" t="s">
        <v>36</v>
      </c>
      <c r="AB23">
        <v>5</v>
      </c>
      <c r="AC23" t="s">
        <v>35</v>
      </c>
    </row>
    <row r="24" spans="1:29" x14ac:dyDescent="0.25">
      <c r="A24" s="21">
        <f t="shared" si="2"/>
        <v>692</v>
      </c>
      <c r="B24" s="21" t="str">
        <f>[5]Data!A694</f>
        <v>Muenster_Znspk_0_05</v>
      </c>
      <c r="C24" s="22">
        <f>[5]Data!A691</f>
        <v>21</v>
      </c>
      <c r="D24" s="21" t="str">
        <f>[5]Data!A692</f>
        <v>Jul 31 2020</v>
      </c>
      <c r="E24" s="21">
        <f>[5]Data!A693</f>
        <v>1438</v>
      </c>
      <c r="F24" s="21">
        <f>[5]Data!S722</f>
        <v>8.8367770997499999</v>
      </c>
      <c r="G24" s="21">
        <f>[5]Data!T722</f>
        <v>7.0521653573300007</v>
      </c>
      <c r="H24" s="21">
        <f>[5]Data!U722</f>
        <v>2.8672418416679992</v>
      </c>
      <c r="I24" s="21">
        <f>[5]Data!V722</f>
        <v>5.1317235845981406</v>
      </c>
      <c r="J24" s="21">
        <f>[5]Data!W722</f>
        <v>5.249847763030399E-4</v>
      </c>
      <c r="K24" s="21">
        <f>[5]Data!G722</f>
        <v>0.41055739600101387</v>
      </c>
      <c r="L24" s="21">
        <f>[5]Data!H722</f>
        <v>4.3238995211702634E-5</v>
      </c>
      <c r="M24" s="24">
        <f t="shared" si="0"/>
        <v>1.0230184218781357E-4</v>
      </c>
      <c r="N24" s="16">
        <f t="shared" si="3"/>
        <v>1.7219900787859754</v>
      </c>
      <c r="O24" s="21">
        <f>((K24/(AVERAGE(K23,K25))-1))*1000</f>
        <v>-1.5390539353732358E-2</v>
      </c>
      <c r="P24" s="21">
        <f>(O24*SQRT((L24/K24)^2+(SQRT(L23^2+L25^2)/AVERAGE(K23,K25))^2))*1000</f>
        <v>-3.3138710790450257E-3</v>
      </c>
    </row>
    <row r="25" spans="1:29" x14ac:dyDescent="0.25">
      <c r="A25">
        <f t="shared" si="2"/>
        <v>726</v>
      </c>
      <c r="B25" t="str">
        <f>[5]Data!A728</f>
        <v>SRM-Muenster-250ppb</v>
      </c>
      <c r="C25" s="1">
        <f>[5]Data!A725</f>
        <v>22</v>
      </c>
      <c r="D25" t="str">
        <f>[5]Data!A726</f>
        <v>Jul 31 2020</v>
      </c>
      <c r="E25">
        <f>[5]Data!A727</f>
        <v>1439</v>
      </c>
      <c r="F25">
        <f>[5]Data!S756</f>
        <v>9.5426707849499977</v>
      </c>
      <c r="G25">
        <f>[5]Data!T756</f>
        <v>7.6140834481299997</v>
      </c>
      <c r="H25">
        <f>[5]Data!U756</f>
        <v>3.0981948524680005</v>
      </c>
      <c r="I25">
        <f>[5]Data!V756</f>
        <v>5.5452396946804683</v>
      </c>
      <c r="J25">
        <f>[5]Data!W756</f>
        <v>1.3325182512399997E-3</v>
      </c>
      <c r="K25">
        <f>[5]Data!G756</f>
        <v>0.41056361984777234</v>
      </c>
      <c r="L25">
        <f>[5]Data!H756</f>
        <v>5.9940177793971256E-5</v>
      </c>
      <c r="M25" s="16">
        <f t="shared" si="0"/>
        <v>2.4029948651602571E-4</v>
      </c>
      <c r="N25" s="16">
        <f t="shared" si="3"/>
        <v>1.7208761587175849</v>
      </c>
      <c r="O25">
        <f>((K25/(AVERAGE(K23,K27))-1))*1000</f>
        <v>-8.8142092032894581E-3</v>
      </c>
      <c r="P25">
        <f>(O25*SQRT((L25/K25)^2+(SQRT(L23^2+L27^2)/AVERAGE(K23,K27))^2))*1000</f>
        <v>-2.1954234136939148E-3</v>
      </c>
    </row>
    <row r="26" spans="1:29" x14ac:dyDescent="0.25">
      <c r="A26" s="21">
        <f t="shared" si="2"/>
        <v>760</v>
      </c>
      <c r="B26" s="21" t="str">
        <f>[5]Data!A762</f>
        <v>Muenster_Znspk__0_1</v>
      </c>
      <c r="C26" s="22">
        <f>[5]Data!A759</f>
        <v>23</v>
      </c>
      <c r="D26" s="21" t="str">
        <f>[5]Data!A760</f>
        <v>Jul 31 2020</v>
      </c>
      <c r="E26" s="21">
        <f>[5]Data!A761</f>
        <v>1440</v>
      </c>
      <c r="F26" s="21">
        <f>[5]Data!S790</f>
        <v>9.0605859081499993</v>
      </c>
      <c r="G26" s="21">
        <f>[5]Data!T790</f>
        <v>7.2304926409300005</v>
      </c>
      <c r="H26" s="21">
        <f>[5]Data!U790</f>
        <v>2.9396184512679997</v>
      </c>
      <c r="I26" s="21">
        <f>[5]Data!V790</f>
        <v>5.2607052463796036</v>
      </c>
      <c r="J26" s="21">
        <f>[5]Data!W790</f>
        <v>5.7198602015199999E-4</v>
      </c>
      <c r="K26" s="21">
        <f>[5]Data!G790</f>
        <v>0.4105678996375523</v>
      </c>
      <c r="L26" s="21">
        <f>[5]Data!H790</f>
        <v>5.3227112208698019E-5</v>
      </c>
      <c r="M26" s="24">
        <f t="shared" si="0"/>
        <v>1.0872801142881717E-4</v>
      </c>
      <c r="N26" s="16">
        <f t="shared" si="3"/>
        <v>1.7223139263286911</v>
      </c>
      <c r="O26" s="21">
        <f>((K26/(AVERAGE(K25,K27))-1))*1000</f>
        <v>1.8411470794621465E-3</v>
      </c>
      <c r="P26" s="21">
        <f>(O26*SQRT((L26/K26)^2+(SQRT(L25^2+L27^2)/AVERAGE(K25,K27))^2))*1000</f>
        <v>4.6900853289845614E-4</v>
      </c>
    </row>
    <row r="27" spans="1:29" x14ac:dyDescent="0.25">
      <c r="A27">
        <f t="shared" si="2"/>
        <v>794</v>
      </c>
      <c r="B27" t="str">
        <f>[5]Data!A796</f>
        <v>SRM-Muenster-250ppb</v>
      </c>
      <c r="C27" s="1">
        <f>[5]Data!A793</f>
        <v>24</v>
      </c>
      <c r="D27" t="str">
        <f>[5]Data!A794</f>
        <v>Jul 31 2020</v>
      </c>
      <c r="E27">
        <f>[5]Data!A795</f>
        <v>1441</v>
      </c>
      <c r="F27">
        <f>[5]Data!S824</f>
        <v>9.5552590233500005</v>
      </c>
      <c r="G27">
        <f>[5]Data!T824</f>
        <v>7.6243675609299997</v>
      </c>
      <c r="H27">
        <f>[5]Data!U824</f>
        <v>3.1024592440680006</v>
      </c>
      <c r="I27">
        <f>[5]Data!V824</f>
        <v>5.5531127494035797</v>
      </c>
      <c r="J27">
        <f>[5]Data!W824</f>
        <v>1.3484203791999999E-3</v>
      </c>
      <c r="K27">
        <f>[5]Data!G824</f>
        <v>0.4105706675983371</v>
      </c>
      <c r="L27">
        <f>[5]Data!H824</f>
        <v>6.7174678719797193E-5</v>
      </c>
      <c r="M27" s="16">
        <f t="shared" si="0"/>
        <v>2.4282243852239883E-4</v>
      </c>
      <c r="N27" s="16">
        <f t="shared" si="3"/>
        <v>1.7207032261998034</v>
      </c>
      <c r="O27">
        <f>((K27/(AVERAGE(K25,K29))-1))*1000</f>
        <v>-7.9045262241228542E-3</v>
      </c>
      <c r="P27">
        <f>(O27*SQRT((L27/K27)^2+(SQRT(L25^2+L29^2)/AVERAGE(K25,K29))^2))*1000</f>
        <v>-1.9920374976853906E-3</v>
      </c>
    </row>
    <row r="28" spans="1:29" x14ac:dyDescent="0.25">
      <c r="A28" s="21">
        <f t="shared" si="2"/>
        <v>828</v>
      </c>
      <c r="B28" s="21" t="str">
        <f>[5]Data!A830</f>
        <v>Muenster_Znspk_0_5</v>
      </c>
      <c r="C28" s="22">
        <f>[5]Data!A827</f>
        <v>25</v>
      </c>
      <c r="D28" s="21" t="str">
        <f>[5]Data!A828</f>
        <v>Jul 31 2020</v>
      </c>
      <c r="E28" s="21">
        <f>[5]Data!A829</f>
        <v>1442</v>
      </c>
      <c r="F28" s="21">
        <f>[5]Data!S858</f>
        <v>9.1199138837499998</v>
      </c>
      <c r="G28" s="21">
        <f>[5]Data!T858</f>
        <v>7.2780877525300003</v>
      </c>
      <c r="H28" s="21">
        <f>[5]Data!U858</f>
        <v>2.9590373176679998</v>
      </c>
      <c r="I28" s="21">
        <f>[5]Data!V858</f>
        <v>5.2956445193124351</v>
      </c>
      <c r="J28" s="21">
        <f>[5]Data!W858</f>
        <v>6.3715475819199976E-4</v>
      </c>
      <c r="K28" s="21">
        <f>[5]Data!G858</f>
        <v>0.41058079037422085</v>
      </c>
      <c r="L28" s="21">
        <f>[5]Data!H858</f>
        <v>4.6984218202534095E-5</v>
      </c>
      <c r="M28" s="24">
        <f t="shared" si="0"/>
        <v>1.2031675386601012E-4</v>
      </c>
      <c r="N28" s="16">
        <f t="shared" si="3"/>
        <v>1.7221537152826285</v>
      </c>
      <c r="O28" s="21">
        <f>((K28/(AVERAGE(K27,K29))-1))*1000</f>
        <v>8.1677852654671312E-3</v>
      </c>
      <c r="P28" s="21">
        <f>(O28*SQRT((L28/K28)^2+(SQRT(L27^2+L29^2)/AVERAGE(K27,K29))^2))*1000</f>
        <v>1.920569874023432E-3</v>
      </c>
    </row>
    <row r="29" spans="1:29" x14ac:dyDescent="0.25">
      <c r="A29">
        <f t="shared" si="2"/>
        <v>862</v>
      </c>
      <c r="B29" t="str">
        <f>[5]Data!A864</f>
        <v>SRM-Muenster-250ppb</v>
      </c>
      <c r="C29" s="1">
        <f>[5]Data!A861</f>
        <v>26</v>
      </c>
      <c r="D29" t="str">
        <f>[5]Data!A862</f>
        <v>Jul 31 2020</v>
      </c>
      <c r="E29">
        <f>[5]Data!A863</f>
        <v>1443</v>
      </c>
      <c r="F29">
        <f>[5]Data!S892</f>
        <v>9.295062024149999</v>
      </c>
      <c r="G29">
        <f>[5]Data!T892</f>
        <v>7.4165479557299996</v>
      </c>
      <c r="H29">
        <f>[5]Data!U892</f>
        <v>3.0178261116680005</v>
      </c>
      <c r="I29">
        <f>[5]Data!V892</f>
        <v>5.4012122846868582</v>
      </c>
      <c r="J29">
        <f>[5]Data!W892</f>
        <v>1.3257965995200002E-3</v>
      </c>
      <c r="K29">
        <f>[5]Data!G892</f>
        <v>0.41058420613342617</v>
      </c>
      <c r="L29">
        <f>[5]Data!H892</f>
        <v>5.0996436631749214E-5</v>
      </c>
      <c r="M29">
        <f t="shared" si="0"/>
        <v>2.4546278310126905E-4</v>
      </c>
      <c r="N29" s="16">
        <f t="shared" si="3"/>
        <v>1.7209214402667921</v>
      </c>
      <c r="O29">
        <f>((K29/(AVERAGE(K27,K31))-1))*1000</f>
        <v>2.8997621757120839E-2</v>
      </c>
      <c r="P29">
        <f>(O29*SQRT((L29/K29)^2+(SQRT(L27^2+L31^2)/AVERAGE(K27,K31))^2))*1000</f>
        <v>6.7168440130325538E-3</v>
      </c>
    </row>
    <row r="30" spans="1:29" x14ac:dyDescent="0.25">
      <c r="A30" s="21">
        <f t="shared" si="2"/>
        <v>896</v>
      </c>
      <c r="B30" s="21" t="str">
        <f>[5]Data!A898</f>
        <v>Muenster_Znspk_1_0</v>
      </c>
      <c r="C30" s="22">
        <f>[5]Data!A895</f>
        <v>27</v>
      </c>
      <c r="D30" s="21" t="str">
        <f>[5]Data!A896</f>
        <v>Jul 31 2020</v>
      </c>
      <c r="E30" s="21">
        <f>[5]Data!A897</f>
        <v>1444</v>
      </c>
      <c r="F30" s="21">
        <f>[5]Data!S926</f>
        <v>8.6791492529499994</v>
      </c>
      <c r="G30" s="21">
        <f>[5]Data!T926</f>
        <v>6.9251712129300014</v>
      </c>
      <c r="H30" s="21">
        <f>[5]Data!U926</f>
        <v>2.8151717520680002</v>
      </c>
      <c r="I30" s="21">
        <f>[5]Data!V926</f>
        <v>5.0367417409466348</v>
      </c>
      <c r="J30" s="21">
        <f>[5]Data!W926</f>
        <v>6.0697830016800004E-4</v>
      </c>
      <c r="K30" s="21">
        <f>[5]Data!G926</f>
        <v>0.4105589226429498</v>
      </c>
      <c r="L30" s="21">
        <f>[5]Data!H926</f>
        <v>2.8257049980082536E-5</v>
      </c>
      <c r="M30" s="24">
        <f t="shared" si="0"/>
        <v>1.2051010978655438E-4</v>
      </c>
      <c r="N30" s="16">
        <f t="shared" si="3"/>
        <v>1.7231674164256017</v>
      </c>
      <c r="O30" s="21">
        <f>((K30/(AVERAGE(K29,K31))-1))*1000</f>
        <v>-4.9070055513134037E-2</v>
      </c>
      <c r="P30" s="21">
        <f>(O30*SQRT((L30/K30)^2+(SQRT(L29^2+L31^2)/AVERAGE(K29,K31))^2))*1000</f>
        <v>-8.7259842513498238E-3</v>
      </c>
      <c r="Q30" t="s">
        <v>62</v>
      </c>
    </row>
    <row r="31" spans="1:29" x14ac:dyDescent="0.25">
      <c r="A31">
        <f t="shared" si="2"/>
        <v>930</v>
      </c>
      <c r="B31" t="str">
        <f>[5]Data!A932</f>
        <v>SRM-Muenster-250ppb</v>
      </c>
      <c r="C31" s="1">
        <f>[5]Data!A929</f>
        <v>28</v>
      </c>
      <c r="D31" t="str">
        <f>[5]Data!A930</f>
        <v>Jul 31 2020</v>
      </c>
      <c r="E31">
        <f>[5]Data!A931</f>
        <v>1445</v>
      </c>
      <c r="F31">
        <f>[5]Data!S960</f>
        <v>9.1310395841499989</v>
      </c>
      <c r="G31">
        <f>[5]Data!T960</f>
        <v>7.2858174881300002</v>
      </c>
      <c r="H31">
        <f>[5]Data!U960</f>
        <v>2.9646520796680007</v>
      </c>
      <c r="I31">
        <f>[5]Data!V960</f>
        <v>5.3063179693660052</v>
      </c>
      <c r="J31">
        <f>[5]Data!W960</f>
        <v>1.2996149521600001E-3</v>
      </c>
      <c r="K31">
        <f>[5]Data!G960</f>
        <v>0.41057393342796672</v>
      </c>
      <c r="L31">
        <f>[5]Data!H960</f>
        <v>4.3949824556180776E-5</v>
      </c>
      <c r="M31">
        <f t="shared" si="0"/>
        <v>2.449184085203392E-4</v>
      </c>
      <c r="N31" s="16">
        <f t="shared" si="3"/>
        <v>1.7207863601210027</v>
      </c>
      <c r="O31">
        <f>((K31/(AVERAGE(K29,K33))-1))*1000</f>
        <v>-1.2932926450326399E-2</v>
      </c>
      <c r="P31">
        <f>(O31*SQRT((L31/K31)^2+(SQRT(L29^2+L33^2)/AVERAGE(K29,K33))^2))*1000</f>
        <v>-2.6490414639393678E-3</v>
      </c>
    </row>
    <row r="32" spans="1:29" x14ac:dyDescent="0.25">
      <c r="A32" s="2">
        <f t="shared" si="2"/>
        <v>964</v>
      </c>
      <c r="B32" s="2" t="str">
        <f>[5]Data!A966</f>
        <v>Muenster_Fespk_0_5</v>
      </c>
      <c r="C32" s="25">
        <f>[5]Data!A963</f>
        <v>29</v>
      </c>
      <c r="D32" s="2" t="str">
        <f>[5]Data!A964</f>
        <v>Jul 31 2020</v>
      </c>
      <c r="E32" s="2">
        <f>[5]Data!A965</f>
        <v>1446</v>
      </c>
      <c r="F32" s="2">
        <f>[5]Data!S994</f>
        <v>8.9979517309499997</v>
      </c>
      <c r="G32" s="2">
        <f>[5]Data!T994</f>
        <v>7.1796604497300009</v>
      </c>
      <c r="H32" s="2">
        <f>[5]Data!U994</f>
        <v>2.9188365756680001</v>
      </c>
      <c r="I32" s="2">
        <f>[5]Data!V994</f>
        <v>5.2238493990907058</v>
      </c>
      <c r="J32" s="2">
        <f>[5]Data!W994</f>
        <v>0.38621722991400004</v>
      </c>
      <c r="K32" s="2">
        <f>[5]Data!G994</f>
        <v>0.41044483406096183</v>
      </c>
      <c r="L32" s="2">
        <f>[5]Data!H994</f>
        <v>5.0675467094209114E-5</v>
      </c>
      <c r="M32" s="26">
        <f t="shared" si="0"/>
        <v>7.3933454126994411E-2</v>
      </c>
      <c r="N32" s="16">
        <f t="shared" si="3"/>
        <v>1.7224753325615085</v>
      </c>
      <c r="O32" s="2">
        <f>((K32/(AVERAGE(K31,K33))-1))*1000</f>
        <v>-0.31485912824857909</v>
      </c>
      <c r="P32" s="2">
        <f>(O32*SQRT((L32/K32)^2+(SQRT(L31^2+L33^2)/AVERAGE(K31,K33))^2))*1000</f>
        <v>-6.435136593073347E-2</v>
      </c>
    </row>
    <row r="33" spans="1:14" x14ac:dyDescent="0.25">
      <c r="A33">
        <f t="shared" si="2"/>
        <v>998</v>
      </c>
      <c r="B33" t="str">
        <f>[5]Data!A1000</f>
        <v>SRM-Muenster-250ppb</v>
      </c>
      <c r="C33" s="1">
        <f>[5]Data!A997</f>
        <v>30</v>
      </c>
      <c r="D33" t="str">
        <f>[5]Data!A998</f>
        <v>Jul 31 2020</v>
      </c>
      <c r="E33">
        <f>[5]Data!A999</f>
        <v>1447</v>
      </c>
      <c r="F33">
        <f>[5]Data!S1028</f>
        <v>9.8268717293499979</v>
      </c>
      <c r="G33">
        <f>[5]Data!T1028</f>
        <v>7.8413142221299994</v>
      </c>
      <c r="H33">
        <f>[5]Data!U1028</f>
        <v>3.1908405716679997</v>
      </c>
      <c r="I33">
        <f>[5]Data!V1028</f>
        <v>5.7116519241041033</v>
      </c>
      <c r="J33">
        <f>[5]Data!W1028</f>
        <v>1.4153213755200001E-3</v>
      </c>
      <c r="K33">
        <f>[5]Data!G1028</f>
        <v>0.41057428070482166</v>
      </c>
      <c r="L33">
        <f>[5]Data!H1028</f>
        <v>5.0401453801144029E-5</v>
      </c>
      <c r="M33">
        <f t="shared" si="0"/>
        <v>2.4779545293142125E-4</v>
      </c>
      <c r="N33" s="16">
        <f t="shared" si="3"/>
        <v>1.7204955518873613</v>
      </c>
    </row>
    <row r="34" spans="1:14" x14ac:dyDescent="0.25">
      <c r="A34">
        <f t="shared" si="2"/>
        <v>1032</v>
      </c>
      <c r="B34">
        <f>[5]Data!A1034</f>
        <v>0</v>
      </c>
      <c r="C34" s="1">
        <f>[5]Data!A1031</f>
        <v>31</v>
      </c>
      <c r="D34">
        <f>[5]Data!A1032</f>
        <v>0</v>
      </c>
      <c r="E34">
        <f>[5]Data!A1033</f>
        <v>0</v>
      </c>
      <c r="F34">
        <f>[5]Data!S1062</f>
        <v>0</v>
      </c>
      <c r="G34">
        <f>[5]Data!T1062</f>
        <v>0</v>
      </c>
      <c r="H34">
        <f>[5]Data!U1062</f>
        <v>0</v>
      </c>
      <c r="I34">
        <f>[5]Data!V1062</f>
        <v>0</v>
      </c>
      <c r="J34">
        <f>[5]Data!W1062</f>
        <v>0</v>
      </c>
      <c r="K34">
        <f>[5]Data!G1062</f>
        <v>0.3851989613237663</v>
      </c>
      <c r="L34">
        <f>[5]Data!H1062</f>
        <v>0</v>
      </c>
      <c r="N34" s="16"/>
    </row>
    <row r="35" spans="1:14" x14ac:dyDescent="0.25">
      <c r="A35">
        <f t="shared" si="2"/>
        <v>1066</v>
      </c>
      <c r="B35">
        <f>[5]Data!A1068</f>
        <v>0</v>
      </c>
      <c r="C35" s="1">
        <f>[5]Data!A1065</f>
        <v>32</v>
      </c>
      <c r="D35">
        <f>[5]Data!A1066</f>
        <v>0</v>
      </c>
      <c r="E35">
        <f>[5]Data!A1067</f>
        <v>0</v>
      </c>
      <c r="F35">
        <f>[5]Data!S1096</f>
        <v>0</v>
      </c>
      <c r="G35">
        <f>[5]Data!T1096</f>
        <v>0</v>
      </c>
      <c r="H35">
        <f>[5]Data!U1096</f>
        <v>0</v>
      </c>
      <c r="I35">
        <f>[5]Data!V1096</f>
        <v>0</v>
      </c>
      <c r="J35">
        <f>[5]Data!W1096</f>
        <v>0</v>
      </c>
      <c r="K35">
        <f>[5]Data!G1096</f>
        <v>0.3851989613237663</v>
      </c>
      <c r="L35">
        <f>[5]Data!H1096</f>
        <v>0</v>
      </c>
      <c r="N35" s="16"/>
    </row>
    <row r="36" spans="1:14" x14ac:dyDescent="0.25">
      <c r="A36">
        <f t="shared" si="2"/>
        <v>1100</v>
      </c>
      <c r="B36">
        <f>[5]Data!A1102</f>
        <v>0</v>
      </c>
      <c r="C36" s="1">
        <f>[5]Data!A1099</f>
        <v>33</v>
      </c>
      <c r="D36">
        <f>[5]Data!A1100</f>
        <v>0</v>
      </c>
      <c r="E36">
        <f>[5]Data!A1101</f>
        <v>0</v>
      </c>
      <c r="F36">
        <f>[5]Data!S1130</f>
        <v>0</v>
      </c>
      <c r="G36">
        <f>[5]Data!T1130</f>
        <v>0</v>
      </c>
      <c r="H36">
        <f>[5]Data!U1130</f>
        <v>0</v>
      </c>
      <c r="I36">
        <f>[5]Data!V1130</f>
        <v>0</v>
      </c>
      <c r="J36">
        <f>[5]Data!W1130</f>
        <v>0</v>
      </c>
      <c r="K36">
        <f>[5]Data!G1130</f>
        <v>0.3851989613237663</v>
      </c>
      <c r="L36">
        <f>[5]Data!H1130</f>
        <v>0</v>
      </c>
      <c r="N36" s="16"/>
    </row>
    <row r="37" spans="1:14" x14ac:dyDescent="0.25">
      <c r="A37">
        <f t="shared" si="2"/>
        <v>1134</v>
      </c>
      <c r="B37">
        <f>[5]Data!A1136</f>
        <v>0</v>
      </c>
      <c r="C37" s="1">
        <f>[5]Data!A1133</f>
        <v>34</v>
      </c>
      <c r="D37">
        <f>[5]Data!A1134</f>
        <v>0</v>
      </c>
      <c r="E37">
        <f>[5]Data!A1135</f>
        <v>0</v>
      </c>
      <c r="F37">
        <f>[5]Data!S1164</f>
        <v>0</v>
      </c>
      <c r="G37">
        <f>[5]Data!T1164</f>
        <v>0</v>
      </c>
      <c r="H37">
        <f>[5]Data!U1164</f>
        <v>0</v>
      </c>
      <c r="I37">
        <f>[5]Data!V1164</f>
        <v>0</v>
      </c>
      <c r="J37">
        <f>[5]Data!W1164</f>
        <v>0</v>
      </c>
      <c r="K37">
        <f>[5]Data!G1164</f>
        <v>0.3851989613237663</v>
      </c>
      <c r="L37">
        <f>[5]Data!H1164</f>
        <v>0</v>
      </c>
      <c r="N37" s="16"/>
    </row>
    <row r="38" spans="1:14" x14ac:dyDescent="0.25">
      <c r="A38">
        <f t="shared" si="2"/>
        <v>1168</v>
      </c>
      <c r="B38">
        <f>[5]Data!A1170</f>
        <v>0</v>
      </c>
      <c r="C38" s="1">
        <f>[5]Data!A1167</f>
        <v>35</v>
      </c>
      <c r="D38">
        <f>[5]Data!A1168</f>
        <v>0</v>
      </c>
      <c r="E38">
        <f>[5]Data!A1169</f>
        <v>0</v>
      </c>
      <c r="F38">
        <f>[5]Data!S1198</f>
        <v>0</v>
      </c>
      <c r="G38">
        <f>[5]Data!T1198</f>
        <v>0</v>
      </c>
      <c r="H38">
        <f>[5]Data!U1198</f>
        <v>0</v>
      </c>
      <c r="I38">
        <f>[5]Data!V1198</f>
        <v>0</v>
      </c>
      <c r="J38">
        <f>[5]Data!W1198</f>
        <v>0</v>
      </c>
      <c r="K38">
        <f>[5]Data!G1198</f>
        <v>0.3851989613237663</v>
      </c>
      <c r="L38">
        <f>[5]Data!H1198</f>
        <v>0</v>
      </c>
      <c r="N38" s="16"/>
    </row>
    <row r="40" spans="1:14" x14ac:dyDescent="0.25">
      <c r="B40" t="s">
        <v>9</v>
      </c>
      <c r="C40" s="1" t="s">
        <v>9</v>
      </c>
      <c r="D40" t="s">
        <v>9</v>
      </c>
      <c r="E40" t="s">
        <v>9</v>
      </c>
      <c r="F40" t="s">
        <v>8</v>
      </c>
      <c r="G40" t="s">
        <v>7</v>
      </c>
      <c r="H40" t="s">
        <v>6</v>
      </c>
      <c r="I40" t="s">
        <v>5</v>
      </c>
      <c r="J40" t="s">
        <v>4</v>
      </c>
      <c r="K40" t="s">
        <v>3</v>
      </c>
      <c r="L40" t="s">
        <v>2</v>
      </c>
    </row>
    <row r="41" spans="1:14" x14ac:dyDescent="0.25">
      <c r="B41" t="str">
        <f>CONCATENATE("=Data!",$B$40,$A41+2)</f>
        <v>=Data!a2</v>
      </c>
      <c r="C41" s="1" t="str">
        <f>CONCATENATE("=Data!",$C$40,$A41-1)</f>
        <v>=Data!a-1</v>
      </c>
      <c r="D41" t="str">
        <f>CONCATENATE("=Data!",$D$40,$A41)</f>
        <v>=Data!a</v>
      </c>
      <c r="E41" t="str">
        <f>CONCATENATE("=Data!",$D$40,$A41+1)</f>
        <v>=Data!a1</v>
      </c>
      <c r="F41" t="str">
        <f>CONCATENATE("=Data!",$F$40,$A41+30)</f>
        <v>=Data!s30</v>
      </c>
      <c r="G41" t="str">
        <f>CONCATENATE("=Data!",$G$40,$A41+30)</f>
        <v>=Data!t30</v>
      </c>
      <c r="H41" t="str">
        <f>CONCATENATE("=Data!",$H$40,$A41+30)</f>
        <v>=Data!u30</v>
      </c>
      <c r="I41" t="str">
        <f>CONCATENATE("=Data!",$I$40,$A41+30)</f>
        <v>=Data!v30</v>
      </c>
      <c r="J41" t="str">
        <f>CONCATENATE("=Data!",$J$40,$A41+30)</f>
        <v>=Data!w30</v>
      </c>
      <c r="K41" t="str">
        <f>CONCATENATE("=Data!",$K$40,$A41+30)</f>
        <v>=Data!g30</v>
      </c>
      <c r="L41" t="str">
        <f>CONCATENATE("=Data!",$L$40,$A41+30)</f>
        <v>=Data!h30</v>
      </c>
    </row>
  </sheetData>
  <mergeCells count="2">
    <mergeCell ref="F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All_spk</vt:lpstr>
      <vt:lpstr>Reduced_Data_Mar_20_2020</vt:lpstr>
      <vt:lpstr>Reduced Data_Jun16_2020</vt:lpstr>
      <vt:lpstr>Reduced Data_Jun17_2020</vt:lpstr>
      <vt:lpstr>Reduced Data_Jun18_2020</vt:lpstr>
      <vt:lpstr>Reduced Data_Jun19_2020</vt:lpstr>
      <vt:lpstr>Reduced Data_Jul_31_2020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 Baransky</cp:lastModifiedBy>
  <dcterms:created xsi:type="dcterms:W3CDTF">2020-06-22T20:06:36Z</dcterms:created>
  <dcterms:modified xsi:type="dcterms:W3CDTF">2021-04-09T21:32:31Z</dcterms:modified>
</cp:coreProperties>
</file>