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checkCompatibility="1" autoCompressPictures="0"/>
  <bookViews>
    <workbookView xWindow="0" yWindow="0" windowWidth="25600" windowHeight="14000" tabRatio="500"/>
  </bookViews>
  <sheets>
    <sheet name="jj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2" l="1"/>
  <c r="E35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0" i="2"/>
  <c r="F18" i="2"/>
  <c r="E18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D1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3" i="2"/>
  <c r="C35" i="2"/>
  <c r="B35" i="2"/>
  <c r="C18" i="2"/>
  <c r="B18" i="2"/>
</calcChain>
</file>

<file path=xl/sharedStrings.xml><?xml version="1.0" encoding="utf-8"?>
<sst xmlns="http://schemas.openxmlformats.org/spreadsheetml/2006/main" count="43" uniqueCount="27">
  <si>
    <t>I (pin=0)</t>
  </si>
  <si>
    <t>I (pin=1) mA</t>
  </si>
  <si>
    <t>V(pin=1)</t>
  </si>
  <si>
    <t>V(pin=0)</t>
  </si>
  <si>
    <t>pin to pin(v)</t>
  </si>
  <si>
    <t>count[0]</t>
  </si>
  <si>
    <t>count[1]</t>
  </si>
  <si>
    <t>count[2]</t>
  </si>
  <si>
    <t>count[3]</t>
  </si>
  <si>
    <t>count[4]</t>
  </si>
  <si>
    <t>count[5]</t>
  </si>
  <si>
    <t>count[6]</t>
  </si>
  <si>
    <t>count[7]</t>
  </si>
  <si>
    <t>count[8]</t>
  </si>
  <si>
    <t>count[9]</t>
  </si>
  <si>
    <t>count[10]</t>
  </si>
  <si>
    <t>count[11]</t>
  </si>
  <si>
    <t>count[12]</t>
  </si>
  <si>
    <t>count[13]</t>
  </si>
  <si>
    <t>count[14]</t>
  </si>
  <si>
    <t>Expression</t>
  </si>
  <si>
    <t>value</t>
  </si>
  <si>
    <t>frequency(MHz)</t>
  </si>
  <si>
    <t>Default Setting</t>
  </si>
  <si>
    <t>Avg</t>
  </si>
  <si>
    <t>R (ohm)</t>
  </si>
  <si>
    <t>Jingning Zhang U64723279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</si>
</sst>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0733681102362205"/>
          <c:y val="0.211111111111111"/>
          <c:w val="0.640520778652668"/>
          <c:h val="0.65462962962963"/>
        </c:manualLayout>
      </c:layout>
      <c:lineChart>
        <c:grouping val="standard"/>
        <c:varyColors val="0"/>
        <c:ser>
          <c:idx val="0"/>
          <c:order val="0"/>
          <c:tx>
            <c:strRef>
              <c:f>jj!$B$17</c:f>
              <c:strCache>
                <c:ptCount val="1"/>
                <c:pt idx="0">
                  <c:v>I (pin=1) mA</c:v>
                </c:pt>
              </c:strCache>
            </c:strRef>
          </c:tx>
          <c:marker>
            <c:symbol val="none"/>
          </c:marker>
          <c:val>
            <c:numRef>
              <c:f>jj!$B$18:$B$21</c:f>
              <c:numCache>
                <c:formatCode>General</c:formatCode>
                <c:ptCount val="4"/>
                <c:pt idx="0">
                  <c:v>71.1</c:v>
                </c:pt>
                <c:pt idx="1">
                  <c:v>30.1</c:v>
                </c:pt>
                <c:pt idx="2">
                  <c:v>3.85</c:v>
                </c:pt>
                <c:pt idx="3">
                  <c:v>0.389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364152"/>
        <c:axId val="2079124744"/>
      </c:lineChart>
      <c:catAx>
        <c:axId val="207836415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9124744"/>
        <c:crosses val="autoZero"/>
        <c:auto val="1"/>
        <c:lblAlgn val="ctr"/>
        <c:lblOffset val="100"/>
        <c:noMultiLvlLbl val="0"/>
      </c:catAx>
      <c:valAx>
        <c:axId val="207912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36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jj!$C$17</c:f>
              <c:strCache>
                <c:ptCount val="1"/>
                <c:pt idx="0">
                  <c:v>V(pin=1)</c:v>
                </c:pt>
              </c:strCache>
            </c:strRef>
          </c:tx>
          <c:marker>
            <c:symbol val="none"/>
          </c:marker>
          <c:val>
            <c:numRef>
              <c:f>jj!$C$18:$C$21</c:f>
              <c:numCache>
                <c:formatCode>General</c:formatCode>
                <c:ptCount val="4"/>
                <c:pt idx="0">
                  <c:v>0.7</c:v>
                </c:pt>
                <c:pt idx="1">
                  <c:v>2.9</c:v>
                </c:pt>
                <c:pt idx="2">
                  <c:v>3.5</c:v>
                </c:pt>
                <c:pt idx="3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301512"/>
        <c:axId val="2079289784"/>
      </c:lineChart>
      <c:catAx>
        <c:axId val="20793015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9289784"/>
        <c:crosses val="autoZero"/>
        <c:auto val="1"/>
        <c:lblAlgn val="ctr"/>
        <c:lblOffset val="100"/>
        <c:noMultiLvlLbl val="0"/>
      </c:catAx>
      <c:valAx>
        <c:axId val="207928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30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jj!$D$17</c:f>
              <c:strCache>
                <c:ptCount val="1"/>
                <c:pt idx="0">
                  <c:v>I (pin=0)</c:v>
                </c:pt>
              </c:strCache>
            </c:strRef>
          </c:tx>
          <c:marker>
            <c:symbol val="none"/>
          </c:marker>
          <c:val>
            <c:numRef>
              <c:f>jj!$D$18:$D$21</c:f>
              <c:numCache>
                <c:formatCode>General</c:formatCode>
                <c:ptCount val="4"/>
                <c:pt idx="0">
                  <c:v>-52.2</c:v>
                </c:pt>
                <c:pt idx="1">
                  <c:v>-29.1</c:v>
                </c:pt>
                <c:pt idx="2">
                  <c:v>-3.9</c:v>
                </c:pt>
                <c:pt idx="3">
                  <c:v>-0.39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492600"/>
        <c:axId val="2140499784"/>
      </c:lineChart>
      <c:catAx>
        <c:axId val="2140492600"/>
        <c:scaling>
          <c:orientation val="minMax"/>
        </c:scaling>
        <c:delete val="1"/>
        <c:axPos val="b"/>
        <c:majorTickMark val="out"/>
        <c:minorTickMark val="none"/>
        <c:tickLblPos val="nextTo"/>
        <c:crossAx val="2140499784"/>
        <c:crosses val="autoZero"/>
        <c:auto val="1"/>
        <c:lblAlgn val="ctr"/>
        <c:lblOffset val="100"/>
        <c:noMultiLvlLbl val="0"/>
      </c:catAx>
      <c:valAx>
        <c:axId val="214049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49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0805511811023622"/>
          <c:y val="0.174074074074074"/>
          <c:w val="0.667810367454068"/>
          <c:h val="0.728703703703704"/>
        </c:manualLayout>
      </c:layout>
      <c:lineChart>
        <c:grouping val="standard"/>
        <c:varyColors val="0"/>
        <c:ser>
          <c:idx val="0"/>
          <c:order val="0"/>
          <c:tx>
            <c:strRef>
              <c:f>jj!$E$17</c:f>
              <c:strCache>
                <c:ptCount val="1"/>
                <c:pt idx="0">
                  <c:v>V(pin=0)</c:v>
                </c:pt>
              </c:strCache>
            </c:strRef>
          </c:tx>
          <c:marker>
            <c:symbol val="none"/>
          </c:marker>
          <c:val>
            <c:numRef>
              <c:f>jj!$E$18:$E$21</c:f>
              <c:numCache>
                <c:formatCode>General</c:formatCode>
                <c:ptCount val="4"/>
                <c:pt idx="0">
                  <c:v>-0.52</c:v>
                </c:pt>
                <c:pt idx="1">
                  <c:v>-2.8</c:v>
                </c:pt>
                <c:pt idx="2">
                  <c:v>-3.48</c:v>
                </c:pt>
                <c:pt idx="3">
                  <c:v>-3.56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608504"/>
        <c:axId val="2139325096"/>
      </c:lineChart>
      <c:catAx>
        <c:axId val="-2113608504"/>
        <c:scaling>
          <c:orientation val="minMax"/>
        </c:scaling>
        <c:delete val="1"/>
        <c:axPos val="b"/>
        <c:majorTickMark val="out"/>
        <c:minorTickMark val="none"/>
        <c:tickLblPos val="nextTo"/>
        <c:crossAx val="2139325096"/>
        <c:crosses val="autoZero"/>
        <c:auto val="1"/>
        <c:lblAlgn val="ctr"/>
        <c:lblOffset val="100"/>
        <c:noMultiLvlLbl val="0"/>
      </c:catAx>
      <c:valAx>
        <c:axId val="213932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60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jp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33866</xdr:rowOff>
    </xdr:from>
    <xdr:to>
      <xdr:col>5</xdr:col>
      <xdr:colOff>448733</xdr:colOff>
      <xdr:row>52</xdr:row>
      <xdr:rowOff>110067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101600</xdr:rowOff>
    </xdr:from>
    <xdr:to>
      <xdr:col>5</xdr:col>
      <xdr:colOff>393700</xdr:colOff>
      <xdr:row>37</xdr:row>
      <xdr:rowOff>177801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71967</xdr:colOff>
      <xdr:row>65</xdr:row>
      <xdr:rowOff>88901</xdr:rowOff>
    </xdr:from>
    <xdr:to>
      <xdr:col>5</xdr:col>
      <xdr:colOff>520700</xdr:colOff>
      <xdr:row>79</xdr:row>
      <xdr:rowOff>160868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50799</xdr:colOff>
      <xdr:row>50</xdr:row>
      <xdr:rowOff>156634</xdr:rowOff>
    </xdr:from>
    <xdr:to>
      <xdr:col>5</xdr:col>
      <xdr:colOff>495299</xdr:colOff>
      <xdr:row>65</xdr:row>
      <xdr:rowOff>42334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3</xdr:row>
      <xdr:rowOff>152401</xdr:rowOff>
    </xdr:from>
    <xdr:to>
      <xdr:col>6</xdr:col>
      <xdr:colOff>674077</xdr:colOff>
      <xdr:row>14</xdr:row>
      <xdr:rowOff>127000</xdr:rowOff>
    </xdr:to>
    <xdr:pic>
      <xdr:nvPicPr>
        <xdr:cNvPr id="2" name="Picture 1" descr="tempFileForShare.jp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01"/>
          <a:ext cx="5627077" cy="207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A2" sqref="A2"/>
    </sheetView>
  </sheetViews>
  <sheetFormatPr baseColWidth="10" defaultRowHeight="15" x14ac:dyDescent="0"/>
  <sheetData>
    <row r="1" spans="1:1">
      <c r="A1" t="s">
        <v>26</v>
      </c>
    </row>
    <row r="17" spans="1:11">
      <c r="A17" t="s">
        <v>25</v>
      </c>
      <c r="B17" t="s">
        <v>1</v>
      </c>
      <c r="C17" t="s">
        <v>2</v>
      </c>
      <c r="D17" t="s">
        <v>0</v>
      </c>
      <c r="E17" t="s">
        <v>3</v>
      </c>
    </row>
    <row r="18" spans="1:11">
      <c r="A18">
        <v>10</v>
      </c>
      <c r="B18">
        <v>71.099999999999994</v>
      </c>
      <c r="C18">
        <v>0.7</v>
      </c>
      <c r="D18">
        <v>-52.2</v>
      </c>
      <c r="E18">
        <v>-0.52</v>
      </c>
    </row>
    <row r="19" spans="1:11">
      <c r="A19">
        <v>94.7</v>
      </c>
      <c r="B19">
        <v>30.1</v>
      </c>
      <c r="C19">
        <v>2.9</v>
      </c>
      <c r="D19">
        <v>-29.1</v>
      </c>
      <c r="E19">
        <v>-2.8</v>
      </c>
    </row>
    <row r="20" spans="1:11">
      <c r="A20">
        <v>888</v>
      </c>
      <c r="B20">
        <v>3.85</v>
      </c>
      <c r="C20">
        <v>3.5</v>
      </c>
      <c r="D20">
        <v>-3.9</v>
      </c>
      <c r="E20">
        <v>-3.48</v>
      </c>
    </row>
    <row r="21" spans="1:11">
      <c r="A21" s="1">
        <v>8910</v>
      </c>
      <c r="B21">
        <v>0.38900000000000001</v>
      </c>
      <c r="C21">
        <v>3.5</v>
      </c>
      <c r="D21">
        <v>-0.39</v>
      </c>
      <c r="E21">
        <v>-3.56</v>
      </c>
    </row>
    <row r="23" spans="1:11">
      <c r="A23" t="s">
        <v>4</v>
      </c>
      <c r="C23">
        <v>3.5</v>
      </c>
      <c r="E23">
        <v>-3.57</v>
      </c>
      <c r="K23" s="2"/>
    </row>
  </sheetData>
  <sortState ref="A2:E5">
    <sortCondition ref="A1"/>
  </sortState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0" workbookViewId="0">
      <selection activeCell="E35" sqref="E35"/>
    </sheetView>
  </sheetViews>
  <sheetFormatPr baseColWidth="10" defaultRowHeight="15" x14ac:dyDescent="0"/>
  <cols>
    <col min="3" max="3" width="13.33203125" customWidth="1"/>
    <col min="6" max="6" width="12.1640625" bestFit="1" customWidth="1"/>
  </cols>
  <sheetData>
    <row r="1" spans="1:5">
      <c r="A1" t="s">
        <v>23</v>
      </c>
    </row>
    <row r="2" spans="1:5">
      <c r="A2" t="s">
        <v>20</v>
      </c>
      <c r="B2" t="s">
        <v>21</v>
      </c>
      <c r="C2" t="s">
        <v>22</v>
      </c>
    </row>
    <row r="3" spans="1:5">
      <c r="A3" t="s">
        <v>5</v>
      </c>
      <c r="B3">
        <v>141566</v>
      </c>
      <c r="D3">
        <f>(B3-B$18)^2/15</f>
        <v>81.666666666666671</v>
      </c>
      <c r="E3" s="3">
        <f>SQRT(D3)</f>
        <v>9.0369611411506394</v>
      </c>
    </row>
    <row r="4" spans="1:5">
      <c r="A4" t="s">
        <v>6</v>
      </c>
      <c r="B4">
        <v>141542</v>
      </c>
      <c r="D4">
        <f t="shared" ref="D4:D16" si="0">(B4-B$18)^2/15</f>
        <v>8.0666666666666664</v>
      </c>
      <c r="E4" s="3">
        <f t="shared" ref="E4:E17" si="1">SQRT(D4)</f>
        <v>2.8401877872187722</v>
      </c>
    </row>
    <row r="5" spans="1:5">
      <c r="A5" t="s">
        <v>7</v>
      </c>
      <c r="B5">
        <v>141517</v>
      </c>
      <c r="D5">
        <f t="shared" si="0"/>
        <v>13.066666666666666</v>
      </c>
      <c r="E5" s="3">
        <f t="shared" si="1"/>
        <v>3.6147844564602556</v>
      </c>
    </row>
    <row r="6" spans="1:5">
      <c r="A6" t="s">
        <v>8</v>
      </c>
      <c r="B6">
        <v>141545</v>
      </c>
      <c r="D6">
        <f t="shared" si="0"/>
        <v>13.066666666666666</v>
      </c>
      <c r="E6" s="3">
        <f t="shared" si="1"/>
        <v>3.6147844564602556</v>
      </c>
    </row>
    <row r="7" spans="1:5">
      <c r="A7" t="s">
        <v>9</v>
      </c>
      <c r="B7">
        <v>141523</v>
      </c>
      <c r="D7">
        <f t="shared" si="0"/>
        <v>4.2666666666666666</v>
      </c>
      <c r="E7" s="3">
        <f t="shared" si="1"/>
        <v>2.0655911179772888</v>
      </c>
    </row>
    <row r="8" spans="1:5">
      <c r="A8" t="s">
        <v>10</v>
      </c>
      <c r="B8">
        <v>141541</v>
      </c>
      <c r="D8">
        <f t="shared" si="0"/>
        <v>6.666666666666667</v>
      </c>
      <c r="E8" s="3">
        <f t="shared" si="1"/>
        <v>2.5819888974716112</v>
      </c>
    </row>
    <row r="9" spans="1:5">
      <c r="A9" t="s">
        <v>11</v>
      </c>
      <c r="B9">
        <v>141511</v>
      </c>
      <c r="D9">
        <f t="shared" si="0"/>
        <v>26.666666666666668</v>
      </c>
      <c r="E9" s="3">
        <f t="shared" si="1"/>
        <v>5.1639777949432224</v>
      </c>
    </row>
    <row r="10" spans="1:5">
      <c r="A10" t="s">
        <v>12</v>
      </c>
      <c r="B10">
        <v>141503</v>
      </c>
      <c r="D10">
        <f t="shared" si="0"/>
        <v>52.266666666666666</v>
      </c>
      <c r="E10" s="3">
        <f t="shared" si="1"/>
        <v>7.2295689129205112</v>
      </c>
    </row>
    <row r="11" spans="1:5">
      <c r="A11" t="s">
        <v>13</v>
      </c>
      <c r="B11">
        <v>141511</v>
      </c>
      <c r="D11">
        <f t="shared" si="0"/>
        <v>26.666666666666668</v>
      </c>
      <c r="E11" s="3">
        <f t="shared" si="1"/>
        <v>5.1639777949432224</v>
      </c>
    </row>
    <row r="12" spans="1:5">
      <c r="A12" t="s">
        <v>14</v>
      </c>
      <c r="B12">
        <v>141513</v>
      </c>
      <c r="D12">
        <f t="shared" si="0"/>
        <v>21.6</v>
      </c>
      <c r="E12" s="3">
        <f t="shared" si="1"/>
        <v>4.6475800154489004</v>
      </c>
    </row>
    <row r="13" spans="1:5">
      <c r="A13" t="s">
        <v>15</v>
      </c>
      <c r="B13">
        <v>141532</v>
      </c>
      <c r="D13">
        <f t="shared" si="0"/>
        <v>6.6666666666666666E-2</v>
      </c>
      <c r="E13" s="3">
        <f t="shared" si="1"/>
        <v>0.2581988897471611</v>
      </c>
    </row>
    <row r="14" spans="1:5">
      <c r="A14" t="s">
        <v>16</v>
      </c>
      <c r="B14">
        <v>141539</v>
      </c>
      <c r="D14">
        <f t="shared" si="0"/>
        <v>4.2666666666666666</v>
      </c>
      <c r="E14" s="3">
        <f t="shared" si="1"/>
        <v>2.0655911179772888</v>
      </c>
    </row>
    <row r="15" spans="1:5">
      <c r="A15" t="s">
        <v>17</v>
      </c>
      <c r="B15">
        <v>141533</v>
      </c>
      <c r="D15">
        <f t="shared" si="0"/>
        <v>0.26666666666666666</v>
      </c>
      <c r="E15" s="3">
        <f t="shared" si="1"/>
        <v>0.5163977794943222</v>
      </c>
    </row>
    <row r="16" spans="1:5">
      <c r="A16" t="s">
        <v>18</v>
      </c>
      <c r="B16">
        <v>141550</v>
      </c>
      <c r="D16">
        <f t="shared" si="0"/>
        <v>24.066666666666666</v>
      </c>
      <c r="E16" s="3">
        <f t="shared" si="1"/>
        <v>4.905778905196061</v>
      </c>
    </row>
    <row r="17" spans="1:6">
      <c r="A17" t="s">
        <v>19</v>
      </c>
      <c r="B17">
        <v>141539</v>
      </c>
      <c r="D17">
        <f>(B17-B$18)^2/15</f>
        <v>4.2666666666666666</v>
      </c>
      <c r="E17" s="3">
        <f t="shared" si="1"/>
        <v>2.0655911179772888</v>
      </c>
    </row>
    <row r="18" spans="1:6">
      <c r="A18" t="s">
        <v>24</v>
      </c>
      <c r="B18">
        <f>AVERAGE(B3:B17)</f>
        <v>141531</v>
      </c>
      <c r="C18">
        <f>(B18*8+40)/1000000</f>
        <v>1.132288</v>
      </c>
      <c r="E18" s="3">
        <f>AVERAGE(E3:E17)</f>
        <v>3.7180640123591204</v>
      </c>
      <c r="F18">
        <f>E18/B18</f>
        <v>2.6270315424600407E-5</v>
      </c>
    </row>
    <row r="20" spans="1:6">
      <c r="A20" t="s">
        <v>5</v>
      </c>
      <c r="B20">
        <v>1442694</v>
      </c>
      <c r="D20">
        <f>(B20-B$35)^2/15</f>
        <v>1627.951407406114</v>
      </c>
      <c r="E20">
        <f>SQRT(D20)</f>
        <v>40.347879837807014</v>
      </c>
    </row>
    <row r="21" spans="1:6">
      <c r="A21" t="s">
        <v>6</v>
      </c>
      <c r="B21">
        <v>1442751</v>
      </c>
      <c r="D21">
        <f t="shared" ref="D21:D34" si="2">(B21-B$35)^2/15</f>
        <v>656.924740739919</v>
      </c>
      <c r="E21">
        <f t="shared" ref="E21:E34" si="3">SQRT(D21)</f>
        <v>25.630543122218832</v>
      </c>
    </row>
    <row r="22" spans="1:6">
      <c r="A22" t="s">
        <v>7</v>
      </c>
      <c r="B22">
        <v>1442847</v>
      </c>
      <c r="D22">
        <f t="shared" si="2"/>
        <v>0.71140740738036456</v>
      </c>
      <c r="E22">
        <f t="shared" si="3"/>
        <v>0.84344970649136186</v>
      </c>
    </row>
    <row r="23" spans="1:6">
      <c r="A23" t="s">
        <v>8</v>
      </c>
      <c r="B23">
        <v>1442972</v>
      </c>
      <c r="D23">
        <f t="shared" si="2"/>
        <v>987.93362963063737</v>
      </c>
      <c r="E23">
        <f t="shared" si="3"/>
        <v>31.431411511903779</v>
      </c>
    </row>
    <row r="24" spans="1:6">
      <c r="A24" t="s">
        <v>9</v>
      </c>
      <c r="B24">
        <v>1442710</v>
      </c>
      <c r="D24">
        <f t="shared" si="2"/>
        <v>1311.6491851840242</v>
      </c>
      <c r="E24">
        <f t="shared" si="3"/>
        <v>36.216697601852438</v>
      </c>
    </row>
    <row r="25" spans="1:6">
      <c r="A25" t="s">
        <v>10</v>
      </c>
      <c r="B25">
        <v>1442758</v>
      </c>
      <c r="D25">
        <f t="shared" si="2"/>
        <v>567.54251851775473</v>
      </c>
      <c r="E25">
        <f t="shared" si="3"/>
        <v>23.823150893988704</v>
      </c>
    </row>
    <row r="26" spans="1:6">
      <c r="A26" t="s">
        <v>11</v>
      </c>
      <c r="B26">
        <v>1442926</v>
      </c>
      <c r="D26">
        <f t="shared" si="2"/>
        <v>382.36918518581211</v>
      </c>
      <c r="E26">
        <f t="shared" si="3"/>
        <v>19.554262583534367</v>
      </c>
    </row>
    <row r="27" spans="1:6">
      <c r="A27" t="s">
        <v>12</v>
      </c>
      <c r="B27">
        <v>1442959</v>
      </c>
      <c r="D27">
        <f t="shared" si="2"/>
        <v>788.19585185275196</v>
      </c>
      <c r="E27">
        <f t="shared" si="3"/>
        <v>28.074825945190682</v>
      </c>
    </row>
    <row r="28" spans="1:6">
      <c r="A28" t="s">
        <v>13</v>
      </c>
      <c r="B28">
        <v>1442934</v>
      </c>
      <c r="D28">
        <f t="shared" si="2"/>
        <v>467.41807407476722</v>
      </c>
      <c r="E28">
        <f t="shared" si="3"/>
        <v>21.619853701511655</v>
      </c>
    </row>
    <row r="29" spans="1:6">
      <c r="A29" t="s">
        <v>14</v>
      </c>
      <c r="B29">
        <v>1442954</v>
      </c>
      <c r="D29">
        <f t="shared" si="2"/>
        <v>717.37362963048838</v>
      </c>
      <c r="E29">
        <f t="shared" si="3"/>
        <v>26.78383149645488</v>
      </c>
    </row>
    <row r="30" spans="1:6">
      <c r="A30" t="s">
        <v>15</v>
      </c>
      <c r="B30">
        <v>1442864</v>
      </c>
      <c r="D30">
        <f t="shared" si="2"/>
        <v>12.573629629743321</v>
      </c>
      <c r="E30">
        <f t="shared" si="3"/>
        <v>3.5459314192103775</v>
      </c>
    </row>
    <row r="31" spans="1:6">
      <c r="A31" t="s">
        <v>16</v>
      </c>
      <c r="B31">
        <v>1442831</v>
      </c>
      <c r="D31">
        <f t="shared" si="2"/>
        <v>24.746962962803465</v>
      </c>
      <c r="E31">
        <f t="shared" si="3"/>
        <v>4.9746319424459395</v>
      </c>
    </row>
    <row r="32" spans="1:6">
      <c r="A32" t="s">
        <v>17</v>
      </c>
      <c r="B32">
        <v>1442850</v>
      </c>
      <c r="D32">
        <f t="shared" si="2"/>
        <v>4.7407407385331611E-3</v>
      </c>
      <c r="E32">
        <f t="shared" si="3"/>
        <v>6.885303724987854E-2</v>
      </c>
    </row>
    <row r="33" spans="1:6">
      <c r="A33" t="s">
        <v>18</v>
      </c>
      <c r="B33">
        <v>1442755</v>
      </c>
      <c r="D33">
        <f t="shared" si="2"/>
        <v>605.04918518439649</v>
      </c>
      <c r="E33">
        <f t="shared" si="3"/>
        <v>24.597747563230186</v>
      </c>
    </row>
    <row r="34" spans="1:6">
      <c r="A34" t="s">
        <v>19</v>
      </c>
      <c r="B34">
        <v>1442949</v>
      </c>
      <c r="D34">
        <f t="shared" si="2"/>
        <v>649.88474074155806</v>
      </c>
      <c r="E34">
        <f t="shared" si="3"/>
        <v>25.492837047719071</v>
      </c>
    </row>
    <row r="35" spans="1:6">
      <c r="A35" t="s">
        <v>24</v>
      </c>
      <c r="B35">
        <f>AVERAGE(B20:B34)</f>
        <v>1442850.2666666666</v>
      </c>
      <c r="C35">
        <f>(B35*8+40)/1000000</f>
        <v>11.542842133333332</v>
      </c>
      <c r="E35">
        <f>AVERAGE(E20:E34)</f>
        <v>20.867060494053948</v>
      </c>
      <c r="F35">
        <f>E35/B35</f>
        <v>1.4462388077358788E-5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jj</vt:lpstr>
      <vt:lpstr>Sheet2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Jingning Zhang</dc:creator>
  <cp:lastModifiedBy>Jingning Zhang</cp:lastModifiedBy>
  <cp:lastPrinted>2016-02-19T06:30:11Z</cp:lastPrinted>
  <dcterms:created xsi:type="dcterms:W3CDTF">2016-02-17T23:50:59Z</dcterms:created>
  <dcterms:modified xsi:type="dcterms:W3CDTF">2016-02-19T06:33:03Z</dcterms:modified>
</cp:coreProperties>
</file>