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drawings/drawing18.xml" ContentType="application/vnd.openxmlformats-officedocument.drawing+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comments17.xml" ContentType="application/vnd.openxmlformats-officedocument.spreadsheetml.comments+xml"/>
  <Override PartName="/xl/drawings/drawing22.xml" ContentType="application/vnd.openxmlformats-officedocument.drawing+xml"/>
  <Override PartName="/xl/comments18.xml" ContentType="application/vnd.openxmlformats-officedocument.spreadsheetml.comments+xml"/>
  <Override PartName="/xl/drawings/drawing23.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4.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5.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6.xml" ContentType="application/vnd.openxmlformats-officedocument.drawing+xml"/>
  <Override PartName="/xl/comments22.xml" ContentType="application/vnd.openxmlformats-officedocument.spreadsheetml.comments+xml"/>
  <Override PartName="/xl/drawings/drawing27.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2" activeTab="4"/>
  </bookViews>
  <sheets>
    <sheet name="Início" sheetId="1" r:id="rId1"/>
    <sheet name="PC Receitas" sheetId="2" r:id="rId2"/>
    <sheet name="PC Despesas" sheetId="23" r:id="rId3"/>
    <sheet name="Configurações Básicas" sheetId="44" r:id="rId4"/>
    <sheet name="Jan" sheetId="13" r:id="rId5"/>
    <sheet name="Fev" sheetId="24" r:id="rId6"/>
    <sheet name="Mar" sheetId="25" r:id="rId7"/>
    <sheet name="Abr" sheetId="26" r:id="rId8"/>
    <sheet name="Mai" sheetId="27" r:id="rId9"/>
    <sheet name="Jun" sheetId="28" r:id="rId10"/>
    <sheet name="Jul" sheetId="29" r:id="rId11"/>
    <sheet name="Ago" sheetId="30" r:id="rId12"/>
    <sheet name="Set" sheetId="31" r:id="rId13"/>
    <sheet name="Out" sheetId="32" r:id="rId14"/>
    <sheet name="Nov" sheetId="33" r:id="rId15"/>
    <sheet name="Dez" sheetId="34" r:id="rId16"/>
    <sheet name="Resumo" sheetId="12" r:id="rId17"/>
    <sheet name="Resumo (2)" sheetId="41" r:id="rId18"/>
    <sheet name="FC" sheetId="14" r:id="rId19"/>
    <sheet name="DRE" sheetId="20" r:id="rId20"/>
    <sheet name="CPagar" sheetId="21" r:id="rId21"/>
    <sheet name="CReceber" sheetId="22" r:id="rId22"/>
    <sheet name="Gráficos" sheetId="15" r:id="rId23"/>
    <sheet name="G. Receitas" sheetId="39" r:id="rId24"/>
    <sheet name="G. Despesas" sheetId="40" r:id="rId25"/>
    <sheet name="Alertas" sheetId="16" r:id="rId26"/>
    <sheet name="Imprimir" sheetId="38" r:id="rId27"/>
    <sheet name="Dúvidas" sheetId="5" r:id="rId28"/>
    <sheet name="Dúvidas e Respostas" sheetId="6" state="hidden" r:id="rId29"/>
    <sheet name="Sugestões" sheetId="17" r:id="rId30"/>
    <sheet name="Sobre a Contar Consultoria" sheetId="3" r:id="rId31"/>
  </sheets>
  <functionGroups builtInGroupCount="18"/>
  <definedNames>
    <definedName name="_xlnm._FilterDatabase" localSheetId="7" hidden="1">Abr!$C$4:$K$4</definedName>
    <definedName name="_xlnm._FilterDatabase" localSheetId="11" hidden="1">Ago!$C$4:$K$4</definedName>
    <definedName name="_xlnm._FilterDatabase" localSheetId="15" hidden="1">Dez!$C$4:$K$4</definedName>
    <definedName name="_xlnm._FilterDatabase" localSheetId="5" hidden="1">Fev!$C$4:$K$4</definedName>
    <definedName name="_xlnm._FilterDatabase" localSheetId="4" hidden="1">Jan!$C$4:$K$4</definedName>
    <definedName name="_xlnm._FilterDatabase" localSheetId="10" hidden="1">Jul!$C$4:$K$4</definedName>
    <definedName name="_xlnm._FilterDatabase" localSheetId="9" hidden="1">Jun!$C$4:$K$4</definedName>
    <definedName name="_xlnm._FilterDatabase" localSheetId="8" hidden="1">Mai!$C$4:$K$4</definedName>
    <definedName name="_xlnm._FilterDatabase" localSheetId="6" hidden="1">Mar!$C$4:$K$4</definedName>
    <definedName name="_xlnm._FilterDatabase" localSheetId="14" hidden="1">Nov!$C$4:$K$4</definedName>
    <definedName name="_xlnm._FilterDatabase" localSheetId="13" hidden="1">Out!$C$4:$K$4</definedName>
    <definedName name="_xlnm._FilterDatabase" localSheetId="12" hidden="1">Set!$C$4:$K$4</definedName>
    <definedName name="_xlnm.Print_Area" localSheetId="7">Abr!$C$4:$K$605</definedName>
    <definedName name="_xlnm.Print_Area" localSheetId="11">Ago!$C$4:$K$605</definedName>
    <definedName name="_xlnm.Print_Area" localSheetId="25">Alertas!$C$3:$J$11</definedName>
    <definedName name="_xlnm.Print_Area" localSheetId="3">'Configurações Básicas'!$C$4:$J$137</definedName>
    <definedName name="_xlnm.Print_Area" localSheetId="20">CPagar!$C$4:$Q$707</definedName>
    <definedName name="_xlnm.Print_Area" localSheetId="21">CReceber!$C$4:$Q$307</definedName>
    <definedName name="_xlnm.Print_Area" localSheetId="15">Dez!$C$4:$K$605</definedName>
    <definedName name="_xlnm.Print_Area" localSheetId="19">DRE!$C$4:$Q$1031</definedName>
    <definedName name="_xlnm.Print_Area" localSheetId="27">Dúvidas!$C$3:$N$17</definedName>
    <definedName name="_xlnm.Print_Area" localSheetId="18">FC!$C$4:$P$17</definedName>
    <definedName name="_xlnm.Print_Area" localSheetId="5">Fev!$C$4:$K$605</definedName>
    <definedName name="_xlnm.Print_Area" localSheetId="24">'G. Despesas'!$C$4:$P$105</definedName>
    <definedName name="_xlnm.Print_Area" localSheetId="23">'G. Receitas'!$C$4:$O$43</definedName>
    <definedName name="_xlnm.Print_Area" localSheetId="22">Gráficos!$B$4:$O$103</definedName>
    <definedName name="_xlnm.Print_Area" localSheetId="26">Imprimir!$D$3:$Q$95</definedName>
    <definedName name="_xlnm.Print_Area" localSheetId="0">Início!$A$1:$N$34</definedName>
    <definedName name="_xlnm.Print_Area" localSheetId="4">Jan!$C$4:$K$605</definedName>
    <definedName name="_xlnm.Print_Area" localSheetId="10">Jul!$C$5:$K$605</definedName>
    <definedName name="_xlnm.Print_Area" localSheetId="9">Jun!$C$4:$K$605</definedName>
    <definedName name="_xlnm.Print_Area" localSheetId="8">Mai!$C$4:$K$605</definedName>
    <definedName name="_xlnm.Print_Area" localSheetId="6">Mar!$C$4:$K$605</definedName>
    <definedName name="_xlnm.Print_Area" localSheetId="14">Nov!$C$4:$K$605</definedName>
    <definedName name="_xlnm.Print_Area" localSheetId="13">Out!$C$4:$K$605</definedName>
    <definedName name="_xlnm.Print_Area" localSheetId="2">'PC Despesas'!$C$4:$J$137</definedName>
    <definedName name="_xlnm.Print_Area" localSheetId="1">'PC Receitas'!$C$4:$K$19</definedName>
    <definedName name="_xlnm.Print_Area" localSheetId="16">Resumo!$C$4:$K$37</definedName>
    <definedName name="_xlnm.Print_Area" localSheetId="17">'Resumo (2)'!$C$4:$K$37</definedName>
    <definedName name="_xlnm.Print_Area" localSheetId="12">Set!$C$4:$K$605</definedName>
    <definedName name="Despesas_com_Marketing" localSheetId="3">'Configurações Básicas'!#REF!</definedName>
    <definedName name="Despesas_com_Marketing">'PC Despesas'!$S$5:$S$103</definedName>
    <definedName name="Despesas_com_Produtos" localSheetId="3">'Configurações Básicas'!$D$5:$D$103</definedName>
    <definedName name="Despesas_com_Produtos">'PC Despesas'!$D$5:$D$103</definedName>
    <definedName name="Despesas_com_RH" localSheetId="3">'Configurações Básicas'!$M$5:$M$103</definedName>
    <definedName name="Despesas_com_RH">'PC Despesas'!$M$5:$M$103</definedName>
    <definedName name="Despesas_com_Serviços" localSheetId="3">'Configurações Básicas'!$G$5:$G$103</definedName>
    <definedName name="Despesas_com_Serviços">'PC Despesas'!$G$5:$G$103</definedName>
    <definedName name="Despesas_Não_Operacionais" localSheetId="3">'Configurações Básicas'!$J$5:$J$103</definedName>
    <definedName name="Despesas_Não_Operacionais">'PC Despesas'!$J$5:$J$103</definedName>
    <definedName name="Despesas_Operacionais" localSheetId="3">'Configurações Básicas'!$P$5:$P$103</definedName>
    <definedName name="Despesas_Operacionais">'PC Despesas'!$P$5:$P$103</definedName>
    <definedName name="Impostos" localSheetId="3">'Configurações Básicas'!#REF!</definedName>
    <definedName name="Impostos">'PC Despesas'!$V$5:$V$103</definedName>
    <definedName name="Investimentos" localSheetId="3">'Configurações Básicas'!#REF!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7">Abr!$4:$4</definedName>
    <definedName name="_xlnm.Print_Titles" localSheetId="11">Ago!$4:$4</definedName>
    <definedName name="_xlnm.Print_Titles" localSheetId="20">CPagar!$4:$4</definedName>
    <definedName name="_xlnm.Print_Titles" localSheetId="21">CReceber!$4:$4</definedName>
    <definedName name="_xlnm.Print_Titles" localSheetId="15">Dez!$4:$4</definedName>
    <definedName name="_xlnm.Print_Titles" localSheetId="19">DRE!$4:$4</definedName>
    <definedName name="_xlnm.Print_Titles" localSheetId="5">Fev!$4:$4</definedName>
    <definedName name="_xlnm.Print_Titles" localSheetId="4">Jan!$4:$4</definedName>
    <definedName name="_xlnm.Print_Titles" localSheetId="10">Jul!$4:$4</definedName>
    <definedName name="_xlnm.Print_Titles" localSheetId="9">Jun!$4:$4</definedName>
    <definedName name="_xlnm.Print_Titles" localSheetId="8">Mai!$4:$4</definedName>
    <definedName name="_xlnm.Print_Titles" localSheetId="6">Mar!$4:$4</definedName>
    <definedName name="_xlnm.Print_Titles" localSheetId="14">Nov!$4:$4</definedName>
    <definedName name="_xlnm.Print_Titles" localSheetId="13">Out!$4:$4</definedName>
    <definedName name="_xlnm.Print_Titles" localSheetId="12">Set!$4:$4</definedName>
  </definedNames>
  <calcPr calcId="152511" concurrentCalc="0"/>
</workbook>
</file>

<file path=xl/calcChain.xml><?xml version="1.0" encoding="utf-8"?>
<calcChain xmlns="http://schemas.openxmlformats.org/spreadsheetml/2006/main">
  <c r="D5" i="30" l="1"/>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5" i="13"/>
  <c r="C225" i="44"/>
  <c r="C224" i="44"/>
  <c r="C223" i="44"/>
  <c r="C222" i="44"/>
  <c r="C221" i="44"/>
  <c r="C220" i="44"/>
  <c r="C219" i="44"/>
  <c r="C218" i="44"/>
  <c r="C217" i="44"/>
  <c r="C216" i="44"/>
  <c r="C214" i="44"/>
  <c r="C213" i="44"/>
  <c r="C212" i="44"/>
  <c r="C211" i="44"/>
  <c r="C210" i="44"/>
  <c r="C209" i="44"/>
  <c r="C208" i="44"/>
  <c r="C207" i="44"/>
  <c r="C206" i="44"/>
  <c r="C205" i="44"/>
  <c r="C203" i="44"/>
  <c r="C202" i="44"/>
  <c r="C201" i="44"/>
  <c r="C200" i="44"/>
  <c r="C199" i="44"/>
  <c r="C198" i="44"/>
  <c r="C197" i="44"/>
  <c r="C196" i="44"/>
  <c r="C195" i="44"/>
  <c r="C194" i="44"/>
  <c r="C192" i="44"/>
  <c r="C191" i="44"/>
  <c r="C190" i="44"/>
  <c r="C189" i="44"/>
  <c r="C188" i="44"/>
  <c r="C187" i="44"/>
  <c r="C186" i="44"/>
  <c r="C185" i="44"/>
  <c r="C184" i="44"/>
  <c r="C183" i="44"/>
  <c r="C181" i="44"/>
  <c r="C180" i="44"/>
  <c r="C179" i="44"/>
  <c r="C178" i="44"/>
  <c r="C177" i="44"/>
  <c r="C176" i="44"/>
  <c r="C175" i="44"/>
  <c r="C174" i="44"/>
  <c r="C173" i="44"/>
  <c r="C172" i="44"/>
  <c r="C170" i="44"/>
  <c r="C169" i="44"/>
  <c r="C168" i="44"/>
  <c r="C167" i="44"/>
  <c r="C166" i="44"/>
  <c r="C165" i="44"/>
  <c r="C164" i="44"/>
  <c r="C163" i="44"/>
  <c r="C162" i="44"/>
  <c r="C161" i="44"/>
  <c r="C159" i="44"/>
  <c r="C158" i="44"/>
  <c r="C157" i="44"/>
  <c r="C156" i="44"/>
  <c r="C155" i="44"/>
  <c r="C154" i="44"/>
  <c r="C153" i="44"/>
  <c r="C152" i="44"/>
  <c r="C151" i="44"/>
  <c r="C150" i="44"/>
  <c r="C148" i="44"/>
  <c r="C147" i="44"/>
  <c r="C146" i="44"/>
  <c r="C145" i="44"/>
  <c r="C144" i="44"/>
  <c r="C143" i="44"/>
  <c r="C142" i="44"/>
  <c r="C141" i="44"/>
  <c r="C140" i="4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c r="U5" i="28"/>
  <c r="V6" i="28"/>
  <c r="R6" i="28"/>
  <c r="U6" i="28"/>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1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2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3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4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5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6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708" i="21"/>
  <c r="J6" i="21"/>
  <c r="V5" i="29"/>
  <c r="R5" i="29"/>
  <c r="S5" i="29"/>
  <c r="T5" i="29"/>
  <c r="U5" i="29"/>
  <c r="V6" i="29"/>
  <c r="R6" i="29"/>
  <c r="S6" i="29"/>
  <c r="T6" i="29"/>
  <c r="U6" i="29"/>
  <c r="V7" i="29"/>
  <c r="R7" i="29"/>
  <c r="S7" i="29"/>
  <c r="T7" i="29"/>
  <c r="U7" i="29"/>
  <c r="V8" i="29"/>
  <c r="R8" i="29"/>
  <c r="S8" i="29"/>
  <c r="T8" i="29"/>
  <c r="U8" i="29"/>
  <c r="V9" i="29"/>
  <c r="R9" i="29"/>
  <c r="U9" i="29"/>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1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2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3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4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5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6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708" i="21"/>
  <c r="K6" i="21"/>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1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2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3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4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5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6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708" i="21"/>
  <c r="L6"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R5" i="13"/>
  <c r="S5" i="13"/>
  <c r="T5" i="13"/>
  <c r="U5" i="13"/>
  <c r="V6" i="13"/>
  <c r="R6" i="13"/>
  <c r="S6" i="13"/>
  <c r="T6" i="13"/>
  <c r="U6" i="13"/>
  <c r="V7" i="13"/>
  <c r="R7" i="13"/>
  <c r="S7" i="13"/>
  <c r="U7" i="13"/>
  <c r="V8" i="13"/>
  <c r="R8" i="13"/>
  <c r="S8" i="13"/>
  <c r="T8" i="13"/>
  <c r="U8" i="13"/>
  <c r="V9" i="13"/>
  <c r="R9" i="13"/>
  <c r="U9" i="13"/>
  <c r="V10" i="13"/>
  <c r="R10" i="13"/>
  <c r="U10" i="13"/>
  <c r="V11" i="13"/>
  <c r="R11" i="13"/>
  <c r="U11" i="13"/>
  <c r="V12" i="13"/>
  <c r="R12" i="13"/>
  <c r="U12" i="13"/>
  <c r="V13" i="13"/>
  <c r="R13" i="13"/>
  <c r="U13" i="13"/>
  <c r="V14" i="13"/>
  <c r="R14" i="13"/>
  <c r="S14" i="13"/>
  <c r="U14" i="13"/>
  <c r="V15" i="13"/>
  <c r="R15" i="13"/>
  <c r="U15" i="13"/>
  <c r="V16" i="13"/>
  <c r="R16" i="13"/>
  <c r="U16" i="13"/>
  <c r="V17" i="13"/>
  <c r="R17" i="13"/>
  <c r="U17" i="13"/>
  <c r="V18" i="13"/>
  <c r="R18" i="13"/>
  <c r="U18" i="13"/>
  <c r="V19" i="13"/>
  <c r="R19" i="13"/>
  <c r="U19" i="13"/>
  <c r="V20" i="13"/>
  <c r="R20" i="13"/>
  <c r="U20" i="13"/>
  <c r="V21" i="13"/>
  <c r="R21" i="13"/>
  <c r="U21" i="13"/>
  <c r="V22" i="13"/>
  <c r="R22" i="13"/>
  <c r="U22" i="13"/>
  <c r="V23" i="13"/>
  <c r="R23" i="13"/>
  <c r="U23" i="13"/>
  <c r="V24" i="13"/>
  <c r="R24" i="13"/>
  <c r="U24" i="13"/>
  <c r="V25" i="13"/>
  <c r="R25" i="13"/>
  <c r="U25" i="13"/>
  <c r="V26" i="13"/>
  <c r="R26" i="13"/>
  <c r="U26" i="13"/>
  <c r="V27" i="13"/>
  <c r="R27" i="13"/>
  <c r="U27" i="13"/>
  <c r="V28" i="13"/>
  <c r="R28" i="13"/>
  <c r="U28" i="13"/>
  <c r="V29" i="13"/>
  <c r="R29" i="13"/>
  <c r="U29" i="13"/>
  <c r="V30" i="13"/>
  <c r="R30" i="13"/>
  <c r="U30" i="13"/>
  <c r="V31" i="13"/>
  <c r="R31" i="13"/>
  <c r="U31" i="13"/>
  <c r="V32" i="13"/>
  <c r="R32" i="13"/>
  <c r="U32" i="13"/>
  <c r="V33" i="13"/>
  <c r="R33" i="13"/>
  <c r="U33" i="13"/>
  <c r="V34" i="13"/>
  <c r="R34" i="13"/>
  <c r="U34" i="13"/>
  <c r="V35" i="13"/>
  <c r="R35" i="13"/>
  <c r="U35" i="13"/>
  <c r="V36" i="13"/>
  <c r="R36" i="13"/>
  <c r="U36" i="13"/>
  <c r="V37" i="13"/>
  <c r="R37" i="13"/>
  <c r="U37" i="13"/>
  <c r="V38" i="13"/>
  <c r="R38" i="13"/>
  <c r="U38" i="13"/>
  <c r="V39" i="13"/>
  <c r="R39" i="13"/>
  <c r="U39" i="13"/>
  <c r="V40" i="13"/>
  <c r="R40" i="13"/>
  <c r="U40" i="13"/>
  <c r="V41" i="13"/>
  <c r="R41" i="13"/>
  <c r="U41" i="13"/>
  <c r="V42" i="13"/>
  <c r="R42" i="13"/>
  <c r="U42" i="13"/>
  <c r="V43" i="13"/>
  <c r="R43" i="13"/>
  <c r="U43" i="13"/>
  <c r="V44" i="13"/>
  <c r="R44" i="13"/>
  <c r="U44" i="13"/>
  <c r="V45" i="13"/>
  <c r="R45" i="13"/>
  <c r="U45" i="13"/>
  <c r="V46" i="13"/>
  <c r="R46" i="13"/>
  <c r="U46" i="13"/>
  <c r="V47" i="13"/>
  <c r="R47" i="13"/>
  <c r="U47" i="13"/>
  <c r="V48" i="13"/>
  <c r="R48" i="13"/>
  <c r="U48" i="13"/>
  <c r="V49" i="13"/>
  <c r="R49" i="13"/>
  <c r="U49" i="13"/>
  <c r="V50" i="13"/>
  <c r="R50" i="13"/>
  <c r="U50" i="13"/>
  <c r="V51" i="13"/>
  <c r="R51" i="13"/>
  <c r="U51" i="13"/>
  <c r="V52" i="13"/>
  <c r="R52" i="13"/>
  <c r="U52" i="13"/>
  <c r="V53" i="13"/>
  <c r="R53" i="13"/>
  <c r="U53" i="13"/>
  <c r="V54" i="13"/>
  <c r="R54" i="13"/>
  <c r="U54" i="13"/>
  <c r="V55" i="13"/>
  <c r="R55" i="13"/>
  <c r="U55" i="13"/>
  <c r="V56" i="13"/>
  <c r="R56" i="13"/>
  <c r="U56" i="13"/>
  <c r="V57" i="13"/>
  <c r="R57" i="13"/>
  <c r="U57" i="13"/>
  <c r="V58" i="13"/>
  <c r="R58" i="13"/>
  <c r="U58" i="13"/>
  <c r="V59" i="13"/>
  <c r="R59" i="13"/>
  <c r="U59" i="13"/>
  <c r="V60" i="13"/>
  <c r="R60" i="13"/>
  <c r="U60" i="13"/>
  <c r="V61" i="13"/>
  <c r="R61" i="13"/>
  <c r="U61" i="13"/>
  <c r="V62" i="13"/>
  <c r="R62" i="13"/>
  <c r="U62" i="13"/>
  <c r="V63" i="13"/>
  <c r="R63" i="13"/>
  <c r="U63" i="13"/>
  <c r="V64" i="13"/>
  <c r="R64" i="13"/>
  <c r="U64" i="13"/>
  <c r="V65" i="13"/>
  <c r="R65" i="13"/>
  <c r="U65" i="13"/>
  <c r="V66" i="13"/>
  <c r="R66" i="13"/>
  <c r="U66" i="13"/>
  <c r="V67" i="13"/>
  <c r="R67" i="13"/>
  <c r="U67" i="13"/>
  <c r="V68" i="13"/>
  <c r="R68" i="13"/>
  <c r="U68" i="13"/>
  <c r="V69" i="13"/>
  <c r="R69" i="13"/>
  <c r="U69" i="13"/>
  <c r="V70" i="13"/>
  <c r="R70" i="13"/>
  <c r="U70" i="13"/>
  <c r="V71" i="13"/>
  <c r="R71" i="13"/>
  <c r="U71" i="13"/>
  <c r="V72" i="13"/>
  <c r="R72" i="13"/>
  <c r="U72" i="13"/>
  <c r="V73" i="13"/>
  <c r="R73" i="13"/>
  <c r="U73" i="13"/>
  <c r="V74" i="13"/>
  <c r="R74" i="13"/>
  <c r="U74" i="13"/>
  <c r="V75" i="13"/>
  <c r="R75" i="13"/>
  <c r="U75" i="13"/>
  <c r="V76" i="13"/>
  <c r="R76" i="13"/>
  <c r="U76" i="13"/>
  <c r="V77" i="13"/>
  <c r="R77" i="13"/>
  <c r="U77" i="13"/>
  <c r="V78" i="13"/>
  <c r="R78" i="13"/>
  <c r="U78" i="13"/>
  <c r="V79" i="13"/>
  <c r="R79" i="13"/>
  <c r="U79" i="13"/>
  <c r="V80" i="13"/>
  <c r="R80" i="13"/>
  <c r="U80" i="13"/>
  <c r="V81" i="13"/>
  <c r="R81" i="13"/>
  <c r="U81" i="13"/>
  <c r="V82" i="13"/>
  <c r="R82" i="13"/>
  <c r="U82" i="13"/>
  <c r="V83" i="13"/>
  <c r="R83" i="13"/>
  <c r="U83" i="13"/>
  <c r="V84" i="13"/>
  <c r="R84" i="13"/>
  <c r="U84" i="13"/>
  <c r="V85" i="13"/>
  <c r="R85" i="13"/>
  <c r="U85" i="13"/>
  <c r="V86" i="13"/>
  <c r="R86" i="13"/>
  <c r="U86" i="13"/>
  <c r="V87" i="13"/>
  <c r="R87" i="13"/>
  <c r="U87" i="13"/>
  <c r="V88" i="13"/>
  <c r="R88" i="13"/>
  <c r="U88" i="13"/>
  <c r="V89" i="13"/>
  <c r="R89" i="13"/>
  <c r="U89" i="13"/>
  <c r="V90" i="13"/>
  <c r="R90" i="13"/>
  <c r="U90" i="13"/>
  <c r="V91" i="13"/>
  <c r="R91" i="13"/>
  <c r="U91" i="13"/>
  <c r="V92" i="13"/>
  <c r="R92" i="13"/>
  <c r="U92" i="13"/>
  <c r="V93" i="13"/>
  <c r="R93" i="13"/>
  <c r="U93" i="13"/>
  <c r="V94" i="13"/>
  <c r="R94" i="13"/>
  <c r="U94" i="13"/>
  <c r="V95" i="13"/>
  <c r="R95" i="13"/>
  <c r="U95" i="13"/>
  <c r="V96" i="13"/>
  <c r="R96" i="13"/>
  <c r="U96" i="13"/>
  <c r="V97" i="13"/>
  <c r="R97" i="13"/>
  <c r="U97" i="13"/>
  <c r="V98" i="13"/>
  <c r="R98" i="13"/>
  <c r="U98" i="13"/>
  <c r="V99" i="13"/>
  <c r="R99" i="13"/>
  <c r="U99" i="13"/>
  <c r="V100" i="13"/>
  <c r="R100" i="13"/>
  <c r="U100" i="13"/>
  <c r="V101" i="13"/>
  <c r="R101" i="13"/>
  <c r="U101" i="13"/>
  <c r="V102" i="13"/>
  <c r="R102" i="13"/>
  <c r="U102" i="13"/>
  <c r="V103" i="13"/>
  <c r="R103" i="13"/>
  <c r="U103" i="13"/>
  <c r="V104" i="13"/>
  <c r="R104" i="13"/>
  <c r="U104" i="13"/>
  <c r="V105" i="13"/>
  <c r="R105" i="13"/>
  <c r="U105" i="13"/>
  <c r="V106" i="13"/>
  <c r="R106" i="13"/>
  <c r="U106" i="13"/>
  <c r="V107" i="13"/>
  <c r="R107" i="13"/>
  <c r="U107" i="13"/>
  <c r="V108" i="13"/>
  <c r="R108" i="13"/>
  <c r="U108" i="13"/>
  <c r="V109" i="13"/>
  <c r="R109" i="13"/>
  <c r="U109" i="13"/>
  <c r="V110" i="13"/>
  <c r="R110" i="13"/>
  <c r="U110" i="13"/>
  <c r="V111" i="13"/>
  <c r="R111" i="13"/>
  <c r="U111" i="13"/>
  <c r="V112" i="13"/>
  <c r="R112" i="13"/>
  <c r="U112" i="13"/>
  <c r="V113" i="13"/>
  <c r="R113" i="13"/>
  <c r="U113" i="13"/>
  <c r="V114" i="13"/>
  <c r="R114" i="13"/>
  <c r="U114" i="13"/>
  <c r="V115" i="13"/>
  <c r="R115" i="13"/>
  <c r="U115" i="13"/>
  <c r="V116" i="13"/>
  <c r="R116" i="13"/>
  <c r="U116" i="13"/>
  <c r="V117" i="13"/>
  <c r="R117" i="13"/>
  <c r="U117" i="13"/>
  <c r="V118" i="13"/>
  <c r="R118" i="13"/>
  <c r="U118" i="13"/>
  <c r="V119" i="13"/>
  <c r="R119" i="13"/>
  <c r="U119" i="13"/>
  <c r="V120" i="13"/>
  <c r="R120" i="13"/>
  <c r="U120" i="13"/>
  <c r="V121" i="13"/>
  <c r="R121" i="13"/>
  <c r="U121" i="13"/>
  <c r="V122" i="13"/>
  <c r="R122" i="13"/>
  <c r="U122" i="13"/>
  <c r="V123" i="13"/>
  <c r="R123" i="13"/>
  <c r="U123" i="13"/>
  <c r="V124" i="13"/>
  <c r="R124" i="13"/>
  <c r="U124" i="13"/>
  <c r="V125" i="13"/>
  <c r="R125" i="13"/>
  <c r="U125" i="13"/>
  <c r="V126" i="13"/>
  <c r="R126" i="13"/>
  <c r="U126" i="13"/>
  <c r="V127" i="13"/>
  <c r="R127" i="13"/>
  <c r="U127" i="13"/>
  <c r="V128" i="13"/>
  <c r="R128" i="13"/>
  <c r="U128" i="13"/>
  <c r="V129" i="13"/>
  <c r="R129" i="13"/>
  <c r="U129" i="13"/>
  <c r="V130" i="13"/>
  <c r="R130" i="13"/>
  <c r="U130" i="13"/>
  <c r="V131" i="13"/>
  <c r="R131" i="13"/>
  <c r="U131" i="13"/>
  <c r="V132" i="13"/>
  <c r="R132" i="13"/>
  <c r="U132" i="13"/>
  <c r="V133" i="13"/>
  <c r="R133" i="13"/>
  <c r="U133" i="13"/>
  <c r="V134" i="13"/>
  <c r="R134" i="13"/>
  <c r="U134" i="13"/>
  <c r="V135" i="13"/>
  <c r="R135" i="13"/>
  <c r="U135" i="13"/>
  <c r="V136" i="13"/>
  <c r="R136" i="13"/>
  <c r="U136" i="13"/>
  <c r="V137" i="13"/>
  <c r="R137" i="13"/>
  <c r="U137" i="13"/>
  <c r="V138" i="13"/>
  <c r="R138" i="13"/>
  <c r="U138" i="13"/>
  <c r="V139" i="13"/>
  <c r="R139" i="13"/>
  <c r="U139" i="13"/>
  <c r="V140" i="13"/>
  <c r="R140" i="13"/>
  <c r="U140" i="13"/>
  <c r="V141" i="13"/>
  <c r="R141" i="13"/>
  <c r="U141" i="13"/>
  <c r="V142" i="13"/>
  <c r="R142" i="13"/>
  <c r="U142" i="13"/>
  <c r="V143" i="13"/>
  <c r="R143" i="13"/>
  <c r="U143" i="13"/>
  <c r="V144" i="13"/>
  <c r="R144" i="13"/>
  <c r="U144" i="13"/>
  <c r="V145" i="13"/>
  <c r="R145" i="13"/>
  <c r="U145" i="13"/>
  <c r="V146" i="13"/>
  <c r="R146" i="13"/>
  <c r="U146" i="13"/>
  <c r="V147" i="13"/>
  <c r="R147" i="13"/>
  <c r="U147" i="13"/>
  <c r="V148" i="13"/>
  <c r="R148" i="13"/>
  <c r="U148" i="13"/>
  <c r="V149" i="13"/>
  <c r="R149" i="13"/>
  <c r="U149" i="13"/>
  <c r="V150" i="13"/>
  <c r="R150" i="13"/>
  <c r="U150" i="13"/>
  <c r="V151" i="13"/>
  <c r="R151" i="13"/>
  <c r="U151" i="13"/>
  <c r="V152" i="13"/>
  <c r="R152" i="13"/>
  <c r="U152" i="13"/>
  <c r="V153" i="13"/>
  <c r="R153" i="13"/>
  <c r="U153" i="13"/>
  <c r="V154" i="13"/>
  <c r="R154" i="13"/>
  <c r="U154" i="13"/>
  <c r="V155" i="13"/>
  <c r="R155" i="13"/>
  <c r="U155" i="13"/>
  <c r="V156" i="13"/>
  <c r="R156" i="13"/>
  <c r="U156" i="13"/>
  <c r="V157" i="13"/>
  <c r="R157" i="13"/>
  <c r="U157" i="13"/>
  <c r="V158" i="13"/>
  <c r="R158" i="13"/>
  <c r="U158" i="13"/>
  <c r="V159" i="13"/>
  <c r="R159" i="13"/>
  <c r="U159" i="13"/>
  <c r="V160" i="13"/>
  <c r="R160" i="13"/>
  <c r="U160" i="13"/>
  <c r="V161" i="13"/>
  <c r="R161" i="13"/>
  <c r="U161" i="13"/>
  <c r="V162" i="13"/>
  <c r="R162" i="13"/>
  <c r="U162" i="13"/>
  <c r="V163" i="13"/>
  <c r="R163" i="13"/>
  <c r="U163" i="13"/>
  <c r="V164" i="13"/>
  <c r="R164" i="13"/>
  <c r="U164" i="13"/>
  <c r="V165" i="13"/>
  <c r="R165" i="13"/>
  <c r="U165" i="13"/>
  <c r="V166" i="13"/>
  <c r="R166" i="13"/>
  <c r="U166" i="13"/>
  <c r="V167" i="13"/>
  <c r="R167" i="13"/>
  <c r="U167" i="13"/>
  <c r="V168" i="13"/>
  <c r="R168" i="13"/>
  <c r="U168" i="13"/>
  <c r="V169" i="13"/>
  <c r="R169" i="13"/>
  <c r="U169" i="13"/>
  <c r="V170" i="13"/>
  <c r="R170" i="13"/>
  <c r="U170" i="13"/>
  <c r="V171" i="13"/>
  <c r="R171" i="13"/>
  <c r="U171" i="13"/>
  <c r="V172" i="13"/>
  <c r="R172" i="13"/>
  <c r="U172" i="13"/>
  <c r="V173" i="13"/>
  <c r="R173" i="13"/>
  <c r="U173" i="13"/>
  <c r="V174" i="13"/>
  <c r="R174" i="13"/>
  <c r="U174" i="13"/>
  <c r="V175" i="13"/>
  <c r="R175" i="13"/>
  <c r="U175" i="13"/>
  <c r="V176" i="13"/>
  <c r="R176" i="13"/>
  <c r="U176" i="13"/>
  <c r="V177" i="13"/>
  <c r="R177" i="13"/>
  <c r="U177" i="13"/>
  <c r="V178" i="13"/>
  <c r="R178" i="13"/>
  <c r="U178" i="13"/>
  <c r="V179" i="13"/>
  <c r="R179" i="13"/>
  <c r="U179" i="13"/>
  <c r="V180" i="13"/>
  <c r="R180" i="13"/>
  <c r="U180" i="13"/>
  <c r="V181" i="13"/>
  <c r="R181" i="13"/>
  <c r="U181" i="13"/>
  <c r="V182" i="13"/>
  <c r="R182" i="13"/>
  <c r="U182" i="13"/>
  <c r="V183" i="13"/>
  <c r="R183" i="13"/>
  <c r="U183" i="13"/>
  <c r="V184" i="13"/>
  <c r="R184" i="13"/>
  <c r="U184" i="13"/>
  <c r="V185" i="13"/>
  <c r="R185" i="13"/>
  <c r="U185" i="13"/>
  <c r="V186" i="13"/>
  <c r="R186" i="13"/>
  <c r="U186" i="13"/>
  <c r="V187" i="13"/>
  <c r="R187" i="13"/>
  <c r="U187" i="13"/>
  <c r="V188" i="13"/>
  <c r="R188" i="13"/>
  <c r="U188" i="13"/>
  <c r="V189" i="13"/>
  <c r="R189" i="13"/>
  <c r="U189" i="13"/>
  <c r="V190" i="13"/>
  <c r="R190" i="13"/>
  <c r="U190" i="13"/>
  <c r="V191" i="13"/>
  <c r="R191" i="13"/>
  <c r="U191" i="13"/>
  <c r="V192" i="13"/>
  <c r="R192" i="13"/>
  <c r="U192" i="13"/>
  <c r="V193" i="13"/>
  <c r="R193" i="13"/>
  <c r="U193" i="13"/>
  <c r="V194" i="13"/>
  <c r="R194" i="13"/>
  <c r="U194" i="13"/>
  <c r="V195" i="13"/>
  <c r="R195" i="13"/>
  <c r="U195" i="13"/>
  <c r="V196" i="13"/>
  <c r="R196" i="13"/>
  <c r="U196" i="13"/>
  <c r="V197" i="13"/>
  <c r="R197" i="13"/>
  <c r="U197" i="13"/>
  <c r="V198" i="13"/>
  <c r="R198" i="13"/>
  <c r="U198" i="13"/>
  <c r="V199" i="13"/>
  <c r="R199" i="13"/>
  <c r="U199" i="13"/>
  <c r="V200" i="13"/>
  <c r="R200" i="13"/>
  <c r="U200" i="13"/>
  <c r="V201" i="13"/>
  <c r="R201" i="13"/>
  <c r="U201" i="13"/>
  <c r="V202" i="13"/>
  <c r="R202" i="13"/>
  <c r="U202" i="13"/>
  <c r="V203" i="13"/>
  <c r="R203" i="13"/>
  <c r="U203" i="13"/>
  <c r="V204" i="13"/>
  <c r="R204" i="13"/>
  <c r="U204" i="13"/>
  <c r="V205" i="13"/>
  <c r="R205" i="13"/>
  <c r="U205" i="13"/>
  <c r="V206" i="13"/>
  <c r="R206" i="13"/>
  <c r="U206" i="13"/>
  <c r="V207" i="13"/>
  <c r="R207" i="13"/>
  <c r="U207" i="13"/>
  <c r="V208" i="13"/>
  <c r="R208" i="13"/>
  <c r="U208" i="13"/>
  <c r="V209" i="13"/>
  <c r="R209" i="13"/>
  <c r="U209" i="13"/>
  <c r="V210" i="13"/>
  <c r="R210" i="13"/>
  <c r="U210" i="13"/>
  <c r="V211" i="13"/>
  <c r="R211" i="13"/>
  <c r="U211" i="13"/>
  <c r="V212" i="13"/>
  <c r="R212" i="13"/>
  <c r="U212" i="13"/>
  <c r="V213" i="13"/>
  <c r="R213" i="13"/>
  <c r="U213" i="13"/>
  <c r="V214" i="13"/>
  <c r="R214" i="13"/>
  <c r="U214" i="13"/>
  <c r="V215" i="13"/>
  <c r="R215" i="13"/>
  <c r="U215" i="13"/>
  <c r="V216" i="13"/>
  <c r="R216" i="13"/>
  <c r="U216" i="13"/>
  <c r="V217" i="13"/>
  <c r="R217" i="13"/>
  <c r="U217" i="13"/>
  <c r="V218" i="13"/>
  <c r="R218" i="13"/>
  <c r="U218" i="13"/>
  <c r="V219" i="13"/>
  <c r="R219" i="13"/>
  <c r="U219" i="13"/>
  <c r="V220" i="13"/>
  <c r="R220" i="13"/>
  <c r="U220" i="13"/>
  <c r="V221" i="13"/>
  <c r="R221" i="13"/>
  <c r="U221" i="13"/>
  <c r="V222" i="13"/>
  <c r="R222" i="13"/>
  <c r="U222" i="13"/>
  <c r="V223" i="13"/>
  <c r="R223" i="13"/>
  <c r="U223" i="13"/>
  <c r="V224" i="13"/>
  <c r="R224" i="13"/>
  <c r="U224" i="13"/>
  <c r="V225" i="13"/>
  <c r="R225" i="13"/>
  <c r="U225" i="13"/>
  <c r="V226" i="13"/>
  <c r="R226" i="13"/>
  <c r="U226" i="13"/>
  <c r="V227" i="13"/>
  <c r="R227" i="13"/>
  <c r="U227" i="13"/>
  <c r="V228" i="13"/>
  <c r="R228" i="13"/>
  <c r="U228" i="13"/>
  <c r="V229" i="13"/>
  <c r="R229" i="13"/>
  <c r="U229" i="13"/>
  <c r="V230" i="13"/>
  <c r="R230" i="13"/>
  <c r="U230" i="13"/>
  <c r="V231" i="13"/>
  <c r="R231" i="13"/>
  <c r="U231" i="13"/>
  <c r="V232" i="13"/>
  <c r="R232" i="13"/>
  <c r="U232" i="13"/>
  <c r="V233" i="13"/>
  <c r="R233" i="13"/>
  <c r="U233" i="13"/>
  <c r="V234" i="13"/>
  <c r="R234" i="13"/>
  <c r="U234" i="13"/>
  <c r="V235" i="13"/>
  <c r="R235" i="13"/>
  <c r="U235" i="13"/>
  <c r="V236" i="13"/>
  <c r="R236" i="13"/>
  <c r="U236" i="13"/>
  <c r="V237" i="13"/>
  <c r="R237" i="13"/>
  <c r="U237" i="13"/>
  <c r="V238" i="13"/>
  <c r="R238" i="13"/>
  <c r="U238" i="13"/>
  <c r="V239" i="13"/>
  <c r="R239" i="13"/>
  <c r="U239" i="13"/>
  <c r="V240" i="13"/>
  <c r="R240" i="13"/>
  <c r="U240" i="13"/>
  <c r="V241" i="13"/>
  <c r="R241" i="13"/>
  <c r="U241" i="13"/>
  <c r="V242" i="13"/>
  <c r="R242" i="13"/>
  <c r="U242" i="13"/>
  <c r="V243" i="13"/>
  <c r="R243" i="13"/>
  <c r="U243" i="13"/>
  <c r="V244" i="13"/>
  <c r="R244" i="13"/>
  <c r="U244" i="13"/>
  <c r="V245" i="13"/>
  <c r="R245" i="13"/>
  <c r="U245" i="13"/>
  <c r="V246" i="13"/>
  <c r="R246" i="13"/>
  <c r="U246" i="13"/>
  <c r="V247" i="13"/>
  <c r="R247" i="13"/>
  <c r="U247" i="13"/>
  <c r="V248" i="13"/>
  <c r="R248" i="13"/>
  <c r="U248" i="13"/>
  <c r="V249" i="13"/>
  <c r="R249" i="13"/>
  <c r="U249" i="13"/>
  <c r="V250" i="13"/>
  <c r="R250" i="13"/>
  <c r="U250" i="13"/>
  <c r="V251" i="13"/>
  <c r="R251" i="13"/>
  <c r="U251" i="13"/>
  <c r="V252" i="13"/>
  <c r="R252" i="13"/>
  <c r="U252" i="13"/>
  <c r="V253" i="13"/>
  <c r="R253" i="13"/>
  <c r="U253" i="13"/>
  <c r="V254" i="13"/>
  <c r="R254" i="13"/>
  <c r="U254" i="13"/>
  <c r="V255" i="13"/>
  <c r="R255" i="13"/>
  <c r="U255" i="13"/>
  <c r="V256" i="13"/>
  <c r="R256" i="13"/>
  <c r="U256" i="13"/>
  <c r="V257" i="13"/>
  <c r="R257" i="13"/>
  <c r="U257" i="13"/>
  <c r="V258" i="13"/>
  <c r="R258" i="13"/>
  <c r="U258" i="13"/>
  <c r="V259" i="13"/>
  <c r="R259" i="13"/>
  <c r="U259" i="13"/>
  <c r="V260" i="13"/>
  <c r="R260" i="13"/>
  <c r="U260" i="13"/>
  <c r="V261" i="13"/>
  <c r="R261" i="13"/>
  <c r="U261" i="13"/>
  <c r="V262" i="13"/>
  <c r="R262" i="13"/>
  <c r="U262" i="13"/>
  <c r="V263" i="13"/>
  <c r="R263" i="13"/>
  <c r="U263" i="13"/>
  <c r="V264" i="13"/>
  <c r="R264" i="13"/>
  <c r="U264" i="13"/>
  <c r="V265" i="13"/>
  <c r="R265" i="13"/>
  <c r="U265" i="13"/>
  <c r="V266" i="13"/>
  <c r="R266" i="13"/>
  <c r="U266" i="13"/>
  <c r="V267" i="13"/>
  <c r="R267" i="13"/>
  <c r="U267" i="13"/>
  <c r="V268" i="13"/>
  <c r="R268" i="13"/>
  <c r="U268" i="13"/>
  <c r="V269" i="13"/>
  <c r="R269" i="13"/>
  <c r="U269" i="13"/>
  <c r="V270" i="13"/>
  <c r="R270" i="13"/>
  <c r="U270" i="13"/>
  <c r="V271" i="13"/>
  <c r="R271" i="13"/>
  <c r="U271" i="13"/>
  <c r="V272" i="13"/>
  <c r="R272" i="13"/>
  <c r="U272" i="13"/>
  <c r="V273" i="13"/>
  <c r="R273" i="13"/>
  <c r="U273" i="13"/>
  <c r="V274" i="13"/>
  <c r="R274" i="13"/>
  <c r="U274" i="13"/>
  <c r="V275" i="13"/>
  <c r="R275" i="13"/>
  <c r="U275" i="13"/>
  <c r="V276" i="13"/>
  <c r="R276" i="13"/>
  <c r="U276" i="13"/>
  <c r="V277" i="13"/>
  <c r="R277" i="13"/>
  <c r="U277" i="13"/>
  <c r="V278" i="13"/>
  <c r="R278" i="13"/>
  <c r="U278" i="13"/>
  <c r="V279" i="13"/>
  <c r="R279" i="13"/>
  <c r="U279" i="13"/>
  <c r="V280" i="13"/>
  <c r="R280" i="13"/>
  <c r="U280" i="13"/>
  <c r="V281" i="13"/>
  <c r="R281" i="13"/>
  <c r="U281" i="13"/>
  <c r="V282" i="13"/>
  <c r="R282" i="13"/>
  <c r="U282" i="13"/>
  <c r="V283" i="13"/>
  <c r="R283" i="13"/>
  <c r="U283" i="13"/>
  <c r="V284" i="13"/>
  <c r="R284" i="13"/>
  <c r="U284" i="13"/>
  <c r="V285" i="13"/>
  <c r="R285" i="13"/>
  <c r="U285" i="13"/>
  <c r="V286" i="13"/>
  <c r="R286" i="13"/>
  <c r="U286" i="13"/>
  <c r="V287" i="13"/>
  <c r="R287" i="13"/>
  <c r="U287" i="13"/>
  <c r="V288" i="13"/>
  <c r="R288" i="13"/>
  <c r="U288" i="13"/>
  <c r="V289" i="13"/>
  <c r="R289" i="13"/>
  <c r="U289" i="13"/>
  <c r="V290" i="13"/>
  <c r="R290" i="13"/>
  <c r="U290" i="13"/>
  <c r="V291" i="13"/>
  <c r="R291" i="13"/>
  <c r="U291" i="13"/>
  <c r="V292" i="13"/>
  <c r="R292" i="13"/>
  <c r="U292" i="13"/>
  <c r="V293" i="13"/>
  <c r="R293" i="13"/>
  <c r="U293" i="13"/>
  <c r="V294" i="13"/>
  <c r="R294" i="13"/>
  <c r="U294" i="13"/>
  <c r="V295" i="13"/>
  <c r="R295" i="13"/>
  <c r="U295" i="13"/>
  <c r="V296" i="13"/>
  <c r="R296" i="13"/>
  <c r="U296" i="13"/>
  <c r="V297" i="13"/>
  <c r="R297" i="13"/>
  <c r="U297" i="13"/>
  <c r="V298" i="13"/>
  <c r="R298" i="13"/>
  <c r="U298" i="13"/>
  <c r="V299" i="13"/>
  <c r="R299" i="13"/>
  <c r="U299" i="13"/>
  <c r="V300" i="13"/>
  <c r="R300" i="13"/>
  <c r="U300" i="13"/>
  <c r="V301" i="13"/>
  <c r="R301" i="13"/>
  <c r="U301" i="13"/>
  <c r="V302" i="13"/>
  <c r="R302" i="13"/>
  <c r="U302" i="13"/>
  <c r="V303" i="13"/>
  <c r="R303" i="13"/>
  <c r="U303" i="13"/>
  <c r="V304" i="13"/>
  <c r="R304" i="13"/>
  <c r="U304" i="13"/>
  <c r="V305" i="13"/>
  <c r="R305" i="13"/>
  <c r="U305" i="13"/>
  <c r="V306" i="13"/>
  <c r="R306" i="13"/>
  <c r="U306" i="13"/>
  <c r="V307" i="13"/>
  <c r="R307" i="13"/>
  <c r="U307" i="13"/>
  <c r="V308" i="13"/>
  <c r="R308" i="13"/>
  <c r="U308" i="13"/>
  <c r="V309" i="13"/>
  <c r="R309" i="13"/>
  <c r="U309" i="13"/>
  <c r="V310" i="13"/>
  <c r="R310" i="13"/>
  <c r="U310" i="13"/>
  <c r="V311" i="13"/>
  <c r="R311" i="13"/>
  <c r="U311" i="13"/>
  <c r="V312" i="13"/>
  <c r="R312" i="13"/>
  <c r="U312" i="13"/>
  <c r="V313" i="13"/>
  <c r="R313" i="13"/>
  <c r="U313" i="13"/>
  <c r="V314" i="13"/>
  <c r="R314" i="13"/>
  <c r="U314" i="13"/>
  <c r="V315" i="13"/>
  <c r="R315" i="13"/>
  <c r="U315" i="13"/>
  <c r="V316" i="13"/>
  <c r="R316" i="13"/>
  <c r="U316" i="13"/>
  <c r="V317" i="13"/>
  <c r="R317" i="13"/>
  <c r="U317" i="13"/>
  <c r="V318" i="13"/>
  <c r="R318" i="13"/>
  <c r="U318" i="13"/>
  <c r="V319" i="13"/>
  <c r="R319" i="13"/>
  <c r="U319" i="13"/>
  <c r="V320" i="13"/>
  <c r="R320" i="13"/>
  <c r="U320" i="13"/>
  <c r="V321" i="13"/>
  <c r="R321" i="13"/>
  <c r="U321" i="13"/>
  <c r="V322" i="13"/>
  <c r="R322" i="13"/>
  <c r="U322" i="13"/>
  <c r="V323" i="13"/>
  <c r="R323" i="13"/>
  <c r="U323" i="13"/>
  <c r="V324" i="13"/>
  <c r="R324" i="13"/>
  <c r="U324" i="13"/>
  <c r="V325" i="13"/>
  <c r="R325" i="13"/>
  <c r="U325" i="13"/>
  <c r="V326" i="13"/>
  <c r="R326" i="13"/>
  <c r="U326" i="13"/>
  <c r="V327" i="13"/>
  <c r="R327" i="13"/>
  <c r="U327" i="13"/>
  <c r="V328" i="13"/>
  <c r="R328" i="13"/>
  <c r="U328" i="13"/>
  <c r="V329" i="13"/>
  <c r="R329" i="13"/>
  <c r="U329" i="13"/>
  <c r="V330" i="13"/>
  <c r="R330" i="13"/>
  <c r="U330" i="13"/>
  <c r="V331" i="13"/>
  <c r="R331" i="13"/>
  <c r="U331" i="13"/>
  <c r="V332" i="13"/>
  <c r="R332" i="13"/>
  <c r="U332" i="13"/>
  <c r="V333" i="13"/>
  <c r="R333" i="13"/>
  <c r="U333" i="13"/>
  <c r="V334" i="13"/>
  <c r="R334" i="13"/>
  <c r="U334" i="13"/>
  <c r="V335" i="13"/>
  <c r="R335" i="13"/>
  <c r="U335" i="13"/>
  <c r="V336" i="13"/>
  <c r="R336" i="13"/>
  <c r="U336" i="13"/>
  <c r="V337" i="13"/>
  <c r="R337" i="13"/>
  <c r="U337" i="13"/>
  <c r="V338" i="13"/>
  <c r="R338" i="13"/>
  <c r="U338" i="13"/>
  <c r="V339" i="13"/>
  <c r="R339" i="13"/>
  <c r="U339" i="13"/>
  <c r="V340" i="13"/>
  <c r="R340" i="13"/>
  <c r="U340" i="13"/>
  <c r="V341" i="13"/>
  <c r="R341" i="13"/>
  <c r="U341" i="13"/>
  <c r="V342" i="13"/>
  <c r="R342" i="13"/>
  <c r="U342" i="13"/>
  <c r="V343" i="13"/>
  <c r="R343" i="13"/>
  <c r="U343" i="13"/>
  <c r="V344" i="13"/>
  <c r="R344" i="13"/>
  <c r="U344" i="13"/>
  <c r="V345" i="13"/>
  <c r="R345" i="13"/>
  <c r="U345" i="13"/>
  <c r="V346" i="13"/>
  <c r="R346" i="13"/>
  <c r="U346" i="13"/>
  <c r="V347" i="13"/>
  <c r="R347" i="13"/>
  <c r="U347" i="13"/>
  <c r="V348" i="13"/>
  <c r="R348" i="13"/>
  <c r="U348" i="13"/>
  <c r="V349" i="13"/>
  <c r="R349" i="13"/>
  <c r="U349" i="13"/>
  <c r="V350" i="13"/>
  <c r="R350" i="13"/>
  <c r="U350" i="13"/>
  <c r="V351" i="13"/>
  <c r="R351" i="13"/>
  <c r="U351" i="13"/>
  <c r="V352" i="13"/>
  <c r="R352" i="13"/>
  <c r="U352" i="13"/>
  <c r="V353" i="13"/>
  <c r="R353" i="13"/>
  <c r="U353" i="13"/>
  <c r="V354" i="13"/>
  <c r="R354" i="13"/>
  <c r="U354" i="13"/>
  <c r="V355" i="13"/>
  <c r="R355" i="13"/>
  <c r="U355" i="13"/>
  <c r="V356" i="13"/>
  <c r="R356" i="13"/>
  <c r="U356" i="13"/>
  <c r="V357" i="13"/>
  <c r="R357" i="13"/>
  <c r="U357" i="13"/>
  <c r="V358" i="13"/>
  <c r="R358" i="13"/>
  <c r="U358" i="13"/>
  <c r="V359" i="13"/>
  <c r="R359" i="13"/>
  <c r="U359" i="13"/>
  <c r="V360" i="13"/>
  <c r="R360" i="13"/>
  <c r="U360" i="13"/>
  <c r="V361" i="13"/>
  <c r="R361" i="13"/>
  <c r="U361" i="13"/>
  <c r="V362" i="13"/>
  <c r="R362" i="13"/>
  <c r="U362" i="13"/>
  <c r="V363" i="13"/>
  <c r="R363" i="13"/>
  <c r="U363" i="13"/>
  <c r="V364" i="13"/>
  <c r="R364" i="13"/>
  <c r="U364" i="13"/>
  <c r="V365" i="13"/>
  <c r="R365" i="13"/>
  <c r="U365" i="13"/>
  <c r="V366" i="13"/>
  <c r="R366" i="13"/>
  <c r="U366" i="13"/>
  <c r="V367" i="13"/>
  <c r="R367" i="13"/>
  <c r="U367" i="13"/>
  <c r="V368" i="13"/>
  <c r="R368" i="13"/>
  <c r="U368" i="13"/>
  <c r="V369" i="13"/>
  <c r="R369" i="13"/>
  <c r="U369" i="13"/>
  <c r="V370" i="13"/>
  <c r="R370" i="13"/>
  <c r="U370" i="13"/>
  <c r="V371" i="13"/>
  <c r="R371" i="13"/>
  <c r="U371" i="13"/>
  <c r="V372" i="13"/>
  <c r="R372" i="13"/>
  <c r="U372" i="13"/>
  <c r="V373" i="13"/>
  <c r="R373" i="13"/>
  <c r="U373" i="13"/>
  <c r="V374" i="13"/>
  <c r="R374" i="13"/>
  <c r="U374" i="13"/>
  <c r="V375" i="13"/>
  <c r="R375" i="13"/>
  <c r="U375" i="13"/>
  <c r="V376" i="13"/>
  <c r="R376" i="13"/>
  <c r="U376" i="13"/>
  <c r="V377" i="13"/>
  <c r="R377" i="13"/>
  <c r="U377" i="13"/>
  <c r="V378" i="13"/>
  <c r="R378" i="13"/>
  <c r="U378" i="13"/>
  <c r="V379" i="13"/>
  <c r="R379" i="13"/>
  <c r="U379" i="13"/>
  <c r="V380" i="13"/>
  <c r="R380" i="13"/>
  <c r="U380" i="13"/>
  <c r="V381" i="13"/>
  <c r="R381" i="13"/>
  <c r="U381" i="13"/>
  <c r="V382" i="13"/>
  <c r="R382" i="13"/>
  <c r="U382" i="13"/>
  <c r="V383" i="13"/>
  <c r="R383" i="13"/>
  <c r="U383" i="13"/>
  <c r="V384" i="13"/>
  <c r="R384" i="13"/>
  <c r="U384" i="13"/>
  <c r="V385" i="13"/>
  <c r="R385" i="13"/>
  <c r="U385" i="13"/>
  <c r="V386" i="13"/>
  <c r="R386" i="13"/>
  <c r="U386" i="13"/>
  <c r="V387" i="13"/>
  <c r="R387" i="13"/>
  <c r="U387" i="13"/>
  <c r="V388" i="13"/>
  <c r="R388" i="13"/>
  <c r="U388" i="13"/>
  <c r="V389" i="13"/>
  <c r="R389" i="13"/>
  <c r="U389" i="13"/>
  <c r="V390" i="13"/>
  <c r="R390" i="13"/>
  <c r="U390" i="13"/>
  <c r="V391" i="13"/>
  <c r="R391" i="13"/>
  <c r="U391" i="13"/>
  <c r="V392" i="13"/>
  <c r="R392" i="13"/>
  <c r="U392" i="13"/>
  <c r="V393" i="13"/>
  <c r="R393" i="13"/>
  <c r="U393" i="13"/>
  <c r="V394" i="13"/>
  <c r="R394" i="13"/>
  <c r="U394" i="13"/>
  <c r="V395" i="13"/>
  <c r="R395" i="13"/>
  <c r="U395" i="13"/>
  <c r="V396" i="13"/>
  <c r="R396" i="13"/>
  <c r="U396" i="13"/>
  <c r="V397" i="13"/>
  <c r="R397" i="13"/>
  <c r="U397" i="13"/>
  <c r="V398" i="13"/>
  <c r="R398" i="13"/>
  <c r="U398" i="13"/>
  <c r="V399" i="13"/>
  <c r="R399" i="13"/>
  <c r="U399" i="13"/>
  <c r="V400" i="13"/>
  <c r="R400" i="13"/>
  <c r="U400" i="13"/>
  <c r="V401" i="13"/>
  <c r="R401" i="13"/>
  <c r="U401" i="13"/>
  <c r="V402" i="13"/>
  <c r="R402" i="13"/>
  <c r="U402" i="13"/>
  <c r="V403" i="13"/>
  <c r="R403" i="13"/>
  <c r="U403" i="13"/>
  <c r="V404" i="13"/>
  <c r="R404" i="13"/>
  <c r="U404" i="13"/>
  <c r="V405" i="13"/>
  <c r="R405" i="13"/>
  <c r="U405" i="13"/>
  <c r="V406" i="13"/>
  <c r="R406" i="13"/>
  <c r="U406" i="13"/>
  <c r="V407" i="13"/>
  <c r="R407" i="13"/>
  <c r="U407" i="13"/>
  <c r="V408" i="13"/>
  <c r="R408" i="13"/>
  <c r="U408" i="13"/>
  <c r="V409" i="13"/>
  <c r="R409" i="13"/>
  <c r="U409" i="13"/>
  <c r="V410" i="13"/>
  <c r="R410" i="13"/>
  <c r="U410" i="13"/>
  <c r="V411" i="13"/>
  <c r="R411" i="13"/>
  <c r="U411" i="13"/>
  <c r="V412" i="13"/>
  <c r="R412" i="13"/>
  <c r="U412" i="13"/>
  <c r="V413" i="13"/>
  <c r="R413" i="13"/>
  <c r="U413" i="13"/>
  <c r="V414" i="13"/>
  <c r="R414" i="13"/>
  <c r="U414" i="13"/>
  <c r="V415" i="13"/>
  <c r="R415" i="13"/>
  <c r="U415" i="13"/>
  <c r="V416" i="13"/>
  <c r="R416" i="13"/>
  <c r="U416" i="13"/>
  <c r="V417" i="13"/>
  <c r="R417" i="13"/>
  <c r="U417" i="13"/>
  <c r="V418" i="13"/>
  <c r="R418" i="13"/>
  <c r="U418" i="13"/>
  <c r="V419" i="13"/>
  <c r="R419" i="13"/>
  <c r="U419" i="13"/>
  <c r="V420" i="13"/>
  <c r="R420" i="13"/>
  <c r="U420" i="13"/>
  <c r="V421" i="13"/>
  <c r="R421" i="13"/>
  <c r="U421" i="13"/>
  <c r="V422" i="13"/>
  <c r="R422" i="13"/>
  <c r="U422" i="13"/>
  <c r="V423" i="13"/>
  <c r="R423" i="13"/>
  <c r="U423" i="13"/>
  <c r="V424" i="13"/>
  <c r="R424" i="13"/>
  <c r="U424" i="13"/>
  <c r="V425" i="13"/>
  <c r="R425" i="13"/>
  <c r="U425" i="13"/>
  <c r="V426" i="13"/>
  <c r="R426" i="13"/>
  <c r="U426" i="13"/>
  <c r="V427" i="13"/>
  <c r="R427" i="13"/>
  <c r="U427" i="13"/>
  <c r="V428" i="13"/>
  <c r="R428" i="13"/>
  <c r="U428" i="13"/>
  <c r="V429" i="13"/>
  <c r="R429" i="13"/>
  <c r="U429" i="13"/>
  <c r="V430" i="13"/>
  <c r="R430" i="13"/>
  <c r="U430" i="13"/>
  <c r="V431" i="13"/>
  <c r="R431" i="13"/>
  <c r="U431" i="13"/>
  <c r="V432" i="13"/>
  <c r="R432" i="13"/>
  <c r="U432" i="13"/>
  <c r="V433" i="13"/>
  <c r="R433" i="13"/>
  <c r="U433" i="13"/>
  <c r="V434" i="13"/>
  <c r="R434" i="13"/>
  <c r="U434" i="13"/>
  <c r="V435" i="13"/>
  <c r="R435" i="13"/>
  <c r="U435" i="13"/>
  <c r="V436" i="13"/>
  <c r="R436" i="13"/>
  <c r="U436" i="13"/>
  <c r="V437" i="13"/>
  <c r="R437" i="13"/>
  <c r="U437" i="13"/>
  <c r="V438" i="13"/>
  <c r="R438" i="13"/>
  <c r="U438" i="13"/>
  <c r="V439" i="13"/>
  <c r="R439" i="13"/>
  <c r="U439" i="13"/>
  <c r="V440" i="13"/>
  <c r="R440" i="13"/>
  <c r="U440" i="13"/>
  <c r="V441" i="13"/>
  <c r="R441" i="13"/>
  <c r="U441" i="13"/>
  <c r="V442" i="13"/>
  <c r="R442" i="13"/>
  <c r="U442" i="13"/>
  <c r="V443" i="13"/>
  <c r="R443" i="13"/>
  <c r="U443" i="13"/>
  <c r="V444" i="13"/>
  <c r="R444" i="13"/>
  <c r="U444" i="13"/>
  <c r="V445" i="13"/>
  <c r="R445" i="13"/>
  <c r="U445" i="13"/>
  <c r="V446" i="13"/>
  <c r="R446" i="13"/>
  <c r="U446" i="13"/>
  <c r="V447" i="13"/>
  <c r="R447" i="13"/>
  <c r="U447" i="13"/>
  <c r="V448" i="13"/>
  <c r="R448" i="13"/>
  <c r="U448" i="13"/>
  <c r="V449" i="13"/>
  <c r="R449" i="13"/>
  <c r="U449" i="13"/>
  <c r="V450" i="13"/>
  <c r="R450" i="13"/>
  <c r="U450" i="13"/>
  <c r="V451" i="13"/>
  <c r="R451" i="13"/>
  <c r="U451" i="13"/>
  <c r="V452" i="13"/>
  <c r="R452" i="13"/>
  <c r="U452" i="13"/>
  <c r="V453" i="13"/>
  <c r="R453" i="13"/>
  <c r="U453" i="13"/>
  <c r="V454" i="13"/>
  <c r="R454" i="13"/>
  <c r="U454" i="13"/>
  <c r="V455" i="13"/>
  <c r="R455" i="13"/>
  <c r="U455" i="13"/>
  <c r="V456" i="13"/>
  <c r="R456" i="13"/>
  <c r="U456" i="13"/>
  <c r="V457" i="13"/>
  <c r="R457" i="13"/>
  <c r="U457" i="13"/>
  <c r="V458" i="13"/>
  <c r="R458" i="13"/>
  <c r="U458" i="13"/>
  <c r="V459" i="13"/>
  <c r="R459" i="13"/>
  <c r="U459" i="13"/>
  <c r="V460" i="13"/>
  <c r="R460" i="13"/>
  <c r="U460" i="13"/>
  <c r="V461" i="13"/>
  <c r="R461" i="13"/>
  <c r="U461" i="13"/>
  <c r="V462" i="13"/>
  <c r="R462" i="13"/>
  <c r="U462" i="13"/>
  <c r="V463" i="13"/>
  <c r="R463" i="13"/>
  <c r="U463" i="13"/>
  <c r="V464" i="13"/>
  <c r="R464" i="13"/>
  <c r="U464" i="13"/>
  <c r="V465" i="13"/>
  <c r="R465" i="13"/>
  <c r="U465" i="13"/>
  <c r="V466" i="13"/>
  <c r="R466" i="13"/>
  <c r="U466" i="13"/>
  <c r="V467" i="13"/>
  <c r="R467" i="13"/>
  <c r="U467" i="13"/>
  <c r="V468" i="13"/>
  <c r="R468" i="13"/>
  <c r="U468" i="13"/>
  <c r="V469" i="13"/>
  <c r="R469" i="13"/>
  <c r="U469" i="13"/>
  <c r="V470" i="13"/>
  <c r="R470" i="13"/>
  <c r="U470" i="13"/>
  <c r="V471" i="13"/>
  <c r="R471" i="13"/>
  <c r="U471" i="13"/>
  <c r="V472" i="13"/>
  <c r="R472" i="13"/>
  <c r="U472" i="13"/>
  <c r="V473" i="13"/>
  <c r="R473" i="13"/>
  <c r="U473" i="13"/>
  <c r="V474" i="13"/>
  <c r="R474" i="13"/>
  <c r="U474" i="13"/>
  <c r="V475" i="13"/>
  <c r="R475" i="13"/>
  <c r="U475" i="13"/>
  <c r="V476" i="13"/>
  <c r="R476" i="13"/>
  <c r="U476" i="13"/>
  <c r="V477" i="13"/>
  <c r="R477" i="13"/>
  <c r="U477" i="13"/>
  <c r="V478" i="13"/>
  <c r="R478" i="13"/>
  <c r="U478" i="13"/>
  <c r="V479" i="13"/>
  <c r="R479" i="13"/>
  <c r="U479" i="13"/>
  <c r="V480" i="13"/>
  <c r="R480" i="13"/>
  <c r="U480" i="13"/>
  <c r="V481" i="13"/>
  <c r="R481" i="13"/>
  <c r="U481" i="13"/>
  <c r="V482" i="13"/>
  <c r="R482" i="13"/>
  <c r="U482" i="13"/>
  <c r="V483" i="13"/>
  <c r="R483" i="13"/>
  <c r="U483" i="13"/>
  <c r="V484" i="13"/>
  <c r="R484" i="13"/>
  <c r="U484" i="13"/>
  <c r="V485" i="13"/>
  <c r="R485" i="13"/>
  <c r="U485" i="13"/>
  <c r="V486" i="13"/>
  <c r="R486" i="13"/>
  <c r="U486" i="13"/>
  <c r="V487" i="13"/>
  <c r="R487" i="13"/>
  <c r="U487" i="13"/>
  <c r="V488" i="13"/>
  <c r="R488" i="13"/>
  <c r="U488" i="13"/>
  <c r="V489" i="13"/>
  <c r="R489" i="13"/>
  <c r="U489" i="13"/>
  <c r="V490" i="13"/>
  <c r="R490" i="13"/>
  <c r="U490" i="13"/>
  <c r="V491" i="13"/>
  <c r="R491" i="13"/>
  <c r="U491" i="13"/>
  <c r="V492" i="13"/>
  <c r="R492" i="13"/>
  <c r="U492" i="13"/>
  <c r="V493" i="13"/>
  <c r="R493" i="13"/>
  <c r="U493" i="13"/>
  <c r="V494" i="13"/>
  <c r="R494" i="13"/>
  <c r="U494" i="13"/>
  <c r="V495" i="13"/>
  <c r="R495" i="13"/>
  <c r="U495" i="13"/>
  <c r="V496" i="13"/>
  <c r="R496" i="13"/>
  <c r="U496" i="13"/>
  <c r="V497" i="13"/>
  <c r="R497" i="13"/>
  <c r="U497" i="13"/>
  <c r="V498" i="13"/>
  <c r="R498" i="13"/>
  <c r="U498" i="13"/>
  <c r="V499" i="13"/>
  <c r="R499" i="13"/>
  <c r="U499" i="13"/>
  <c r="V500" i="13"/>
  <c r="R500" i="13"/>
  <c r="U500" i="13"/>
  <c r="V501" i="13"/>
  <c r="R501" i="13"/>
  <c r="U501" i="13"/>
  <c r="V502" i="13"/>
  <c r="R502" i="13"/>
  <c r="U502" i="13"/>
  <c r="V503" i="13"/>
  <c r="R503" i="13"/>
  <c r="U503" i="13"/>
  <c r="V504" i="13"/>
  <c r="R504" i="13"/>
  <c r="U504" i="13"/>
  <c r="V505" i="13"/>
  <c r="R505" i="13"/>
  <c r="U505" i="13"/>
  <c r="V506" i="13"/>
  <c r="R506" i="13"/>
  <c r="U506" i="13"/>
  <c r="V507" i="13"/>
  <c r="R507" i="13"/>
  <c r="U507" i="13"/>
  <c r="V508" i="13"/>
  <c r="R508" i="13"/>
  <c r="U508" i="13"/>
  <c r="V509" i="13"/>
  <c r="R509" i="13"/>
  <c r="U509" i="13"/>
  <c r="V510" i="13"/>
  <c r="R510" i="13"/>
  <c r="U510" i="13"/>
  <c r="V511" i="13"/>
  <c r="R511" i="13"/>
  <c r="U511" i="13"/>
  <c r="V512" i="13"/>
  <c r="R512" i="13"/>
  <c r="U512" i="13"/>
  <c r="V513" i="13"/>
  <c r="R513" i="13"/>
  <c r="U513" i="13"/>
  <c r="V514" i="13"/>
  <c r="R514" i="13"/>
  <c r="U514" i="13"/>
  <c r="V515" i="13"/>
  <c r="R515" i="13"/>
  <c r="U515" i="13"/>
  <c r="V516" i="13"/>
  <c r="R516" i="13"/>
  <c r="U516" i="13"/>
  <c r="V517" i="13"/>
  <c r="R517" i="13"/>
  <c r="U517" i="13"/>
  <c r="V518" i="13"/>
  <c r="R518" i="13"/>
  <c r="U518" i="13"/>
  <c r="V519" i="13"/>
  <c r="R519" i="13"/>
  <c r="U519" i="13"/>
  <c r="V520" i="13"/>
  <c r="R520" i="13"/>
  <c r="U520" i="13"/>
  <c r="V521" i="13"/>
  <c r="R521" i="13"/>
  <c r="U521" i="13"/>
  <c r="V522" i="13"/>
  <c r="R522" i="13"/>
  <c r="U522" i="13"/>
  <c r="V523" i="13"/>
  <c r="R523" i="13"/>
  <c r="U523" i="13"/>
  <c r="V524" i="13"/>
  <c r="R524" i="13"/>
  <c r="U524" i="13"/>
  <c r="V525" i="13"/>
  <c r="R525" i="13"/>
  <c r="U525" i="13"/>
  <c r="V526" i="13"/>
  <c r="R526" i="13"/>
  <c r="U526" i="13"/>
  <c r="V527" i="13"/>
  <c r="R527" i="13"/>
  <c r="U527" i="13"/>
  <c r="V528" i="13"/>
  <c r="R528" i="13"/>
  <c r="U528" i="13"/>
  <c r="V529" i="13"/>
  <c r="R529" i="13"/>
  <c r="U529" i="13"/>
  <c r="V530" i="13"/>
  <c r="R530" i="13"/>
  <c r="U530" i="13"/>
  <c r="V531" i="13"/>
  <c r="R531" i="13"/>
  <c r="U531" i="13"/>
  <c r="V532" i="13"/>
  <c r="R532" i="13"/>
  <c r="U532" i="13"/>
  <c r="V533" i="13"/>
  <c r="R533" i="13"/>
  <c r="U533" i="13"/>
  <c r="V534" i="13"/>
  <c r="R534" i="13"/>
  <c r="U534" i="13"/>
  <c r="V535" i="13"/>
  <c r="R535" i="13"/>
  <c r="U535" i="13"/>
  <c r="V536" i="13"/>
  <c r="R536" i="13"/>
  <c r="U536" i="13"/>
  <c r="V537" i="13"/>
  <c r="R537" i="13"/>
  <c r="U537" i="13"/>
  <c r="V538" i="13"/>
  <c r="R538" i="13"/>
  <c r="U538" i="13"/>
  <c r="V539" i="13"/>
  <c r="R539" i="13"/>
  <c r="U539" i="13"/>
  <c r="V540" i="13"/>
  <c r="R540" i="13"/>
  <c r="U540" i="13"/>
  <c r="V541" i="13"/>
  <c r="R541" i="13"/>
  <c r="U541" i="13"/>
  <c r="V542" i="13"/>
  <c r="R542" i="13"/>
  <c r="U542" i="13"/>
  <c r="V543" i="13"/>
  <c r="R543" i="13"/>
  <c r="U543" i="13"/>
  <c r="V544" i="13"/>
  <c r="R544" i="13"/>
  <c r="U544" i="13"/>
  <c r="V545" i="13"/>
  <c r="R545" i="13"/>
  <c r="U545" i="13"/>
  <c r="V546" i="13"/>
  <c r="R546" i="13"/>
  <c r="U546" i="13"/>
  <c r="V547" i="13"/>
  <c r="R547" i="13"/>
  <c r="U547" i="13"/>
  <c r="V548" i="13"/>
  <c r="R548" i="13"/>
  <c r="U548" i="13"/>
  <c r="V549" i="13"/>
  <c r="R549" i="13"/>
  <c r="U549" i="13"/>
  <c r="V550" i="13"/>
  <c r="R550" i="13"/>
  <c r="U550" i="13"/>
  <c r="V551" i="13"/>
  <c r="R551" i="13"/>
  <c r="U551" i="13"/>
  <c r="V552" i="13"/>
  <c r="R552" i="13"/>
  <c r="U552" i="13"/>
  <c r="V553" i="13"/>
  <c r="R553" i="13"/>
  <c r="U553" i="13"/>
  <c r="V554" i="13"/>
  <c r="R554" i="13"/>
  <c r="U554" i="13"/>
  <c r="V555" i="13"/>
  <c r="R555" i="13"/>
  <c r="U555" i="13"/>
  <c r="V556" i="13"/>
  <c r="R556" i="13"/>
  <c r="U556" i="13"/>
  <c r="V557" i="13"/>
  <c r="R557" i="13"/>
  <c r="U557" i="13"/>
  <c r="V558" i="13"/>
  <c r="R558" i="13"/>
  <c r="U558" i="13"/>
  <c r="V559" i="13"/>
  <c r="R559" i="13"/>
  <c r="U559" i="13"/>
  <c r="V560" i="13"/>
  <c r="R560" i="13"/>
  <c r="U560" i="13"/>
  <c r="V561" i="13"/>
  <c r="R561" i="13"/>
  <c r="U561" i="13"/>
  <c r="V562" i="13"/>
  <c r="R562" i="13"/>
  <c r="U562" i="13"/>
  <c r="V563" i="13"/>
  <c r="R563" i="13"/>
  <c r="U563" i="13"/>
  <c r="V564" i="13"/>
  <c r="R564" i="13"/>
  <c r="U564" i="13"/>
  <c r="V565" i="13"/>
  <c r="R565" i="13"/>
  <c r="U565" i="13"/>
  <c r="V566" i="13"/>
  <c r="R566" i="13"/>
  <c r="U566" i="13"/>
  <c r="V567" i="13"/>
  <c r="R567" i="13"/>
  <c r="U567" i="13"/>
  <c r="V568" i="13"/>
  <c r="R568" i="13"/>
  <c r="U568" i="13"/>
  <c r="V569" i="13"/>
  <c r="R569" i="13"/>
  <c r="U569" i="13"/>
  <c r="V570" i="13"/>
  <c r="R570" i="13"/>
  <c r="U570" i="13"/>
  <c r="V571" i="13"/>
  <c r="R571" i="13"/>
  <c r="U571" i="13"/>
  <c r="V572" i="13"/>
  <c r="R572" i="13"/>
  <c r="U572" i="13"/>
  <c r="V573" i="13"/>
  <c r="R573" i="13"/>
  <c r="U573" i="13"/>
  <c r="V574" i="13"/>
  <c r="R574" i="13"/>
  <c r="U574" i="13"/>
  <c r="V575" i="13"/>
  <c r="R575" i="13"/>
  <c r="U575" i="13"/>
  <c r="V576" i="13"/>
  <c r="R576" i="13"/>
  <c r="U576" i="13"/>
  <c r="V577" i="13"/>
  <c r="R577" i="13"/>
  <c r="U577" i="13"/>
  <c r="V578" i="13"/>
  <c r="R578" i="13"/>
  <c r="U578" i="13"/>
  <c r="V579" i="13"/>
  <c r="R579" i="13"/>
  <c r="U579" i="13"/>
  <c r="V580" i="13"/>
  <c r="R580" i="13"/>
  <c r="U580" i="13"/>
  <c r="V581" i="13"/>
  <c r="R581" i="13"/>
  <c r="U581" i="13"/>
  <c r="V582" i="13"/>
  <c r="R582" i="13"/>
  <c r="U582" i="13"/>
  <c r="V583" i="13"/>
  <c r="R583" i="13"/>
  <c r="U583" i="13"/>
  <c r="V584" i="13"/>
  <c r="R584" i="13"/>
  <c r="U584" i="13"/>
  <c r="V585" i="13"/>
  <c r="R585" i="13"/>
  <c r="U585" i="13"/>
  <c r="V586" i="13"/>
  <c r="R586" i="13"/>
  <c r="U586" i="13"/>
  <c r="V587" i="13"/>
  <c r="R587" i="13"/>
  <c r="U587" i="13"/>
  <c r="V588" i="13"/>
  <c r="R588" i="13"/>
  <c r="U588" i="13"/>
  <c r="V589" i="13"/>
  <c r="R589" i="13"/>
  <c r="U589" i="13"/>
  <c r="V590" i="13"/>
  <c r="R590" i="13"/>
  <c r="U590" i="13"/>
  <c r="V591" i="13"/>
  <c r="R591" i="13"/>
  <c r="U591" i="13"/>
  <c r="V592" i="13"/>
  <c r="R592" i="13"/>
  <c r="U592" i="13"/>
  <c r="V593" i="13"/>
  <c r="R593" i="13"/>
  <c r="U593" i="13"/>
  <c r="V594" i="13"/>
  <c r="R594" i="13"/>
  <c r="U594" i="13"/>
  <c r="V595" i="13"/>
  <c r="R595" i="13"/>
  <c r="U595" i="13"/>
  <c r="V596" i="13"/>
  <c r="R596" i="13"/>
  <c r="U596" i="13"/>
  <c r="V597" i="13"/>
  <c r="R597" i="13"/>
  <c r="U597" i="13"/>
  <c r="V598" i="13"/>
  <c r="R598" i="13"/>
  <c r="U598" i="13"/>
  <c r="V599" i="13"/>
  <c r="R599" i="13"/>
  <c r="U599" i="13"/>
  <c r="V600" i="13"/>
  <c r="R600" i="13"/>
  <c r="U600" i="13"/>
  <c r="V601" i="13"/>
  <c r="R601" i="13"/>
  <c r="U601" i="13"/>
  <c r="V602" i="13"/>
  <c r="R602" i="13"/>
  <c r="U602" i="13"/>
  <c r="V603" i="13"/>
  <c r="R603" i="13"/>
  <c r="U603" i="13"/>
  <c r="V604" i="13"/>
  <c r="R604" i="13"/>
  <c r="U604" i="13"/>
  <c r="V605" i="13"/>
  <c r="R605" i="13"/>
  <c r="U605" i="13"/>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1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2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308" i="21"/>
  <c r="E409" i="21"/>
  <c r="E410" i="21"/>
  <c r="E411" i="21"/>
  <c r="E412" i="21"/>
  <c r="E413" i="21"/>
  <c r="E414" i="21"/>
  <c r="E415" i="21"/>
  <c r="E416" i="21"/>
  <c r="E417" i="21"/>
  <c r="E418" i="21"/>
  <c r="E419" i="21"/>
  <c r="E420" i="21"/>
  <c r="E421" i="21"/>
  <c r="E422" i="21"/>
  <c r="E423" i="21"/>
  <c r="E424" i="21"/>
  <c r="E425" i="21"/>
  <c r="E426" i="21"/>
  <c r="E427" i="21"/>
  <c r="E428" i="21"/>
  <c r="E429" i="21"/>
  <c r="E430" i="21"/>
  <c r="E431" i="21"/>
  <c r="E432" i="21"/>
  <c r="E433" i="21"/>
  <c r="E434" i="21"/>
  <c r="E435" i="21"/>
  <c r="E436" i="21"/>
  <c r="E437" i="21"/>
  <c r="E438" i="21"/>
  <c r="E439" i="21"/>
  <c r="E440" i="21"/>
  <c r="E441" i="21"/>
  <c r="E442" i="2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4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1"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E602" i="21"/>
  <c r="E603" i="21"/>
  <c r="E604" i="21"/>
  <c r="E605" i="21"/>
  <c r="E606" i="21"/>
  <c r="E607" i="21"/>
  <c r="E508" i="21"/>
  <c r="E609" i="21"/>
  <c r="E610" i="21"/>
  <c r="E611" i="21"/>
  <c r="E612" i="21"/>
  <c r="E613" i="21"/>
  <c r="E614" i="21"/>
  <c r="E615" i="21"/>
  <c r="E616" i="21"/>
  <c r="E617" i="21"/>
  <c r="E618" i="21"/>
  <c r="E619" i="21"/>
  <c r="E620" i="21"/>
  <c r="E621" i="21"/>
  <c r="E622" i="21"/>
  <c r="E623" i="21"/>
  <c r="E624" i="21"/>
  <c r="E625" i="21"/>
  <c r="E626" i="21"/>
  <c r="E627" i="21"/>
  <c r="E628" i="21"/>
  <c r="E629" i="21"/>
  <c r="E630" i="21"/>
  <c r="E631" i="21"/>
  <c r="E632" i="21"/>
  <c r="E633" i="21"/>
  <c r="E634" i="21"/>
  <c r="E635" i="21"/>
  <c r="E636" i="21"/>
  <c r="E637" i="21"/>
  <c r="E638" i="21"/>
  <c r="E639" i="21"/>
  <c r="E640" i="21"/>
  <c r="E641" i="21"/>
  <c r="E642" i="21"/>
  <c r="E643" i="21"/>
  <c r="E644" i="21"/>
  <c r="E645" i="21"/>
  <c r="E646" i="21"/>
  <c r="E647" i="21"/>
  <c r="E648" i="21"/>
  <c r="E649" i="21"/>
  <c r="E650" i="21"/>
  <c r="E651" i="21"/>
  <c r="E652" i="21"/>
  <c r="E653" i="21"/>
  <c r="E654" i="21"/>
  <c r="E655" i="21"/>
  <c r="E656" i="21"/>
  <c r="E657" i="21"/>
  <c r="E658" i="21"/>
  <c r="E659" i="21"/>
  <c r="E660" i="21"/>
  <c r="E661" i="21"/>
  <c r="E662" i="21"/>
  <c r="E663" i="21"/>
  <c r="E664" i="21"/>
  <c r="E665" i="21"/>
  <c r="E666" i="21"/>
  <c r="E667" i="21"/>
  <c r="E668" i="21"/>
  <c r="E669" i="21"/>
  <c r="E670" i="21"/>
  <c r="E671" i="21"/>
  <c r="E672" i="21"/>
  <c r="E673" i="21"/>
  <c r="E674" i="21"/>
  <c r="E675" i="21"/>
  <c r="E676" i="21"/>
  <c r="E677" i="21"/>
  <c r="E678" i="21"/>
  <c r="E679" i="21"/>
  <c r="E680" i="21"/>
  <c r="E681" i="21"/>
  <c r="E682" i="21"/>
  <c r="E683" i="21"/>
  <c r="E684" i="21"/>
  <c r="E685" i="21"/>
  <c r="E686" i="21"/>
  <c r="E687" i="21"/>
  <c r="E688" i="21"/>
  <c r="E689" i="21"/>
  <c r="E690" i="21"/>
  <c r="E691" i="21"/>
  <c r="E692" i="21"/>
  <c r="E693" i="21"/>
  <c r="E694" i="21"/>
  <c r="E695" i="21"/>
  <c r="E696" i="21"/>
  <c r="E697" i="21"/>
  <c r="E698" i="21"/>
  <c r="E699" i="21"/>
  <c r="E700" i="21"/>
  <c r="E701" i="21"/>
  <c r="E702" i="21"/>
  <c r="E703" i="21"/>
  <c r="E704" i="21"/>
  <c r="E705" i="21"/>
  <c r="E706" i="21"/>
  <c r="E707" i="21"/>
  <c r="E608" i="21"/>
  <c r="E709" i="21"/>
  <c r="E710" i="21"/>
  <c r="E711" i="21"/>
  <c r="E712" i="21"/>
  <c r="E713" i="21"/>
  <c r="E714" i="21"/>
  <c r="E715" i="21"/>
  <c r="E716" i="21"/>
  <c r="E717" i="21"/>
  <c r="E718" i="21"/>
  <c r="E719" i="21"/>
  <c r="E720" i="21"/>
  <c r="E721" i="21"/>
  <c r="E722" i="21"/>
  <c r="E723" i="21"/>
  <c r="E724" i="21"/>
  <c r="E725" i="21"/>
  <c r="E726" i="21"/>
  <c r="E727" i="21"/>
  <c r="E728" i="21"/>
  <c r="E729" i="21"/>
  <c r="E730" i="21"/>
  <c r="E731" i="21"/>
  <c r="E732" i="21"/>
  <c r="E733" i="21"/>
  <c r="E734" i="21"/>
  <c r="E735" i="21"/>
  <c r="E736" i="21"/>
  <c r="E737" i="21"/>
  <c r="E738" i="21"/>
  <c r="E739" i="21"/>
  <c r="E740" i="21"/>
  <c r="E741" i="21"/>
  <c r="E742" i="21"/>
  <c r="E743" i="21"/>
  <c r="E744" i="21"/>
  <c r="E745" i="21"/>
  <c r="E746" i="21"/>
  <c r="E747" i="21"/>
  <c r="E748" i="21"/>
  <c r="E749" i="21"/>
  <c r="E750" i="21"/>
  <c r="E751" i="21"/>
  <c r="E752" i="21"/>
  <c r="E753" i="21"/>
  <c r="E754" i="21"/>
  <c r="E755" i="21"/>
  <c r="E756" i="21"/>
  <c r="E757" i="21"/>
  <c r="E758" i="21"/>
  <c r="E759" i="21"/>
  <c r="E760" i="21"/>
  <c r="E761" i="21"/>
  <c r="E762" i="21"/>
  <c r="E763" i="21"/>
  <c r="E764" i="21"/>
  <c r="E765" i="21"/>
  <c r="E766" i="21"/>
  <c r="E767" i="21"/>
  <c r="E768" i="21"/>
  <c r="E769" i="21"/>
  <c r="E770" i="21"/>
  <c r="E771" i="21"/>
  <c r="E772" i="21"/>
  <c r="E773" i="21"/>
  <c r="E774" i="21"/>
  <c r="E775" i="21"/>
  <c r="E776" i="21"/>
  <c r="E777" i="21"/>
  <c r="E778" i="21"/>
  <c r="E779" i="21"/>
  <c r="E780" i="21"/>
  <c r="E781" i="21"/>
  <c r="E782" i="21"/>
  <c r="E783" i="21"/>
  <c r="E784" i="21"/>
  <c r="E785" i="21"/>
  <c r="E786" i="21"/>
  <c r="E787" i="21"/>
  <c r="E788" i="21"/>
  <c r="E789" i="21"/>
  <c r="E790" i="21"/>
  <c r="E791" i="21"/>
  <c r="E792" i="21"/>
  <c r="E793" i="21"/>
  <c r="E794" i="21"/>
  <c r="E795" i="21"/>
  <c r="E796" i="21"/>
  <c r="E797" i="21"/>
  <c r="E798" i="21"/>
  <c r="E799" i="21"/>
  <c r="E800" i="21"/>
  <c r="E801" i="21"/>
  <c r="E802" i="21"/>
  <c r="E803" i="21"/>
  <c r="E804" i="21"/>
  <c r="E805" i="21"/>
  <c r="E806" i="21"/>
  <c r="E807" i="21"/>
  <c r="E708" i="21"/>
  <c r="E6" i="21"/>
  <c r="C1034" i="20"/>
  <c r="D1034" i="20"/>
  <c r="E1034" i="20"/>
  <c r="C1035" i="20"/>
  <c r="D1035" i="20"/>
  <c r="E1035" i="20"/>
  <c r="C1036" i="20"/>
  <c r="D1036" i="20"/>
  <c r="E1036" i="20"/>
  <c r="C1037" i="20"/>
  <c r="D1037" i="20"/>
  <c r="E1037" i="20"/>
  <c r="C1038" i="20"/>
  <c r="D1038" i="20"/>
  <c r="E1038" i="20"/>
  <c r="C1039" i="20"/>
  <c r="D1039" i="20"/>
  <c r="E1039" i="20"/>
  <c r="C1040" i="20"/>
  <c r="D1040" i="20"/>
  <c r="E1040" i="20"/>
  <c r="C1041" i="20"/>
  <c r="D1041" i="20"/>
  <c r="E1041" i="20"/>
  <c r="C1042" i="20"/>
  <c r="D1042" i="20"/>
  <c r="E1042" i="20"/>
  <c r="C1043" i="20"/>
  <c r="D1043" i="20"/>
  <c r="E1043" i="20"/>
  <c r="C1044" i="20"/>
  <c r="D1044" i="20"/>
  <c r="E1044" i="20"/>
  <c r="C1045" i="20"/>
  <c r="D1045" i="20"/>
  <c r="E1045" i="20"/>
  <c r="C1046" i="20"/>
  <c r="D1046" i="20"/>
  <c r="E1046" i="20"/>
  <c r="C1047" i="20"/>
  <c r="D1047" i="20"/>
  <c r="E1047" i="20"/>
  <c r="C1048" i="20"/>
  <c r="D1048" i="20"/>
  <c r="E1048" i="20"/>
  <c r="C1049" i="20"/>
  <c r="D1049" i="20"/>
  <c r="E1049" i="20"/>
  <c r="C1050" i="20"/>
  <c r="D1050" i="20"/>
  <c r="E1050" i="20"/>
  <c r="C1051" i="20"/>
  <c r="D1051" i="20"/>
  <c r="E1051" i="20"/>
  <c r="C1052" i="20"/>
  <c r="D1052" i="20"/>
  <c r="E1052" i="20"/>
  <c r="C1053" i="20"/>
  <c r="D1053" i="20"/>
  <c r="E1053" i="20"/>
  <c r="C1054" i="20"/>
  <c r="D1054" i="20"/>
  <c r="E1054" i="20"/>
  <c r="C1055" i="20"/>
  <c r="D1055" i="20"/>
  <c r="E1055" i="20"/>
  <c r="C1056" i="20"/>
  <c r="D1056" i="20"/>
  <c r="E1056" i="20"/>
  <c r="C1057" i="20"/>
  <c r="D1057" i="20"/>
  <c r="E1057" i="20"/>
  <c r="C1058" i="20"/>
  <c r="D1058" i="20"/>
  <c r="E1058" i="20"/>
  <c r="C1059" i="20"/>
  <c r="D1059" i="20"/>
  <c r="E1059" i="20"/>
  <c r="C1060" i="20"/>
  <c r="D1060" i="20"/>
  <c r="E1060" i="20"/>
  <c r="C1061" i="20"/>
  <c r="D1061" i="20"/>
  <c r="E1061" i="20"/>
  <c r="C1062" i="20"/>
  <c r="D1062" i="20"/>
  <c r="E1062" i="20"/>
  <c r="C1063" i="20"/>
  <c r="D1063" i="20"/>
  <c r="E1063" i="20"/>
  <c r="C1064" i="20"/>
  <c r="D1064" i="20"/>
  <c r="E1064" i="20"/>
  <c r="C1065" i="20"/>
  <c r="D1065" i="20"/>
  <c r="E1065" i="20"/>
  <c r="C1066" i="20"/>
  <c r="D1066" i="20"/>
  <c r="E1066" i="20"/>
  <c r="C1067" i="20"/>
  <c r="D1067" i="20"/>
  <c r="E1067" i="20"/>
  <c r="C1068" i="20"/>
  <c r="D1068" i="20"/>
  <c r="E1068" i="20"/>
  <c r="C1069" i="20"/>
  <c r="D1069" i="20"/>
  <c r="E1069" i="20"/>
  <c r="C1070" i="20"/>
  <c r="D1070" i="20"/>
  <c r="E1070" i="20"/>
  <c r="C1071" i="20"/>
  <c r="D1071" i="20"/>
  <c r="E1071" i="20"/>
  <c r="C1072" i="20"/>
  <c r="D1072" i="20"/>
  <c r="E1072" i="20"/>
  <c r="C1073" i="20"/>
  <c r="D1073" i="20"/>
  <c r="E1073" i="20"/>
  <c r="C1074" i="20"/>
  <c r="D1074" i="20"/>
  <c r="E1074" i="20"/>
  <c r="C1075" i="20"/>
  <c r="D1075" i="20"/>
  <c r="E1075" i="20"/>
  <c r="C1076" i="20"/>
  <c r="D1076" i="20"/>
  <c r="E1076" i="20"/>
  <c r="C1077" i="20"/>
  <c r="D1077" i="20"/>
  <c r="E1077" i="20"/>
  <c r="C1078" i="20"/>
  <c r="D1078" i="20"/>
  <c r="E1078" i="20"/>
  <c r="C1079" i="20"/>
  <c r="D1079" i="20"/>
  <c r="E1079" i="20"/>
  <c r="C1080" i="20"/>
  <c r="D1080" i="20"/>
  <c r="E1080" i="20"/>
  <c r="C1081" i="20"/>
  <c r="D1081" i="20"/>
  <c r="E1081" i="20"/>
  <c r="C1082" i="20"/>
  <c r="D1082" i="20"/>
  <c r="E1082" i="20"/>
  <c r="C1083" i="20"/>
  <c r="D1083" i="20"/>
  <c r="E1083" i="20"/>
  <c r="C1084" i="20"/>
  <c r="D1084" i="20"/>
  <c r="E1084" i="20"/>
  <c r="C1085" i="20"/>
  <c r="D1085" i="20"/>
  <c r="E1085" i="20"/>
  <c r="C1086" i="20"/>
  <c r="D1086" i="20"/>
  <c r="E1086" i="20"/>
  <c r="C1087" i="20"/>
  <c r="D1087" i="20"/>
  <c r="E1087" i="20"/>
  <c r="C1088" i="20"/>
  <c r="D1088" i="20"/>
  <c r="E1088" i="20"/>
  <c r="C1089" i="20"/>
  <c r="D1089" i="20"/>
  <c r="E1089" i="20"/>
  <c r="C1090" i="20"/>
  <c r="D1090" i="20"/>
  <c r="E1090" i="20"/>
  <c r="C1091" i="20"/>
  <c r="D1091" i="20"/>
  <c r="E1091" i="20"/>
  <c r="C1092" i="20"/>
  <c r="D1092" i="20"/>
  <c r="E1092" i="20"/>
  <c r="C1093" i="20"/>
  <c r="D1093" i="20"/>
  <c r="E1093" i="20"/>
  <c r="C1094" i="20"/>
  <c r="D1094" i="20"/>
  <c r="E1094" i="20"/>
  <c r="C1095" i="20"/>
  <c r="D1095" i="20"/>
  <c r="E1095" i="20"/>
  <c r="C1096" i="20"/>
  <c r="D1096" i="20"/>
  <c r="E1096" i="20"/>
  <c r="C1097" i="20"/>
  <c r="D1097" i="20"/>
  <c r="E1097" i="20"/>
  <c r="C1098" i="20"/>
  <c r="D1098" i="20"/>
  <c r="E1098" i="20"/>
  <c r="C1099" i="20"/>
  <c r="D1099" i="20"/>
  <c r="E1099" i="20"/>
  <c r="C1100" i="20"/>
  <c r="D1100" i="20"/>
  <c r="E1100" i="20"/>
  <c r="C1101" i="20"/>
  <c r="D1101" i="20"/>
  <c r="E1101" i="20"/>
  <c r="C1102" i="20"/>
  <c r="D1102" i="20"/>
  <c r="E1102" i="20"/>
  <c r="C1103" i="20"/>
  <c r="D1103" i="20"/>
  <c r="E1103" i="20"/>
  <c r="C1104" i="20"/>
  <c r="D1104" i="20"/>
  <c r="E1104" i="20"/>
  <c r="C1105" i="20"/>
  <c r="D1105" i="20"/>
  <c r="E1105" i="20"/>
  <c r="C1106" i="20"/>
  <c r="D1106" i="20"/>
  <c r="E1106" i="20"/>
  <c r="C1107" i="20"/>
  <c r="D1107" i="20"/>
  <c r="E1107" i="20"/>
  <c r="C1108" i="20"/>
  <c r="D1108" i="20"/>
  <c r="E1108" i="20"/>
  <c r="C1109" i="20"/>
  <c r="D1109" i="20"/>
  <c r="E1109" i="20"/>
  <c r="C1110" i="20"/>
  <c r="D1110" i="20"/>
  <c r="E1110" i="20"/>
  <c r="C1111" i="20"/>
  <c r="D1111" i="20"/>
  <c r="E1111" i="20"/>
  <c r="C1112" i="20"/>
  <c r="D1112" i="20"/>
  <c r="E1112" i="20"/>
  <c r="C1113" i="20"/>
  <c r="D1113" i="20"/>
  <c r="E1113" i="20"/>
  <c r="C1114" i="20"/>
  <c r="D1114" i="20"/>
  <c r="E1114" i="20"/>
  <c r="C1115" i="20"/>
  <c r="D1115" i="20"/>
  <c r="E1115" i="20"/>
  <c r="C1116" i="20"/>
  <c r="D1116" i="20"/>
  <c r="E1116" i="20"/>
  <c r="C1117" i="20"/>
  <c r="D1117" i="20"/>
  <c r="E1117" i="20"/>
  <c r="C1118" i="20"/>
  <c r="D1118" i="20"/>
  <c r="E1118" i="20"/>
  <c r="C1119" i="20"/>
  <c r="D1119" i="20"/>
  <c r="E1119" i="20"/>
  <c r="C1120" i="20"/>
  <c r="D1120" i="20"/>
  <c r="E1120" i="20"/>
  <c r="C1121" i="20"/>
  <c r="D1121" i="20"/>
  <c r="E1121" i="20"/>
  <c r="C1122" i="20"/>
  <c r="D1122" i="20"/>
  <c r="E1122" i="20"/>
  <c r="C1123" i="20"/>
  <c r="D1123" i="20"/>
  <c r="E1123" i="20"/>
  <c r="C1124" i="20"/>
  <c r="D1124" i="20"/>
  <c r="E1124" i="20"/>
  <c r="C1125" i="20"/>
  <c r="D1125" i="20"/>
  <c r="E1125" i="20"/>
  <c r="C1126" i="20"/>
  <c r="D1126" i="20"/>
  <c r="E1126" i="20"/>
  <c r="C1127" i="20"/>
  <c r="D1127" i="20"/>
  <c r="E1127" i="20"/>
  <c r="C1128" i="20"/>
  <c r="D1128" i="20"/>
  <c r="E1128" i="20"/>
  <c r="C1129" i="20"/>
  <c r="D1129" i="20"/>
  <c r="E1129" i="20"/>
  <c r="C1130" i="20"/>
  <c r="D1130" i="20"/>
  <c r="E1130" i="20"/>
  <c r="C1131" i="20"/>
  <c r="D1131" i="20"/>
  <c r="E1131" i="20"/>
  <c r="C1132" i="20"/>
  <c r="D1132" i="20"/>
  <c r="E1132" i="20"/>
  <c r="E1033" i="20"/>
  <c r="C708" i="20"/>
  <c r="D708" i="20"/>
  <c r="E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c r="AC1020" i="39"/>
  <c r="AC1022" i="39"/>
  <c r="AC411" i="39"/>
  <c r="AD411" i="39"/>
  <c r="AC413" i="39"/>
  <c r="AD413" i="39"/>
  <c r="AC415" i="39"/>
  <c r="AD415" i="39"/>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AO15" i="41"/>
  <c r="AP15" i="41"/>
  <c r="AI16" i="41"/>
  <c r="AK16" i="41"/>
  <c r="AL16" i="41"/>
  <c r="AO16" i="41"/>
  <c r="AP16" i="41"/>
  <c r="AE17" i="41"/>
  <c r="AL17" i="41"/>
  <c r="G17" i="41"/>
  <c r="AI17" i="41"/>
  <c r="AN17" i="41"/>
  <c r="AO17" i="41"/>
  <c r="AP17" i="41"/>
  <c r="AE18" i="41"/>
  <c r="AL18" i="41"/>
  <c r="G18" i="41"/>
  <c r="AH18" i="41"/>
  <c r="AJ18" i="41"/>
  <c r="AK18" i="41"/>
  <c r="AN18" i="41"/>
  <c r="AO18" i="41"/>
  <c r="AP18" i="41"/>
  <c r="AH19" i="41"/>
  <c r="AK19" i="41"/>
  <c r="AM19" i="41"/>
  <c r="AN19" i="41"/>
  <c r="AO19" i="41"/>
  <c r="AP19" i="41"/>
  <c r="AE20" i="41"/>
  <c r="AL20" i="41"/>
  <c r="G20" i="41"/>
  <c r="AF20" i="41"/>
  <c r="AJ20" i="41"/>
  <c r="AM20" i="41"/>
  <c r="AN20" i="41"/>
  <c r="AO20" i="41"/>
  <c r="AP20" i="41"/>
  <c r="AF21" i="41"/>
  <c r="AG21" i="41"/>
  <c r="AJ21" i="41"/>
  <c r="AN21" i="41"/>
  <c r="AO21" i="41"/>
  <c r="AP21" i="41"/>
  <c r="AF22" i="41"/>
  <c r="AG22" i="41"/>
  <c r="AL22" i="41"/>
  <c r="AN22" i="41"/>
  <c r="AO22" i="41"/>
  <c r="AP22" i="41"/>
  <c r="AI23" i="41"/>
  <c r="AL23" i="41"/>
  <c r="AN23" i="41"/>
  <c r="AO23" i="41"/>
  <c r="AP23" i="41"/>
  <c r="AE24" i="41"/>
  <c r="AL24" i="41"/>
  <c r="G24" i="41"/>
  <c r="AH24" i="41"/>
  <c r="AI24" i="41"/>
  <c r="AN24" i="41"/>
  <c r="AO24" i="41"/>
  <c r="AP24" i="41"/>
  <c r="AE25" i="41"/>
  <c r="AL25" i="41"/>
  <c r="G25" i="4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AN29" i="41"/>
  <c r="AO29" i="41"/>
  <c r="AP29" i="41"/>
  <c r="AH30" i="41"/>
  <c r="AI30" i="41"/>
  <c r="AL30" i="41"/>
  <c r="AN30" i="41"/>
  <c r="AO30" i="41"/>
  <c r="AP30" i="41"/>
  <c r="AE31" i="41"/>
  <c r="AL31" i="41"/>
  <c r="G31" i="41"/>
  <c r="AI31" i="41"/>
  <c r="AN31" i="41"/>
  <c r="AO31" i="41"/>
  <c r="AP31" i="41"/>
  <c r="AE32" i="41"/>
  <c r="AL32" i="41"/>
  <c r="G32" i="41"/>
  <c r="AH32" i="41"/>
  <c r="AK32" i="41"/>
  <c r="AN32" i="41"/>
  <c r="AO32" i="41"/>
  <c r="AP32" i="41"/>
  <c r="AF33" i="41"/>
  <c r="AG33" i="41"/>
  <c r="AH33" i="41"/>
  <c r="AI33" i="41"/>
  <c r="AK33" i="41"/>
  <c r="AN33" i="41"/>
  <c r="AO33" i="41"/>
  <c r="AP33" i="41"/>
  <c r="AE34" i="41"/>
  <c r="AL34" i="41"/>
  <c r="G34" i="41"/>
  <c r="AH34" i="41"/>
  <c r="AJ34" i="41"/>
  <c r="AM34" i="41"/>
  <c r="AN34" i="41"/>
  <c r="AO34" i="41"/>
  <c r="AP34" i="41"/>
  <c r="AE35" i="41"/>
  <c r="AL35" i="41"/>
  <c r="G35" i="41"/>
  <c r="AF35" i="41"/>
  <c r="AG35" i="41"/>
  <c r="AJ35" i="41"/>
  <c r="AN35" i="41"/>
  <c r="AO35" i="41"/>
  <c r="AP35" i="41"/>
  <c r="AF36" i="41"/>
  <c r="AG36" i="41"/>
  <c r="AL36" i="41"/>
  <c r="AN36" i="41"/>
  <c r="AO36" i="41"/>
  <c r="AP36" i="41"/>
  <c r="AF37" i="41"/>
  <c r="AH37" i="41"/>
  <c r="AI37" i="41"/>
  <c r="AJ37" i="41"/>
  <c r="AL37" i="41"/>
  <c r="AM37" i="41"/>
  <c r="AN37" i="41"/>
  <c r="AO37" i="41"/>
  <c r="AP37" i="41"/>
  <c r="AP7" i="41"/>
  <c r="AO7" i="41"/>
  <c r="AK7" i="41"/>
  <c r="AJ7" i="41"/>
  <c r="AI7" i="41"/>
  <c r="AG7" i="41"/>
  <c r="AF7" i="41"/>
  <c r="S8" i="41"/>
  <c r="W8" i="41"/>
  <c r="X8" i="41"/>
  <c r="AA8" i="41"/>
  <c r="AB8" i="41"/>
  <c r="S9" i="41"/>
  <c r="U9" i="41"/>
  <c r="W9" i="41"/>
  <c r="X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AA15" i="41"/>
  <c r="AB15" i="41"/>
  <c r="U16" i="41"/>
  <c r="W16" i="41"/>
  <c r="X16" i="41"/>
  <c r="AA16" i="41"/>
  <c r="AB16" i="41"/>
  <c r="Q17" i="41"/>
  <c r="X17" i="41"/>
  <c r="F17" i="41"/>
  <c r="U17" i="41"/>
  <c r="Z17" i="41"/>
  <c r="AA17" i="41"/>
  <c r="AB17" i="41"/>
  <c r="Q18" i="41"/>
  <c r="T18" i="41"/>
  <c r="V18" i="41"/>
  <c r="W18" i="41"/>
  <c r="Z18" i="41"/>
  <c r="AA18" i="41"/>
  <c r="AB18" i="41"/>
  <c r="T19" i="41"/>
  <c r="W19" i="41"/>
  <c r="Y19" i="41"/>
  <c r="Z19" i="41"/>
  <c r="AA19" i="41"/>
  <c r="AB19" i="41"/>
  <c r="Q20" i="41"/>
  <c r="X20" i="41"/>
  <c r="F20" i="41"/>
  <c r="R20" i="41"/>
  <c r="V20" i="41"/>
  <c r="Y20" i="41"/>
  <c r="Z20" i="41"/>
  <c r="AA20" i="41"/>
  <c r="AB20" i="41"/>
  <c r="R21" i="41"/>
  <c r="S21" i="41"/>
  <c r="V21" i="41"/>
  <c r="Z21" i="41"/>
  <c r="AA21" i="41"/>
  <c r="AB21" i="41"/>
  <c r="R22" i="41"/>
  <c r="S22" i="41"/>
  <c r="X22" i="41"/>
  <c r="Z22" i="41"/>
  <c r="AA22" i="41"/>
  <c r="AB22" i="41"/>
  <c r="U23" i="41"/>
  <c r="X23" i="41"/>
  <c r="Z23" i="41"/>
  <c r="AA23" i="41"/>
  <c r="AB23" i="41"/>
  <c r="Q24" i="41"/>
  <c r="X24" i="41"/>
  <c r="F24" i="41"/>
  <c r="T24" i="41"/>
  <c r="U24" i="41"/>
  <c r="Z24" i="41"/>
  <c r="AA24" i="41"/>
  <c r="AB24" i="41"/>
  <c r="Q25" i="41"/>
  <c r="X25" i="41"/>
  <c r="F25" i="4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Z29" i="41"/>
  <c r="AA29" i="41"/>
  <c r="AB29" i="41"/>
  <c r="T30" i="41"/>
  <c r="U30" i="41"/>
  <c r="X30" i="41"/>
  <c r="Z30" i="41"/>
  <c r="AA30" i="41"/>
  <c r="AB30" i="41"/>
  <c r="Q31" i="41"/>
  <c r="U31" i="41"/>
  <c r="Z31" i="41"/>
  <c r="AA31" i="41"/>
  <c r="AB31" i="41"/>
  <c r="Q32" i="41"/>
  <c r="X32" i="41"/>
  <c r="F32" i="41"/>
  <c r="T32" i="41"/>
  <c r="W32" i="41"/>
  <c r="Z32" i="41"/>
  <c r="AA32" i="41"/>
  <c r="AB32" i="41"/>
  <c r="R33" i="41"/>
  <c r="S33" i="41"/>
  <c r="T33" i="41"/>
  <c r="U33" i="41"/>
  <c r="W33" i="41"/>
  <c r="Z33" i="41"/>
  <c r="AA33" i="41"/>
  <c r="AB33" i="41"/>
  <c r="Q34" i="41"/>
  <c r="X34" i="41"/>
  <c r="F34" i="41"/>
  <c r="T34" i="41"/>
  <c r="V34" i="41"/>
  <c r="Y34" i="41"/>
  <c r="Z34" i="41"/>
  <c r="AA34" i="41"/>
  <c r="AB34" i="41"/>
  <c r="Q35" i="41"/>
  <c r="X35" i="41"/>
  <c r="F35" i="41"/>
  <c r="R35" i="41"/>
  <c r="S35" i="41"/>
  <c r="V35" i="41"/>
  <c r="Z35" i="41"/>
  <c r="AA35" i="41"/>
  <c r="AB35" i="41"/>
  <c r="R36" i="41"/>
  <c r="S36" i="41"/>
  <c r="X36" i="41"/>
  <c r="Z36" i="41"/>
  <c r="AA36" i="41"/>
  <c r="AB36" i="41"/>
  <c r="R37" i="41"/>
  <c r="T37" i="41"/>
  <c r="U37" i="41"/>
  <c r="V37" i="41"/>
  <c r="X37" i="41"/>
  <c r="Y37" i="41"/>
  <c r="Z37" i="41"/>
  <c r="AA37" i="41"/>
  <c r="AB37" i="41"/>
  <c r="AB7" i="41"/>
  <c r="AA7" i="41"/>
  <c r="W7" i="41"/>
  <c r="V7" i="41"/>
  <c r="U7" i="41"/>
  <c r="S7" i="41"/>
  <c r="R7" i="41"/>
  <c r="AG8" i="12"/>
  <c r="AK8" i="12"/>
  <c r="AL8" i="12"/>
  <c r="AO8" i="12"/>
  <c r="AP8" i="12"/>
  <c r="AG9" i="12"/>
  <c r="AI9" i="12"/>
  <c r="AK9" i="12"/>
  <c r="AL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AO15" i="12"/>
  <c r="AP15" i="12"/>
  <c r="AI16" i="12"/>
  <c r="AK16" i="12"/>
  <c r="AL16" i="12"/>
  <c r="AO16" i="12"/>
  <c r="AP16" i="12"/>
  <c r="AE17" i="12"/>
  <c r="AF17" i="12"/>
  <c r="AL17" i="12"/>
  <c r="G17" i="12"/>
  <c r="AI17" i="12"/>
  <c r="AN17" i="12"/>
  <c r="AO17" i="12"/>
  <c r="AP17" i="12"/>
  <c r="AE18" i="12"/>
  <c r="AF18" i="12"/>
  <c r="AL18" i="12"/>
  <c r="G18" i="12"/>
  <c r="AH18" i="12"/>
  <c r="AJ18" i="12"/>
  <c r="AK18" i="12"/>
  <c r="AN18" i="12"/>
  <c r="AO18" i="12"/>
  <c r="AP18" i="12"/>
  <c r="AH19" i="12"/>
  <c r="AK19" i="12"/>
  <c r="AM19" i="12"/>
  <c r="AN19" i="12"/>
  <c r="AO19" i="12"/>
  <c r="AP19" i="12"/>
  <c r="AE20" i="12"/>
  <c r="AF20" i="12"/>
  <c r="AL20" i="12"/>
  <c r="G20" i="12"/>
  <c r="AJ20" i="12"/>
  <c r="AM20" i="12"/>
  <c r="AN20" i="12"/>
  <c r="AO20" i="12"/>
  <c r="AP20" i="12"/>
  <c r="AF21" i="12"/>
  <c r="AG21" i="12"/>
  <c r="AJ21" i="12"/>
  <c r="AN21" i="12"/>
  <c r="AO21" i="12"/>
  <c r="AP21" i="12"/>
  <c r="AF22" i="12"/>
  <c r="AG22" i="12"/>
  <c r="AL22" i="12"/>
  <c r="AN22" i="12"/>
  <c r="AO22" i="12"/>
  <c r="AP22" i="12"/>
  <c r="AI23" i="12"/>
  <c r="AL23" i="12"/>
  <c r="AN23" i="12"/>
  <c r="AO23" i="12"/>
  <c r="AP23" i="12"/>
  <c r="AE24" i="12"/>
  <c r="AF24" i="12"/>
  <c r="AL24" i="12"/>
  <c r="G24" i="12"/>
  <c r="AH24" i="12"/>
  <c r="AI24" i="12"/>
  <c r="AN24" i="12"/>
  <c r="AO24" i="12"/>
  <c r="AP24" i="12"/>
  <c r="AE25" i="12"/>
  <c r="AF25" i="12"/>
  <c r="AL25" i="12"/>
  <c r="G25" i="12"/>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AN29" i="12"/>
  <c r="AO29" i="12"/>
  <c r="AP29" i="12"/>
  <c r="AH30" i="12"/>
  <c r="AI30" i="12"/>
  <c r="AL30" i="12"/>
  <c r="AN30" i="12"/>
  <c r="AO30" i="12"/>
  <c r="AP30" i="12"/>
  <c r="AE31" i="12"/>
  <c r="AF31" i="12"/>
  <c r="AL31" i="12"/>
  <c r="G31" i="12"/>
  <c r="AI31" i="12"/>
  <c r="AN31" i="12"/>
  <c r="AO31" i="12"/>
  <c r="AP31" i="12"/>
  <c r="AE32" i="12"/>
  <c r="AF32" i="12"/>
  <c r="AL32" i="12"/>
  <c r="G32" i="12"/>
  <c r="AH32" i="12"/>
  <c r="AK32" i="12"/>
  <c r="AN32" i="12"/>
  <c r="AO32" i="12"/>
  <c r="AP32" i="12"/>
  <c r="AF33" i="12"/>
  <c r="AG33" i="12"/>
  <c r="AH33" i="12"/>
  <c r="AI33" i="12"/>
  <c r="AK33" i="12"/>
  <c r="AN33" i="12"/>
  <c r="AO33" i="12"/>
  <c r="AP33" i="12"/>
  <c r="AE34" i="12"/>
  <c r="AF34" i="12"/>
  <c r="AL34" i="12"/>
  <c r="G34" i="12"/>
  <c r="AH34" i="12"/>
  <c r="AJ34" i="12"/>
  <c r="AM34" i="12"/>
  <c r="AN34" i="12"/>
  <c r="AO34" i="12"/>
  <c r="AP34" i="12"/>
  <c r="AE35" i="12"/>
  <c r="AF35" i="12"/>
  <c r="AL35" i="12"/>
  <c r="G35" i="12"/>
  <c r="AG35" i="12"/>
  <c r="AJ35" i="12"/>
  <c r="AN35" i="12"/>
  <c r="AO35" i="12"/>
  <c r="AP35" i="12"/>
  <c r="AF36" i="12"/>
  <c r="AG36" i="12"/>
  <c r="AL36" i="12"/>
  <c r="AN36" i="12"/>
  <c r="AO36" i="12"/>
  <c r="AP36" i="12"/>
  <c r="AF37" i="12"/>
  <c r="AH37" i="12"/>
  <c r="AI37" i="12"/>
  <c r="AJ37" i="12"/>
  <c r="AL37" i="12"/>
  <c r="AM37" i="12"/>
  <c r="AN37" i="12"/>
  <c r="AO37" i="12"/>
  <c r="AP37" i="12"/>
  <c r="AP7" i="12"/>
  <c r="AO7" i="12"/>
  <c r="AK7" i="12"/>
  <c r="AJ7" i="12"/>
  <c r="AI7" i="12"/>
  <c r="AG7" i="12"/>
  <c r="AF7" i="12"/>
  <c r="S8" i="12"/>
  <c r="W8" i="12"/>
  <c r="X8" i="12"/>
  <c r="AA8" i="12"/>
  <c r="AB8" i="12"/>
  <c r="S9" i="12"/>
  <c r="U9" i="12"/>
  <c r="W9" i="12"/>
  <c r="X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AA15" i="12"/>
  <c r="AB15" i="12"/>
  <c r="U16" i="12"/>
  <c r="W16" i="12"/>
  <c r="X16" i="12"/>
  <c r="AA16" i="12"/>
  <c r="AB16" i="12"/>
  <c r="Q17" i="12"/>
  <c r="R17" i="12"/>
  <c r="X17" i="12"/>
  <c r="F17" i="12"/>
  <c r="U17" i="12"/>
  <c r="Z17" i="12"/>
  <c r="AA17" i="12"/>
  <c r="AB17" i="12"/>
  <c r="Q18" i="12"/>
  <c r="R18" i="12"/>
  <c r="X18" i="12"/>
  <c r="F18" i="12"/>
  <c r="T18" i="12"/>
  <c r="V18" i="12"/>
  <c r="W18" i="12"/>
  <c r="Z18" i="12"/>
  <c r="AA18" i="12"/>
  <c r="AB18" i="12"/>
  <c r="T19" i="12"/>
  <c r="W19" i="12"/>
  <c r="Y19" i="12"/>
  <c r="Z19" i="12"/>
  <c r="AA19" i="12"/>
  <c r="AB19" i="12"/>
  <c r="Q20" i="12"/>
  <c r="R20" i="12"/>
  <c r="X20" i="12"/>
  <c r="F20" i="12"/>
  <c r="V20" i="12"/>
  <c r="Y20" i="12"/>
  <c r="Z20" i="12"/>
  <c r="AA20" i="12"/>
  <c r="AB20" i="12"/>
  <c r="R21" i="12"/>
  <c r="S21" i="12"/>
  <c r="V21" i="12"/>
  <c r="Z21" i="12"/>
  <c r="AA21" i="12"/>
  <c r="AB21" i="12"/>
  <c r="R22" i="12"/>
  <c r="S22" i="12"/>
  <c r="X22" i="12"/>
  <c r="Z22" i="12"/>
  <c r="AA22" i="12"/>
  <c r="AB22" i="12"/>
  <c r="U23" i="12"/>
  <c r="X23" i="12"/>
  <c r="Z23" i="12"/>
  <c r="AA23" i="12"/>
  <c r="AB23" i="12"/>
  <c r="Q24" i="12"/>
  <c r="T24" i="12"/>
  <c r="U24" i="12"/>
  <c r="Z24" i="12"/>
  <c r="AA24" i="12"/>
  <c r="AB24" i="12"/>
  <c r="Q25" i="12"/>
  <c r="R25" i="12"/>
  <c r="X25" i="12"/>
  <c r="F25" i="12"/>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Z29" i="12"/>
  <c r="AA29" i="12"/>
  <c r="AB29" i="12"/>
  <c r="T30" i="12"/>
  <c r="U30" i="12"/>
  <c r="X30" i="12"/>
  <c r="Z30" i="12"/>
  <c r="AA30" i="12"/>
  <c r="AB30" i="12"/>
  <c r="Q31" i="12"/>
  <c r="R31" i="12"/>
  <c r="X31" i="12"/>
  <c r="F31" i="12"/>
  <c r="U31" i="12"/>
  <c r="Z31" i="12"/>
  <c r="AA31" i="12"/>
  <c r="AB31" i="12"/>
  <c r="Q32" i="12"/>
  <c r="R32" i="12"/>
  <c r="X32" i="12"/>
  <c r="F32" i="12"/>
  <c r="T32" i="12"/>
  <c r="W32" i="12"/>
  <c r="Z32" i="12"/>
  <c r="AA32" i="12"/>
  <c r="AB32" i="12"/>
  <c r="R33" i="12"/>
  <c r="S33" i="12"/>
  <c r="T33" i="12"/>
  <c r="U33" i="12"/>
  <c r="W33" i="12"/>
  <c r="Z33" i="12"/>
  <c r="AA33" i="12"/>
  <c r="AB33" i="12"/>
  <c r="Q34" i="12"/>
  <c r="R34" i="12"/>
  <c r="X34" i="12"/>
  <c r="F34" i="12"/>
  <c r="T34" i="12"/>
  <c r="V34" i="12"/>
  <c r="Y34" i="12"/>
  <c r="Z34" i="12"/>
  <c r="AA34" i="12"/>
  <c r="AB34" i="12"/>
  <c r="Q35" i="12"/>
  <c r="R35" i="12"/>
  <c r="X35" i="12"/>
  <c r="F35" i="12"/>
  <c r="S35" i="12"/>
  <c r="V35" i="12"/>
  <c r="Z35" i="12"/>
  <c r="AA35" i="12"/>
  <c r="AB35" i="12"/>
  <c r="R36" i="12"/>
  <c r="S36" i="12"/>
  <c r="X36" i="12"/>
  <c r="Z36" i="12"/>
  <c r="AA36" i="12"/>
  <c r="AB36" i="12"/>
  <c r="R37" i="12"/>
  <c r="T37" i="12"/>
  <c r="U37" i="12"/>
  <c r="V37" i="12"/>
  <c r="X37" i="12"/>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AL19" i="4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AL13" i="12"/>
  <c r="X13" i="41"/>
  <c r="X13" i="12"/>
  <c r="AL33" i="41"/>
  <c r="X33" i="41"/>
  <c r="AL33" i="12"/>
  <c r="X33" i="12"/>
  <c r="X19" i="41"/>
  <c r="AL21" i="41"/>
  <c r="X24" i="12"/>
  <c r="AL26" i="41"/>
  <c r="AL26" i="12"/>
  <c r="X26" i="41"/>
  <c r="X26" i="12"/>
  <c r="AL28" i="41"/>
  <c r="X28" i="41"/>
  <c r="AL28" i="12"/>
  <c r="X28" i="12"/>
  <c r="AL27" i="41"/>
  <c r="X27" i="41"/>
  <c r="AL27" i="12"/>
  <c r="X27" i="12"/>
  <c r="X10" i="12"/>
  <c r="AL10" i="41"/>
  <c r="X10" i="41"/>
  <c r="AL10" i="12"/>
  <c r="X31" i="41"/>
  <c r="X11" i="12"/>
  <c r="AL11" i="12"/>
  <c r="X11" i="41"/>
  <c r="AL11" i="41"/>
  <c r="X14" i="12"/>
  <c r="AL14" i="41"/>
  <c r="X14" i="41"/>
  <c r="AL14" i="12"/>
  <c r="AL19" i="12"/>
  <c r="X19" i="12"/>
  <c r="X18" i="41"/>
  <c r="X12" i="12"/>
  <c r="AL12" i="41"/>
  <c r="AL12" i="12"/>
  <c r="X12" i="41"/>
  <c r="AL21" i="12"/>
  <c r="X21" i="12"/>
  <c r="AK17" i="41"/>
  <c r="W17" i="41"/>
  <c r="AK17" i="12"/>
  <c r="W17" i="12"/>
  <c r="AK34" i="12"/>
  <c r="W34" i="12"/>
  <c r="AK34" i="41"/>
  <c r="W34" i="41"/>
  <c r="AK37" i="41"/>
  <c r="W37" i="41"/>
  <c r="W37" i="12"/>
  <c r="AK37" i="12"/>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36" i="12"/>
  <c r="W36" i="12"/>
  <c r="AK36" i="41"/>
  <c r="W36" i="41"/>
  <c r="AK22" i="41"/>
  <c r="AK22" i="12"/>
  <c r="W22" i="12"/>
  <c r="W22" i="41"/>
  <c r="W28" i="41"/>
  <c r="V24" i="41"/>
  <c r="V23" i="12"/>
  <c r="AJ23" i="41"/>
  <c r="V23" i="41"/>
  <c r="AJ23" i="12"/>
  <c r="V30" i="41"/>
  <c r="AJ30" i="12"/>
  <c r="AJ30" i="41"/>
  <c r="V30" i="12"/>
  <c r="AJ19" i="41"/>
  <c r="V19" i="12"/>
  <c r="AJ19" i="12"/>
  <c r="V19" i="41"/>
  <c r="V36" i="12"/>
  <c r="V36" i="41"/>
  <c r="AJ36" i="12"/>
  <c r="AJ36"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G28" i="41"/>
  <c r="Q28" i="41"/>
  <c r="F28" i="41"/>
  <c r="AE28" i="12"/>
  <c r="G28" i="12"/>
  <c r="Q28" i="12"/>
  <c r="F28" i="12"/>
  <c r="AE15" i="41"/>
  <c r="G15" i="41"/>
  <c r="Q15" i="41"/>
  <c r="F15" i="41"/>
  <c r="AE15" i="12"/>
  <c r="G15" i="12"/>
  <c r="Q15" i="12"/>
  <c r="F15" i="12"/>
  <c r="AE23" i="41"/>
  <c r="G23" i="41"/>
  <c r="Q23" i="41"/>
  <c r="F23" i="41"/>
  <c r="Q23" i="12"/>
  <c r="R23" i="12"/>
  <c r="F23" i="12"/>
  <c r="AE23" i="12"/>
  <c r="AF23" i="12"/>
  <c r="G23" i="12"/>
  <c r="AE26" i="41"/>
  <c r="G26" i="41"/>
  <c r="Q26" i="41"/>
  <c r="F26" i="41"/>
  <c r="AE26" i="12"/>
  <c r="G26" i="12"/>
  <c r="Q26" i="12"/>
  <c r="F26" i="12"/>
  <c r="AE13" i="41"/>
  <c r="G13" i="41"/>
  <c r="Q13" i="41"/>
  <c r="F13" i="41"/>
  <c r="Q13" i="12"/>
  <c r="R13" i="12"/>
  <c r="F13" i="12"/>
  <c r="AE13" i="12"/>
  <c r="AF13" i="12"/>
  <c r="G13" i="12"/>
  <c r="AE16" i="41"/>
  <c r="G16" i="41"/>
  <c r="Q16" i="41"/>
  <c r="F16" i="41"/>
  <c r="Q16" i="12"/>
  <c r="R16" i="12"/>
  <c r="F16" i="12"/>
  <c r="AE16" i="12"/>
  <c r="AF16" i="12"/>
  <c r="G16" i="12"/>
  <c r="AE37" i="41"/>
  <c r="G37" i="41"/>
  <c r="Q37" i="12"/>
  <c r="F37" i="12"/>
  <c r="Q37" i="41"/>
  <c r="F37" i="41"/>
  <c r="AE37" i="12"/>
  <c r="G37" i="12"/>
  <c r="AE27" i="41"/>
  <c r="G27" i="41"/>
  <c r="Q27" i="41"/>
  <c r="F27" i="41"/>
  <c r="Q27" i="12"/>
  <c r="F27" i="12"/>
  <c r="AE27" i="12"/>
  <c r="G27" i="12"/>
  <c r="AE22" i="41"/>
  <c r="G22" i="41"/>
  <c r="Q22" i="41"/>
  <c r="F22" i="41"/>
  <c r="Q22" i="12"/>
  <c r="F22" i="12"/>
  <c r="AE22" i="12"/>
  <c r="G22" i="12"/>
  <c r="AE33" i="41"/>
  <c r="G33" i="41"/>
  <c r="Q33" i="41"/>
  <c r="F33" i="41"/>
  <c r="AE33" i="12"/>
  <c r="G33" i="12"/>
  <c r="Q33" i="12"/>
  <c r="F33" i="12"/>
  <c r="AE21" i="41"/>
  <c r="G21" i="41"/>
  <c r="Q21" i="41"/>
  <c r="F21" i="41"/>
  <c r="Q21" i="12"/>
  <c r="F21" i="12"/>
  <c r="AE21" i="12"/>
  <c r="G21" i="12"/>
  <c r="AE36" i="41"/>
  <c r="G36" i="41"/>
  <c r="AE36" i="12"/>
  <c r="G36" i="12"/>
  <c r="Q36" i="12"/>
  <c r="F36" i="12"/>
  <c r="Q36" i="41"/>
  <c r="F36" i="41"/>
  <c r="AE30" i="41"/>
  <c r="G30" i="41"/>
  <c r="Q30" i="41"/>
  <c r="F30" i="41"/>
  <c r="AE30" i="12"/>
  <c r="G30" i="12"/>
  <c r="Q30" i="12"/>
  <c r="F30" i="12"/>
  <c r="AE19" i="41"/>
  <c r="G19" i="41"/>
  <c r="Q19" i="41"/>
  <c r="F19" i="41"/>
  <c r="Q19" i="12"/>
  <c r="F19" i="12"/>
  <c r="AE19" i="12"/>
  <c r="G19" i="12"/>
  <c r="AE29" i="41"/>
  <c r="G29" i="41"/>
  <c r="Q29" i="41"/>
  <c r="F29" i="41"/>
  <c r="AE29" i="12"/>
  <c r="G29" i="12"/>
  <c r="Q29" i="12"/>
  <c r="F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X7" i="41"/>
  <c r="AL7" i="41"/>
  <c r="AL7" i="12"/>
  <c r="S13" i="41"/>
  <c r="AG13" i="12"/>
  <c r="S13" i="12"/>
  <c r="AG13" i="41"/>
  <c r="AG17" i="12"/>
  <c r="AG12" i="41"/>
  <c r="AG12" i="12"/>
  <c r="S17" i="12"/>
  <c r="S12" i="12"/>
  <c r="S12" i="41"/>
  <c r="AF16" i="41"/>
  <c r="R16" i="41"/>
  <c r="AF23" i="41"/>
  <c r="R23" i="41"/>
  <c r="R13" i="41"/>
  <c r="AF13" i="41"/>
  <c r="F24" i="12"/>
  <c r="F18" i="41"/>
  <c r="F31"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H20" i="41"/>
  <c r="H25" i="41"/>
  <c r="AB1012" i="39"/>
  <c r="AB1019" i="39"/>
  <c r="AC125" i="40"/>
  <c r="AB1009" i="39"/>
  <c r="H32" i="41"/>
  <c r="O24" i="13"/>
  <c r="O24" i="24"/>
  <c r="O24" i="30"/>
  <c r="O24" i="27"/>
  <c r="O24" i="25"/>
  <c r="O24" i="33"/>
  <c r="O26" i="24"/>
  <c r="O26" i="30"/>
  <c r="O26" i="25"/>
  <c r="O26" i="32"/>
  <c r="O26" i="31"/>
  <c r="O26" i="26"/>
  <c r="O26" i="33"/>
  <c r="O26" i="28"/>
  <c r="H35" i="41"/>
  <c r="O25" i="33"/>
  <c r="O25" i="31"/>
  <c r="O25" i="24"/>
  <c r="O23" i="33"/>
  <c r="O23" i="25"/>
  <c r="O23" i="27"/>
  <c r="H18" i="12"/>
  <c r="O22" i="24"/>
  <c r="O22" i="34"/>
  <c r="O22" i="30"/>
  <c r="O22" i="29"/>
  <c r="O22" i="25"/>
  <c r="O21" i="13"/>
  <c r="O21" i="34"/>
  <c r="O21" i="31"/>
  <c r="O21" i="27"/>
  <c r="O21" i="26"/>
  <c r="O21" i="30"/>
  <c r="O21" i="33"/>
  <c r="O21" i="32"/>
  <c r="O21" i="29"/>
  <c r="O21" i="28"/>
  <c r="O21" i="25"/>
  <c r="O25" i="30"/>
  <c r="O25" i="28"/>
  <c r="O25" i="26"/>
  <c r="O25" i="13"/>
  <c r="O25" i="34"/>
  <c r="O25" i="32"/>
  <c r="O25" i="25"/>
  <c r="H28" i="41"/>
  <c r="O25" i="29"/>
  <c r="H36" i="12"/>
  <c r="H21" i="12"/>
  <c r="H33" i="12"/>
  <c r="H27" i="12"/>
  <c r="H37" i="41"/>
  <c r="H16" i="12"/>
  <c r="H26" i="12"/>
  <c r="H23" i="12"/>
  <c r="S7" i="24"/>
  <c r="O23" i="34"/>
  <c r="O23" i="31"/>
  <c r="O23" i="28"/>
  <c r="O23" i="24"/>
  <c r="O23" i="32"/>
  <c r="O23" i="29"/>
  <c r="O23" i="26"/>
  <c r="O23" i="13"/>
  <c r="H36" i="41"/>
  <c r="H21" i="41"/>
  <c r="H33" i="41"/>
  <c r="H26" i="41"/>
  <c r="AC50" i="40"/>
  <c r="AC42" i="40"/>
  <c r="O22" i="32"/>
  <c r="O22" i="31"/>
  <c r="O22" i="26"/>
  <c r="H32" i="12"/>
  <c r="H17" i="41"/>
  <c r="H34" i="12"/>
  <c r="H31" i="41"/>
  <c r="H31" i="12"/>
  <c r="O22" i="13"/>
  <c r="O22" i="33"/>
  <c r="O22" i="28"/>
  <c r="H27" i="41"/>
  <c r="H37" i="12"/>
  <c r="P9" i="34"/>
  <c r="P9" i="30"/>
  <c r="P9" i="26"/>
  <c r="H35" i="12"/>
  <c r="H15" i="41"/>
  <c r="H15" i="12"/>
  <c r="H17" i="12"/>
  <c r="H24" i="12"/>
  <c r="H24" i="41"/>
  <c r="H29" i="41"/>
  <c r="H19" i="41"/>
  <c r="H30" i="41"/>
  <c r="H16" i="41"/>
  <c r="H13" i="41"/>
  <c r="H23" i="41"/>
  <c r="H28" i="12"/>
  <c r="P9" i="33"/>
  <c r="P9" i="29"/>
  <c r="P9" i="25"/>
  <c r="O19" i="24"/>
  <c r="O19" i="34"/>
  <c r="O19" i="33"/>
  <c r="O19" i="32"/>
  <c r="H18" i="41"/>
  <c r="P9" i="13"/>
  <c r="P9" i="32"/>
  <c r="P9" i="28"/>
  <c r="O19" i="13"/>
  <c r="O19" i="31"/>
  <c r="O19" i="30"/>
  <c r="O19" i="29"/>
  <c r="O19" i="28"/>
  <c r="P9" i="24"/>
  <c r="P9" i="31"/>
  <c r="P9" i="27"/>
  <c r="O19" i="27"/>
  <c r="O19" i="26"/>
  <c r="H22" i="41"/>
  <c r="H20" i="12"/>
  <c r="O18" i="13"/>
  <c r="O18" i="24"/>
  <c r="O18" i="31"/>
  <c r="O18" i="27"/>
  <c r="H22" i="12"/>
  <c r="H34" i="41"/>
  <c r="T5" i="24"/>
  <c r="O18" i="34"/>
  <c r="O18" i="30"/>
  <c r="O18" i="26"/>
  <c r="H13" i="12"/>
  <c r="H25" i="12"/>
  <c r="H19" i="12"/>
  <c r="O18" i="33"/>
  <c r="O18" i="29"/>
  <c r="H29" i="12"/>
  <c r="H30" i="12"/>
  <c r="O17" i="25"/>
  <c r="O17" i="27"/>
  <c r="O17" i="29"/>
  <c r="O17" i="31"/>
  <c r="O17" i="33"/>
  <c r="O17" i="24"/>
  <c r="O17" i="13"/>
  <c r="O17" i="26"/>
  <c r="O17" i="28"/>
  <c r="O17" i="30"/>
  <c r="O17" i="32"/>
  <c r="O17" i="34"/>
  <c r="P7" i="13"/>
  <c r="P7" i="32"/>
  <c r="P11" i="32"/>
  <c r="P7" i="28"/>
  <c r="P11" i="28"/>
  <c r="P7" i="24"/>
  <c r="P7" i="31"/>
  <c r="P7" i="27"/>
  <c r="P11" i="27"/>
  <c r="P7" i="34"/>
  <c r="P11" i="34"/>
  <c r="P11" i="30"/>
  <c r="P7" i="26"/>
  <c r="P11" i="26"/>
  <c r="T7"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M474" i="13"/>
  <c r="M475" i="13"/>
  <c r="M476" i="13"/>
  <c r="M477" i="13"/>
  <c r="M478" i="13"/>
  <c r="M479" i="13"/>
  <c r="M480" i="13"/>
  <c r="M481" i="13"/>
  <c r="M482" i="13"/>
  <c r="M483" i="13"/>
  <c r="M484" i="13"/>
  <c r="M485" i="13"/>
  <c r="M486" i="13"/>
  <c r="M487" i="13"/>
  <c r="M488" i="13"/>
  <c r="M489" i="13"/>
  <c r="M490" i="13"/>
  <c r="M491" i="13"/>
  <c r="M492" i="13"/>
  <c r="M493" i="13"/>
  <c r="M494" i="13"/>
  <c r="M495" i="13"/>
  <c r="M496" i="13"/>
  <c r="M497" i="13"/>
  <c r="M498" i="13"/>
  <c r="M499" i="13"/>
  <c r="M500" i="13"/>
  <c r="M501" i="13"/>
  <c r="M502" i="13"/>
  <c r="M503" i="13"/>
  <c r="M504" i="13"/>
  <c r="M505" i="13"/>
  <c r="M506" i="13"/>
  <c r="M507" i="13"/>
  <c r="M508" i="13"/>
  <c r="M509" i="13"/>
  <c r="M510" i="13"/>
  <c r="M511" i="13"/>
  <c r="M512" i="13"/>
  <c r="M513" i="13"/>
  <c r="M514" i="13"/>
  <c r="M515" i="13"/>
  <c r="M516" i="13"/>
  <c r="M517" i="13"/>
  <c r="M518" i="13"/>
  <c r="M519" i="13"/>
  <c r="M520" i="13"/>
  <c r="M521" i="13"/>
  <c r="M522" i="13"/>
  <c r="M523" i="13"/>
  <c r="M524" i="13"/>
  <c r="M525" i="13"/>
  <c r="M526" i="13"/>
  <c r="M527" i="13"/>
  <c r="M528" i="13"/>
  <c r="M529" i="13"/>
  <c r="M530" i="13"/>
  <c r="M531" i="13"/>
  <c r="M532" i="13"/>
  <c r="M533" i="13"/>
  <c r="M534" i="13"/>
  <c r="M535" i="13"/>
  <c r="M536" i="13"/>
  <c r="M537" i="13"/>
  <c r="M538" i="13"/>
  <c r="M539" i="13"/>
  <c r="M540" i="13"/>
  <c r="M541" i="13"/>
  <c r="M542" i="13"/>
  <c r="M543" i="13"/>
  <c r="M544" i="13"/>
  <c r="M545" i="13"/>
  <c r="M546" i="13"/>
  <c r="M547" i="13"/>
  <c r="M548" i="13"/>
  <c r="M549" i="13"/>
  <c r="M550" i="13"/>
  <c r="M551" i="13"/>
  <c r="M552" i="13"/>
  <c r="M553" i="13"/>
  <c r="M554" i="13"/>
  <c r="M555" i="13"/>
  <c r="M556" i="13"/>
  <c r="M557" i="13"/>
  <c r="M558" i="13"/>
  <c r="M559" i="13"/>
  <c r="M560" i="13"/>
  <c r="M561" i="13"/>
  <c r="M562" i="13"/>
  <c r="M563" i="13"/>
  <c r="M564" i="13"/>
  <c r="M565" i="13"/>
  <c r="M566" i="13"/>
  <c r="M567" i="13"/>
  <c r="M568" i="13"/>
  <c r="M569" i="13"/>
  <c r="M570" i="13"/>
  <c r="M571" i="13"/>
  <c r="M572" i="13"/>
  <c r="M573" i="13"/>
  <c r="M574" i="13"/>
  <c r="M575" i="13"/>
  <c r="M576" i="13"/>
  <c r="M577" i="13"/>
  <c r="M578" i="13"/>
  <c r="M579" i="13"/>
  <c r="M580" i="13"/>
  <c r="M581" i="13"/>
  <c r="M582" i="13"/>
  <c r="M583" i="13"/>
  <c r="M584" i="13"/>
  <c r="M585" i="13"/>
  <c r="M586" i="13"/>
  <c r="M587" i="13"/>
  <c r="M588" i="13"/>
  <c r="M589" i="13"/>
  <c r="M590" i="13"/>
  <c r="M591" i="13"/>
  <c r="M592" i="13"/>
  <c r="M593" i="13"/>
  <c r="M594" i="13"/>
  <c r="M595" i="13"/>
  <c r="M596" i="13"/>
  <c r="M597" i="13"/>
  <c r="M598" i="13"/>
  <c r="M599" i="13"/>
  <c r="M600" i="13"/>
  <c r="M601" i="13"/>
  <c r="M602" i="13"/>
  <c r="M603" i="13"/>
  <c r="M604" i="13"/>
  <c r="M605" i="13"/>
  <c r="P13" i="13"/>
  <c r="P5"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505" i="24"/>
  <c r="M506" i="24"/>
  <c r="M507" i="24"/>
  <c r="M508" i="24"/>
  <c r="M509" i="24"/>
  <c r="M510" i="24"/>
  <c r="M511" i="24"/>
  <c r="M512" i="24"/>
  <c r="M513" i="24"/>
  <c r="M514" i="24"/>
  <c r="M515" i="24"/>
  <c r="M516" i="24"/>
  <c r="M517" i="24"/>
  <c r="M518" i="24"/>
  <c r="M519" i="24"/>
  <c r="M520" i="24"/>
  <c r="M521" i="24"/>
  <c r="M522" i="24"/>
  <c r="M523" i="24"/>
  <c r="M524" i="24"/>
  <c r="M525" i="24"/>
  <c r="M526" i="24"/>
  <c r="M527" i="24"/>
  <c r="M528" i="24"/>
  <c r="M529" i="24"/>
  <c r="M530" i="24"/>
  <c r="M531" i="24"/>
  <c r="M532" i="24"/>
  <c r="M533" i="24"/>
  <c r="M534" i="24"/>
  <c r="M535" i="24"/>
  <c r="M536" i="24"/>
  <c r="M537" i="24"/>
  <c r="M538" i="24"/>
  <c r="M539" i="24"/>
  <c r="M540" i="24"/>
  <c r="M541" i="24"/>
  <c r="M542" i="24"/>
  <c r="M543" i="24"/>
  <c r="M544" i="24"/>
  <c r="M545" i="24"/>
  <c r="M546" i="24"/>
  <c r="M547" i="24"/>
  <c r="M548" i="24"/>
  <c r="M549" i="24"/>
  <c r="M550" i="24"/>
  <c r="M551" i="24"/>
  <c r="M552" i="24"/>
  <c r="M553" i="24"/>
  <c r="M554" i="24"/>
  <c r="M555" i="24"/>
  <c r="M556" i="24"/>
  <c r="M557" i="24"/>
  <c r="M558" i="24"/>
  <c r="M559" i="24"/>
  <c r="M560" i="24"/>
  <c r="M561" i="24"/>
  <c r="M562" i="24"/>
  <c r="M563" i="24"/>
  <c r="M564" i="24"/>
  <c r="M565" i="24"/>
  <c r="M566" i="24"/>
  <c r="M567" i="24"/>
  <c r="M568" i="24"/>
  <c r="M569" i="24"/>
  <c r="M570" i="24"/>
  <c r="M571" i="24"/>
  <c r="M572" i="24"/>
  <c r="M573" i="24"/>
  <c r="M574" i="24"/>
  <c r="M575" i="24"/>
  <c r="M576" i="24"/>
  <c r="M577" i="24"/>
  <c r="M578" i="24"/>
  <c r="M579" i="24"/>
  <c r="M580" i="24"/>
  <c r="M581" i="24"/>
  <c r="M582" i="24"/>
  <c r="M583" i="24"/>
  <c r="M584" i="24"/>
  <c r="M585" i="24"/>
  <c r="M586" i="24"/>
  <c r="M587" i="24"/>
  <c r="M588" i="24"/>
  <c r="M589" i="24"/>
  <c r="M590" i="24"/>
  <c r="M591" i="24"/>
  <c r="M592" i="24"/>
  <c r="M593" i="24"/>
  <c r="M594" i="24"/>
  <c r="M595" i="24"/>
  <c r="M596" i="24"/>
  <c r="M597" i="24"/>
  <c r="M598" i="24"/>
  <c r="M599" i="24"/>
  <c r="M600" i="24"/>
  <c r="M601" i="24"/>
  <c r="M602" i="24"/>
  <c r="M603" i="24"/>
  <c r="M604" i="24"/>
  <c r="M605" i="24"/>
  <c r="P13" i="24"/>
  <c r="P5" i="25"/>
  <c r="M5" i="25"/>
  <c r="M6" i="25"/>
  <c r="M7" i="25"/>
  <c r="M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M239" i="25"/>
  <c r="M240" i="25"/>
  <c r="M241" i="25"/>
  <c r="M242" i="25"/>
  <c r="M243" i="25"/>
  <c r="M244" i="25"/>
  <c r="M245" i="25"/>
  <c r="M246" i="25"/>
  <c r="M247" i="25"/>
  <c r="M248" i="25"/>
  <c r="M249" i="25"/>
  <c r="M250" i="25"/>
  <c r="M251" i="25"/>
  <c r="M252" i="25"/>
  <c r="M253" i="25"/>
  <c r="M254" i="25"/>
  <c r="M255" i="25"/>
  <c r="M256" i="25"/>
  <c r="M257" i="25"/>
  <c r="M258" i="25"/>
  <c r="M259" i="25"/>
  <c r="M260" i="25"/>
  <c r="M261" i="25"/>
  <c r="M262" i="25"/>
  <c r="M263" i="25"/>
  <c r="M264" i="25"/>
  <c r="M265" i="25"/>
  <c r="M266" i="25"/>
  <c r="M267" i="25"/>
  <c r="M268" i="25"/>
  <c r="M269" i="25"/>
  <c r="M270" i="25"/>
  <c r="M271" i="25"/>
  <c r="M272" i="25"/>
  <c r="M273" i="25"/>
  <c r="M274" i="25"/>
  <c r="M275" i="25"/>
  <c r="M276" i="25"/>
  <c r="M277" i="25"/>
  <c r="M278" i="25"/>
  <c r="M279" i="25"/>
  <c r="M280" i="25"/>
  <c r="M281" i="25"/>
  <c r="M282" i="25"/>
  <c r="M283" i="25"/>
  <c r="M284" i="25"/>
  <c r="M285" i="25"/>
  <c r="M286" i="25"/>
  <c r="M287" i="25"/>
  <c r="M288" i="25"/>
  <c r="M289" i="25"/>
  <c r="M290" i="25"/>
  <c r="M291" i="25"/>
  <c r="M292" i="25"/>
  <c r="M293" i="25"/>
  <c r="M294" i="25"/>
  <c r="M295" i="25"/>
  <c r="M296" i="25"/>
  <c r="M297" i="25"/>
  <c r="M298" i="25"/>
  <c r="M299" i="25"/>
  <c r="M300" i="25"/>
  <c r="M301" i="25"/>
  <c r="M302" i="25"/>
  <c r="M303" i="25"/>
  <c r="M304" i="25"/>
  <c r="M305" i="25"/>
  <c r="M306" i="25"/>
  <c r="M307" i="25"/>
  <c r="M308" i="25"/>
  <c r="M309" i="25"/>
  <c r="M310" i="25"/>
  <c r="M311" i="25"/>
  <c r="M312" i="25"/>
  <c r="M313" i="25"/>
  <c r="M314" i="25"/>
  <c r="M315" i="25"/>
  <c r="M316" i="25"/>
  <c r="M317" i="25"/>
  <c r="M318" i="25"/>
  <c r="M319" i="25"/>
  <c r="M320" i="25"/>
  <c r="M321" i="25"/>
  <c r="M322" i="25"/>
  <c r="M323" i="25"/>
  <c r="M324" i="25"/>
  <c r="M325" i="25"/>
  <c r="M326" i="25"/>
  <c r="M327" i="25"/>
  <c r="M328" i="25"/>
  <c r="M329" i="25"/>
  <c r="M330" i="25"/>
  <c r="M331" i="25"/>
  <c r="M332" i="25"/>
  <c r="M333" i="25"/>
  <c r="M334" i="25"/>
  <c r="M335" i="25"/>
  <c r="M336" i="25"/>
  <c r="M337" i="25"/>
  <c r="M338" i="25"/>
  <c r="M339" i="25"/>
  <c r="M340" i="25"/>
  <c r="M341" i="25"/>
  <c r="M342" i="25"/>
  <c r="M343" i="25"/>
  <c r="M344" i="25"/>
  <c r="M345" i="25"/>
  <c r="M346" i="25"/>
  <c r="M347" i="25"/>
  <c r="M348" i="25"/>
  <c r="M349" i="25"/>
  <c r="M350" i="25"/>
  <c r="M351" i="25"/>
  <c r="M352" i="25"/>
  <c r="M353" i="25"/>
  <c r="M354" i="25"/>
  <c r="M355" i="25"/>
  <c r="M356" i="25"/>
  <c r="M357" i="25"/>
  <c r="M358" i="25"/>
  <c r="M359" i="25"/>
  <c r="M360" i="25"/>
  <c r="M361" i="25"/>
  <c r="M362" i="25"/>
  <c r="M363" i="25"/>
  <c r="M364" i="25"/>
  <c r="M365" i="25"/>
  <c r="M366" i="25"/>
  <c r="M367" i="25"/>
  <c r="M368" i="25"/>
  <c r="M369" i="25"/>
  <c r="M370" i="25"/>
  <c r="M371" i="25"/>
  <c r="M372" i="25"/>
  <c r="M373" i="25"/>
  <c r="M374" i="25"/>
  <c r="M375" i="25"/>
  <c r="M376" i="25"/>
  <c r="M377" i="25"/>
  <c r="M378" i="25"/>
  <c r="M379" i="25"/>
  <c r="M380" i="25"/>
  <c r="M381" i="25"/>
  <c r="M382" i="25"/>
  <c r="M383" i="25"/>
  <c r="M384" i="25"/>
  <c r="M385" i="25"/>
  <c r="M386" i="25"/>
  <c r="M387" i="25"/>
  <c r="M388" i="25"/>
  <c r="M389" i="25"/>
  <c r="M390" i="25"/>
  <c r="M391" i="25"/>
  <c r="M392" i="25"/>
  <c r="M393" i="25"/>
  <c r="M394" i="25"/>
  <c r="M395" i="25"/>
  <c r="M396" i="25"/>
  <c r="M397" i="25"/>
  <c r="M398" i="25"/>
  <c r="M399" i="25"/>
  <c r="M400" i="25"/>
  <c r="M401" i="25"/>
  <c r="M402" i="25"/>
  <c r="M403" i="25"/>
  <c r="M404" i="25"/>
  <c r="M405" i="25"/>
  <c r="M406" i="25"/>
  <c r="M407" i="25"/>
  <c r="M408" i="25"/>
  <c r="M409" i="25"/>
  <c r="M410" i="25"/>
  <c r="M411" i="25"/>
  <c r="M412" i="25"/>
  <c r="M413" i="25"/>
  <c r="M414" i="25"/>
  <c r="M415" i="25"/>
  <c r="M416" i="25"/>
  <c r="M417" i="25"/>
  <c r="M418" i="25"/>
  <c r="M419" i="25"/>
  <c r="M420" i="25"/>
  <c r="M421" i="25"/>
  <c r="M422" i="25"/>
  <c r="M423" i="25"/>
  <c r="M424" i="25"/>
  <c r="M425" i="25"/>
  <c r="M426" i="25"/>
  <c r="M427" i="25"/>
  <c r="M428" i="25"/>
  <c r="M429" i="25"/>
  <c r="M430" i="25"/>
  <c r="M431" i="25"/>
  <c r="M432" i="25"/>
  <c r="M433" i="25"/>
  <c r="M434" i="25"/>
  <c r="M435" i="25"/>
  <c r="M436" i="25"/>
  <c r="M437" i="25"/>
  <c r="M438" i="25"/>
  <c r="M439" i="25"/>
  <c r="M440" i="25"/>
  <c r="M441" i="25"/>
  <c r="M442" i="25"/>
  <c r="M443" i="25"/>
  <c r="M444" i="25"/>
  <c r="M445" i="25"/>
  <c r="M446" i="25"/>
  <c r="M447" i="25"/>
  <c r="M448" i="25"/>
  <c r="M449" i="25"/>
  <c r="M450" i="25"/>
  <c r="M451" i="25"/>
  <c r="M452" i="25"/>
  <c r="M453" i="25"/>
  <c r="M454" i="25"/>
  <c r="M455" i="25"/>
  <c r="M456" i="25"/>
  <c r="M457" i="25"/>
  <c r="M458" i="25"/>
  <c r="M459" i="25"/>
  <c r="M460" i="25"/>
  <c r="M461" i="25"/>
  <c r="M462" i="25"/>
  <c r="M463" i="25"/>
  <c r="M464" i="25"/>
  <c r="M465" i="25"/>
  <c r="M466" i="25"/>
  <c r="M467" i="25"/>
  <c r="M468" i="25"/>
  <c r="M469" i="25"/>
  <c r="M470" i="25"/>
  <c r="M471" i="25"/>
  <c r="M472" i="25"/>
  <c r="M473" i="25"/>
  <c r="M474" i="25"/>
  <c r="M475" i="25"/>
  <c r="M476" i="25"/>
  <c r="M477" i="25"/>
  <c r="M478" i="25"/>
  <c r="M479" i="25"/>
  <c r="M480" i="25"/>
  <c r="M481" i="25"/>
  <c r="M482" i="25"/>
  <c r="M483" i="25"/>
  <c r="M484" i="25"/>
  <c r="M485" i="25"/>
  <c r="M486" i="25"/>
  <c r="M487" i="25"/>
  <c r="M488" i="25"/>
  <c r="M489" i="25"/>
  <c r="M490" i="25"/>
  <c r="M491" i="25"/>
  <c r="M492" i="25"/>
  <c r="M493" i="25"/>
  <c r="M494" i="25"/>
  <c r="M495" i="25"/>
  <c r="M496" i="25"/>
  <c r="M497" i="25"/>
  <c r="M498" i="25"/>
  <c r="M499" i="25"/>
  <c r="M500" i="25"/>
  <c r="M501" i="25"/>
  <c r="M502" i="25"/>
  <c r="M503" i="25"/>
  <c r="M504" i="25"/>
  <c r="M505" i="25"/>
  <c r="M506" i="25"/>
  <c r="M507" i="25"/>
  <c r="M508" i="25"/>
  <c r="M509" i="25"/>
  <c r="M510" i="25"/>
  <c r="M511" i="25"/>
  <c r="M512" i="25"/>
  <c r="M513" i="25"/>
  <c r="M514" i="25"/>
  <c r="M515" i="25"/>
  <c r="M516" i="25"/>
  <c r="M517" i="25"/>
  <c r="M518" i="25"/>
  <c r="M519" i="25"/>
  <c r="M520" i="25"/>
  <c r="M521" i="25"/>
  <c r="M522" i="25"/>
  <c r="M523" i="25"/>
  <c r="M524" i="25"/>
  <c r="M525" i="25"/>
  <c r="M526" i="25"/>
  <c r="M527" i="25"/>
  <c r="M528" i="25"/>
  <c r="M529" i="25"/>
  <c r="M530" i="25"/>
  <c r="M531" i="25"/>
  <c r="M532" i="25"/>
  <c r="M533" i="25"/>
  <c r="M534" i="25"/>
  <c r="M535" i="25"/>
  <c r="M536" i="25"/>
  <c r="M537" i="25"/>
  <c r="M538" i="25"/>
  <c r="M539" i="25"/>
  <c r="M540" i="25"/>
  <c r="M541" i="25"/>
  <c r="M542" i="25"/>
  <c r="M543" i="25"/>
  <c r="M544" i="25"/>
  <c r="M545" i="25"/>
  <c r="M546" i="25"/>
  <c r="M547" i="25"/>
  <c r="M548" i="25"/>
  <c r="M549" i="25"/>
  <c r="M550" i="25"/>
  <c r="M551" i="25"/>
  <c r="M552" i="25"/>
  <c r="M553" i="25"/>
  <c r="M554" i="25"/>
  <c r="M555" i="25"/>
  <c r="M556" i="25"/>
  <c r="M557" i="25"/>
  <c r="M558" i="25"/>
  <c r="M559" i="25"/>
  <c r="M560" i="25"/>
  <c r="M561" i="25"/>
  <c r="M562" i="25"/>
  <c r="M563" i="25"/>
  <c r="M564" i="25"/>
  <c r="M565" i="25"/>
  <c r="M566" i="25"/>
  <c r="M567" i="25"/>
  <c r="M568" i="25"/>
  <c r="M569" i="25"/>
  <c r="M570" i="25"/>
  <c r="M571" i="25"/>
  <c r="M572" i="25"/>
  <c r="M573" i="25"/>
  <c r="M574" i="25"/>
  <c r="M575" i="25"/>
  <c r="M576" i="25"/>
  <c r="M577" i="25"/>
  <c r="M578" i="25"/>
  <c r="M579" i="25"/>
  <c r="M580" i="25"/>
  <c r="M581" i="25"/>
  <c r="M582" i="25"/>
  <c r="M583" i="25"/>
  <c r="M584" i="25"/>
  <c r="M585" i="25"/>
  <c r="M586" i="25"/>
  <c r="M587" i="25"/>
  <c r="M588" i="25"/>
  <c r="M589" i="25"/>
  <c r="M590" i="25"/>
  <c r="M591" i="25"/>
  <c r="M592" i="25"/>
  <c r="M593" i="25"/>
  <c r="M594" i="25"/>
  <c r="M595" i="25"/>
  <c r="M596" i="25"/>
  <c r="M597" i="25"/>
  <c r="M598" i="25"/>
  <c r="M599" i="25"/>
  <c r="M600" i="25"/>
  <c r="M601" i="25"/>
  <c r="M602" i="25"/>
  <c r="M603" i="25"/>
  <c r="M604" i="25"/>
  <c r="M605" i="25"/>
  <c r="P13" i="25"/>
  <c r="P5" i="26"/>
  <c r="M5" i="26"/>
  <c r="M6" i="26"/>
  <c r="M7" i="26"/>
  <c r="M8" i="26"/>
  <c r="M9" i="26"/>
  <c r="M10" i="26"/>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M451" i="26"/>
  <c r="M452" i="26"/>
  <c r="M453" i="26"/>
  <c r="M454" i="26"/>
  <c r="M455" i="26"/>
  <c r="M456" i="26"/>
  <c r="M457" i="26"/>
  <c r="M458" i="26"/>
  <c r="M459" i="26"/>
  <c r="M460" i="26"/>
  <c r="M461" i="26"/>
  <c r="M462" i="26"/>
  <c r="M463" i="26"/>
  <c r="M464" i="26"/>
  <c r="M465" i="26"/>
  <c r="M466" i="26"/>
  <c r="M467" i="26"/>
  <c r="M468" i="26"/>
  <c r="M469" i="26"/>
  <c r="M470" i="26"/>
  <c r="M471" i="26"/>
  <c r="M472" i="26"/>
  <c r="M473" i="26"/>
  <c r="M474" i="26"/>
  <c r="M475" i="26"/>
  <c r="M476" i="26"/>
  <c r="M477" i="26"/>
  <c r="M478" i="26"/>
  <c r="M479" i="26"/>
  <c r="M480" i="26"/>
  <c r="M481" i="26"/>
  <c r="M482" i="26"/>
  <c r="M483" i="26"/>
  <c r="M484" i="26"/>
  <c r="M485" i="26"/>
  <c r="M486" i="26"/>
  <c r="M487" i="26"/>
  <c r="M488" i="26"/>
  <c r="M489" i="26"/>
  <c r="M490" i="26"/>
  <c r="M491" i="26"/>
  <c r="M492" i="26"/>
  <c r="M493" i="26"/>
  <c r="M494" i="26"/>
  <c r="M495" i="26"/>
  <c r="M496" i="26"/>
  <c r="M497" i="26"/>
  <c r="M498" i="26"/>
  <c r="M499" i="26"/>
  <c r="M500" i="26"/>
  <c r="M501" i="26"/>
  <c r="M502" i="26"/>
  <c r="M503" i="26"/>
  <c r="M504" i="26"/>
  <c r="M505" i="26"/>
  <c r="M506" i="26"/>
  <c r="M507" i="26"/>
  <c r="M508" i="26"/>
  <c r="M509" i="26"/>
  <c r="M510" i="26"/>
  <c r="M511" i="26"/>
  <c r="M512" i="26"/>
  <c r="M513" i="26"/>
  <c r="M514" i="26"/>
  <c r="M515" i="26"/>
  <c r="M516" i="26"/>
  <c r="M517" i="26"/>
  <c r="M518" i="26"/>
  <c r="M519" i="26"/>
  <c r="M520" i="26"/>
  <c r="M521" i="26"/>
  <c r="M522" i="26"/>
  <c r="M523" i="26"/>
  <c r="M524" i="26"/>
  <c r="M525" i="26"/>
  <c r="M526" i="26"/>
  <c r="M527" i="26"/>
  <c r="M528" i="26"/>
  <c r="M529" i="26"/>
  <c r="M530" i="26"/>
  <c r="M531" i="26"/>
  <c r="M532" i="26"/>
  <c r="M533" i="26"/>
  <c r="M534" i="26"/>
  <c r="M535" i="26"/>
  <c r="M536" i="26"/>
  <c r="M537" i="26"/>
  <c r="M538" i="26"/>
  <c r="M539" i="26"/>
  <c r="M540" i="26"/>
  <c r="M541" i="26"/>
  <c r="M542" i="26"/>
  <c r="M543" i="26"/>
  <c r="M544" i="26"/>
  <c r="M545" i="26"/>
  <c r="M546" i="26"/>
  <c r="M547" i="26"/>
  <c r="M548" i="26"/>
  <c r="M549" i="26"/>
  <c r="M550" i="26"/>
  <c r="M551" i="26"/>
  <c r="M552" i="26"/>
  <c r="M553" i="26"/>
  <c r="M554" i="26"/>
  <c r="M555" i="26"/>
  <c r="M556" i="26"/>
  <c r="M557" i="26"/>
  <c r="M558" i="26"/>
  <c r="M559" i="26"/>
  <c r="M560" i="26"/>
  <c r="M561" i="26"/>
  <c r="M562" i="26"/>
  <c r="M563" i="26"/>
  <c r="M564" i="26"/>
  <c r="M565" i="26"/>
  <c r="M566" i="26"/>
  <c r="M567" i="26"/>
  <c r="M568" i="26"/>
  <c r="M569" i="26"/>
  <c r="M570" i="26"/>
  <c r="M571" i="26"/>
  <c r="M572" i="26"/>
  <c r="M573" i="26"/>
  <c r="M574" i="26"/>
  <c r="M575" i="26"/>
  <c r="M576" i="26"/>
  <c r="M577" i="26"/>
  <c r="M578" i="26"/>
  <c r="M579" i="26"/>
  <c r="M580" i="26"/>
  <c r="M581" i="26"/>
  <c r="M582" i="26"/>
  <c r="M583" i="26"/>
  <c r="M584" i="26"/>
  <c r="M585" i="26"/>
  <c r="M586" i="26"/>
  <c r="M587" i="26"/>
  <c r="M588" i="26"/>
  <c r="M589" i="26"/>
  <c r="M590" i="26"/>
  <c r="M591" i="26"/>
  <c r="M592" i="26"/>
  <c r="M593" i="26"/>
  <c r="M594" i="26"/>
  <c r="M595" i="26"/>
  <c r="M596" i="26"/>
  <c r="M597" i="26"/>
  <c r="M598" i="26"/>
  <c r="M599" i="26"/>
  <c r="M600" i="26"/>
  <c r="M601" i="26"/>
  <c r="M602" i="26"/>
  <c r="M603" i="26"/>
  <c r="M604" i="26"/>
  <c r="M605" i="26"/>
  <c r="P13" i="26"/>
  <c r="P5"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P13" i="27"/>
  <c r="P5"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P13" i="28"/>
  <c r="P5" i="29"/>
  <c r="M5" i="29"/>
  <c r="M6" i="29"/>
  <c r="M7" i="29"/>
  <c r="M8" i="29"/>
  <c r="M9" i="29"/>
  <c r="M10"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0" i="29"/>
  <c r="M51" i="29"/>
  <c r="M52" i="29"/>
  <c r="M53" i="29"/>
  <c r="M54" i="29"/>
  <c r="M55" i="29"/>
  <c r="M56" i="29"/>
  <c r="M57" i="29"/>
  <c r="M58" i="29"/>
  <c r="M59" i="29"/>
  <c r="M60" i="29"/>
  <c r="M61" i="29"/>
  <c r="M62" i="29"/>
  <c r="M63" i="29"/>
  <c r="M64" i="29"/>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P13" i="29"/>
  <c r="P5" i="30"/>
  <c r="M5" i="30"/>
  <c r="M6" i="30"/>
  <c r="M7" i="30"/>
  <c r="M8" i="30"/>
  <c r="M9" i="30"/>
  <c r="M10" i="30"/>
  <c r="M11" i="30"/>
  <c r="M12" i="30"/>
  <c r="M13" i="30"/>
  <c r="M14" i="30"/>
  <c r="M15" i="30"/>
  <c r="M16" i="30"/>
  <c r="M17" i="30"/>
  <c r="M18" i="30"/>
  <c r="M19" i="30"/>
  <c r="M20" i="30"/>
  <c r="M21" i="30"/>
  <c r="M22" i="30"/>
  <c r="M23" i="30"/>
  <c r="M24" i="30"/>
  <c r="M25" i="30"/>
  <c r="M26" i="30"/>
  <c r="M27" i="30"/>
  <c r="M28" i="30"/>
  <c r="M29" i="30"/>
  <c r="M30" i="30"/>
  <c r="M31" i="30"/>
  <c r="M32" i="30"/>
  <c r="M33" i="30"/>
  <c r="M34" i="30"/>
  <c r="M35" i="30"/>
  <c r="M36" i="30"/>
  <c r="M37" i="30"/>
  <c r="M38" i="30"/>
  <c r="M39" i="30"/>
  <c r="M40" i="30"/>
  <c r="M41" i="30"/>
  <c r="M42" i="30"/>
  <c r="M43" i="30"/>
  <c r="M44" i="30"/>
  <c r="M45" i="30"/>
  <c r="M46" i="30"/>
  <c r="M47" i="30"/>
  <c r="M48" i="30"/>
  <c r="M49" i="30"/>
  <c r="M50" i="30"/>
  <c r="M51" i="30"/>
  <c r="M52" i="30"/>
  <c r="M53" i="30"/>
  <c r="M54" i="30"/>
  <c r="M55" i="30"/>
  <c r="M56" i="30"/>
  <c r="M57" i="30"/>
  <c r="M58" i="30"/>
  <c r="M59" i="30"/>
  <c r="M60" i="30"/>
  <c r="M61" i="30"/>
  <c r="M62" i="30"/>
  <c r="M63" i="30"/>
  <c r="M64" i="30"/>
  <c r="M65" i="30"/>
  <c r="M66" i="30"/>
  <c r="M67" i="30"/>
  <c r="M68" i="30"/>
  <c r="M69" i="30"/>
  <c r="M70" i="30"/>
  <c r="M71" i="30"/>
  <c r="M72" i="30"/>
  <c r="M73" i="30"/>
  <c r="M74" i="30"/>
  <c r="M75" i="30"/>
  <c r="M76" i="30"/>
  <c r="M77" i="30"/>
  <c r="M78" i="30"/>
  <c r="M79" i="30"/>
  <c r="M80" i="30"/>
  <c r="M81" i="30"/>
  <c r="M82" i="30"/>
  <c r="M83" i="30"/>
  <c r="M84" i="30"/>
  <c r="M85" i="30"/>
  <c r="M86" i="30"/>
  <c r="M87" i="30"/>
  <c r="M88" i="30"/>
  <c r="M89" i="30"/>
  <c r="M90" i="30"/>
  <c r="M91" i="30"/>
  <c r="M92" i="30"/>
  <c r="M93" i="30"/>
  <c r="M94" i="30"/>
  <c r="M95" i="30"/>
  <c r="M96" i="30"/>
  <c r="M97" i="30"/>
  <c r="M98" i="30"/>
  <c r="M99" i="30"/>
  <c r="M100" i="30"/>
  <c r="M101" i="30"/>
  <c r="M102" i="30"/>
  <c r="M103" i="30"/>
  <c r="M104" i="30"/>
  <c r="M105" i="30"/>
  <c r="M106" i="30"/>
  <c r="M107" i="30"/>
  <c r="M108" i="30"/>
  <c r="M109" i="30"/>
  <c r="M110" i="30"/>
  <c r="M111" i="30"/>
  <c r="M112" i="30"/>
  <c r="M113" i="30"/>
  <c r="M114" i="30"/>
  <c r="M115" i="30"/>
  <c r="M116" i="30"/>
  <c r="M117" i="30"/>
  <c r="M118" i="30"/>
  <c r="M119" i="30"/>
  <c r="M120" i="30"/>
  <c r="M121" i="30"/>
  <c r="M122" i="30"/>
  <c r="M123" i="30"/>
  <c r="M124" i="30"/>
  <c r="M125" i="30"/>
  <c r="M126" i="30"/>
  <c r="M127" i="30"/>
  <c r="M128" i="30"/>
  <c r="M129" i="30"/>
  <c r="M130" i="30"/>
  <c r="M131" i="30"/>
  <c r="M132" i="30"/>
  <c r="M133" i="30"/>
  <c r="M134" i="30"/>
  <c r="M135" i="30"/>
  <c r="M136" i="30"/>
  <c r="M137" i="30"/>
  <c r="M138" i="30"/>
  <c r="M139" i="30"/>
  <c r="M140" i="30"/>
  <c r="M141" i="30"/>
  <c r="M142" i="30"/>
  <c r="M143" i="30"/>
  <c r="M144" i="30"/>
  <c r="M145" i="30"/>
  <c r="M146" i="30"/>
  <c r="M147" i="30"/>
  <c r="M148" i="30"/>
  <c r="M149" i="30"/>
  <c r="M150" i="30"/>
  <c r="M151" i="30"/>
  <c r="M152" i="30"/>
  <c r="M153" i="30"/>
  <c r="M154" i="30"/>
  <c r="M155" i="30"/>
  <c r="M156" i="30"/>
  <c r="M157" i="30"/>
  <c r="M158" i="30"/>
  <c r="M159" i="30"/>
  <c r="M160" i="30"/>
  <c r="M161" i="30"/>
  <c r="M162" i="30"/>
  <c r="M163" i="30"/>
  <c r="M164" i="30"/>
  <c r="M165" i="30"/>
  <c r="M166" i="30"/>
  <c r="M167" i="30"/>
  <c r="M168" i="30"/>
  <c r="M169" i="30"/>
  <c r="M170" i="30"/>
  <c r="M171" i="30"/>
  <c r="M172" i="30"/>
  <c r="M173" i="30"/>
  <c r="M174" i="30"/>
  <c r="M175" i="30"/>
  <c r="M176" i="30"/>
  <c r="M177" i="30"/>
  <c r="M178" i="30"/>
  <c r="M179" i="30"/>
  <c r="M180" i="30"/>
  <c r="M181" i="30"/>
  <c r="M182" i="30"/>
  <c r="M183" i="30"/>
  <c r="M184" i="30"/>
  <c r="M185" i="30"/>
  <c r="M186" i="30"/>
  <c r="M187" i="30"/>
  <c r="M188" i="30"/>
  <c r="M189" i="30"/>
  <c r="M190" i="30"/>
  <c r="M191" i="30"/>
  <c r="M192" i="30"/>
  <c r="M193" i="30"/>
  <c r="M194" i="30"/>
  <c r="M195" i="30"/>
  <c r="M196" i="30"/>
  <c r="M197" i="30"/>
  <c r="M198" i="30"/>
  <c r="M199" i="30"/>
  <c r="M200" i="30"/>
  <c r="M201" i="30"/>
  <c r="M202" i="30"/>
  <c r="M203" i="30"/>
  <c r="M204" i="30"/>
  <c r="M205" i="30"/>
  <c r="M206" i="30"/>
  <c r="M207" i="30"/>
  <c r="M208" i="30"/>
  <c r="M209" i="30"/>
  <c r="M210" i="30"/>
  <c r="M211" i="30"/>
  <c r="M212" i="30"/>
  <c r="M213" i="30"/>
  <c r="M214" i="30"/>
  <c r="M215" i="30"/>
  <c r="M216" i="30"/>
  <c r="M217" i="30"/>
  <c r="M218" i="30"/>
  <c r="M219" i="30"/>
  <c r="M220" i="30"/>
  <c r="M221" i="30"/>
  <c r="M222" i="30"/>
  <c r="M223" i="30"/>
  <c r="M224" i="30"/>
  <c r="M225" i="30"/>
  <c r="M226" i="30"/>
  <c r="M227" i="30"/>
  <c r="M228" i="30"/>
  <c r="M229" i="30"/>
  <c r="M230" i="30"/>
  <c r="M231" i="30"/>
  <c r="M232" i="30"/>
  <c r="M233" i="30"/>
  <c r="M234" i="30"/>
  <c r="M235" i="30"/>
  <c r="M236" i="30"/>
  <c r="M237" i="30"/>
  <c r="M238" i="30"/>
  <c r="M239" i="30"/>
  <c r="M240" i="30"/>
  <c r="M241" i="30"/>
  <c r="M242" i="30"/>
  <c r="M243" i="30"/>
  <c r="M244" i="30"/>
  <c r="M245" i="30"/>
  <c r="M246" i="30"/>
  <c r="M247" i="30"/>
  <c r="M248" i="30"/>
  <c r="M249" i="30"/>
  <c r="M250" i="30"/>
  <c r="M251" i="30"/>
  <c r="M252" i="30"/>
  <c r="M253" i="30"/>
  <c r="M254" i="30"/>
  <c r="M255" i="30"/>
  <c r="M256" i="30"/>
  <c r="M257" i="30"/>
  <c r="M258" i="30"/>
  <c r="M259" i="30"/>
  <c r="M260" i="30"/>
  <c r="M261" i="30"/>
  <c r="M262" i="30"/>
  <c r="M263" i="30"/>
  <c r="M264" i="30"/>
  <c r="M265" i="30"/>
  <c r="M266" i="30"/>
  <c r="M267" i="30"/>
  <c r="M268" i="30"/>
  <c r="M269" i="30"/>
  <c r="M270" i="30"/>
  <c r="M271" i="30"/>
  <c r="M272" i="30"/>
  <c r="M273" i="30"/>
  <c r="M274" i="30"/>
  <c r="M275" i="30"/>
  <c r="M276" i="30"/>
  <c r="M277" i="30"/>
  <c r="M278" i="30"/>
  <c r="M279" i="30"/>
  <c r="M280" i="30"/>
  <c r="M281" i="30"/>
  <c r="M282" i="30"/>
  <c r="M283" i="30"/>
  <c r="M284" i="30"/>
  <c r="M285" i="30"/>
  <c r="M286" i="30"/>
  <c r="M287" i="30"/>
  <c r="M288" i="30"/>
  <c r="M289" i="30"/>
  <c r="M290" i="30"/>
  <c r="M291" i="30"/>
  <c r="M292" i="30"/>
  <c r="M293" i="30"/>
  <c r="M294" i="30"/>
  <c r="M295" i="30"/>
  <c r="M296" i="30"/>
  <c r="M297" i="30"/>
  <c r="M298" i="30"/>
  <c r="M299" i="30"/>
  <c r="M300" i="30"/>
  <c r="M301" i="30"/>
  <c r="M302" i="30"/>
  <c r="M303" i="30"/>
  <c r="M304" i="30"/>
  <c r="M305" i="30"/>
  <c r="M306" i="30"/>
  <c r="M307" i="30"/>
  <c r="M308" i="30"/>
  <c r="M309" i="30"/>
  <c r="M310" i="30"/>
  <c r="M311" i="30"/>
  <c r="M312" i="30"/>
  <c r="M313" i="30"/>
  <c r="M314" i="30"/>
  <c r="M315" i="30"/>
  <c r="M316" i="30"/>
  <c r="M317" i="30"/>
  <c r="M318" i="30"/>
  <c r="M319" i="30"/>
  <c r="M320" i="30"/>
  <c r="M321" i="30"/>
  <c r="M322" i="30"/>
  <c r="M323" i="30"/>
  <c r="M324" i="30"/>
  <c r="M325" i="30"/>
  <c r="M326" i="30"/>
  <c r="M327" i="30"/>
  <c r="M328" i="30"/>
  <c r="M329" i="30"/>
  <c r="M330" i="30"/>
  <c r="M331" i="30"/>
  <c r="M332" i="30"/>
  <c r="M333" i="30"/>
  <c r="M334" i="30"/>
  <c r="M335" i="30"/>
  <c r="M336" i="30"/>
  <c r="M337" i="30"/>
  <c r="M338" i="30"/>
  <c r="M339" i="30"/>
  <c r="M340" i="30"/>
  <c r="M341" i="30"/>
  <c r="M342" i="30"/>
  <c r="M343" i="30"/>
  <c r="M344" i="30"/>
  <c r="M345" i="30"/>
  <c r="M346" i="30"/>
  <c r="M347" i="30"/>
  <c r="M348" i="30"/>
  <c r="M349" i="30"/>
  <c r="M350" i="30"/>
  <c r="M351" i="30"/>
  <c r="M352" i="30"/>
  <c r="M353" i="30"/>
  <c r="M354" i="30"/>
  <c r="M355" i="30"/>
  <c r="M356" i="30"/>
  <c r="M357" i="30"/>
  <c r="M358" i="30"/>
  <c r="M359" i="30"/>
  <c r="M360" i="30"/>
  <c r="M361" i="30"/>
  <c r="M362" i="30"/>
  <c r="M363" i="30"/>
  <c r="M364" i="30"/>
  <c r="M365" i="30"/>
  <c r="M366" i="30"/>
  <c r="M367" i="30"/>
  <c r="M368" i="30"/>
  <c r="M369" i="30"/>
  <c r="M370" i="30"/>
  <c r="M371" i="30"/>
  <c r="M372" i="30"/>
  <c r="M373" i="30"/>
  <c r="M374" i="30"/>
  <c r="M375" i="30"/>
  <c r="M376" i="30"/>
  <c r="M377" i="30"/>
  <c r="M378" i="30"/>
  <c r="M379" i="30"/>
  <c r="M380" i="30"/>
  <c r="M381" i="30"/>
  <c r="M382" i="30"/>
  <c r="M383" i="30"/>
  <c r="M384" i="30"/>
  <c r="M385" i="30"/>
  <c r="M386" i="30"/>
  <c r="M387" i="30"/>
  <c r="M388" i="30"/>
  <c r="M389" i="30"/>
  <c r="M390" i="30"/>
  <c r="M391" i="30"/>
  <c r="M392" i="30"/>
  <c r="M393" i="30"/>
  <c r="M394" i="30"/>
  <c r="M395" i="30"/>
  <c r="M396" i="30"/>
  <c r="M397" i="30"/>
  <c r="M398" i="30"/>
  <c r="M399" i="30"/>
  <c r="M400" i="30"/>
  <c r="M401" i="30"/>
  <c r="M402" i="30"/>
  <c r="M403" i="30"/>
  <c r="M404" i="30"/>
  <c r="M405" i="30"/>
  <c r="M406" i="30"/>
  <c r="M407" i="30"/>
  <c r="M408" i="30"/>
  <c r="M409" i="30"/>
  <c r="M410" i="30"/>
  <c r="M411" i="30"/>
  <c r="M412" i="30"/>
  <c r="M413" i="30"/>
  <c r="M414" i="30"/>
  <c r="M415" i="30"/>
  <c r="M416" i="30"/>
  <c r="M417" i="30"/>
  <c r="M418" i="30"/>
  <c r="M419" i="30"/>
  <c r="M420" i="30"/>
  <c r="M421" i="30"/>
  <c r="M422" i="30"/>
  <c r="M423" i="30"/>
  <c r="M424" i="30"/>
  <c r="M425" i="30"/>
  <c r="M426" i="30"/>
  <c r="M427" i="30"/>
  <c r="M428" i="30"/>
  <c r="M429" i="30"/>
  <c r="M430" i="30"/>
  <c r="M431" i="30"/>
  <c r="M432" i="30"/>
  <c r="M433" i="30"/>
  <c r="M434" i="30"/>
  <c r="M435" i="30"/>
  <c r="M436" i="30"/>
  <c r="M437" i="30"/>
  <c r="M438" i="30"/>
  <c r="M439" i="30"/>
  <c r="M440" i="30"/>
  <c r="M441" i="30"/>
  <c r="M442" i="30"/>
  <c r="M443" i="30"/>
  <c r="M444" i="30"/>
  <c r="M445" i="30"/>
  <c r="M446" i="30"/>
  <c r="M447" i="30"/>
  <c r="M448" i="30"/>
  <c r="M449" i="30"/>
  <c r="M450" i="30"/>
  <c r="M451" i="30"/>
  <c r="M452" i="30"/>
  <c r="M453" i="30"/>
  <c r="M454" i="30"/>
  <c r="M455" i="30"/>
  <c r="M456" i="30"/>
  <c r="M457" i="30"/>
  <c r="M458" i="30"/>
  <c r="M459" i="30"/>
  <c r="M460" i="30"/>
  <c r="M461" i="30"/>
  <c r="M462" i="30"/>
  <c r="M463" i="30"/>
  <c r="M464" i="30"/>
  <c r="M465" i="30"/>
  <c r="M466" i="30"/>
  <c r="M467" i="30"/>
  <c r="M468" i="30"/>
  <c r="M469" i="30"/>
  <c r="M470" i="30"/>
  <c r="M471" i="30"/>
  <c r="M472" i="30"/>
  <c r="M473" i="30"/>
  <c r="M474" i="30"/>
  <c r="M475" i="30"/>
  <c r="M476" i="30"/>
  <c r="M477" i="30"/>
  <c r="M478" i="30"/>
  <c r="M479" i="30"/>
  <c r="M480" i="30"/>
  <c r="M481" i="30"/>
  <c r="M482" i="30"/>
  <c r="M483" i="30"/>
  <c r="M484" i="30"/>
  <c r="M485" i="30"/>
  <c r="M486" i="30"/>
  <c r="M487" i="30"/>
  <c r="M488" i="30"/>
  <c r="M489" i="30"/>
  <c r="M490" i="30"/>
  <c r="M491" i="30"/>
  <c r="M492" i="30"/>
  <c r="M493" i="30"/>
  <c r="M494" i="30"/>
  <c r="M495" i="30"/>
  <c r="M496" i="30"/>
  <c r="M497" i="30"/>
  <c r="M498" i="30"/>
  <c r="M499" i="30"/>
  <c r="M500" i="30"/>
  <c r="M501" i="30"/>
  <c r="M502" i="30"/>
  <c r="M503" i="30"/>
  <c r="M504" i="30"/>
  <c r="M505" i="30"/>
  <c r="M506" i="30"/>
  <c r="M507" i="30"/>
  <c r="M508" i="30"/>
  <c r="M509" i="30"/>
  <c r="M510" i="30"/>
  <c r="M511" i="30"/>
  <c r="M512" i="30"/>
  <c r="M513" i="30"/>
  <c r="M514" i="30"/>
  <c r="M515" i="30"/>
  <c r="M516" i="30"/>
  <c r="M517" i="30"/>
  <c r="M518" i="30"/>
  <c r="M519" i="30"/>
  <c r="M520" i="30"/>
  <c r="M521" i="30"/>
  <c r="M522" i="30"/>
  <c r="M523" i="30"/>
  <c r="M524" i="30"/>
  <c r="M525" i="30"/>
  <c r="M526" i="30"/>
  <c r="M527" i="30"/>
  <c r="M528" i="30"/>
  <c r="M529" i="30"/>
  <c r="M530" i="30"/>
  <c r="M531" i="30"/>
  <c r="M532" i="30"/>
  <c r="M533" i="30"/>
  <c r="M534" i="30"/>
  <c r="M535" i="30"/>
  <c r="M536" i="30"/>
  <c r="M537" i="30"/>
  <c r="M538" i="30"/>
  <c r="M539" i="30"/>
  <c r="M540" i="30"/>
  <c r="M541" i="30"/>
  <c r="M542" i="30"/>
  <c r="M543" i="30"/>
  <c r="M544" i="30"/>
  <c r="M545" i="30"/>
  <c r="M546" i="30"/>
  <c r="M547" i="30"/>
  <c r="M548" i="30"/>
  <c r="M549" i="30"/>
  <c r="M550" i="30"/>
  <c r="M551" i="30"/>
  <c r="M552" i="30"/>
  <c r="M553" i="30"/>
  <c r="M554" i="30"/>
  <c r="M555" i="30"/>
  <c r="M556" i="30"/>
  <c r="M557" i="30"/>
  <c r="M558" i="30"/>
  <c r="M559" i="30"/>
  <c r="M560" i="30"/>
  <c r="M561" i="30"/>
  <c r="M562" i="30"/>
  <c r="M563" i="30"/>
  <c r="M564" i="30"/>
  <c r="M565" i="30"/>
  <c r="M566" i="30"/>
  <c r="M567" i="30"/>
  <c r="M568" i="30"/>
  <c r="M569" i="30"/>
  <c r="M570" i="30"/>
  <c r="M571" i="30"/>
  <c r="M572" i="30"/>
  <c r="M573" i="30"/>
  <c r="M574" i="30"/>
  <c r="M575" i="30"/>
  <c r="M576" i="30"/>
  <c r="M577" i="30"/>
  <c r="M578" i="30"/>
  <c r="M579" i="30"/>
  <c r="M580" i="30"/>
  <c r="M581" i="30"/>
  <c r="M582" i="30"/>
  <c r="M583" i="30"/>
  <c r="M584" i="30"/>
  <c r="M585" i="30"/>
  <c r="M586" i="30"/>
  <c r="M587" i="30"/>
  <c r="M588" i="30"/>
  <c r="M589" i="30"/>
  <c r="M590" i="30"/>
  <c r="M591" i="30"/>
  <c r="M592" i="30"/>
  <c r="M593" i="30"/>
  <c r="M594" i="30"/>
  <c r="M595" i="30"/>
  <c r="M596" i="30"/>
  <c r="M597" i="30"/>
  <c r="M598" i="30"/>
  <c r="M599" i="30"/>
  <c r="M600" i="30"/>
  <c r="M601" i="30"/>
  <c r="M602" i="30"/>
  <c r="M603" i="30"/>
  <c r="M604" i="30"/>
  <c r="M605" i="30"/>
  <c r="P13" i="30"/>
  <c r="P5" i="31"/>
  <c r="M5" i="31"/>
  <c r="M6" i="31"/>
  <c r="M7" i="31"/>
  <c r="M8" i="31"/>
  <c r="M9" i="31"/>
  <c r="M10" i="31"/>
  <c r="M11" i="31"/>
  <c r="M12" i="31"/>
  <c r="M13" i="31"/>
  <c r="M14" i="31"/>
  <c r="M15" i="31"/>
  <c r="M16" i="31"/>
  <c r="M17" i="31"/>
  <c r="M18" i="31"/>
  <c r="M19" i="31"/>
  <c r="M20" i="31"/>
  <c r="M21" i="31"/>
  <c r="M22" i="31"/>
  <c r="M23" i="31"/>
  <c r="M24" i="31"/>
  <c r="M25" i="31"/>
  <c r="M26" i="31"/>
  <c r="M27" i="31"/>
  <c r="M28" i="31"/>
  <c r="M29" i="31"/>
  <c r="M30" i="31"/>
  <c r="M31" i="31"/>
  <c r="M32" i="31"/>
  <c r="M33" i="31"/>
  <c r="M34" i="31"/>
  <c r="M35" i="31"/>
  <c r="M36" i="31"/>
  <c r="M37" i="31"/>
  <c r="M38" i="31"/>
  <c r="M39" i="31"/>
  <c r="M40" i="31"/>
  <c r="M41" i="31"/>
  <c r="M42" i="31"/>
  <c r="M43" i="31"/>
  <c r="M44" i="31"/>
  <c r="M45" i="31"/>
  <c r="M46" i="31"/>
  <c r="M47" i="31"/>
  <c r="M48" i="31"/>
  <c r="M49" i="31"/>
  <c r="M50" i="31"/>
  <c r="M51" i="31"/>
  <c r="M52" i="31"/>
  <c r="M53" i="31"/>
  <c r="M54" i="31"/>
  <c r="M55" i="31"/>
  <c r="M56" i="31"/>
  <c r="M57" i="31"/>
  <c r="M58" i="31"/>
  <c r="M59" i="31"/>
  <c r="M60" i="31"/>
  <c r="M61" i="31"/>
  <c r="M62" i="31"/>
  <c r="M63" i="31"/>
  <c r="M64" i="31"/>
  <c r="M65" i="31"/>
  <c r="M66" i="31"/>
  <c r="M67" i="31"/>
  <c r="M68" i="31"/>
  <c r="M69" i="31"/>
  <c r="M70" i="31"/>
  <c r="M71" i="31"/>
  <c r="M72" i="31"/>
  <c r="M73" i="31"/>
  <c r="M74" i="31"/>
  <c r="M75" i="31"/>
  <c r="M76" i="31"/>
  <c r="M77" i="31"/>
  <c r="M78" i="31"/>
  <c r="M79" i="31"/>
  <c r="M80" i="31"/>
  <c r="M81" i="31"/>
  <c r="M82" i="31"/>
  <c r="M83" i="31"/>
  <c r="M84" i="31"/>
  <c r="M85" i="31"/>
  <c r="M86" i="31"/>
  <c r="M87" i="31"/>
  <c r="M88" i="31"/>
  <c r="M89" i="31"/>
  <c r="M90" i="31"/>
  <c r="M91" i="31"/>
  <c r="M92" i="31"/>
  <c r="M93" i="31"/>
  <c r="M94" i="31"/>
  <c r="M95" i="31"/>
  <c r="M96" i="31"/>
  <c r="M97" i="31"/>
  <c r="M98" i="31"/>
  <c r="M99" i="31"/>
  <c r="M100" i="31"/>
  <c r="M101" i="31"/>
  <c r="M102" i="31"/>
  <c r="M103" i="31"/>
  <c r="M104" i="31"/>
  <c r="M105" i="31"/>
  <c r="M106" i="31"/>
  <c r="M107" i="31"/>
  <c r="M108" i="31"/>
  <c r="M109" i="31"/>
  <c r="M110" i="31"/>
  <c r="M111" i="31"/>
  <c r="M112" i="31"/>
  <c r="M113" i="31"/>
  <c r="M114" i="31"/>
  <c r="M115" i="31"/>
  <c r="M116" i="31"/>
  <c r="M117" i="31"/>
  <c r="M118" i="31"/>
  <c r="M119" i="31"/>
  <c r="M120" i="31"/>
  <c r="M121" i="31"/>
  <c r="M122" i="31"/>
  <c r="M123" i="31"/>
  <c r="M124" i="31"/>
  <c r="M125" i="31"/>
  <c r="M126" i="31"/>
  <c r="M127" i="31"/>
  <c r="M128" i="31"/>
  <c r="M129" i="31"/>
  <c r="M130" i="31"/>
  <c r="M131" i="31"/>
  <c r="M132" i="31"/>
  <c r="M133" i="31"/>
  <c r="M134" i="31"/>
  <c r="M135" i="31"/>
  <c r="M136" i="31"/>
  <c r="M137" i="31"/>
  <c r="M138" i="31"/>
  <c r="M139" i="31"/>
  <c r="M140" i="31"/>
  <c r="M141" i="31"/>
  <c r="M142" i="31"/>
  <c r="M143" i="31"/>
  <c r="M144" i="31"/>
  <c r="M145" i="31"/>
  <c r="M146" i="31"/>
  <c r="M147" i="31"/>
  <c r="M148" i="31"/>
  <c r="M149" i="31"/>
  <c r="M150" i="31"/>
  <c r="M151" i="31"/>
  <c r="M152" i="31"/>
  <c r="M153" i="31"/>
  <c r="M154" i="31"/>
  <c r="M155" i="31"/>
  <c r="M156" i="31"/>
  <c r="M157" i="31"/>
  <c r="M158" i="31"/>
  <c r="M159" i="31"/>
  <c r="M160" i="31"/>
  <c r="M161" i="31"/>
  <c r="M162" i="31"/>
  <c r="M163" i="31"/>
  <c r="M164" i="31"/>
  <c r="M165" i="31"/>
  <c r="M166" i="31"/>
  <c r="M167" i="31"/>
  <c r="M168" i="31"/>
  <c r="M169" i="31"/>
  <c r="M170" i="31"/>
  <c r="M171" i="31"/>
  <c r="M172" i="31"/>
  <c r="M173" i="31"/>
  <c r="M174" i="31"/>
  <c r="M175" i="31"/>
  <c r="M176" i="31"/>
  <c r="M177" i="31"/>
  <c r="M178" i="31"/>
  <c r="M179" i="31"/>
  <c r="M180" i="31"/>
  <c r="M181" i="31"/>
  <c r="M182" i="31"/>
  <c r="M183" i="31"/>
  <c r="M184" i="31"/>
  <c r="M185" i="31"/>
  <c r="M186" i="31"/>
  <c r="M187" i="31"/>
  <c r="M188" i="31"/>
  <c r="M189" i="31"/>
  <c r="M190" i="31"/>
  <c r="M191" i="31"/>
  <c r="M192" i="31"/>
  <c r="M193" i="31"/>
  <c r="M194" i="31"/>
  <c r="M195" i="31"/>
  <c r="M196" i="31"/>
  <c r="M197" i="31"/>
  <c r="M198" i="31"/>
  <c r="M199" i="31"/>
  <c r="M200" i="31"/>
  <c r="M201" i="31"/>
  <c r="M202" i="31"/>
  <c r="M203" i="31"/>
  <c r="M204" i="31"/>
  <c r="M205" i="31"/>
  <c r="M206" i="31"/>
  <c r="M207" i="31"/>
  <c r="M208" i="31"/>
  <c r="M209" i="31"/>
  <c r="M210" i="31"/>
  <c r="M211" i="31"/>
  <c r="M212" i="31"/>
  <c r="M213" i="31"/>
  <c r="M214" i="31"/>
  <c r="M215" i="31"/>
  <c r="M216" i="31"/>
  <c r="M217" i="31"/>
  <c r="M218" i="31"/>
  <c r="M219" i="31"/>
  <c r="M220" i="31"/>
  <c r="M221" i="31"/>
  <c r="M222" i="31"/>
  <c r="M223" i="31"/>
  <c r="M224" i="31"/>
  <c r="M225" i="31"/>
  <c r="M226" i="31"/>
  <c r="M227" i="31"/>
  <c r="M228" i="31"/>
  <c r="M229" i="31"/>
  <c r="M230" i="31"/>
  <c r="M231" i="31"/>
  <c r="M232" i="31"/>
  <c r="M233" i="31"/>
  <c r="M234" i="31"/>
  <c r="M235" i="31"/>
  <c r="M236" i="31"/>
  <c r="M237" i="31"/>
  <c r="M238" i="31"/>
  <c r="M239" i="31"/>
  <c r="M240" i="31"/>
  <c r="M241" i="31"/>
  <c r="M242" i="31"/>
  <c r="M243" i="31"/>
  <c r="M244" i="31"/>
  <c r="M245" i="31"/>
  <c r="M246" i="31"/>
  <c r="M247" i="31"/>
  <c r="M248" i="31"/>
  <c r="M249" i="31"/>
  <c r="M250" i="31"/>
  <c r="M251" i="31"/>
  <c r="M252" i="31"/>
  <c r="M253" i="31"/>
  <c r="M254" i="31"/>
  <c r="M255" i="31"/>
  <c r="M256" i="31"/>
  <c r="M257" i="31"/>
  <c r="M258" i="31"/>
  <c r="M259" i="31"/>
  <c r="M260" i="31"/>
  <c r="M261" i="31"/>
  <c r="M262" i="31"/>
  <c r="M263" i="31"/>
  <c r="M264" i="31"/>
  <c r="M265" i="31"/>
  <c r="M266" i="31"/>
  <c r="M267" i="31"/>
  <c r="M268" i="31"/>
  <c r="M269" i="31"/>
  <c r="M270" i="31"/>
  <c r="M271" i="31"/>
  <c r="M272" i="31"/>
  <c r="M273" i="31"/>
  <c r="M274" i="31"/>
  <c r="M275" i="31"/>
  <c r="M276" i="31"/>
  <c r="M277" i="31"/>
  <c r="M278" i="31"/>
  <c r="M279" i="31"/>
  <c r="M280" i="31"/>
  <c r="M281" i="31"/>
  <c r="M282" i="31"/>
  <c r="M283" i="31"/>
  <c r="M284" i="31"/>
  <c r="M285" i="31"/>
  <c r="M286" i="31"/>
  <c r="M287" i="31"/>
  <c r="M288" i="31"/>
  <c r="M289" i="31"/>
  <c r="M290" i="31"/>
  <c r="M291" i="31"/>
  <c r="M292" i="31"/>
  <c r="M293" i="31"/>
  <c r="M294" i="31"/>
  <c r="M295" i="31"/>
  <c r="M296" i="31"/>
  <c r="M297" i="31"/>
  <c r="M298" i="31"/>
  <c r="M299" i="31"/>
  <c r="M300" i="31"/>
  <c r="M301" i="31"/>
  <c r="M302" i="31"/>
  <c r="M303" i="31"/>
  <c r="M304" i="31"/>
  <c r="M305" i="31"/>
  <c r="M306" i="31"/>
  <c r="M307" i="31"/>
  <c r="M308" i="31"/>
  <c r="M309" i="31"/>
  <c r="M310" i="31"/>
  <c r="M311" i="31"/>
  <c r="M312" i="31"/>
  <c r="M313" i="31"/>
  <c r="M314" i="31"/>
  <c r="M315" i="31"/>
  <c r="M316" i="31"/>
  <c r="M317" i="31"/>
  <c r="M318" i="31"/>
  <c r="M319" i="31"/>
  <c r="M320" i="31"/>
  <c r="M321" i="31"/>
  <c r="M322" i="31"/>
  <c r="M323" i="31"/>
  <c r="M324" i="31"/>
  <c r="M325" i="31"/>
  <c r="M326" i="31"/>
  <c r="M327" i="31"/>
  <c r="M328" i="31"/>
  <c r="M329" i="31"/>
  <c r="M330" i="31"/>
  <c r="M331" i="31"/>
  <c r="M332" i="31"/>
  <c r="M333" i="31"/>
  <c r="M334" i="31"/>
  <c r="M335" i="31"/>
  <c r="M336" i="31"/>
  <c r="M337" i="31"/>
  <c r="M338" i="31"/>
  <c r="M339" i="31"/>
  <c r="M340" i="31"/>
  <c r="M341" i="31"/>
  <c r="M342" i="31"/>
  <c r="M343" i="31"/>
  <c r="M344" i="31"/>
  <c r="M345" i="31"/>
  <c r="M346" i="31"/>
  <c r="M347" i="31"/>
  <c r="M348" i="31"/>
  <c r="M349" i="31"/>
  <c r="M350" i="31"/>
  <c r="M351" i="31"/>
  <c r="M352" i="31"/>
  <c r="M353" i="31"/>
  <c r="M354" i="31"/>
  <c r="M355" i="31"/>
  <c r="M356" i="31"/>
  <c r="M357" i="31"/>
  <c r="M358" i="31"/>
  <c r="M359" i="31"/>
  <c r="M360" i="31"/>
  <c r="M361" i="31"/>
  <c r="M362" i="31"/>
  <c r="M363" i="31"/>
  <c r="M364" i="31"/>
  <c r="M365" i="31"/>
  <c r="M366" i="31"/>
  <c r="M367" i="31"/>
  <c r="M368" i="31"/>
  <c r="M369" i="31"/>
  <c r="M370" i="31"/>
  <c r="M371" i="31"/>
  <c r="M372" i="31"/>
  <c r="M373" i="31"/>
  <c r="M374" i="31"/>
  <c r="M375" i="31"/>
  <c r="M376" i="31"/>
  <c r="M377" i="31"/>
  <c r="M378" i="31"/>
  <c r="M379" i="31"/>
  <c r="M380" i="31"/>
  <c r="M381" i="31"/>
  <c r="M382" i="31"/>
  <c r="M383" i="31"/>
  <c r="M384" i="31"/>
  <c r="M385" i="31"/>
  <c r="M386" i="31"/>
  <c r="M387" i="31"/>
  <c r="M388" i="31"/>
  <c r="M389" i="31"/>
  <c r="M390" i="31"/>
  <c r="M391" i="31"/>
  <c r="M392" i="31"/>
  <c r="M393" i="31"/>
  <c r="M394" i="31"/>
  <c r="M395" i="31"/>
  <c r="M396" i="31"/>
  <c r="M397" i="31"/>
  <c r="M398" i="31"/>
  <c r="M399" i="31"/>
  <c r="M400" i="31"/>
  <c r="M401" i="31"/>
  <c r="M402" i="31"/>
  <c r="M403" i="31"/>
  <c r="M404" i="31"/>
  <c r="M405" i="31"/>
  <c r="M406" i="31"/>
  <c r="M407" i="31"/>
  <c r="M408" i="31"/>
  <c r="M409" i="31"/>
  <c r="M410" i="31"/>
  <c r="M411" i="31"/>
  <c r="M412" i="31"/>
  <c r="M413" i="31"/>
  <c r="M414" i="31"/>
  <c r="M415" i="31"/>
  <c r="M416" i="31"/>
  <c r="M417" i="31"/>
  <c r="M418" i="31"/>
  <c r="M419" i="31"/>
  <c r="M420" i="31"/>
  <c r="M421" i="31"/>
  <c r="M422" i="31"/>
  <c r="M423" i="31"/>
  <c r="M424" i="31"/>
  <c r="M425" i="31"/>
  <c r="M426" i="31"/>
  <c r="M427" i="31"/>
  <c r="M428" i="31"/>
  <c r="M429" i="31"/>
  <c r="M430" i="31"/>
  <c r="M431" i="31"/>
  <c r="M432" i="31"/>
  <c r="M433" i="31"/>
  <c r="M434" i="31"/>
  <c r="M435" i="31"/>
  <c r="M436" i="31"/>
  <c r="M437" i="31"/>
  <c r="M438" i="31"/>
  <c r="M439" i="31"/>
  <c r="M440" i="31"/>
  <c r="M441" i="31"/>
  <c r="M442" i="31"/>
  <c r="M443" i="31"/>
  <c r="M444" i="31"/>
  <c r="M445" i="31"/>
  <c r="M446" i="31"/>
  <c r="M447" i="31"/>
  <c r="M448" i="31"/>
  <c r="M449" i="31"/>
  <c r="M450" i="31"/>
  <c r="M451" i="31"/>
  <c r="M452" i="31"/>
  <c r="M453" i="31"/>
  <c r="M454" i="31"/>
  <c r="M455" i="31"/>
  <c r="M456" i="31"/>
  <c r="M457" i="31"/>
  <c r="M458" i="31"/>
  <c r="M459" i="31"/>
  <c r="M460" i="31"/>
  <c r="M461" i="31"/>
  <c r="M462" i="31"/>
  <c r="M463" i="31"/>
  <c r="M464" i="31"/>
  <c r="M465" i="31"/>
  <c r="M466" i="31"/>
  <c r="M467" i="31"/>
  <c r="M468" i="31"/>
  <c r="M469" i="31"/>
  <c r="M470" i="31"/>
  <c r="M471" i="31"/>
  <c r="M472" i="31"/>
  <c r="M473" i="31"/>
  <c r="M474" i="31"/>
  <c r="M475" i="31"/>
  <c r="M476" i="31"/>
  <c r="M477" i="31"/>
  <c r="M478" i="31"/>
  <c r="M479" i="31"/>
  <c r="M480" i="31"/>
  <c r="M481" i="31"/>
  <c r="M482" i="31"/>
  <c r="M483" i="31"/>
  <c r="M484" i="31"/>
  <c r="M485" i="31"/>
  <c r="M486" i="31"/>
  <c r="M487" i="31"/>
  <c r="M488" i="31"/>
  <c r="M489" i="31"/>
  <c r="M490" i="31"/>
  <c r="M491" i="31"/>
  <c r="M492" i="31"/>
  <c r="M493" i="31"/>
  <c r="M494" i="31"/>
  <c r="M495" i="31"/>
  <c r="M496" i="31"/>
  <c r="M497" i="31"/>
  <c r="M498" i="31"/>
  <c r="M499" i="31"/>
  <c r="M500" i="31"/>
  <c r="M501" i="31"/>
  <c r="M502" i="31"/>
  <c r="M503" i="31"/>
  <c r="M504" i="31"/>
  <c r="M505" i="31"/>
  <c r="M506" i="31"/>
  <c r="M507" i="31"/>
  <c r="M508" i="31"/>
  <c r="M509" i="31"/>
  <c r="M510" i="31"/>
  <c r="M511" i="31"/>
  <c r="M512" i="31"/>
  <c r="M513" i="31"/>
  <c r="M514" i="31"/>
  <c r="M515" i="31"/>
  <c r="M516" i="31"/>
  <c r="M517" i="31"/>
  <c r="M518" i="31"/>
  <c r="M519" i="31"/>
  <c r="M520" i="31"/>
  <c r="M521" i="31"/>
  <c r="M522" i="31"/>
  <c r="M523" i="31"/>
  <c r="M524" i="31"/>
  <c r="M525" i="31"/>
  <c r="M526" i="31"/>
  <c r="M527" i="31"/>
  <c r="M528" i="31"/>
  <c r="M529" i="31"/>
  <c r="M530" i="31"/>
  <c r="M531" i="31"/>
  <c r="M532" i="31"/>
  <c r="M533" i="31"/>
  <c r="M534" i="31"/>
  <c r="M535" i="31"/>
  <c r="M536" i="31"/>
  <c r="M537" i="31"/>
  <c r="M538" i="31"/>
  <c r="M539" i="31"/>
  <c r="M540" i="31"/>
  <c r="M541" i="31"/>
  <c r="M542" i="31"/>
  <c r="M543" i="31"/>
  <c r="M544" i="31"/>
  <c r="M545" i="31"/>
  <c r="M546" i="31"/>
  <c r="M547" i="31"/>
  <c r="M548" i="31"/>
  <c r="M549" i="31"/>
  <c r="M550" i="31"/>
  <c r="M551" i="31"/>
  <c r="M552" i="31"/>
  <c r="M553" i="31"/>
  <c r="M554" i="31"/>
  <c r="M555" i="31"/>
  <c r="M556" i="31"/>
  <c r="M557" i="31"/>
  <c r="M558" i="31"/>
  <c r="M559" i="31"/>
  <c r="M560" i="31"/>
  <c r="M561" i="31"/>
  <c r="M562" i="31"/>
  <c r="M563" i="31"/>
  <c r="M564" i="31"/>
  <c r="M565" i="31"/>
  <c r="M566" i="31"/>
  <c r="M567" i="31"/>
  <c r="M568" i="31"/>
  <c r="M569" i="31"/>
  <c r="M570" i="31"/>
  <c r="M571" i="31"/>
  <c r="M572" i="31"/>
  <c r="M573" i="31"/>
  <c r="M574" i="31"/>
  <c r="M575" i="31"/>
  <c r="M576" i="31"/>
  <c r="M577" i="31"/>
  <c r="M578" i="31"/>
  <c r="M579" i="31"/>
  <c r="M580" i="31"/>
  <c r="M581" i="31"/>
  <c r="M582" i="31"/>
  <c r="M583" i="31"/>
  <c r="M584" i="31"/>
  <c r="M585" i="31"/>
  <c r="M586" i="31"/>
  <c r="M587" i="31"/>
  <c r="M588" i="31"/>
  <c r="M589" i="31"/>
  <c r="M590" i="31"/>
  <c r="M591" i="31"/>
  <c r="M592" i="31"/>
  <c r="M593" i="31"/>
  <c r="M594" i="31"/>
  <c r="M595" i="31"/>
  <c r="M596" i="31"/>
  <c r="M597" i="31"/>
  <c r="M598" i="31"/>
  <c r="M599" i="31"/>
  <c r="M600" i="31"/>
  <c r="M601" i="31"/>
  <c r="M602" i="31"/>
  <c r="M603" i="31"/>
  <c r="M604" i="31"/>
  <c r="M605" i="31"/>
  <c r="P13" i="31"/>
  <c r="P5" i="32"/>
  <c r="M5" i="32"/>
  <c r="M6" i="32"/>
  <c r="M7" i="32"/>
  <c r="M8" i="32"/>
  <c r="M9" i="32"/>
  <c r="M10" i="32"/>
  <c r="M11" i="32"/>
  <c r="M12" i="32"/>
  <c r="M13" i="32"/>
  <c r="M14" i="32"/>
  <c r="M15" i="32"/>
  <c r="M16" i="32"/>
  <c r="M17" i="32"/>
  <c r="M18" i="32"/>
  <c r="M19" i="32"/>
  <c r="M20" i="32"/>
  <c r="M21" i="32"/>
  <c r="M22" i="32"/>
  <c r="M23" i="32"/>
  <c r="M24" i="32"/>
  <c r="M25" i="32"/>
  <c r="M26" i="32"/>
  <c r="M27" i="32"/>
  <c r="M28" i="32"/>
  <c r="M29" i="32"/>
  <c r="M30" i="32"/>
  <c r="M31" i="32"/>
  <c r="M32" i="32"/>
  <c r="M33" i="32"/>
  <c r="M34" i="32"/>
  <c r="M35" i="32"/>
  <c r="M36" i="32"/>
  <c r="M37" i="32"/>
  <c r="M38" i="32"/>
  <c r="M39" i="32"/>
  <c r="M40" i="32"/>
  <c r="M41" i="32"/>
  <c r="M42" i="32"/>
  <c r="M43" i="32"/>
  <c r="M44" i="32"/>
  <c r="M45" i="32"/>
  <c r="M46" i="32"/>
  <c r="M47" i="32"/>
  <c r="M48" i="32"/>
  <c r="M49" i="32"/>
  <c r="M50" i="32"/>
  <c r="M51" i="32"/>
  <c r="M52" i="32"/>
  <c r="M53" i="32"/>
  <c r="M54" i="32"/>
  <c r="M55" i="32"/>
  <c r="M56" i="32"/>
  <c r="M57" i="32"/>
  <c r="M58" i="32"/>
  <c r="M59" i="32"/>
  <c r="M60" i="32"/>
  <c r="M61" i="32"/>
  <c r="M62" i="32"/>
  <c r="M63" i="32"/>
  <c r="M64" i="32"/>
  <c r="M65" i="32"/>
  <c r="M66" i="32"/>
  <c r="M67" i="32"/>
  <c r="M68" i="32"/>
  <c r="M69" i="32"/>
  <c r="M70" i="32"/>
  <c r="M71" i="32"/>
  <c r="M72" i="32"/>
  <c r="M73" i="32"/>
  <c r="M74" i="32"/>
  <c r="M75" i="32"/>
  <c r="M76" i="32"/>
  <c r="M77" i="32"/>
  <c r="M78" i="32"/>
  <c r="M79" i="32"/>
  <c r="M80" i="32"/>
  <c r="M81" i="32"/>
  <c r="M82" i="32"/>
  <c r="M83" i="32"/>
  <c r="M84" i="32"/>
  <c r="M85" i="32"/>
  <c r="M86" i="32"/>
  <c r="M87" i="32"/>
  <c r="M88" i="32"/>
  <c r="M89" i="32"/>
  <c r="M90" i="32"/>
  <c r="M91" i="32"/>
  <c r="M92" i="32"/>
  <c r="M93" i="32"/>
  <c r="M94" i="32"/>
  <c r="M95" i="32"/>
  <c r="M96" i="32"/>
  <c r="M97" i="32"/>
  <c r="M98" i="32"/>
  <c r="M99" i="32"/>
  <c r="M100" i="32"/>
  <c r="M101" i="32"/>
  <c r="M102" i="32"/>
  <c r="M103" i="32"/>
  <c r="M104" i="32"/>
  <c r="M105" i="32"/>
  <c r="M106" i="32"/>
  <c r="M107" i="32"/>
  <c r="M108" i="32"/>
  <c r="M109" i="32"/>
  <c r="M110" i="32"/>
  <c r="M111" i="32"/>
  <c r="M112" i="32"/>
  <c r="M113" i="32"/>
  <c r="M114" i="32"/>
  <c r="M115" i="32"/>
  <c r="M116" i="32"/>
  <c r="M117" i="32"/>
  <c r="M118" i="32"/>
  <c r="M119" i="32"/>
  <c r="M120" i="32"/>
  <c r="M121" i="32"/>
  <c r="M122" i="32"/>
  <c r="M123" i="32"/>
  <c r="M124" i="32"/>
  <c r="M125" i="32"/>
  <c r="M126" i="32"/>
  <c r="M127" i="32"/>
  <c r="M128" i="32"/>
  <c r="M129" i="32"/>
  <c r="M130" i="32"/>
  <c r="M131" i="32"/>
  <c r="M132" i="32"/>
  <c r="M133" i="32"/>
  <c r="M134" i="32"/>
  <c r="M135" i="32"/>
  <c r="M136" i="32"/>
  <c r="M137" i="32"/>
  <c r="M138" i="32"/>
  <c r="M139" i="32"/>
  <c r="M140" i="32"/>
  <c r="M141" i="32"/>
  <c r="M142" i="32"/>
  <c r="M143" i="32"/>
  <c r="M144" i="32"/>
  <c r="M145" i="32"/>
  <c r="M146" i="32"/>
  <c r="M147" i="32"/>
  <c r="M148" i="32"/>
  <c r="M149" i="32"/>
  <c r="M150" i="32"/>
  <c r="M151" i="32"/>
  <c r="M152" i="32"/>
  <c r="M153" i="32"/>
  <c r="M154" i="32"/>
  <c r="M155" i="32"/>
  <c r="M156" i="32"/>
  <c r="M157" i="32"/>
  <c r="M158" i="32"/>
  <c r="M159" i="32"/>
  <c r="M160" i="32"/>
  <c r="M161" i="32"/>
  <c r="M162" i="32"/>
  <c r="M163" i="32"/>
  <c r="M164" i="32"/>
  <c r="M165" i="32"/>
  <c r="M166" i="32"/>
  <c r="M167" i="32"/>
  <c r="M168" i="32"/>
  <c r="M169" i="32"/>
  <c r="M170" i="32"/>
  <c r="M171" i="32"/>
  <c r="M172" i="32"/>
  <c r="M173" i="32"/>
  <c r="M174" i="32"/>
  <c r="M175" i="32"/>
  <c r="M176" i="32"/>
  <c r="M177" i="32"/>
  <c r="M178" i="32"/>
  <c r="M179" i="32"/>
  <c r="M180" i="32"/>
  <c r="M181" i="32"/>
  <c r="M182" i="32"/>
  <c r="M183" i="32"/>
  <c r="M184" i="32"/>
  <c r="M185" i="32"/>
  <c r="M186" i="32"/>
  <c r="M187" i="32"/>
  <c r="M188" i="32"/>
  <c r="M189" i="32"/>
  <c r="M190" i="32"/>
  <c r="M191" i="32"/>
  <c r="M192" i="32"/>
  <c r="M193" i="32"/>
  <c r="M194" i="32"/>
  <c r="M195" i="32"/>
  <c r="M196" i="32"/>
  <c r="M197" i="32"/>
  <c r="M198" i="32"/>
  <c r="M199" i="32"/>
  <c r="M200" i="32"/>
  <c r="M201" i="32"/>
  <c r="M202" i="32"/>
  <c r="M203" i="32"/>
  <c r="M204" i="32"/>
  <c r="M205" i="32"/>
  <c r="M206" i="32"/>
  <c r="M207" i="32"/>
  <c r="M208" i="32"/>
  <c r="M209" i="32"/>
  <c r="M210" i="32"/>
  <c r="M211" i="32"/>
  <c r="M212" i="32"/>
  <c r="M213" i="32"/>
  <c r="M214" i="32"/>
  <c r="M215" i="32"/>
  <c r="M216" i="32"/>
  <c r="M217" i="32"/>
  <c r="M218" i="32"/>
  <c r="M219" i="32"/>
  <c r="M220" i="32"/>
  <c r="M221" i="32"/>
  <c r="M222" i="32"/>
  <c r="M223" i="32"/>
  <c r="M224" i="32"/>
  <c r="M225" i="32"/>
  <c r="M226" i="32"/>
  <c r="M227" i="32"/>
  <c r="M228" i="32"/>
  <c r="M229" i="32"/>
  <c r="M230" i="32"/>
  <c r="M231" i="32"/>
  <c r="M232" i="32"/>
  <c r="M233" i="32"/>
  <c r="M234" i="32"/>
  <c r="M235" i="32"/>
  <c r="M236" i="32"/>
  <c r="M237" i="32"/>
  <c r="M238" i="32"/>
  <c r="M239" i="32"/>
  <c r="M240" i="32"/>
  <c r="M241" i="32"/>
  <c r="M242" i="32"/>
  <c r="M243" i="32"/>
  <c r="M244" i="32"/>
  <c r="M245" i="32"/>
  <c r="M246" i="32"/>
  <c r="M247" i="32"/>
  <c r="M248" i="32"/>
  <c r="M249" i="32"/>
  <c r="M250" i="32"/>
  <c r="M251" i="32"/>
  <c r="M252" i="32"/>
  <c r="M253" i="32"/>
  <c r="M254" i="32"/>
  <c r="M255" i="32"/>
  <c r="M256" i="32"/>
  <c r="M257" i="32"/>
  <c r="M258" i="32"/>
  <c r="M259" i="32"/>
  <c r="M260" i="32"/>
  <c r="M261" i="32"/>
  <c r="M262" i="32"/>
  <c r="M263" i="32"/>
  <c r="M264" i="32"/>
  <c r="M265" i="32"/>
  <c r="M266" i="32"/>
  <c r="M267" i="32"/>
  <c r="M268" i="32"/>
  <c r="M269" i="32"/>
  <c r="M270" i="32"/>
  <c r="M271" i="32"/>
  <c r="M272" i="32"/>
  <c r="M273" i="32"/>
  <c r="M274" i="32"/>
  <c r="M275" i="32"/>
  <c r="M276" i="32"/>
  <c r="M277" i="32"/>
  <c r="M278" i="32"/>
  <c r="M279" i="32"/>
  <c r="M280" i="32"/>
  <c r="M281" i="32"/>
  <c r="M282" i="32"/>
  <c r="M283" i="32"/>
  <c r="M284" i="32"/>
  <c r="M285" i="32"/>
  <c r="M286" i="32"/>
  <c r="M287" i="32"/>
  <c r="M288" i="32"/>
  <c r="M289" i="32"/>
  <c r="M290" i="32"/>
  <c r="M291" i="32"/>
  <c r="M292" i="32"/>
  <c r="M293" i="32"/>
  <c r="M294" i="32"/>
  <c r="M295" i="32"/>
  <c r="M296" i="32"/>
  <c r="M297" i="32"/>
  <c r="M298" i="32"/>
  <c r="M299" i="32"/>
  <c r="M300" i="32"/>
  <c r="M301" i="32"/>
  <c r="M302" i="32"/>
  <c r="M303" i="32"/>
  <c r="M304" i="32"/>
  <c r="M305" i="32"/>
  <c r="M306" i="32"/>
  <c r="M307" i="32"/>
  <c r="M308" i="32"/>
  <c r="M309" i="32"/>
  <c r="M310" i="32"/>
  <c r="M311" i="32"/>
  <c r="M312" i="32"/>
  <c r="M313" i="32"/>
  <c r="M314" i="32"/>
  <c r="M315" i="32"/>
  <c r="M316" i="32"/>
  <c r="M317" i="32"/>
  <c r="M318" i="32"/>
  <c r="M319" i="32"/>
  <c r="M320" i="32"/>
  <c r="M321" i="32"/>
  <c r="M322" i="32"/>
  <c r="M323" i="32"/>
  <c r="M324" i="32"/>
  <c r="M325" i="32"/>
  <c r="M326" i="32"/>
  <c r="M327" i="32"/>
  <c r="M328" i="32"/>
  <c r="M329" i="32"/>
  <c r="M330" i="32"/>
  <c r="M331" i="32"/>
  <c r="M332" i="32"/>
  <c r="M333" i="32"/>
  <c r="M334" i="32"/>
  <c r="M335" i="32"/>
  <c r="M336" i="32"/>
  <c r="M337" i="32"/>
  <c r="M338" i="32"/>
  <c r="M339" i="32"/>
  <c r="M340" i="32"/>
  <c r="M341" i="32"/>
  <c r="M342" i="32"/>
  <c r="M343" i="32"/>
  <c r="M344" i="32"/>
  <c r="M345" i="32"/>
  <c r="M346" i="32"/>
  <c r="M347" i="32"/>
  <c r="M348" i="32"/>
  <c r="M349" i="32"/>
  <c r="M350" i="32"/>
  <c r="M351" i="32"/>
  <c r="M352" i="32"/>
  <c r="M353" i="32"/>
  <c r="M354" i="32"/>
  <c r="M355" i="32"/>
  <c r="M356" i="32"/>
  <c r="M357" i="32"/>
  <c r="M358" i="32"/>
  <c r="M359" i="32"/>
  <c r="M360" i="32"/>
  <c r="M361" i="32"/>
  <c r="M362" i="32"/>
  <c r="M363" i="32"/>
  <c r="M364" i="32"/>
  <c r="M365" i="32"/>
  <c r="M366" i="32"/>
  <c r="M367" i="32"/>
  <c r="M368" i="32"/>
  <c r="M369" i="32"/>
  <c r="M370" i="32"/>
  <c r="M371" i="32"/>
  <c r="M372" i="32"/>
  <c r="M373" i="32"/>
  <c r="M374" i="32"/>
  <c r="M375" i="32"/>
  <c r="M376" i="32"/>
  <c r="M377" i="32"/>
  <c r="M378" i="32"/>
  <c r="M379" i="32"/>
  <c r="M380" i="32"/>
  <c r="M381" i="32"/>
  <c r="M382" i="32"/>
  <c r="M383" i="32"/>
  <c r="M384" i="32"/>
  <c r="M385" i="32"/>
  <c r="M386" i="32"/>
  <c r="M387" i="32"/>
  <c r="M388" i="32"/>
  <c r="M389" i="32"/>
  <c r="M390" i="32"/>
  <c r="M391" i="32"/>
  <c r="M392" i="32"/>
  <c r="M393" i="32"/>
  <c r="M394" i="32"/>
  <c r="M395" i="32"/>
  <c r="M396" i="32"/>
  <c r="M397" i="32"/>
  <c r="M398" i="32"/>
  <c r="M399" i="32"/>
  <c r="M400" i="32"/>
  <c r="M401" i="32"/>
  <c r="M402" i="32"/>
  <c r="M403" i="32"/>
  <c r="M404" i="32"/>
  <c r="M405" i="32"/>
  <c r="M406" i="32"/>
  <c r="M407" i="32"/>
  <c r="M408" i="32"/>
  <c r="M409" i="32"/>
  <c r="M410" i="32"/>
  <c r="M411" i="32"/>
  <c r="M412" i="32"/>
  <c r="M413" i="32"/>
  <c r="M414" i="32"/>
  <c r="M415" i="32"/>
  <c r="M416" i="32"/>
  <c r="M417" i="32"/>
  <c r="M418" i="32"/>
  <c r="M419" i="32"/>
  <c r="M420" i="32"/>
  <c r="M421" i="32"/>
  <c r="M422" i="32"/>
  <c r="M423" i="32"/>
  <c r="M424" i="32"/>
  <c r="M425" i="32"/>
  <c r="M426" i="32"/>
  <c r="M427" i="32"/>
  <c r="M428" i="32"/>
  <c r="M429" i="32"/>
  <c r="M430" i="32"/>
  <c r="M431" i="32"/>
  <c r="M432" i="32"/>
  <c r="M433" i="32"/>
  <c r="M434" i="32"/>
  <c r="M435" i="32"/>
  <c r="M436" i="32"/>
  <c r="M437" i="32"/>
  <c r="M438" i="32"/>
  <c r="M439" i="32"/>
  <c r="M440" i="32"/>
  <c r="M441" i="32"/>
  <c r="M442" i="32"/>
  <c r="M443" i="32"/>
  <c r="M444" i="32"/>
  <c r="M445" i="32"/>
  <c r="M446" i="32"/>
  <c r="M447" i="32"/>
  <c r="M448" i="32"/>
  <c r="M449" i="32"/>
  <c r="M450" i="32"/>
  <c r="M451" i="32"/>
  <c r="M452" i="32"/>
  <c r="M453" i="32"/>
  <c r="M454" i="32"/>
  <c r="M455" i="32"/>
  <c r="M456" i="32"/>
  <c r="M457" i="32"/>
  <c r="M458" i="32"/>
  <c r="M459" i="32"/>
  <c r="M460" i="32"/>
  <c r="M461" i="32"/>
  <c r="M462" i="32"/>
  <c r="M463" i="32"/>
  <c r="M464" i="32"/>
  <c r="M465" i="32"/>
  <c r="M466" i="32"/>
  <c r="M467" i="32"/>
  <c r="M468" i="32"/>
  <c r="M469" i="32"/>
  <c r="M470" i="32"/>
  <c r="M471" i="32"/>
  <c r="M472" i="32"/>
  <c r="M473" i="32"/>
  <c r="M474" i="32"/>
  <c r="M475" i="32"/>
  <c r="M476" i="32"/>
  <c r="M477" i="32"/>
  <c r="M478" i="32"/>
  <c r="M479" i="32"/>
  <c r="M480" i="32"/>
  <c r="M481" i="32"/>
  <c r="M482" i="32"/>
  <c r="M483" i="32"/>
  <c r="M484" i="32"/>
  <c r="M485" i="32"/>
  <c r="M486" i="32"/>
  <c r="M487" i="32"/>
  <c r="M488" i="32"/>
  <c r="M489" i="32"/>
  <c r="M490" i="32"/>
  <c r="M491" i="32"/>
  <c r="M492" i="32"/>
  <c r="M493" i="32"/>
  <c r="M494" i="32"/>
  <c r="M495" i="32"/>
  <c r="M496" i="32"/>
  <c r="M497" i="32"/>
  <c r="M498" i="32"/>
  <c r="M499" i="32"/>
  <c r="M500" i="32"/>
  <c r="M501" i="32"/>
  <c r="M502" i="32"/>
  <c r="M503" i="32"/>
  <c r="M504" i="32"/>
  <c r="M505" i="32"/>
  <c r="M506" i="32"/>
  <c r="M507" i="32"/>
  <c r="M508" i="32"/>
  <c r="M509" i="32"/>
  <c r="M510" i="32"/>
  <c r="M511" i="32"/>
  <c r="M512" i="32"/>
  <c r="M513" i="32"/>
  <c r="M514" i="32"/>
  <c r="M515" i="32"/>
  <c r="M516" i="32"/>
  <c r="M517" i="32"/>
  <c r="M518" i="32"/>
  <c r="M519" i="32"/>
  <c r="M520" i="32"/>
  <c r="M521" i="32"/>
  <c r="M522" i="32"/>
  <c r="M523" i="32"/>
  <c r="M524" i="32"/>
  <c r="M525" i="32"/>
  <c r="M526" i="32"/>
  <c r="M527" i="32"/>
  <c r="M528" i="32"/>
  <c r="M529" i="32"/>
  <c r="M530" i="32"/>
  <c r="M531" i="32"/>
  <c r="M532" i="32"/>
  <c r="M533" i="32"/>
  <c r="M534" i="32"/>
  <c r="M535" i="32"/>
  <c r="M536" i="32"/>
  <c r="M537" i="32"/>
  <c r="M538" i="32"/>
  <c r="M539" i="32"/>
  <c r="M540" i="32"/>
  <c r="M541" i="32"/>
  <c r="M542" i="32"/>
  <c r="M543" i="32"/>
  <c r="M544" i="32"/>
  <c r="M545" i="32"/>
  <c r="M546" i="32"/>
  <c r="M547" i="32"/>
  <c r="M548" i="32"/>
  <c r="M549" i="32"/>
  <c r="M550" i="32"/>
  <c r="M551" i="32"/>
  <c r="M552" i="32"/>
  <c r="M553" i="32"/>
  <c r="M554" i="32"/>
  <c r="M555" i="32"/>
  <c r="M556" i="32"/>
  <c r="M557" i="32"/>
  <c r="M558" i="32"/>
  <c r="M559" i="32"/>
  <c r="M560" i="32"/>
  <c r="M561" i="32"/>
  <c r="M562" i="32"/>
  <c r="M563" i="32"/>
  <c r="M564" i="32"/>
  <c r="M565" i="32"/>
  <c r="M566" i="32"/>
  <c r="M567" i="32"/>
  <c r="M568" i="32"/>
  <c r="M569" i="32"/>
  <c r="M570" i="32"/>
  <c r="M571" i="32"/>
  <c r="M572" i="32"/>
  <c r="M573" i="32"/>
  <c r="M574" i="32"/>
  <c r="M575" i="32"/>
  <c r="M576" i="32"/>
  <c r="M577" i="32"/>
  <c r="M578" i="32"/>
  <c r="M579" i="32"/>
  <c r="M580" i="32"/>
  <c r="M581" i="32"/>
  <c r="M582" i="32"/>
  <c r="M583" i="32"/>
  <c r="M584" i="32"/>
  <c r="M585" i="32"/>
  <c r="M586" i="32"/>
  <c r="M587" i="32"/>
  <c r="M588" i="32"/>
  <c r="M589" i="32"/>
  <c r="M590" i="32"/>
  <c r="M591" i="32"/>
  <c r="M592" i="32"/>
  <c r="M593" i="32"/>
  <c r="M594" i="32"/>
  <c r="M595" i="32"/>
  <c r="M596" i="32"/>
  <c r="M597" i="32"/>
  <c r="M598" i="32"/>
  <c r="M599" i="32"/>
  <c r="M600" i="32"/>
  <c r="M601" i="32"/>
  <c r="M602" i="32"/>
  <c r="M603" i="32"/>
  <c r="M604" i="32"/>
  <c r="M605" i="32"/>
  <c r="P13" i="32"/>
  <c r="P5" i="33"/>
  <c r="M5" i="33"/>
  <c r="M6"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P13" i="33"/>
  <c r="P5"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M107" i="34"/>
  <c r="M108" i="34"/>
  <c r="M109" i="34"/>
  <c r="M110" i="34"/>
  <c r="M111" i="34"/>
  <c r="M112" i="34"/>
  <c r="M113" i="34"/>
  <c r="M114" i="34"/>
  <c r="M115" i="34"/>
  <c r="M116" i="34"/>
  <c r="M117" i="34"/>
  <c r="M118" i="34"/>
  <c r="M119" i="34"/>
  <c r="M120" i="34"/>
  <c r="M121" i="34"/>
  <c r="M122" i="34"/>
  <c r="M123" i="34"/>
  <c r="M124" i="34"/>
  <c r="M125" i="34"/>
  <c r="M126" i="34"/>
  <c r="M127" i="34"/>
  <c r="M128" i="34"/>
  <c r="M129" i="34"/>
  <c r="M130" i="34"/>
  <c r="M131" i="34"/>
  <c r="M132" i="34"/>
  <c r="M133" i="34"/>
  <c r="M134" i="34"/>
  <c r="M135" i="34"/>
  <c r="M136" i="34"/>
  <c r="M137" i="34"/>
  <c r="M138" i="34"/>
  <c r="M139" i="34"/>
  <c r="M140" i="34"/>
  <c r="M141" i="34"/>
  <c r="M142" i="34"/>
  <c r="M143" i="34"/>
  <c r="M144" i="34"/>
  <c r="M145" i="34"/>
  <c r="M146" i="34"/>
  <c r="M147" i="34"/>
  <c r="M148" i="34"/>
  <c r="M149" i="34"/>
  <c r="M150" i="34"/>
  <c r="M151" i="34"/>
  <c r="M152" i="34"/>
  <c r="M153" i="34"/>
  <c r="M154" i="34"/>
  <c r="M155" i="34"/>
  <c r="M156" i="34"/>
  <c r="M157" i="34"/>
  <c r="M158" i="34"/>
  <c r="M159" i="34"/>
  <c r="M160" i="34"/>
  <c r="M161" i="34"/>
  <c r="M162" i="34"/>
  <c r="M163" i="34"/>
  <c r="M164" i="34"/>
  <c r="M165" i="34"/>
  <c r="M166" i="34"/>
  <c r="M167" i="34"/>
  <c r="M168" i="34"/>
  <c r="M169" i="34"/>
  <c r="M170" i="34"/>
  <c r="M171" i="34"/>
  <c r="M172" i="34"/>
  <c r="M173" i="34"/>
  <c r="M174" i="34"/>
  <c r="M175" i="34"/>
  <c r="M176" i="34"/>
  <c r="M177" i="34"/>
  <c r="M178" i="34"/>
  <c r="M179" i="34"/>
  <c r="M180" i="34"/>
  <c r="M181" i="34"/>
  <c r="M182" i="34"/>
  <c r="M183" i="34"/>
  <c r="M184" i="34"/>
  <c r="M185" i="34"/>
  <c r="M186" i="34"/>
  <c r="M187" i="34"/>
  <c r="M188" i="34"/>
  <c r="M189" i="34"/>
  <c r="M190" i="34"/>
  <c r="M191" i="34"/>
  <c r="M192" i="34"/>
  <c r="M193" i="34"/>
  <c r="M194" i="34"/>
  <c r="M195" i="34"/>
  <c r="M196" i="34"/>
  <c r="M197" i="34"/>
  <c r="M198" i="34"/>
  <c r="M199" i="34"/>
  <c r="M200" i="34"/>
  <c r="M201" i="34"/>
  <c r="M202" i="34"/>
  <c r="M203" i="34"/>
  <c r="M204" i="34"/>
  <c r="M205" i="34"/>
  <c r="M206" i="34"/>
  <c r="M207" i="34"/>
  <c r="M208" i="34"/>
  <c r="M209" i="34"/>
  <c r="M210" i="34"/>
  <c r="M211" i="34"/>
  <c r="M212" i="34"/>
  <c r="M213" i="34"/>
  <c r="M214" i="34"/>
  <c r="M215" i="34"/>
  <c r="M216" i="34"/>
  <c r="M217" i="34"/>
  <c r="M218" i="34"/>
  <c r="M219" i="34"/>
  <c r="M220" i="34"/>
  <c r="M221" i="34"/>
  <c r="M222" i="34"/>
  <c r="M223" i="34"/>
  <c r="M224" i="34"/>
  <c r="M225" i="34"/>
  <c r="M226" i="34"/>
  <c r="M227" i="34"/>
  <c r="M228" i="34"/>
  <c r="M229" i="34"/>
  <c r="M230" i="34"/>
  <c r="M231" i="34"/>
  <c r="M232" i="34"/>
  <c r="M233" i="34"/>
  <c r="M234" i="34"/>
  <c r="M235" i="34"/>
  <c r="M236" i="34"/>
  <c r="M237" i="34"/>
  <c r="M238" i="34"/>
  <c r="M239" i="34"/>
  <c r="M240" i="34"/>
  <c r="M241" i="34"/>
  <c r="M242" i="34"/>
  <c r="M243" i="34"/>
  <c r="M244" i="34"/>
  <c r="M245" i="34"/>
  <c r="M246" i="34"/>
  <c r="M247" i="34"/>
  <c r="M248" i="34"/>
  <c r="M249" i="34"/>
  <c r="M250" i="34"/>
  <c r="M251" i="34"/>
  <c r="M252" i="34"/>
  <c r="M253" i="34"/>
  <c r="M254" i="34"/>
  <c r="M255" i="34"/>
  <c r="M256" i="34"/>
  <c r="M257" i="34"/>
  <c r="M258" i="34"/>
  <c r="M259" i="34"/>
  <c r="M260" i="34"/>
  <c r="M261" i="34"/>
  <c r="M262" i="34"/>
  <c r="M263" i="34"/>
  <c r="M264" i="34"/>
  <c r="M265" i="34"/>
  <c r="M266" i="34"/>
  <c r="M267" i="34"/>
  <c r="M268" i="34"/>
  <c r="M269" i="34"/>
  <c r="M270" i="34"/>
  <c r="M271" i="34"/>
  <c r="M272" i="34"/>
  <c r="M273" i="34"/>
  <c r="M274" i="34"/>
  <c r="M275" i="34"/>
  <c r="M276" i="34"/>
  <c r="M277" i="34"/>
  <c r="M278" i="34"/>
  <c r="M279" i="34"/>
  <c r="M280" i="34"/>
  <c r="M281" i="34"/>
  <c r="M282" i="34"/>
  <c r="M283" i="34"/>
  <c r="M284" i="34"/>
  <c r="M285" i="34"/>
  <c r="M286" i="34"/>
  <c r="M287" i="34"/>
  <c r="M288" i="34"/>
  <c r="M289" i="34"/>
  <c r="M290" i="34"/>
  <c r="M291" i="34"/>
  <c r="M292" i="34"/>
  <c r="M293" i="34"/>
  <c r="M294" i="34"/>
  <c r="M295" i="34"/>
  <c r="M296" i="34"/>
  <c r="M297" i="34"/>
  <c r="M298" i="34"/>
  <c r="M299" i="34"/>
  <c r="M300" i="34"/>
  <c r="M301" i="34"/>
  <c r="M302" i="34"/>
  <c r="M303" i="34"/>
  <c r="M304" i="34"/>
  <c r="M305" i="34"/>
  <c r="M306" i="34"/>
  <c r="M307" i="34"/>
  <c r="M308" i="34"/>
  <c r="M309" i="34"/>
  <c r="M310" i="34"/>
  <c r="M311" i="34"/>
  <c r="M312" i="34"/>
  <c r="M313" i="34"/>
  <c r="M314" i="34"/>
  <c r="M315" i="34"/>
  <c r="M316" i="34"/>
  <c r="M317" i="34"/>
  <c r="M318" i="34"/>
  <c r="M319" i="34"/>
  <c r="M320" i="34"/>
  <c r="M321" i="34"/>
  <c r="M322" i="34"/>
  <c r="M323" i="34"/>
  <c r="M324" i="34"/>
  <c r="M325" i="34"/>
  <c r="M326" i="34"/>
  <c r="M327" i="34"/>
  <c r="M328" i="34"/>
  <c r="M329" i="34"/>
  <c r="M330" i="34"/>
  <c r="M331" i="34"/>
  <c r="M332" i="34"/>
  <c r="M333" i="34"/>
  <c r="M334" i="34"/>
  <c r="M335" i="34"/>
  <c r="M336" i="34"/>
  <c r="M337" i="34"/>
  <c r="M338" i="34"/>
  <c r="M339" i="34"/>
  <c r="M340" i="34"/>
  <c r="M341" i="34"/>
  <c r="M342" i="34"/>
  <c r="M343" i="34"/>
  <c r="M344" i="34"/>
  <c r="M345" i="34"/>
  <c r="M346" i="34"/>
  <c r="M347" i="34"/>
  <c r="M348" i="34"/>
  <c r="M349" i="34"/>
  <c r="M350" i="34"/>
  <c r="M351" i="34"/>
  <c r="M352" i="34"/>
  <c r="M353" i="34"/>
  <c r="M354" i="34"/>
  <c r="M355" i="34"/>
  <c r="M356" i="34"/>
  <c r="M357" i="34"/>
  <c r="M358" i="34"/>
  <c r="M359" i="34"/>
  <c r="M360" i="34"/>
  <c r="M361" i="34"/>
  <c r="M362" i="34"/>
  <c r="M363" i="34"/>
  <c r="M364" i="34"/>
  <c r="M365" i="34"/>
  <c r="M366" i="34"/>
  <c r="M367" i="34"/>
  <c r="M368" i="34"/>
  <c r="M369" i="34"/>
  <c r="M370" i="34"/>
  <c r="M371" i="34"/>
  <c r="M372" i="34"/>
  <c r="M373" i="34"/>
  <c r="M374" i="34"/>
  <c r="M375" i="34"/>
  <c r="M376" i="34"/>
  <c r="M377" i="34"/>
  <c r="M378" i="34"/>
  <c r="M379" i="34"/>
  <c r="M380" i="34"/>
  <c r="M381" i="34"/>
  <c r="M382" i="34"/>
  <c r="M383" i="34"/>
  <c r="M384" i="34"/>
  <c r="M385" i="34"/>
  <c r="M386" i="34"/>
  <c r="M387" i="34"/>
  <c r="M388" i="34"/>
  <c r="M389" i="34"/>
  <c r="M390" i="34"/>
  <c r="M391" i="34"/>
  <c r="M392" i="34"/>
  <c r="M393" i="34"/>
  <c r="M394" i="34"/>
  <c r="M395" i="34"/>
  <c r="M396" i="34"/>
  <c r="M397" i="34"/>
  <c r="M398" i="34"/>
  <c r="M399" i="34"/>
  <c r="M400" i="34"/>
  <c r="M401" i="34"/>
  <c r="M402" i="34"/>
  <c r="M403" i="34"/>
  <c r="M404" i="34"/>
  <c r="M405" i="34"/>
  <c r="M406" i="34"/>
  <c r="M407" i="34"/>
  <c r="M408" i="34"/>
  <c r="M409" i="34"/>
  <c r="M410" i="34"/>
  <c r="M411" i="34"/>
  <c r="M412" i="34"/>
  <c r="M413" i="34"/>
  <c r="M414" i="34"/>
  <c r="M415" i="34"/>
  <c r="M416" i="34"/>
  <c r="M417" i="34"/>
  <c r="M418" i="34"/>
  <c r="M419" i="34"/>
  <c r="M420" i="34"/>
  <c r="M421" i="34"/>
  <c r="M422" i="34"/>
  <c r="M423" i="34"/>
  <c r="M424" i="34"/>
  <c r="M425" i="34"/>
  <c r="M426" i="34"/>
  <c r="M427" i="34"/>
  <c r="M428" i="34"/>
  <c r="M429" i="34"/>
  <c r="M430" i="34"/>
  <c r="M431" i="34"/>
  <c r="M432" i="34"/>
  <c r="M433" i="34"/>
  <c r="M434" i="34"/>
  <c r="M435" i="34"/>
  <c r="M436" i="34"/>
  <c r="M437" i="34"/>
  <c r="M438" i="34"/>
  <c r="M439" i="34"/>
  <c r="M440" i="34"/>
  <c r="M441" i="34"/>
  <c r="M442" i="34"/>
  <c r="M443" i="34"/>
  <c r="M444" i="34"/>
  <c r="M445" i="34"/>
  <c r="M446" i="34"/>
  <c r="M447" i="34"/>
  <c r="M448" i="34"/>
  <c r="M449" i="34"/>
  <c r="M450" i="34"/>
  <c r="M451" i="34"/>
  <c r="M452" i="34"/>
  <c r="M453" i="34"/>
  <c r="M454" i="34"/>
  <c r="M455" i="34"/>
  <c r="M456" i="34"/>
  <c r="M457" i="34"/>
  <c r="M458" i="34"/>
  <c r="M459" i="34"/>
  <c r="M460" i="34"/>
  <c r="M461" i="34"/>
  <c r="M462" i="34"/>
  <c r="M463" i="34"/>
  <c r="M464" i="34"/>
  <c r="M465" i="34"/>
  <c r="M466" i="34"/>
  <c r="M467" i="34"/>
  <c r="M468" i="34"/>
  <c r="M469" i="34"/>
  <c r="M470" i="34"/>
  <c r="M471" i="34"/>
  <c r="M472" i="34"/>
  <c r="M473" i="34"/>
  <c r="M474" i="34"/>
  <c r="M475" i="34"/>
  <c r="M476" i="34"/>
  <c r="M477" i="34"/>
  <c r="M478" i="34"/>
  <c r="M479" i="34"/>
  <c r="M480" i="34"/>
  <c r="M481" i="34"/>
  <c r="M482" i="34"/>
  <c r="M483" i="34"/>
  <c r="M484" i="34"/>
  <c r="M485" i="34"/>
  <c r="M486" i="34"/>
  <c r="M487" i="34"/>
  <c r="M488" i="34"/>
  <c r="M489" i="34"/>
  <c r="M490" i="34"/>
  <c r="M491" i="34"/>
  <c r="M492" i="34"/>
  <c r="M493" i="34"/>
  <c r="M494" i="34"/>
  <c r="M495" i="34"/>
  <c r="M496" i="34"/>
  <c r="M497" i="34"/>
  <c r="M498" i="34"/>
  <c r="M499" i="34"/>
  <c r="M500" i="34"/>
  <c r="M501" i="34"/>
  <c r="M502" i="34"/>
  <c r="M503" i="34"/>
  <c r="M504" i="34"/>
  <c r="M505" i="34"/>
  <c r="M506" i="34"/>
  <c r="M507" i="34"/>
  <c r="M508" i="34"/>
  <c r="M509" i="34"/>
  <c r="M510" i="34"/>
  <c r="M511" i="34"/>
  <c r="M512" i="34"/>
  <c r="M513" i="34"/>
  <c r="M514" i="34"/>
  <c r="M515" i="34"/>
  <c r="M516" i="34"/>
  <c r="M517" i="34"/>
  <c r="M518" i="34"/>
  <c r="M519" i="34"/>
  <c r="M520" i="34"/>
  <c r="M521" i="34"/>
  <c r="M522" i="34"/>
  <c r="M523" i="34"/>
  <c r="M524" i="34"/>
  <c r="M525" i="34"/>
  <c r="M526" i="34"/>
  <c r="M527" i="34"/>
  <c r="M528" i="34"/>
  <c r="M529" i="34"/>
  <c r="M530" i="34"/>
  <c r="M531" i="34"/>
  <c r="M532" i="34"/>
  <c r="M533" i="34"/>
  <c r="M534" i="34"/>
  <c r="M535" i="34"/>
  <c r="M536" i="34"/>
  <c r="M537" i="34"/>
  <c r="M538" i="34"/>
  <c r="M539" i="34"/>
  <c r="M540" i="34"/>
  <c r="M541" i="34"/>
  <c r="M542" i="34"/>
  <c r="M543" i="34"/>
  <c r="M544" i="34"/>
  <c r="M545" i="34"/>
  <c r="M546" i="34"/>
  <c r="M547" i="34"/>
  <c r="M548" i="34"/>
  <c r="M549" i="34"/>
  <c r="M550" i="34"/>
  <c r="M551" i="34"/>
  <c r="M552" i="34"/>
  <c r="M553" i="34"/>
  <c r="M554" i="34"/>
  <c r="M555" i="34"/>
  <c r="M556" i="34"/>
  <c r="M557" i="34"/>
  <c r="M558" i="34"/>
  <c r="M559" i="34"/>
  <c r="M560" i="34"/>
  <c r="M561" i="34"/>
  <c r="M562" i="34"/>
  <c r="M563" i="34"/>
  <c r="M564" i="34"/>
  <c r="M565" i="34"/>
  <c r="M566" i="34"/>
  <c r="M567" i="34"/>
  <c r="M568" i="34"/>
  <c r="M569" i="34"/>
  <c r="M570" i="34"/>
  <c r="M571" i="34"/>
  <c r="M572" i="34"/>
  <c r="M573" i="34"/>
  <c r="M574" i="34"/>
  <c r="M575" i="34"/>
  <c r="M576" i="34"/>
  <c r="M577" i="34"/>
  <c r="M578" i="34"/>
  <c r="M579" i="34"/>
  <c r="M580" i="34"/>
  <c r="M581" i="34"/>
  <c r="M582" i="34"/>
  <c r="M583" i="34"/>
  <c r="M584" i="34"/>
  <c r="M585" i="34"/>
  <c r="M586" i="34"/>
  <c r="M587" i="34"/>
  <c r="M588" i="34"/>
  <c r="M589" i="34"/>
  <c r="M590" i="34"/>
  <c r="M591" i="34"/>
  <c r="M592" i="34"/>
  <c r="M593" i="34"/>
  <c r="M594" i="34"/>
  <c r="M595" i="34"/>
  <c r="M596" i="34"/>
  <c r="M597" i="34"/>
  <c r="M598" i="34"/>
  <c r="M599" i="34"/>
  <c r="M600" i="34"/>
  <c r="M601" i="34"/>
  <c r="M602" i="34"/>
  <c r="M603" i="34"/>
  <c r="M604" i="34"/>
  <c r="M605" i="34"/>
  <c r="P13" i="34"/>
  <c r="P7" i="33"/>
  <c r="P11" i="33"/>
  <c r="P7" i="29"/>
  <c r="P11" i="29"/>
  <c r="P7" i="25"/>
  <c r="P11" i="25"/>
  <c r="S12" i="24"/>
  <c r="T12" i="24"/>
  <c r="S5" i="24"/>
  <c r="P11" i="24"/>
  <c r="P11" i="13"/>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50" i="13"/>
  <c r="T66" i="13"/>
  <c r="S66" i="13"/>
  <c r="S82" i="13"/>
  <c r="T82" i="13"/>
  <c r="S98" i="13"/>
  <c r="T98" i="13"/>
  <c r="T114" i="13"/>
  <c r="S114" i="13"/>
  <c r="S130" i="13"/>
  <c r="T130" i="13"/>
  <c r="T146" i="13"/>
  <c r="S146" i="13"/>
  <c r="S162" i="13"/>
  <c r="T162" i="13"/>
  <c r="T178" i="13"/>
  <c r="S178" i="13"/>
  <c r="S194" i="13"/>
  <c r="T194" i="13"/>
  <c r="T210" i="13"/>
  <c r="S210" i="13"/>
  <c r="S226" i="13"/>
  <c r="T226" i="13"/>
  <c r="T242" i="13"/>
  <c r="S242" i="13"/>
  <c r="S258" i="13"/>
  <c r="T258" i="13"/>
  <c r="T274" i="13"/>
  <c r="S274" i="13"/>
  <c r="S290" i="13"/>
  <c r="T290" i="13"/>
  <c r="T306" i="13"/>
  <c r="S306" i="13"/>
  <c r="S322" i="13"/>
  <c r="T322" i="13"/>
  <c r="T338" i="13"/>
  <c r="S338" i="13"/>
  <c r="S354" i="13"/>
  <c r="T354" i="13"/>
  <c r="T370" i="13"/>
  <c r="S370" i="13"/>
  <c r="S386" i="13"/>
  <c r="T386" i="13"/>
  <c r="T402" i="13"/>
  <c r="S402" i="13"/>
  <c r="S418" i="13"/>
  <c r="T418" i="13"/>
  <c r="S434" i="13"/>
  <c r="T434" i="13"/>
  <c r="S450" i="13"/>
  <c r="T450" i="13"/>
  <c r="S466" i="13"/>
  <c r="T466" i="13"/>
  <c r="S482" i="13"/>
  <c r="T482" i="13"/>
  <c r="S498" i="13"/>
  <c r="T498" i="13"/>
  <c r="S514" i="13"/>
  <c r="T514" i="13"/>
  <c r="S530" i="13"/>
  <c r="T530" i="13"/>
  <c r="S546" i="13"/>
  <c r="T546" i="13"/>
  <c r="S562" i="13"/>
  <c r="T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S17" i="13"/>
  <c r="T33" i="13"/>
  <c r="S33" i="13"/>
  <c r="T49" i="13"/>
  <c r="S49" i="13"/>
  <c r="T65" i="13"/>
  <c r="S65" i="13"/>
  <c r="T81" i="13"/>
  <c r="S81" i="13"/>
  <c r="S97" i="13"/>
  <c r="T97" i="13"/>
  <c r="S113" i="13"/>
  <c r="T113" i="13"/>
  <c r="S129" i="13"/>
  <c r="T129" i="13"/>
  <c r="T145" i="13"/>
  <c r="S145" i="13"/>
  <c r="S161" i="13"/>
  <c r="T161" i="13"/>
  <c r="S177" i="13"/>
  <c r="T177" i="13"/>
  <c r="S193" i="13"/>
  <c r="T193" i="13"/>
  <c r="S209" i="13"/>
  <c r="T209" i="13"/>
  <c r="T225" i="13"/>
  <c r="S225" i="13"/>
  <c r="S241" i="13"/>
  <c r="T241" i="13"/>
  <c r="S257" i="13"/>
  <c r="T257" i="13"/>
  <c r="T273" i="13"/>
  <c r="S273" i="13"/>
  <c r="S289" i="13"/>
  <c r="T289" i="13"/>
  <c r="S305" i="13"/>
  <c r="T305" i="13"/>
  <c r="S321" i="13"/>
  <c r="T321" i="13"/>
  <c r="S337" i="13"/>
  <c r="T337" i="13"/>
  <c r="T353" i="13"/>
  <c r="S353" i="13"/>
  <c r="T369" i="13"/>
  <c r="S369" i="13"/>
  <c r="S385" i="13"/>
  <c r="T385" i="13"/>
  <c r="T401" i="13"/>
  <c r="S401" i="13"/>
  <c r="T417" i="13"/>
  <c r="S417" i="13"/>
  <c r="T433" i="13"/>
  <c r="S433" i="13"/>
  <c r="S449" i="13"/>
  <c r="T449" i="13"/>
  <c r="S465" i="13"/>
  <c r="T465" i="13"/>
  <c r="S481" i="13"/>
  <c r="T481" i="13"/>
  <c r="S497" i="13"/>
  <c r="T497" i="13"/>
  <c r="S513" i="13"/>
  <c r="T513" i="13"/>
  <c r="S529" i="13"/>
  <c r="T529" i="13"/>
  <c r="S545" i="13"/>
  <c r="T545" i="13"/>
  <c r="S561" i="13"/>
  <c r="T561" i="13"/>
  <c r="S577" i="13"/>
  <c r="T577" i="13"/>
  <c r="S593"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T16" i="13"/>
  <c r="T32" i="13"/>
  <c r="S32" i="13"/>
  <c r="T48" i="13"/>
  <c r="S48" i="13"/>
  <c r="S64" i="13"/>
  <c r="T64" i="13"/>
  <c r="S80" i="13"/>
  <c r="T80" i="13"/>
  <c r="T96" i="13"/>
  <c r="S96" i="13"/>
  <c r="S112" i="13"/>
  <c r="T112" i="13"/>
  <c r="S128" i="13"/>
  <c r="T128" i="13"/>
  <c r="S144" i="13"/>
  <c r="T144" i="13"/>
  <c r="S160" i="13"/>
  <c r="T160" i="13"/>
  <c r="S176" i="13"/>
  <c r="T176" i="13"/>
  <c r="S192" i="13"/>
  <c r="T192" i="13"/>
  <c r="S208" i="13"/>
  <c r="T208" i="13"/>
  <c r="S224" i="13"/>
  <c r="T224" i="13"/>
  <c r="S240" i="13"/>
  <c r="T240" i="13"/>
  <c r="S256" i="13"/>
  <c r="T256" i="13"/>
  <c r="S272" i="13"/>
  <c r="T272" i="13"/>
  <c r="S288" i="13"/>
  <c r="T288" i="13"/>
  <c r="S304" i="13"/>
  <c r="T304" i="13"/>
  <c r="S320" i="13"/>
  <c r="T320" i="13"/>
  <c r="S336" i="13"/>
  <c r="T336" i="13"/>
  <c r="S352" i="13"/>
  <c r="T352" i="13"/>
  <c r="S368" i="13"/>
  <c r="T368" i="13"/>
  <c r="S384" i="13"/>
  <c r="T384" i="13"/>
  <c r="S400" i="13"/>
  <c r="T400" i="13"/>
  <c r="S416" i="13"/>
  <c r="T416" i="13"/>
  <c r="S432" i="13"/>
  <c r="T432" i="13"/>
  <c r="S448" i="13"/>
  <c r="T448" i="13"/>
  <c r="S464" i="13"/>
  <c r="T464" i="13"/>
  <c r="S480" i="13"/>
  <c r="T480" i="13"/>
  <c r="S496" i="13"/>
  <c r="T496" i="13"/>
  <c r="S512" i="13"/>
  <c r="T512" i="13"/>
  <c r="S528" i="13"/>
  <c r="T528" i="13"/>
  <c r="S544" i="13"/>
  <c r="T544" i="13"/>
  <c r="S560" i="13"/>
  <c r="T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T79" i="13"/>
  <c r="S79" i="13"/>
  <c r="T95" i="13"/>
  <c r="S95" i="13"/>
  <c r="T111" i="13"/>
  <c r="S111" i="13"/>
  <c r="S127" i="13"/>
  <c r="T127" i="13"/>
  <c r="T143" i="13"/>
  <c r="S143" i="13"/>
  <c r="S159" i="13"/>
  <c r="T159" i="13"/>
  <c r="T175" i="13"/>
  <c r="S175" i="13"/>
  <c r="T191" i="13"/>
  <c r="S191" i="13"/>
  <c r="T207" i="13"/>
  <c r="S207" i="13"/>
  <c r="S223" i="13"/>
  <c r="T223" i="13"/>
  <c r="S239" i="13"/>
  <c r="T239" i="13"/>
  <c r="S255" i="13"/>
  <c r="T255" i="13"/>
  <c r="T271" i="13"/>
  <c r="S271" i="13"/>
  <c r="T287" i="13"/>
  <c r="S287" i="13"/>
  <c r="T303" i="13"/>
  <c r="S303" i="13"/>
  <c r="T319" i="13"/>
  <c r="S319" i="13"/>
  <c r="T335" i="13"/>
  <c r="S335" i="13"/>
  <c r="S351" i="13"/>
  <c r="T351" i="13"/>
  <c r="S367" i="13"/>
  <c r="T367" i="13"/>
  <c r="S383" i="13"/>
  <c r="T383" i="13"/>
  <c r="S399" i="13"/>
  <c r="T399" i="13"/>
  <c r="S415" i="13"/>
  <c r="T415" i="13"/>
  <c r="S431" i="13"/>
  <c r="T431" i="13"/>
  <c r="S447" i="13"/>
  <c r="T447" i="13"/>
  <c r="S463" i="13"/>
  <c r="T463" i="13"/>
  <c r="S479" i="13"/>
  <c r="T479" i="13"/>
  <c r="S495" i="13"/>
  <c r="T495" i="13"/>
  <c r="S511" i="13"/>
  <c r="T511" i="13"/>
  <c r="S527" i="13"/>
  <c r="T527" i="13"/>
  <c r="S543" i="13"/>
  <c r="T543" i="13"/>
  <c r="S559" i="13"/>
  <c r="T559" i="13"/>
  <c r="S575"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T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S118" i="13"/>
  <c r="T134" i="13"/>
  <c r="S134" i="13"/>
  <c r="T150" i="13"/>
  <c r="S150" i="13"/>
  <c r="S166" i="13"/>
  <c r="T166" i="13"/>
  <c r="T182" i="13"/>
  <c r="S182" i="13"/>
  <c r="S198" i="13"/>
  <c r="T198" i="13"/>
  <c r="S214" i="13"/>
  <c r="T214" i="13"/>
  <c r="T230" i="13"/>
  <c r="S230" i="13"/>
  <c r="T246" i="13"/>
  <c r="S246" i="13"/>
  <c r="S262" i="13"/>
  <c r="T262" i="13"/>
  <c r="S278" i="13"/>
  <c r="T278" i="13"/>
  <c r="T294" i="13"/>
  <c r="S294" i="13"/>
  <c r="T310" i="13"/>
  <c r="S310" i="13"/>
  <c r="S326" i="13"/>
  <c r="T326" i="13"/>
  <c r="S342" i="13"/>
  <c r="T342" i="13"/>
  <c r="T358" i="13"/>
  <c r="S358" i="13"/>
  <c r="T374" i="13"/>
  <c r="S374" i="13"/>
  <c r="S390" i="13"/>
  <c r="T390" i="13"/>
  <c r="S406" i="13"/>
  <c r="T406" i="13"/>
  <c r="S422" i="13"/>
  <c r="T422" i="13"/>
  <c r="S438" i="13"/>
  <c r="T438" i="13"/>
  <c r="S454" i="13"/>
  <c r="T454" i="13"/>
  <c r="S470" i="13"/>
  <c r="T470" i="13"/>
  <c r="S486" i="13"/>
  <c r="T486" i="13"/>
  <c r="S502" i="13"/>
  <c r="T502" i="13"/>
  <c r="S518" i="13"/>
  <c r="T518" i="13"/>
  <c r="S534" i="13"/>
  <c r="T534" i="13"/>
  <c r="S550" i="13"/>
  <c r="T550" i="13"/>
  <c r="S566" i="13"/>
  <c r="T566" i="13"/>
  <c r="S582" i="13"/>
  <c r="T582" i="13"/>
  <c r="S598"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S53" i="13"/>
  <c r="T53" i="13"/>
  <c r="S69" i="13"/>
  <c r="T69" i="13"/>
  <c r="S85" i="13"/>
  <c r="T85" i="13"/>
  <c r="S101" i="13"/>
  <c r="T101" i="13"/>
  <c r="T117" i="13"/>
  <c r="S117" i="13"/>
  <c r="S133" i="13"/>
  <c r="T133" i="13"/>
  <c r="S149" i="13"/>
  <c r="T149" i="13"/>
  <c r="S165" i="13"/>
  <c r="T165" i="13"/>
  <c r="S181" i="13"/>
  <c r="T181" i="13"/>
  <c r="S197" i="13"/>
  <c r="T197" i="13"/>
  <c r="S213" i="13"/>
  <c r="T213" i="13"/>
  <c r="S229" i="13"/>
  <c r="T229" i="13"/>
  <c r="S245" i="13"/>
  <c r="T245" i="13"/>
  <c r="S261" i="13"/>
  <c r="T261" i="13"/>
  <c r="S277" i="13"/>
  <c r="T277" i="13"/>
  <c r="S293" i="13"/>
  <c r="T293" i="13"/>
  <c r="S309" i="13"/>
  <c r="T309" i="13"/>
  <c r="S325" i="13"/>
  <c r="T325" i="13"/>
  <c r="S341" i="13"/>
  <c r="T341" i="13"/>
  <c r="S357" i="13"/>
  <c r="T357" i="13"/>
  <c r="S373" i="13"/>
  <c r="T373" i="13"/>
  <c r="S389" i="13"/>
  <c r="T389" i="13"/>
  <c r="S405" i="13"/>
  <c r="T405" i="13"/>
  <c r="S421" i="13"/>
  <c r="T421" i="13"/>
  <c r="T437" i="13"/>
  <c r="S437" i="13"/>
  <c r="S453" i="13"/>
  <c r="T453" i="13"/>
  <c r="T469" i="13"/>
  <c r="S469" i="13"/>
  <c r="S485" i="13"/>
  <c r="T485" i="13"/>
  <c r="S501"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20" i="13"/>
  <c r="S20" i="13"/>
  <c r="T36" i="13"/>
  <c r="S36" i="13"/>
  <c r="S52" i="13"/>
  <c r="T52" i="13"/>
  <c r="T68" i="13"/>
  <c r="S68" i="13"/>
  <c r="S84" i="13"/>
  <c r="T84" i="13"/>
  <c r="S100" i="13"/>
  <c r="T100" i="13"/>
  <c r="S116" i="13"/>
  <c r="T116" i="13"/>
  <c r="S132"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S340" i="13"/>
  <c r="T340" i="13"/>
  <c r="S356" i="13"/>
  <c r="T356" i="13"/>
  <c r="S372" i="13"/>
  <c r="T372" i="13"/>
  <c r="S388" i="13"/>
  <c r="T388" i="13"/>
  <c r="S404" i="13"/>
  <c r="T404" i="13"/>
  <c r="S420" i="13"/>
  <c r="T420" i="13"/>
  <c r="S436" i="13"/>
  <c r="T436" i="13"/>
  <c r="S452" i="13"/>
  <c r="T452" i="13"/>
  <c r="S468" i="13"/>
  <c r="T468" i="13"/>
  <c r="S484" i="13"/>
  <c r="T484" i="13"/>
  <c r="S500" i="13"/>
  <c r="T500" i="13"/>
  <c r="S516" i="13"/>
  <c r="T516" i="13"/>
  <c r="S532" i="13"/>
  <c r="T532" i="13"/>
  <c r="S548" i="13"/>
  <c r="T548" i="13"/>
  <c r="S564" i="13"/>
  <c r="T564" i="13"/>
  <c r="S580" i="13"/>
  <c r="T580" i="13"/>
  <c r="S596"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S35" i="13"/>
  <c r="T51" i="13"/>
  <c r="S51" i="13"/>
  <c r="S67" i="13"/>
  <c r="T67" i="13"/>
  <c r="T83" i="13"/>
  <c r="S83" i="13"/>
  <c r="S99" i="13"/>
  <c r="T99" i="13"/>
  <c r="T115" i="13"/>
  <c r="S115" i="13"/>
  <c r="S131" i="13"/>
  <c r="T131" i="13"/>
  <c r="S147" i="13"/>
  <c r="T147" i="13"/>
  <c r="S163" i="13"/>
  <c r="T163" i="13"/>
  <c r="S179" i="13"/>
  <c r="T179" i="13"/>
  <c r="S195" i="13"/>
  <c r="T195" i="13"/>
  <c r="S211" i="13"/>
  <c r="T211" i="13"/>
  <c r="S227" i="13"/>
  <c r="T227" i="13"/>
  <c r="S243" i="13"/>
  <c r="T243" i="13"/>
  <c r="S259" i="13"/>
  <c r="T259" i="13"/>
  <c r="S275" i="13"/>
  <c r="T275" i="13"/>
  <c r="S291" i="13"/>
  <c r="T291" i="13"/>
  <c r="S307" i="13"/>
  <c r="T307" i="13"/>
  <c r="S323" i="13"/>
  <c r="T323" i="13"/>
  <c r="S339" i="13"/>
  <c r="T339" i="13"/>
  <c r="S355" i="13"/>
  <c r="T355" i="13"/>
  <c r="S371" i="13"/>
  <c r="T371" i="13"/>
  <c r="S387" i="13"/>
  <c r="T387" i="13"/>
  <c r="S403" i="13"/>
  <c r="T403" i="13"/>
  <c r="S419" i="13"/>
  <c r="T419" i="13"/>
  <c r="S435" i="13"/>
  <c r="T435" i="13"/>
  <c r="S451" i="13"/>
  <c r="T451" i="13"/>
  <c r="S467" i="13"/>
  <c r="T467" i="13"/>
  <c r="S483" i="13"/>
  <c r="T483" i="13"/>
  <c r="S499" i="13"/>
  <c r="T499" i="13"/>
  <c r="S515" i="13"/>
  <c r="T515" i="13"/>
  <c r="S531" i="13"/>
  <c r="T531" i="13"/>
  <c r="S547" i="13"/>
  <c r="T547" i="13"/>
  <c r="S563" i="13"/>
  <c r="T563" i="13"/>
  <c r="S579" i="13"/>
  <c r="T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57" i="13"/>
  <c r="T73" i="13"/>
  <c r="S73" i="13"/>
  <c r="T89" i="13"/>
  <c r="S89" i="13"/>
  <c r="T105" i="13"/>
  <c r="S105" i="13"/>
  <c r="T121" i="13"/>
  <c r="S121" i="13"/>
  <c r="S137" i="13"/>
  <c r="T137" i="13"/>
  <c r="S153" i="13"/>
  <c r="T153" i="13"/>
  <c r="S169" i="13"/>
  <c r="T169" i="13"/>
  <c r="S185" i="13"/>
  <c r="T185" i="13"/>
  <c r="S201" i="13"/>
  <c r="T201" i="13"/>
  <c r="S217" i="13"/>
  <c r="T217" i="13"/>
  <c r="S233" i="13"/>
  <c r="T233" i="13"/>
  <c r="S249" i="13"/>
  <c r="T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T441" i="13"/>
  <c r="S457" i="13"/>
  <c r="T457" i="13"/>
  <c r="S473" i="13"/>
  <c r="T473" i="13"/>
  <c r="S489" i="13"/>
  <c r="T489" i="13"/>
  <c r="S505" i="13"/>
  <c r="T505" i="13"/>
  <c r="S521" i="13"/>
  <c r="T521" i="13"/>
  <c r="S537" i="13"/>
  <c r="T537" i="13"/>
  <c r="S553" i="13"/>
  <c r="T553" i="13"/>
  <c r="S569" i="13"/>
  <c r="T569" i="13"/>
  <c r="S585" i="13"/>
  <c r="T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24" i="13"/>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T280" i="13"/>
  <c r="S280" i="13"/>
  <c r="T296" i="13"/>
  <c r="S296" i="13"/>
  <c r="T312" i="13"/>
  <c r="S312" i="13"/>
  <c r="T328" i="13"/>
  <c r="S328" i="13"/>
  <c r="T344" i="13"/>
  <c r="S344" i="13"/>
  <c r="S360" i="13"/>
  <c r="T360" i="13"/>
  <c r="T376" i="13"/>
  <c r="S376" i="13"/>
  <c r="T392" i="13"/>
  <c r="S392" i="13"/>
  <c r="T408" i="13"/>
  <c r="S408" i="13"/>
  <c r="S424" i="13"/>
  <c r="T424" i="13"/>
  <c r="S440" i="13"/>
  <c r="T440" i="13"/>
  <c r="S456" i="13"/>
  <c r="T456" i="13"/>
  <c r="S472" i="13"/>
  <c r="T472" i="13"/>
  <c r="S488" i="13"/>
  <c r="T488" i="13"/>
  <c r="S504" i="13"/>
  <c r="T504" i="13"/>
  <c r="S520" i="13"/>
  <c r="T520" i="13"/>
  <c r="S536" i="13"/>
  <c r="T536" i="13"/>
  <c r="S552" i="13"/>
  <c r="T552" i="13"/>
  <c r="S568" i="13"/>
  <c r="T568" i="13"/>
  <c r="S584" i="13"/>
  <c r="T584" i="13"/>
  <c r="S600" i="13"/>
  <c r="T600"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9" i="13"/>
  <c r="T23" i="13"/>
  <c r="S23" i="13"/>
  <c r="T39" i="13"/>
  <c r="S39" i="13"/>
  <c r="S55" i="13"/>
  <c r="T55" i="13"/>
  <c r="S71" i="13"/>
  <c r="T71" i="13"/>
  <c r="S87" i="13"/>
  <c r="T87" i="13"/>
  <c r="T103" i="13"/>
  <c r="S103" i="13"/>
  <c r="T119" i="13"/>
  <c r="S119" i="13"/>
  <c r="S135" i="13"/>
  <c r="T135" i="13"/>
  <c r="S151" i="13"/>
  <c r="T151" i="13"/>
  <c r="S167" i="13"/>
  <c r="T167" i="13"/>
  <c r="S183" i="13"/>
  <c r="T183" i="13"/>
  <c r="S199" i="13"/>
  <c r="T199" i="13"/>
  <c r="S215" i="13"/>
  <c r="T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T423" i="13"/>
  <c r="S439" i="13"/>
  <c r="T439" i="13"/>
  <c r="S455" i="13"/>
  <c r="T455" i="13"/>
  <c r="S471" i="13"/>
  <c r="T471" i="13"/>
  <c r="S487" i="13"/>
  <c r="T487" i="13"/>
  <c r="S503" i="13"/>
  <c r="T503" i="13"/>
  <c r="S519" i="13"/>
  <c r="T519" i="13"/>
  <c r="S535" i="13"/>
  <c r="T535" i="13"/>
  <c r="S551" i="13"/>
  <c r="T551" i="13"/>
  <c r="S567" i="13"/>
  <c r="T567" i="13"/>
  <c r="S583" i="13"/>
  <c r="T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T42" i="13"/>
  <c r="S42" i="13"/>
  <c r="S58" i="13"/>
  <c r="T58" i="13"/>
  <c r="T74" i="13"/>
  <c r="S74" i="13"/>
  <c r="S90" i="13"/>
  <c r="T90" i="13"/>
  <c r="S106" i="13"/>
  <c r="T106" i="13"/>
  <c r="S122" i="13"/>
  <c r="T122" i="13"/>
  <c r="S138" i="13"/>
  <c r="T138" i="13"/>
  <c r="T154" i="13"/>
  <c r="S154" i="13"/>
  <c r="T170" i="13"/>
  <c r="S170" i="13"/>
  <c r="T186" i="13"/>
  <c r="S186" i="13"/>
  <c r="S202" i="13"/>
  <c r="T202" i="13"/>
  <c r="T218" i="13"/>
  <c r="S218" i="13"/>
  <c r="T234" i="13"/>
  <c r="S234" i="13"/>
  <c r="T250" i="13"/>
  <c r="S250" i="13"/>
  <c r="S266" i="13"/>
  <c r="T266" i="13"/>
  <c r="T282" i="13"/>
  <c r="S282" i="13"/>
  <c r="T298" i="13"/>
  <c r="S298" i="13"/>
  <c r="S314" i="13"/>
  <c r="T314" i="13"/>
  <c r="T330" i="13"/>
  <c r="S330" i="13"/>
  <c r="T346" i="13"/>
  <c r="S346" i="13"/>
  <c r="T362" i="13"/>
  <c r="S362" i="13"/>
  <c r="T378" i="13"/>
  <c r="S378" i="13"/>
  <c r="S394" i="13"/>
  <c r="T394" i="13"/>
  <c r="T410" i="13"/>
  <c r="S410" i="13"/>
  <c r="S426" i="13"/>
  <c r="T426" i="13"/>
  <c r="S442" i="13"/>
  <c r="T442" i="13"/>
  <c r="S458" i="13"/>
  <c r="T458" i="13"/>
  <c r="S474" i="13"/>
  <c r="T474" i="13"/>
  <c r="S490" i="13"/>
  <c r="T490" i="13"/>
  <c r="S506" i="13"/>
  <c r="T506" i="13"/>
  <c r="S522" i="13"/>
  <c r="T522" i="13"/>
  <c r="S538" i="13"/>
  <c r="T538" i="13"/>
  <c r="S554" i="13"/>
  <c r="T554" i="13"/>
  <c r="S570" i="13"/>
  <c r="T570" i="13"/>
  <c r="S586" i="13"/>
  <c r="T586" i="13"/>
  <c r="S602" i="13"/>
  <c r="T602"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46" i="13"/>
  <c r="T62" i="13"/>
  <c r="S62" i="13"/>
  <c r="S78" i="13"/>
  <c r="T78" i="13"/>
  <c r="S94" i="13"/>
  <c r="T94" i="13"/>
  <c r="S110" i="13"/>
  <c r="T110" i="13"/>
  <c r="S126" i="13"/>
  <c r="T126" i="13"/>
  <c r="T142" i="13"/>
  <c r="S142" i="13"/>
  <c r="T158" i="13"/>
  <c r="S158" i="13"/>
  <c r="T174" i="13"/>
  <c r="S174" i="13"/>
  <c r="T190" i="13"/>
  <c r="S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T430" i="13"/>
  <c r="S446" i="13"/>
  <c r="T446" i="13"/>
  <c r="S462" i="13"/>
  <c r="T462" i="13"/>
  <c r="S478" i="13"/>
  <c r="T478" i="13"/>
  <c r="S494" i="13"/>
  <c r="T494" i="13"/>
  <c r="S510" i="13"/>
  <c r="T510" i="13"/>
  <c r="S526" i="13"/>
  <c r="T526" i="13"/>
  <c r="S542" i="13"/>
  <c r="T542" i="13"/>
  <c r="S558" i="13"/>
  <c r="T558" i="13"/>
  <c r="S574" i="13"/>
  <c r="T574" i="13"/>
  <c r="S590"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13" i="13"/>
  <c r="T29" i="13"/>
  <c r="S29" i="13"/>
  <c r="T45" i="13"/>
  <c r="S45" i="13"/>
  <c r="T61" i="13"/>
  <c r="S61" i="13"/>
  <c r="S77" i="13"/>
  <c r="T77" i="13"/>
  <c r="S93" i="13"/>
  <c r="T93" i="13"/>
  <c r="S109" i="13"/>
  <c r="T109" i="13"/>
  <c r="S125" i="13"/>
  <c r="T125" i="13"/>
  <c r="S141" i="13"/>
  <c r="T141" i="13"/>
  <c r="S157" i="13"/>
  <c r="T157" i="13"/>
  <c r="S173" i="13"/>
  <c r="T173" i="13"/>
  <c r="S189" i="13"/>
  <c r="T189" i="13"/>
  <c r="S205" i="13"/>
  <c r="T205" i="13"/>
  <c r="S221" i="13"/>
  <c r="T221" i="13"/>
  <c r="S237" i="13"/>
  <c r="T237" i="13"/>
  <c r="S253" i="13"/>
  <c r="T253" i="13"/>
  <c r="S269" i="13"/>
  <c r="T269" i="13"/>
  <c r="S285" i="13"/>
  <c r="T285" i="13"/>
  <c r="S301" i="13"/>
  <c r="T301" i="13"/>
  <c r="S317" i="13"/>
  <c r="T317" i="13"/>
  <c r="S333" i="13"/>
  <c r="T333" i="13"/>
  <c r="S349" i="13"/>
  <c r="T349" i="13"/>
  <c r="S365" i="13"/>
  <c r="T365" i="13"/>
  <c r="S381" i="13"/>
  <c r="T381" i="13"/>
  <c r="S397" i="13"/>
  <c r="T397" i="13"/>
  <c r="S413" i="13"/>
  <c r="T413" i="13"/>
  <c r="S429" i="13"/>
  <c r="T429" i="13"/>
  <c r="T445" i="13"/>
  <c r="S445" i="13"/>
  <c r="S461" i="13"/>
  <c r="T461" i="13"/>
  <c r="S477" i="13"/>
  <c r="T477" i="13"/>
  <c r="S493" i="13"/>
  <c r="T493" i="13"/>
  <c r="S509" i="13"/>
  <c r="T509" i="13"/>
  <c r="S525" i="13"/>
  <c r="T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T28" i="13"/>
  <c r="S44" i="13"/>
  <c r="T44" i="13"/>
  <c r="S60" i="13"/>
  <c r="T60" i="13"/>
  <c r="T76" i="13"/>
  <c r="S76" i="13"/>
  <c r="S92" i="13"/>
  <c r="T92" i="13"/>
  <c r="S108" i="13"/>
  <c r="T108" i="13"/>
  <c r="T124" i="13"/>
  <c r="S124" i="13"/>
  <c r="S140" i="13"/>
  <c r="T140" i="13"/>
  <c r="S156" i="13"/>
  <c r="T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T348" i="13"/>
  <c r="S364" i="13"/>
  <c r="T364" i="13"/>
  <c r="S380" i="13"/>
  <c r="T380" i="13"/>
  <c r="S396" i="13"/>
  <c r="T396" i="13"/>
  <c r="S412" i="13"/>
  <c r="T412" i="13"/>
  <c r="S428" i="13"/>
  <c r="T428" i="13"/>
  <c r="S444" i="13"/>
  <c r="T444" i="13"/>
  <c r="S460" i="13"/>
  <c r="T460" i="13"/>
  <c r="S476" i="13"/>
  <c r="T476" i="13"/>
  <c r="S492" i="13"/>
  <c r="T492" i="13"/>
  <c r="S508" i="13"/>
  <c r="T508" i="13"/>
  <c r="S524" i="13"/>
  <c r="T524" i="13"/>
  <c r="S540" i="13"/>
  <c r="T540" i="13"/>
  <c r="S556" i="13"/>
  <c r="T556" i="13"/>
  <c r="S572" i="13"/>
  <c r="T572" i="13"/>
  <c r="S588" i="13"/>
  <c r="T588" i="13"/>
  <c r="S604" i="13"/>
  <c r="T604"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T75" i="13"/>
  <c r="S91" i="13"/>
  <c r="T91" i="13"/>
  <c r="T107" i="13"/>
  <c r="S107" i="13"/>
  <c r="T123" i="13"/>
  <c r="S123" i="13"/>
  <c r="S139" i="13"/>
  <c r="T139" i="13"/>
  <c r="S155" i="13"/>
  <c r="T155" i="13"/>
  <c r="S171" i="13"/>
  <c r="T171" i="13"/>
  <c r="S187" i="13"/>
  <c r="T187" i="13"/>
  <c r="S203" i="13"/>
  <c r="T203" i="13"/>
  <c r="S219" i="13"/>
  <c r="T219" i="13"/>
  <c r="S235" i="13"/>
  <c r="T235" i="13"/>
  <c r="S251" i="13"/>
  <c r="T251" i="13"/>
  <c r="S267" i="13"/>
  <c r="T267" i="13"/>
  <c r="S283" i="13"/>
  <c r="T283" i="13"/>
  <c r="S299" i="13"/>
  <c r="T299" i="13"/>
  <c r="S315" i="13"/>
  <c r="T315" i="13"/>
  <c r="S331" i="13"/>
  <c r="T331" i="13"/>
  <c r="S347" i="13"/>
  <c r="T347" i="13"/>
  <c r="S363" i="13"/>
  <c r="T363" i="13"/>
  <c r="S379" i="13"/>
  <c r="T379" i="13"/>
  <c r="S395" i="13"/>
  <c r="T395" i="13"/>
  <c r="S411" i="13"/>
  <c r="T411" i="13"/>
  <c r="S427" i="13"/>
  <c r="T427" i="13"/>
  <c r="S443" i="13"/>
  <c r="T443" i="13"/>
  <c r="S459" i="13"/>
  <c r="T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G14" i="12"/>
  <c r="AE14" i="41"/>
  <c r="G14" i="41"/>
  <c r="Q14" i="12"/>
  <c r="F14" i="12"/>
  <c r="Q14" i="41"/>
  <c r="F14" i="41"/>
  <c r="H14" i="41"/>
  <c r="Q7" i="41"/>
  <c r="F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K630" i="20"/>
  <c r="K634" i="20"/>
  <c r="K638" i="20"/>
  <c r="K642" i="20"/>
  <c r="K646" i="20"/>
  <c r="K650" i="20"/>
  <c r="K654" i="20"/>
  <c r="K658" i="20"/>
  <c r="K662" i="20"/>
  <c r="K666" i="20"/>
  <c r="K670" i="20"/>
  <c r="K674" i="20"/>
  <c r="K678" i="20"/>
  <c r="K682" i="20"/>
  <c r="K686" i="20"/>
  <c r="K690" i="20"/>
  <c r="K694" i="20"/>
  <c r="K698" i="20"/>
  <c r="K702" i="20"/>
  <c r="K706" i="20"/>
  <c r="K710" i="20"/>
  <c r="K714" i="20"/>
  <c r="K718" i="20"/>
  <c r="K722" i="20"/>
  <c r="K627" i="20"/>
  <c r="K631" i="20"/>
  <c r="K635" i="20"/>
  <c r="K639" i="20"/>
  <c r="K643" i="20"/>
  <c r="K647" i="20"/>
  <c r="K651" i="20"/>
  <c r="K655" i="20"/>
  <c r="K659" i="20"/>
  <c r="K663" i="20"/>
  <c r="K667" i="20"/>
  <c r="K671" i="20"/>
  <c r="K675" i="20"/>
  <c r="K679" i="20"/>
  <c r="K683" i="20"/>
  <c r="K687" i="20"/>
  <c r="K691" i="20"/>
  <c r="K695" i="20"/>
  <c r="K699" i="20"/>
  <c r="K703" i="20"/>
  <c r="K707" i="20"/>
  <c r="K711" i="20"/>
  <c r="K715" i="20"/>
  <c r="K719" i="20"/>
  <c r="K723" i="20"/>
  <c r="K628" i="20"/>
  <c r="K632" i="20"/>
  <c r="K636" i="20"/>
  <c r="K640" i="20"/>
  <c r="K644" i="20"/>
  <c r="K648" i="20"/>
  <c r="K652" i="20"/>
  <c r="K656" i="20"/>
  <c r="K660" i="20"/>
  <c r="K664" i="20"/>
  <c r="K668" i="20"/>
  <c r="K672" i="20"/>
  <c r="K676" i="20"/>
  <c r="K680" i="20"/>
  <c r="K684" i="20"/>
  <c r="K688" i="20"/>
  <c r="K692" i="20"/>
  <c r="K696" i="20"/>
  <c r="K700" i="20"/>
  <c r="K704" i="20"/>
  <c r="K708" i="20"/>
  <c r="K712" i="20"/>
  <c r="K716" i="20"/>
  <c r="K720" i="20"/>
  <c r="K724" i="20"/>
  <c r="K629" i="20"/>
  <c r="K645" i="20"/>
  <c r="K661" i="20"/>
  <c r="K677" i="20"/>
  <c r="K693" i="20"/>
  <c r="K709" i="20"/>
  <c r="K725" i="20"/>
  <c r="K633" i="20"/>
  <c r="K649" i="20"/>
  <c r="K665" i="20"/>
  <c r="K681" i="20"/>
  <c r="K697" i="20"/>
  <c r="K713" i="20"/>
  <c r="K637" i="20"/>
  <c r="K653" i="20"/>
  <c r="K669" i="20"/>
  <c r="K685" i="20"/>
  <c r="K701" i="20"/>
  <c r="K717" i="20"/>
  <c r="K641" i="20"/>
  <c r="K657" i="20"/>
  <c r="K673" i="20"/>
  <c r="K689" i="20"/>
  <c r="K705" i="20"/>
  <c r="K721" i="20"/>
  <c r="K83" i="22"/>
  <c r="K109" i="20"/>
  <c r="K73" i="20"/>
  <c r="K868" i="20"/>
  <c r="K879" i="20"/>
  <c r="K994" i="20"/>
  <c r="K823" i="20"/>
  <c r="K417" i="20"/>
  <c r="K1124" i="20"/>
  <c r="K1061" i="20"/>
  <c r="K476" i="20"/>
  <c r="K1052" i="20"/>
  <c r="K798" i="20"/>
  <c r="K80" i="20"/>
  <c r="K41" i="20"/>
  <c r="K91" i="20"/>
  <c r="K76" i="22"/>
  <c r="K103" i="22"/>
  <c r="K27" i="22"/>
  <c r="K106" i="20"/>
  <c r="K292" i="20"/>
  <c r="K489" i="20"/>
  <c r="K270" i="20"/>
  <c r="K1108" i="20"/>
  <c r="K1057" i="20"/>
  <c r="K582" i="20"/>
  <c r="K544" i="20"/>
  <c r="K616" i="20"/>
  <c r="K563" i="20"/>
  <c r="K543" i="20"/>
  <c r="K487" i="20"/>
  <c r="K462" i="20"/>
  <c r="K918" i="20"/>
  <c r="K919" i="20"/>
  <c r="K1018" i="20"/>
  <c r="K988" i="20"/>
  <c r="K572" i="20"/>
  <c r="K599" i="20"/>
  <c r="K902" i="20"/>
  <c r="K923" i="20"/>
  <c r="K927" i="20"/>
  <c r="K855" i="20"/>
  <c r="K889" i="20"/>
  <c r="K845" i="20"/>
  <c r="K349" i="20"/>
  <c r="K608" i="20"/>
  <c r="K569" i="20"/>
  <c r="K551" i="20"/>
  <c r="K623" i="20"/>
  <c r="K587" i="20"/>
  <c r="K498" i="20"/>
  <c r="K444" i="20"/>
  <c r="K907" i="20"/>
  <c r="K881" i="20"/>
  <c r="K229" i="20"/>
  <c r="K620" i="20"/>
  <c r="K483" i="20"/>
  <c r="K451" i="20"/>
  <c r="K882" i="20"/>
  <c r="K880" i="20"/>
  <c r="K858" i="20"/>
  <c r="K941" i="20"/>
  <c r="K1107" i="20"/>
  <c r="K307" i="20"/>
  <c r="K856" i="20"/>
  <c r="K1127" i="20"/>
  <c r="K256" i="20"/>
  <c r="K268" i="20"/>
  <c r="K1054" i="20"/>
  <c r="K283" i="20"/>
  <c r="K260" i="20"/>
  <c r="K294" i="20"/>
  <c r="K851" i="20"/>
  <c r="K508" i="20"/>
  <c r="K987" i="20"/>
  <c r="K1109" i="20"/>
  <c r="K1070" i="20"/>
  <c r="K598" i="20"/>
  <c r="K1056" i="20"/>
  <c r="K1128" i="20"/>
  <c r="K1130" i="20"/>
  <c r="K1089" i="20"/>
  <c r="K235" i="20"/>
  <c r="K365" i="20"/>
  <c r="K899" i="20"/>
  <c r="K432" i="20"/>
  <c r="K949" i="20"/>
  <c r="K951" i="20"/>
  <c r="K367" i="20"/>
  <c r="K862" i="20"/>
  <c r="K474" i="20"/>
  <c r="K961" i="20"/>
  <c r="K1121" i="20"/>
  <c r="K939" i="20"/>
  <c r="K251" i="22"/>
  <c r="K740" i="20"/>
  <c r="K163" i="20"/>
  <c r="K81" i="22"/>
  <c r="K97" i="20"/>
  <c r="K68" i="20"/>
  <c r="K47" i="22"/>
  <c r="K20" i="20"/>
  <c r="K893" i="20"/>
  <c r="K873" i="20"/>
  <c r="K1080" i="20"/>
  <c r="K806" i="20"/>
  <c r="K1024" i="20"/>
  <c r="K1004" i="20"/>
  <c r="K812" i="20"/>
  <c r="K191" i="20"/>
  <c r="K33" i="22"/>
  <c r="K93" i="20"/>
  <c r="K24" i="22"/>
  <c r="K27" i="20"/>
  <c r="K39" i="20"/>
  <c r="K93" i="22"/>
  <c r="K99" i="20"/>
  <c r="K903" i="20"/>
  <c r="K1038" i="20"/>
  <c r="K1050" i="20"/>
  <c r="K574" i="20"/>
  <c r="K586" i="20"/>
  <c r="K567" i="20"/>
  <c r="K531" i="20"/>
  <c r="K603" i="20"/>
  <c r="K447" i="20"/>
  <c r="K892" i="20"/>
  <c r="K864" i="20"/>
  <c r="K838" i="20"/>
  <c r="K1014" i="20"/>
  <c r="K536" i="20"/>
  <c r="K601" i="20"/>
  <c r="K915" i="20"/>
  <c r="K912" i="20"/>
  <c r="K836" i="20"/>
  <c r="K901" i="20"/>
  <c r="K857" i="20"/>
  <c r="K613" i="20"/>
  <c r="K618" i="20"/>
  <c r="K611" i="20"/>
  <c r="K591" i="20"/>
  <c r="K555" i="20"/>
  <c r="K519" i="20"/>
  <c r="K442" i="20"/>
  <c r="K888" i="20"/>
  <c r="K849" i="20"/>
  <c r="K333" i="20"/>
  <c r="K304" i="20"/>
  <c r="K227" i="20"/>
  <c r="K281" i="20"/>
  <c r="K1077" i="20"/>
  <c r="K992" i="20"/>
  <c r="K604" i="20"/>
  <c r="K527" i="20"/>
  <c r="K523" i="20"/>
  <c r="K438" i="20"/>
  <c r="K896" i="20"/>
  <c r="K890" i="20"/>
  <c r="K830" i="20"/>
  <c r="K959" i="20"/>
  <c r="K271" i="20"/>
  <c r="K296" i="20"/>
  <c r="K504" i="20"/>
  <c r="K1046" i="20"/>
  <c r="K266" i="20"/>
  <c r="K309" i="20"/>
  <c r="K998" i="20"/>
  <c r="K1085" i="20"/>
  <c r="K1062" i="20"/>
  <c r="K298" i="20"/>
  <c r="K926" i="20"/>
  <c r="K1117" i="20"/>
  <c r="K986" i="20"/>
  <c r="K748" i="20"/>
  <c r="K624" i="20"/>
  <c r="K1066" i="20"/>
  <c r="K1088" i="20"/>
  <c r="K1104" i="20"/>
  <c r="K1097" i="20"/>
  <c r="K239" i="20"/>
  <c r="K382" i="20"/>
  <c r="K481" i="20"/>
  <c r="K463" i="20"/>
  <c r="K976" i="20"/>
  <c r="K990" i="20"/>
  <c r="K380" i="20"/>
  <c r="K908" i="20"/>
  <c r="K933" i="20"/>
  <c r="K966" i="20"/>
  <c r="K242" i="20"/>
  <c r="K106" i="22"/>
  <c r="K45" i="22"/>
  <c r="K30" i="22"/>
  <c r="K885" i="20"/>
  <c r="K803" i="20"/>
  <c r="K733" i="20"/>
  <c r="K484" i="20"/>
  <c r="K809" i="20"/>
  <c r="K1009" i="20"/>
  <c r="K89" i="20"/>
  <c r="K64" i="22"/>
  <c r="K87" i="20"/>
  <c r="K58" i="20"/>
  <c r="K116" i="20"/>
  <c r="K980" i="20"/>
  <c r="K352" i="20"/>
  <c r="K302" i="20"/>
  <c r="K1105" i="20"/>
  <c r="K1114" i="20"/>
  <c r="K1095" i="20"/>
  <c r="K612" i="20"/>
  <c r="K535" i="20"/>
  <c r="K607" i="20"/>
  <c r="K571" i="20"/>
  <c r="K494" i="20"/>
  <c r="K434" i="20"/>
  <c r="K917" i="20"/>
  <c r="K860" i="20"/>
  <c r="K884" i="20"/>
  <c r="K1119" i="20"/>
  <c r="K1026" i="20"/>
  <c r="K1003" i="20"/>
  <c r="K578" i="20"/>
  <c r="K540" i="20"/>
  <c r="K898" i="20"/>
  <c r="K891" i="20"/>
  <c r="K866" i="20"/>
  <c r="K839" i="20"/>
  <c r="K869" i="20"/>
  <c r="K909" i="20"/>
  <c r="K400" i="20"/>
  <c r="K552" i="20"/>
  <c r="K584" i="20"/>
  <c r="K579" i="20"/>
  <c r="K559" i="20"/>
  <c r="K491" i="20"/>
  <c r="K455" i="20"/>
  <c r="K863" i="20"/>
  <c r="K261" i="20"/>
  <c r="K233" i="22"/>
  <c r="K1073" i="20"/>
  <c r="K984" i="20"/>
  <c r="K596" i="20"/>
  <c r="K549" i="20"/>
  <c r="K459" i="20"/>
  <c r="K904" i="20"/>
  <c r="K871" i="20"/>
  <c r="K955" i="20"/>
  <c r="K384" i="20"/>
  <c r="K478" i="20"/>
  <c r="K1132" i="20"/>
  <c r="K1101" i="20"/>
  <c r="K389" i="20"/>
  <c r="K1126" i="20"/>
  <c r="K303" i="20"/>
  <c r="K850" i="20"/>
  <c r="K957" i="20"/>
  <c r="K972" i="20"/>
  <c r="K963" i="20"/>
  <c r="K1040" i="20"/>
  <c r="K1059" i="20"/>
  <c r="K1102" i="20"/>
  <c r="K1112" i="20"/>
  <c r="K285" i="20"/>
  <c r="K317" i="20"/>
  <c r="K401" i="20"/>
  <c r="K339" i="20"/>
  <c r="K493" i="20"/>
  <c r="K1019" i="20"/>
  <c r="K974" i="20"/>
  <c r="K360" i="20"/>
  <c r="K326" i="20"/>
  <c r="K440" i="20"/>
  <c r="K968" i="20"/>
  <c r="K1113" i="20"/>
  <c r="K1110" i="20"/>
  <c r="K88" i="22"/>
  <c r="K71" i="22"/>
  <c r="K78" i="20"/>
  <c r="K54" i="20"/>
  <c r="K53" i="22"/>
  <c r="K42" i="22"/>
  <c r="K865" i="20"/>
  <c r="K793" i="20"/>
  <c r="K1100" i="20"/>
  <c r="K1072" i="20"/>
  <c r="K973" i="20"/>
  <c r="K32" i="20"/>
  <c r="K13" i="22"/>
  <c r="K76" i="20"/>
  <c r="K95" i="20"/>
  <c r="K69" i="22"/>
  <c r="K37" i="20"/>
  <c r="K56" i="20"/>
  <c r="K21" i="22"/>
  <c r="K100" i="22"/>
  <c r="K49" i="20"/>
  <c r="K82" i="20"/>
  <c r="K44" i="20"/>
  <c r="K983" i="20"/>
  <c r="K436" i="20"/>
  <c r="K1093" i="20"/>
  <c r="K1081" i="20"/>
  <c r="K1039" i="20"/>
  <c r="K1044" i="20"/>
  <c r="K1036" i="20"/>
  <c r="K595" i="20"/>
  <c r="K575" i="20"/>
  <c r="K539" i="20"/>
  <c r="K511" i="20"/>
  <c r="K835" i="20"/>
  <c r="K900" i="20"/>
  <c r="K842" i="20"/>
  <c r="K1074" i="20"/>
  <c r="K1022" i="20"/>
  <c r="K996" i="20"/>
  <c r="K532" i="20"/>
  <c r="K581" i="20"/>
  <c r="K615" i="20"/>
  <c r="K515" i="20"/>
  <c r="K878" i="20"/>
  <c r="K886" i="20"/>
  <c r="K916" i="20"/>
  <c r="K837" i="20"/>
  <c r="K877" i="20"/>
  <c r="K368" i="20"/>
  <c r="K1007" i="20"/>
  <c r="K614" i="20"/>
  <c r="K554" i="20"/>
  <c r="K583" i="20"/>
  <c r="K547" i="20"/>
  <c r="K619" i="20"/>
  <c r="K479" i="20"/>
  <c r="K466" i="20"/>
  <c r="K831" i="20"/>
  <c r="K910" i="20"/>
  <c r="K913" i="20"/>
  <c r="K274" i="20"/>
  <c r="K1041" i="20"/>
  <c r="K1069" i="20"/>
  <c r="K1011" i="20"/>
  <c r="K600" i="20"/>
  <c r="K894" i="20"/>
  <c r="K921" i="20"/>
  <c r="K924" i="20"/>
  <c r="K852" i="20"/>
  <c r="K978" i="20"/>
  <c r="K1029" i="20"/>
  <c r="K1058" i="20"/>
  <c r="K237" i="20"/>
  <c r="K1023" i="20"/>
  <c r="K158" i="20"/>
  <c r="K300" i="20"/>
  <c r="K406" i="20"/>
  <c r="K1034" i="20"/>
  <c r="K1042" i="20"/>
  <c r="K254" i="20"/>
  <c r="K315" i="20"/>
  <c r="K348" i="20"/>
  <c r="K404" i="20"/>
  <c r="K914" i="20"/>
  <c r="K1015" i="20"/>
  <c r="K1125" i="20"/>
  <c r="K970" i="20"/>
  <c r="K570" i="20"/>
  <c r="K589" i="20"/>
  <c r="K999" i="20"/>
  <c r="K1083" i="20"/>
  <c r="K859" i="20"/>
  <c r="K497" i="20"/>
  <c r="K945" i="20"/>
  <c r="K1129" i="20"/>
  <c r="K847" i="20"/>
  <c r="K427" i="20"/>
  <c r="K1027" i="20"/>
  <c r="K991" i="20"/>
  <c r="K1118" i="20"/>
  <c r="K804" i="20"/>
  <c r="K861" i="20"/>
  <c r="K273" i="20"/>
  <c r="K246" i="22"/>
  <c r="K853" i="20"/>
  <c r="K244" i="20"/>
  <c r="K905" i="20"/>
  <c r="K297" i="20"/>
  <c r="K320" i="20"/>
  <c r="K289" i="20"/>
  <c r="K264" i="22"/>
  <c r="K745" i="20"/>
  <c r="K170" i="20"/>
  <c r="K184" i="22"/>
  <c r="K138" i="20"/>
  <c r="K158" i="22"/>
  <c r="K126" i="22"/>
  <c r="K116" i="22"/>
  <c r="K38" i="20"/>
  <c r="K90" i="22"/>
  <c r="K103" i="20"/>
  <c r="K47" i="20"/>
  <c r="K84" i="22"/>
  <c r="K36" i="22"/>
  <c r="K75" i="20"/>
  <c r="K74" i="20"/>
  <c r="K841" i="20"/>
  <c r="K290" i="22"/>
  <c r="K153" i="22"/>
  <c r="K114" i="22"/>
  <c r="K141" i="20"/>
  <c r="K186" i="22"/>
  <c r="K112" i="22"/>
  <c r="K120" i="22"/>
  <c r="K124" i="22"/>
  <c r="K79" i="22"/>
  <c r="K58" i="22"/>
  <c r="K55" i="22"/>
  <c r="K70" i="22"/>
  <c r="K25" i="22"/>
  <c r="K113" i="20"/>
  <c r="K63" i="20"/>
  <c r="K767" i="20"/>
  <c r="K145" i="20"/>
  <c r="K149" i="22"/>
  <c r="K154" i="20"/>
  <c r="K191" i="22"/>
  <c r="K20" i="22"/>
  <c r="K68" i="22"/>
  <c r="K96" i="20"/>
  <c r="K44" i="22"/>
  <c r="K371" i="20"/>
  <c r="K26" i="20"/>
  <c r="K232" i="20"/>
  <c r="K439" i="20"/>
  <c r="K545" i="20"/>
  <c r="K324" i="20"/>
  <c r="K441" i="20"/>
  <c r="K162" i="20"/>
  <c r="K282" i="22"/>
  <c r="K203" i="22"/>
  <c r="K136" i="22"/>
  <c r="K102" i="20"/>
  <c r="K60" i="20"/>
  <c r="K92" i="22"/>
  <c r="K23" i="22"/>
  <c r="K783" i="20"/>
  <c r="K201" i="20"/>
  <c r="K293" i="20"/>
  <c r="K446" i="20"/>
  <c r="K553" i="20"/>
  <c r="K331" i="20"/>
  <c r="K448" i="20"/>
  <c r="K179" i="20"/>
  <c r="K214" i="22"/>
  <c r="K201" i="22"/>
  <c r="K202" i="22"/>
  <c r="K130" i="22"/>
  <c r="K35" i="22"/>
  <c r="K74" i="22"/>
  <c r="K67" i="20"/>
  <c r="K251" i="20"/>
  <c r="K19" i="20"/>
  <c r="K397" i="20"/>
  <c r="K501" i="20"/>
  <c r="K594" i="20"/>
  <c r="K373" i="20"/>
  <c r="K211" i="22"/>
  <c r="K157" i="22"/>
  <c r="K137" i="22"/>
  <c r="K195" i="22"/>
  <c r="K119" i="22"/>
  <c r="K53" i="20"/>
  <c r="K60" i="22"/>
  <c r="K42" i="20"/>
  <c r="K29" i="22"/>
  <c r="K237" i="22"/>
  <c r="K198" i="20"/>
  <c r="K181" i="20"/>
  <c r="K393" i="20"/>
  <c r="K503" i="20"/>
  <c r="K602" i="20"/>
  <c r="K573" i="20"/>
  <c r="K813" i="20"/>
  <c r="K1045" i="20"/>
  <c r="K279" i="22"/>
  <c r="K561" i="20"/>
  <c r="K824" i="20"/>
  <c r="K1001" i="20"/>
  <c r="K259" i="22"/>
  <c r="K808" i="20"/>
  <c r="K1096" i="20"/>
  <c r="K534" i="20"/>
  <c r="K895" i="20"/>
  <c r="K770" i="20"/>
  <c r="K1055" i="20"/>
  <c r="J8" i="14"/>
  <c r="K1063" i="20"/>
  <c r="K1068" i="20"/>
  <c r="K301" i="22"/>
  <c r="K1082" i="20"/>
  <c r="K258" i="22"/>
  <c r="K347" i="20"/>
  <c r="K314" i="20"/>
  <c r="K1122" i="20"/>
  <c r="K263" i="22"/>
  <c r="K245" i="20"/>
  <c r="K152" i="20"/>
  <c r="K1006" i="20"/>
  <c r="K283" i="22"/>
  <c r="K243" i="20"/>
  <c r="K148" i="20"/>
  <c r="K431" i="20"/>
  <c r="K502" i="20"/>
  <c r="K449" i="20"/>
  <c r="K568" i="20"/>
  <c r="K516" i="20"/>
  <c r="K780" i="20"/>
  <c r="K947" i="20"/>
  <c r="K216" i="22"/>
  <c r="K411" i="20"/>
  <c r="K754" i="20"/>
  <c r="K956" i="20"/>
  <c r="K1099" i="20"/>
  <c r="K742" i="20"/>
  <c r="K942" i="20"/>
  <c r="K200" i="22"/>
  <c r="K778" i="20"/>
  <c r="K223" i="22"/>
  <c r="K109" i="22"/>
  <c r="K950" i="20"/>
  <c r="K54" i="22"/>
  <c r="K123" i="22"/>
  <c r="K170" i="22"/>
  <c r="K141" i="22"/>
  <c r="K187" i="20"/>
  <c r="K243" i="22"/>
  <c r="K222" i="20"/>
  <c r="K161" i="20"/>
  <c r="K982" i="20"/>
  <c r="K234" i="22"/>
  <c r="K329" i="20"/>
  <c r="K228" i="20"/>
  <c r="K935" i="20"/>
  <c r="K297" i="22"/>
  <c r="K215" i="20"/>
  <c r="K312" i="20"/>
  <c r="K458" i="20"/>
  <c r="K402" i="20"/>
  <c r="K514" i="20"/>
  <c r="K768" i="20"/>
  <c r="K769" i="20"/>
  <c r="K911" i="20"/>
  <c r="K1111" i="20"/>
  <c r="K310" i="20"/>
  <c r="K597" i="20"/>
  <c r="K920" i="20"/>
  <c r="K1010" i="20"/>
  <c r="K277" i="22"/>
  <c r="K817" i="20"/>
  <c r="K238" i="22"/>
  <c r="K430" i="20"/>
  <c r="K826" i="20"/>
  <c r="K19" i="22"/>
  <c r="K590" i="20"/>
  <c r="K1016" i="20"/>
  <c r="K934" i="20"/>
  <c r="K1103" i="20"/>
  <c r="J7" i="14"/>
  <c r="K206" i="20"/>
  <c r="K160" i="20"/>
  <c r="K175" i="20"/>
  <c r="K184" i="20"/>
  <c r="K193" i="20"/>
  <c r="K203" i="20"/>
  <c r="K210" i="20"/>
  <c r="K230" i="20"/>
  <c r="K346" i="20"/>
  <c r="K224" i="20"/>
  <c r="K328" i="20"/>
  <c r="K154" i="22"/>
  <c r="K788" i="20"/>
  <c r="K325" i="20"/>
  <c r="K356" i="20"/>
  <c r="K475" i="20"/>
  <c r="K410" i="20"/>
  <c r="K520" i="20"/>
  <c r="K390" i="20"/>
  <c r="K773" i="20"/>
  <c r="K922" i="20"/>
  <c r="K1120" i="20"/>
  <c r="K450" i="20"/>
  <c r="K774" i="20"/>
  <c r="K977" i="20"/>
  <c r="K229" i="22"/>
  <c r="K776" i="20"/>
  <c r="K997" i="20"/>
  <c r="K46" i="22"/>
  <c r="K209" i="22"/>
  <c r="K766" i="20"/>
  <c r="K1087" i="20"/>
  <c r="K876" i="20"/>
  <c r="K303" i="22"/>
  <c r="K870" i="20"/>
  <c r="K294" i="22"/>
  <c r="K145" i="22"/>
  <c r="K372" i="20"/>
  <c r="K57" i="20"/>
  <c r="K743" i="20"/>
  <c r="K255" i="20"/>
  <c r="K267" i="22"/>
  <c r="K291" i="20"/>
  <c r="K134" i="22"/>
  <c r="K259" i="20"/>
  <c r="K219" i="22"/>
  <c r="K295" i="20"/>
  <c r="K311" i="20"/>
  <c r="K246" i="20"/>
  <c r="K256" i="22"/>
  <c r="K227" i="22"/>
  <c r="K146" i="22"/>
  <c r="K173" i="20"/>
  <c r="K121" i="22"/>
  <c r="K125" i="20"/>
  <c r="K160" i="22"/>
  <c r="K187" i="22"/>
  <c r="K128" i="22"/>
  <c r="K114" i="20"/>
  <c r="K80" i="22"/>
  <c r="K92" i="20"/>
  <c r="K33" i="20"/>
  <c r="K39" i="22"/>
  <c r="K112" i="20"/>
  <c r="K81" i="20"/>
  <c r="K828" i="20"/>
  <c r="K241" i="20"/>
  <c r="K217" i="22"/>
  <c r="K155" i="20"/>
  <c r="K171" i="22"/>
  <c r="K206" i="22"/>
  <c r="K207" i="22"/>
  <c r="K152" i="22"/>
  <c r="K183" i="22"/>
  <c r="K123" i="20"/>
  <c r="K63" i="22"/>
  <c r="K115" i="20"/>
  <c r="K107" i="22"/>
  <c r="K82" i="22"/>
  <c r="K117" i="20"/>
  <c r="K105" i="20"/>
  <c r="K164" i="20"/>
  <c r="K355" i="20"/>
  <c r="K204" i="20"/>
  <c r="K257" i="20"/>
  <c r="K115" i="22"/>
  <c r="K198" i="22"/>
  <c r="K148" i="22"/>
  <c r="K61" i="20"/>
  <c r="K14" i="22"/>
  <c r="K65" i="20"/>
  <c r="K55" i="20"/>
  <c r="K943" i="20"/>
  <c r="K137" i="20"/>
  <c r="K323" i="20"/>
  <c r="K464" i="20"/>
  <c r="K576" i="20"/>
  <c r="K357" i="20"/>
  <c r="K465" i="20"/>
  <c r="K316" i="20"/>
  <c r="K233" i="20"/>
  <c r="K761" i="20"/>
  <c r="K174" i="22"/>
  <c r="K127" i="20"/>
  <c r="K36" i="20"/>
  <c r="K30" i="20"/>
  <c r="K65" i="22"/>
  <c r="K85" i="20"/>
  <c r="K351" i="20"/>
  <c r="K330" i="20"/>
  <c r="K469" i="20"/>
  <c r="K588" i="20"/>
  <c r="K369" i="20"/>
  <c r="K470" i="20"/>
  <c r="K342" i="20"/>
  <c r="K225" i="20"/>
  <c r="K213" i="22"/>
  <c r="K162" i="22"/>
  <c r="K168" i="22"/>
  <c r="K132" i="22"/>
  <c r="K61" i="22"/>
  <c r="K11" i="22"/>
  <c r="K295" i="22"/>
  <c r="K240" i="20"/>
  <c r="K186" i="20"/>
  <c r="K418" i="20"/>
  <c r="K522" i="20"/>
  <c r="K130" i="20"/>
  <c r="K392" i="20"/>
  <c r="K222" i="22"/>
  <c r="K149" i="20"/>
  <c r="K122" i="22"/>
  <c r="K190" i="22"/>
  <c r="K156" i="22"/>
  <c r="K48" i="20"/>
  <c r="K38" i="22"/>
  <c r="K95" i="22"/>
  <c r="K34" i="20"/>
  <c r="K759" i="20"/>
  <c r="K134" i="20"/>
  <c r="K398" i="20"/>
  <c r="K415" i="20"/>
  <c r="K525" i="20"/>
  <c r="K755" i="20"/>
  <c r="K744" i="20"/>
  <c r="K872" i="20"/>
  <c r="K1075" i="20"/>
  <c r="K199" i="20"/>
  <c r="K731" i="20"/>
  <c r="K936" i="20"/>
  <c r="K1035" i="20"/>
  <c r="K302" i="22"/>
  <c r="K846" i="20"/>
  <c r="K280" i="22"/>
  <c r="K751" i="20"/>
  <c r="K1017" i="20"/>
  <c r="K818" i="20"/>
  <c r="K261" i="22"/>
  <c r="K779" i="20"/>
  <c r="K289" i="22"/>
  <c r="K304" i="22"/>
  <c r="K159" i="20"/>
  <c r="K270" i="22"/>
  <c r="K248" i="20"/>
  <c r="K188" i="20"/>
  <c r="K194" i="20"/>
  <c r="K69" i="20"/>
  <c r="K169" i="20"/>
  <c r="K128" i="20"/>
  <c r="K79" i="20"/>
  <c r="K167" i="20"/>
  <c r="K537" i="20"/>
  <c r="K354" i="20"/>
  <c r="K471" i="20"/>
  <c r="K610" i="20"/>
  <c r="K528" i="20"/>
  <c r="K799" i="20"/>
  <c r="K1000" i="20"/>
  <c r="K257" i="22"/>
  <c r="K500" i="20"/>
  <c r="K814" i="20"/>
  <c r="K985" i="20"/>
  <c r="K232" i="22"/>
  <c r="K794" i="20"/>
  <c r="K1053" i="20"/>
  <c r="K105" i="22"/>
  <c r="K416" i="20"/>
  <c r="K822" i="20"/>
  <c r="K161" i="22"/>
  <c r="K556" i="20"/>
  <c r="K1008" i="20"/>
  <c r="K238" i="20"/>
  <c r="K485" i="20"/>
  <c r="K763" i="20"/>
  <c r="K208" i="20"/>
  <c r="K280" i="20"/>
  <c r="K157" i="20"/>
  <c r="K133" i="20"/>
  <c r="K288" i="22"/>
  <c r="K217" i="20"/>
  <c r="K136" i="20"/>
  <c r="K156" i="20"/>
  <c r="K252" i="20"/>
  <c r="K142" i="20"/>
  <c r="K457" i="20"/>
  <c r="K507" i="20"/>
  <c r="K428" i="20"/>
  <c r="K548" i="20"/>
  <c r="K445" i="20"/>
  <c r="K782" i="20"/>
  <c r="K952" i="20"/>
  <c r="K218" i="22"/>
  <c r="K412" i="20"/>
  <c r="K738" i="20"/>
  <c r="K944" i="20"/>
  <c r="K1047" i="20"/>
  <c r="K505" i="20"/>
  <c r="K875" i="20"/>
  <c r="K292" i="22"/>
  <c r="K605" i="20"/>
  <c r="K975" i="20"/>
  <c r="K795" i="20"/>
  <c r="K1115" i="20"/>
  <c r="K1025" i="20"/>
  <c r="K247" i="22"/>
  <c r="K121" i="20"/>
  <c r="K166" i="20"/>
  <c r="K177" i="20"/>
  <c r="K185" i="20"/>
  <c r="K195" i="20"/>
  <c r="K205" i="20"/>
  <c r="K211" i="20"/>
  <c r="K228" i="22"/>
  <c r="K72" i="20"/>
  <c r="K234" i="20"/>
  <c r="K273" i="22"/>
  <c r="K387" i="20"/>
  <c r="K25" i="20"/>
  <c r="K1094" i="20"/>
  <c r="K385" i="20"/>
  <c r="K843" i="20"/>
  <c r="K480" i="20"/>
  <c r="K524" i="20"/>
  <c r="K435" i="20"/>
  <c r="K557" i="20"/>
  <c r="K468" i="20"/>
  <c r="K785" i="20"/>
  <c r="K960" i="20"/>
  <c r="K241" i="22"/>
  <c r="K546" i="20"/>
  <c r="K821" i="20"/>
  <c r="K993" i="20"/>
  <c r="K253" i="22"/>
  <c r="K800" i="20"/>
  <c r="K1064" i="20"/>
  <c r="K350" i="20"/>
  <c r="K792" i="20"/>
  <c r="K278" i="22"/>
  <c r="K461" i="20"/>
  <c r="K979" i="20"/>
  <c r="K1012" i="20"/>
  <c r="K971" i="20"/>
  <c r="K262" i="22"/>
  <c r="K262" i="20"/>
  <c r="K820" i="20"/>
  <c r="K21" i="20"/>
  <c r="K362" i="20"/>
  <c r="K296" i="22"/>
  <c r="K897" i="20"/>
  <c r="K288" i="20"/>
  <c r="K306" i="22"/>
  <c r="K236" i="20"/>
  <c r="K279" i="20"/>
  <c r="K240" i="22"/>
  <c r="K239" i="22"/>
  <c r="K117" i="22"/>
  <c r="K204" i="22"/>
  <c r="K197" i="22"/>
  <c r="K199" i="22"/>
  <c r="K138" i="22"/>
  <c r="K172" i="22"/>
  <c r="K119" i="20"/>
  <c r="K18" i="22"/>
  <c r="K51" i="22"/>
  <c r="K84" i="20"/>
  <c r="K57" i="22"/>
  <c r="K49" i="22"/>
  <c r="K101" i="20"/>
  <c r="K31" i="20"/>
  <c r="K265" i="22"/>
  <c r="K313" i="20"/>
  <c r="K221" i="22"/>
  <c r="K180" i="22"/>
  <c r="K129" i="22"/>
  <c r="K193" i="22"/>
  <c r="K194" i="22"/>
  <c r="K127" i="22"/>
  <c r="K164" i="22"/>
  <c r="K75" i="22"/>
  <c r="K22" i="20"/>
  <c r="K43" i="20"/>
  <c r="K86" i="22"/>
  <c r="K16" i="22"/>
  <c r="K37" i="22"/>
  <c r="K66" i="20"/>
  <c r="K775" i="20"/>
  <c r="K322" i="20"/>
  <c r="K305" i="20"/>
  <c r="K173" i="22"/>
  <c r="K150" i="22"/>
  <c r="K34" i="22"/>
  <c r="K94" i="22"/>
  <c r="K107" i="20"/>
  <c r="K62" i="22"/>
  <c r="K71" i="20"/>
  <c r="K337" i="20"/>
  <c r="K378" i="20"/>
  <c r="K366" i="20"/>
  <c r="K486" i="20"/>
  <c r="K621" i="20"/>
  <c r="K379" i="20"/>
  <c r="K488" i="20"/>
  <c r="K374" i="20"/>
  <c r="K290" i="20"/>
  <c r="K223" i="20"/>
  <c r="K122" i="20"/>
  <c r="K111" i="22"/>
  <c r="K100" i="20"/>
  <c r="K97" i="22"/>
  <c r="K66" i="22"/>
  <c r="K15" i="22"/>
  <c r="K70" i="20"/>
  <c r="K278" i="20"/>
  <c r="K264" i="20"/>
  <c r="K383" i="20"/>
  <c r="K495" i="20"/>
  <c r="K730" i="20"/>
  <c r="K388" i="20"/>
  <c r="K496" i="20"/>
  <c r="K376" i="20"/>
  <c r="K266" i="22"/>
  <c r="K753" i="20"/>
  <c r="K205" i="22"/>
  <c r="K182" i="22"/>
  <c r="K48" i="22"/>
  <c r="K99" i="22"/>
  <c r="K108" i="20"/>
  <c r="K293" i="22"/>
  <c r="K247" i="20"/>
  <c r="K301" i="20"/>
  <c r="K452" i="20"/>
  <c r="K529" i="20"/>
  <c r="K299" i="20"/>
  <c r="K419" i="20"/>
  <c r="K210" i="22"/>
  <c r="K124" i="20"/>
  <c r="K144" i="20"/>
  <c r="K142" i="22"/>
  <c r="K32" i="22"/>
  <c r="K22" i="22"/>
  <c r="K43" i="22"/>
  <c r="K73" i="22"/>
  <c r="K35" i="20"/>
  <c r="K180" i="20"/>
  <c r="K405" i="20"/>
  <c r="K482" i="20"/>
  <c r="K443" i="20"/>
  <c r="K533" i="20"/>
  <c r="K391" i="20"/>
  <c r="K777" i="20"/>
  <c r="K938" i="20"/>
  <c r="K1131" i="20"/>
  <c r="K403" i="20"/>
  <c r="K749" i="20"/>
  <c r="K953" i="20"/>
  <c r="K1091" i="20"/>
  <c r="K585" i="20"/>
  <c r="K931" i="20"/>
  <c r="K147" i="22"/>
  <c r="K771" i="20"/>
  <c r="K1116" i="20"/>
  <c r="J15" i="14"/>
  <c r="K937" i="20"/>
  <c r="K28" i="22"/>
  <c r="K87" i="22"/>
  <c r="K538" i="20"/>
  <c r="K151" i="22"/>
  <c r="K163" i="22"/>
  <c r="K23" i="20"/>
  <c r="K176" i="20"/>
  <c r="K796" i="20"/>
  <c r="K147" i="20"/>
  <c r="K361" i="20"/>
  <c r="K139" i="20"/>
  <c r="K143" i="20"/>
  <c r="K358" i="20"/>
  <c r="K271" i="22"/>
  <c r="K319" i="20"/>
  <c r="K395" i="20"/>
  <c r="K509" i="20"/>
  <c r="K758" i="20"/>
  <c r="K593" i="20"/>
  <c r="K819" i="20"/>
  <c r="K1051" i="20"/>
  <c r="K299" i="22"/>
  <c r="K577" i="20"/>
  <c r="K874" i="20"/>
  <c r="K1005" i="20"/>
  <c r="K272" i="22"/>
  <c r="K810" i="20"/>
  <c r="K231" i="22"/>
  <c r="K564" i="20"/>
  <c r="K958" i="20"/>
  <c r="K784" i="20"/>
  <c r="K1084" i="20"/>
  <c r="K437" i="20"/>
  <c r="K844" i="20"/>
  <c r="K946" i="20"/>
  <c r="K1049" i="20"/>
  <c r="K1086" i="20"/>
  <c r="K732" i="20"/>
  <c r="K129" i="20"/>
  <c r="K364" i="20"/>
  <c r="K168" i="20"/>
  <c r="K267" i="20"/>
  <c r="K146" i="20"/>
  <c r="K220" i="22"/>
  <c r="K815" i="20"/>
  <c r="K86" i="20"/>
  <c r="K340" i="20"/>
  <c r="K565" i="20"/>
  <c r="K88" i="20"/>
  <c r="K454" i="20"/>
  <c r="K580" i="20"/>
  <c r="K542" i="20"/>
  <c r="K801" i="20"/>
  <c r="K1013" i="20"/>
  <c r="K268" i="22"/>
  <c r="K521" i="20"/>
  <c r="K760" i="20"/>
  <c r="K969" i="20"/>
  <c r="K1123" i="20"/>
  <c r="K757" i="20"/>
  <c r="K962" i="20"/>
  <c r="K26" i="22"/>
  <c r="J16" i="14"/>
  <c r="K765" i="20"/>
  <c r="K1067" i="20"/>
  <c r="K832" i="20"/>
  <c r="K284" i="22"/>
  <c r="K133" i="22"/>
  <c r="K786" i="20"/>
  <c r="K1098" i="20"/>
  <c r="K131" i="20"/>
  <c r="K172" i="20"/>
  <c r="K178" i="20"/>
  <c r="K189" i="20"/>
  <c r="K196" i="20"/>
  <c r="K207" i="20"/>
  <c r="K212" i="20"/>
  <c r="K291" i="22"/>
  <c r="K286" i="20"/>
  <c r="K143" i="22"/>
  <c r="K300" i="22"/>
  <c r="K277" i="20"/>
  <c r="K189" i="22"/>
  <c r="K764" i="20"/>
  <c r="K275" i="20"/>
  <c r="K606" i="20"/>
  <c r="K226" i="20"/>
  <c r="K460" i="20"/>
  <c r="K592" i="20"/>
  <c r="K558" i="20"/>
  <c r="K805" i="20"/>
  <c r="K1028" i="20"/>
  <c r="K276" i="22"/>
  <c r="K622" i="20"/>
  <c r="K932" i="20"/>
  <c r="K1020" i="20"/>
  <c r="K285" i="22"/>
  <c r="K840" i="20"/>
  <c r="K252" i="22"/>
  <c r="K477" i="20"/>
  <c r="K887" i="20"/>
  <c r="K739" i="20"/>
  <c r="K1043" i="20"/>
  <c r="K275" i="22"/>
  <c r="K236" i="22"/>
  <c r="K226" i="22"/>
  <c r="K45" i="20"/>
  <c r="K1078" i="20"/>
  <c r="K265" i="20"/>
  <c r="K308" i="20"/>
  <c r="K188" i="22"/>
  <c r="K253" i="20"/>
  <c r="K90" i="20"/>
  <c r="K306" i="20"/>
  <c r="K274" i="22"/>
  <c r="K833" i="20"/>
  <c r="K381" i="20"/>
  <c r="K272" i="20"/>
  <c r="K231" i="20"/>
  <c r="K249" i="20"/>
  <c r="K298" i="22"/>
  <c r="K215" i="22"/>
  <c r="K176" i="22"/>
  <c r="K169" i="22"/>
  <c r="K151" i="20"/>
  <c r="K181" i="22"/>
  <c r="K178" i="22"/>
  <c r="K135" i="22"/>
  <c r="K72" i="22"/>
  <c r="K9" i="22"/>
  <c r="K98" i="20"/>
  <c r="K52" i="20"/>
  <c r="K91" i="22"/>
  <c r="K52" i="22"/>
  <c r="K50" i="20"/>
  <c r="K62" i="20"/>
  <c r="K263" i="20"/>
  <c r="K242" i="22"/>
  <c r="K737" i="20"/>
  <c r="K167" i="22"/>
  <c r="K190" i="20"/>
  <c r="K166" i="22"/>
  <c r="K185" i="22"/>
  <c r="K131" i="22"/>
  <c r="K140" i="22"/>
  <c r="K28" i="20"/>
  <c r="K101" i="22"/>
  <c r="K29" i="20"/>
  <c r="K96" i="22"/>
  <c r="K41" i="22"/>
  <c r="K17" i="22"/>
  <c r="K46" i="20"/>
  <c r="K132" i="20"/>
  <c r="K213" i="20"/>
  <c r="K235" i="22"/>
  <c r="K192" i="22"/>
  <c r="K139" i="22"/>
  <c r="K89" i="22"/>
  <c r="K77" i="22"/>
  <c r="K94" i="20"/>
  <c r="K78" i="22"/>
  <c r="K77" i="20"/>
  <c r="K429" i="20"/>
  <c r="K165" i="20"/>
  <c r="K408" i="20"/>
  <c r="K512" i="20"/>
  <c r="K250" i="20"/>
  <c r="K409" i="20"/>
  <c r="K513" i="20"/>
  <c r="K248" i="22"/>
  <c r="K113" i="22"/>
  <c r="K179" i="22"/>
  <c r="K50" i="22"/>
  <c r="K56" i="22"/>
  <c r="K12" i="22"/>
  <c r="K10" i="22"/>
  <c r="K51" i="20"/>
  <c r="K153" i="20"/>
  <c r="K183" i="20"/>
  <c r="K413" i="20"/>
  <c r="K517" i="20"/>
  <c r="K287" i="20"/>
  <c r="K414" i="20"/>
  <c r="K518" i="20"/>
  <c r="K399" i="20"/>
  <c r="K244" i="22"/>
  <c r="K125" i="22"/>
  <c r="K177" i="22"/>
  <c r="K175" i="22"/>
  <c r="K40" i="22"/>
  <c r="K104" i="22"/>
  <c r="K59" i="20"/>
  <c r="K735" i="20"/>
  <c r="K335" i="20"/>
  <c r="K338" i="20"/>
  <c r="K473" i="20"/>
  <c r="K560" i="20"/>
  <c r="K345" i="20"/>
  <c r="K453" i="20"/>
  <c r="K225" i="22"/>
  <c r="K155" i="22"/>
  <c r="K196" i="22"/>
  <c r="K135" i="20"/>
  <c r="K144" i="22"/>
  <c r="K59" i="22"/>
  <c r="K102" i="22"/>
  <c r="K104" i="20"/>
  <c r="K31" i="22"/>
  <c r="K255" i="22"/>
  <c r="K318" i="20"/>
  <c r="K506" i="20"/>
  <c r="K284" i="20"/>
  <c r="K467" i="20"/>
  <c r="K562" i="20"/>
  <c r="K492" i="20"/>
  <c r="K789" i="20"/>
  <c r="K965" i="20"/>
  <c r="K249" i="22"/>
  <c r="K472" i="20"/>
  <c r="K790" i="20"/>
  <c r="K981" i="20"/>
  <c r="K230" i="22"/>
  <c r="K787" i="20"/>
  <c r="K1021" i="20"/>
  <c r="K67" i="22"/>
  <c r="K359" i="20"/>
  <c r="K802" i="20"/>
  <c r="K305" i="22"/>
  <c r="K510" i="20"/>
  <c r="K995" i="20"/>
  <c r="K566" i="20"/>
  <c r="K925" i="20"/>
  <c r="K854" i="20"/>
  <c r="K165" i="22"/>
  <c r="K150" i="20"/>
  <c r="K24" i="20"/>
  <c r="K807" i="20"/>
  <c r="K344" i="20"/>
  <c r="K269" i="20"/>
  <c r="K791" i="20"/>
  <c r="K341" i="20"/>
  <c r="K258" i="20"/>
  <c r="K197" i="20"/>
  <c r="K433" i="20"/>
  <c r="K420" i="20"/>
  <c r="K541" i="20"/>
  <c r="K407" i="20"/>
  <c r="K752" i="20"/>
  <c r="K883" i="20"/>
  <c r="K1090" i="20"/>
  <c r="K200" i="20"/>
  <c r="K734" i="20"/>
  <c r="K940" i="20"/>
  <c r="K1037" i="20"/>
  <c r="K456" i="20"/>
  <c r="K867" i="20"/>
  <c r="K287" i="22"/>
  <c r="K762" i="20"/>
  <c r="K1048" i="20"/>
  <c r="K825" i="20"/>
  <c r="K269" i="22"/>
  <c r="K954" i="20"/>
  <c r="K1092" i="20"/>
  <c r="K1079" i="20"/>
  <c r="K159" i="22"/>
  <c r="K126" i="20"/>
  <c r="K281" i="22"/>
  <c r="K336" i="20"/>
  <c r="K276" i="20"/>
  <c r="K118" i="22"/>
  <c r="K212" i="22"/>
  <c r="K120" i="20"/>
  <c r="K343" i="20"/>
  <c r="K756" i="20"/>
  <c r="K327" i="20"/>
  <c r="K214" i="20"/>
  <c r="K353" i="20"/>
  <c r="K363" i="20"/>
  <c r="K490" i="20"/>
  <c r="K625" i="20"/>
  <c r="K617" i="20"/>
  <c r="K827" i="20"/>
  <c r="K1065" i="20"/>
  <c r="K40" i="20"/>
  <c r="K530" i="20"/>
  <c r="K816" i="20"/>
  <c r="K989" i="20"/>
  <c r="K250" i="22"/>
  <c r="K797" i="20"/>
  <c r="K1060" i="20"/>
  <c r="K282" i="20"/>
  <c r="K781" i="20"/>
  <c r="K245" i="22"/>
  <c r="K334" i="20"/>
  <c r="K964" i="20"/>
  <c r="K98" i="22"/>
  <c r="K394" i="20"/>
  <c r="K967" i="20"/>
  <c r="K254" i="22"/>
  <c r="K171" i="20"/>
  <c r="K140" i="20"/>
  <c r="K174" i="20"/>
  <c r="K182" i="20"/>
  <c r="K192" i="20"/>
  <c r="K202" i="20"/>
  <c r="K209" i="20"/>
  <c r="K216" i="20"/>
  <c r="K286" i="22"/>
  <c r="K111" i="20"/>
  <c r="K772" i="20"/>
  <c r="K110" i="20"/>
  <c r="K307" i="22"/>
  <c r="K64" i="20"/>
  <c r="K375" i="20"/>
  <c r="K386" i="20"/>
  <c r="K499" i="20"/>
  <c r="K750" i="20"/>
  <c r="K741" i="20"/>
  <c r="K834" i="20"/>
  <c r="K1071" i="20"/>
  <c r="K396" i="20"/>
  <c r="K746" i="20"/>
  <c r="K948" i="20"/>
  <c r="K1076" i="20"/>
  <c r="K550" i="20"/>
  <c r="K928" i="20"/>
  <c r="K110" i="22"/>
  <c r="K747" i="20"/>
  <c r="K1002" i="20"/>
  <c r="K811" i="20"/>
  <c r="K260" i="22"/>
  <c r="K609" i="20"/>
  <c r="K85" i="22"/>
  <c r="K848" i="20"/>
  <c r="K1106" i="20"/>
  <c r="K83" i="20"/>
  <c r="K332" i="20"/>
  <c r="K736" i="20"/>
  <c r="K370" i="20"/>
  <c r="K906" i="20"/>
  <c r="K224" i="22"/>
  <c r="K377"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Q10" i="41"/>
  <c r="F10" i="41"/>
  <c r="Q10" i="12"/>
  <c r="F10" i="12"/>
  <c r="AE10" i="41"/>
  <c r="G10" i="41"/>
  <c r="AE10" i="12"/>
  <c r="G10" i="12"/>
  <c r="J628" i="20"/>
  <c r="J632" i="20"/>
  <c r="J636" i="20"/>
  <c r="J640" i="20"/>
  <c r="J644" i="20"/>
  <c r="J648" i="20"/>
  <c r="J652" i="20"/>
  <c r="J656" i="20"/>
  <c r="J660" i="20"/>
  <c r="J664" i="20"/>
  <c r="J668" i="20"/>
  <c r="J672" i="20"/>
  <c r="J676" i="20"/>
  <c r="J680" i="20"/>
  <c r="J684" i="20"/>
  <c r="J688" i="20"/>
  <c r="J692" i="20"/>
  <c r="J696" i="20"/>
  <c r="J700" i="20"/>
  <c r="J704" i="20"/>
  <c r="J708" i="20"/>
  <c r="J712" i="20"/>
  <c r="J716" i="20"/>
  <c r="J720" i="20"/>
  <c r="J724" i="20"/>
  <c r="J629" i="20"/>
  <c r="J633" i="20"/>
  <c r="J637" i="20"/>
  <c r="J641" i="20"/>
  <c r="J645" i="20"/>
  <c r="J649" i="20"/>
  <c r="J653" i="20"/>
  <c r="J657" i="20"/>
  <c r="J661" i="20"/>
  <c r="J665" i="20"/>
  <c r="J669" i="20"/>
  <c r="J673" i="20"/>
  <c r="J677" i="20"/>
  <c r="J681" i="20"/>
  <c r="J685" i="20"/>
  <c r="J689" i="20"/>
  <c r="J693" i="20"/>
  <c r="J697" i="20"/>
  <c r="J701" i="20"/>
  <c r="J705" i="20"/>
  <c r="J709" i="20"/>
  <c r="J713" i="20"/>
  <c r="J717" i="20"/>
  <c r="J721" i="20"/>
  <c r="J725" i="20"/>
  <c r="J630" i="20"/>
  <c r="J634" i="20"/>
  <c r="J638" i="20"/>
  <c r="J642" i="20"/>
  <c r="J646" i="20"/>
  <c r="J650" i="20"/>
  <c r="J654" i="20"/>
  <c r="J658" i="20"/>
  <c r="J662" i="20"/>
  <c r="J666" i="20"/>
  <c r="J670" i="20"/>
  <c r="J674" i="20"/>
  <c r="J678" i="20"/>
  <c r="J682" i="20"/>
  <c r="J686" i="20"/>
  <c r="J690" i="20"/>
  <c r="J694" i="20"/>
  <c r="J698" i="20"/>
  <c r="J702" i="20"/>
  <c r="J706" i="20"/>
  <c r="J710" i="20"/>
  <c r="J714" i="20"/>
  <c r="J718" i="20"/>
  <c r="J722" i="20"/>
  <c r="J631" i="20"/>
  <c r="J647" i="20"/>
  <c r="J663" i="20"/>
  <c r="J679" i="20"/>
  <c r="J695" i="20"/>
  <c r="J711" i="20"/>
  <c r="J635" i="20"/>
  <c r="J651" i="20"/>
  <c r="J667" i="20"/>
  <c r="J683" i="20"/>
  <c r="J699" i="20"/>
  <c r="J715" i="20"/>
  <c r="J639" i="20"/>
  <c r="J655" i="20"/>
  <c r="J671" i="20"/>
  <c r="J687" i="20"/>
  <c r="J703" i="20"/>
  <c r="J719" i="20"/>
  <c r="J627" i="20"/>
  <c r="J643" i="20"/>
  <c r="J659" i="20"/>
  <c r="J675" i="20"/>
  <c r="J691" i="20"/>
  <c r="J707" i="20"/>
  <c r="J723" i="20"/>
  <c r="J128" i="22"/>
  <c r="J53" i="20"/>
  <c r="J71" i="22"/>
  <c r="J76" i="22"/>
  <c r="J249" i="20"/>
  <c r="J36" i="22"/>
  <c r="J48" i="20"/>
  <c r="J63" i="20"/>
  <c r="J247" i="20"/>
  <c r="J146" i="20"/>
  <c r="J95" i="22"/>
  <c r="J133" i="22"/>
  <c r="J150" i="22"/>
  <c r="J110" i="20"/>
  <c r="J180" i="22"/>
  <c r="J177" i="22"/>
  <c r="J22" i="20"/>
  <c r="J53" i="22"/>
  <c r="J1098" i="20"/>
  <c r="J66" i="20"/>
  <c r="J33" i="22"/>
  <c r="J749" i="20"/>
  <c r="J26" i="20"/>
  <c r="J119" i="20"/>
  <c r="J109" i="20"/>
  <c r="J95" i="20"/>
  <c r="J262" i="22"/>
  <c r="J767" i="20"/>
  <c r="J203" i="22"/>
  <c r="J244" i="22"/>
  <c r="J50" i="22"/>
  <c r="J176" i="22"/>
  <c r="J30" i="22"/>
  <c r="J121" i="22"/>
  <c r="J185" i="22"/>
  <c r="J171" i="22"/>
  <c r="J72" i="20"/>
  <c r="J156" i="22"/>
  <c r="J298" i="22"/>
  <c r="J122" i="20"/>
  <c r="J237" i="22"/>
  <c r="J191" i="20"/>
  <c r="J243" i="20"/>
  <c r="J138" i="22"/>
  <c r="J111" i="20"/>
  <c r="J187" i="20"/>
  <c r="J77" i="20"/>
  <c r="J225" i="20"/>
  <c r="J256" i="20"/>
  <c r="J555" i="20"/>
  <c r="J923" i="20"/>
  <c r="J913" i="20"/>
  <c r="J623" i="20"/>
  <c r="J1119" i="20"/>
  <c r="J544" i="20"/>
  <c r="J989" i="20"/>
  <c r="J931" i="20"/>
  <c r="J586" i="20"/>
  <c r="J504" i="20"/>
  <c r="J501" i="20"/>
  <c r="J858" i="20"/>
  <c r="J225" i="22"/>
  <c r="J871" i="20"/>
  <c r="J1079" i="20"/>
  <c r="J290" i="20"/>
  <c r="J875" i="20"/>
  <c r="J578" i="20"/>
  <c r="J894" i="20"/>
  <c r="J265" i="22"/>
  <c r="J994" i="20"/>
  <c r="J391" i="20"/>
  <c r="J229" i="22"/>
  <c r="J182" i="22"/>
  <c r="J109" i="22"/>
  <c r="J94" i="22"/>
  <c r="J266" i="22"/>
  <c r="J28" i="20"/>
  <c r="J11" i="22"/>
  <c r="J74" i="22"/>
  <c r="J851" i="20"/>
  <c r="J536" i="20"/>
  <c r="J596" i="20"/>
  <c r="J491" i="20"/>
  <c r="J917" i="20"/>
  <c r="J897" i="20"/>
  <c r="J585" i="20"/>
  <c r="J474" i="20"/>
  <c r="J567" i="20"/>
  <c r="J834" i="20"/>
  <c r="J842" i="20"/>
  <c r="J877" i="20"/>
  <c r="J214" i="20"/>
  <c r="J847" i="20"/>
  <c r="J955" i="20"/>
  <c r="J622" i="20"/>
  <c r="J479" i="20"/>
  <c r="J853" i="20"/>
  <c r="J358" i="20"/>
  <c r="J476" i="20"/>
  <c r="J471" i="20"/>
  <c r="J158" i="20"/>
  <c r="J1097" i="20"/>
  <c r="J999" i="20"/>
  <c r="J142" i="22"/>
  <c r="J192" i="20"/>
  <c r="J360" i="20"/>
  <c r="J486" i="20"/>
  <c r="J209" i="20"/>
  <c r="J230" i="20"/>
  <c r="J804" i="20"/>
  <c r="J269" i="22"/>
  <c r="J295" i="22"/>
  <c r="J1096" i="20"/>
  <c r="J475" i="20"/>
  <c r="J619" i="20"/>
  <c r="J899" i="20"/>
  <c r="J1099" i="20"/>
  <c r="J762" i="20"/>
  <c r="J496" i="20"/>
  <c r="J186" i="20"/>
  <c r="J818" i="20"/>
  <c r="J1053" i="20"/>
  <c r="J145" i="20"/>
  <c r="I8" i="14"/>
  <c r="J766" i="20"/>
  <c r="J966" i="20"/>
  <c r="J468" i="20"/>
  <c r="J364" i="20"/>
  <c r="J366" i="20"/>
  <c r="J31" i="22"/>
  <c r="J166" i="22"/>
  <c r="J944" i="20"/>
  <c r="J734" i="20"/>
  <c r="J26" i="22"/>
  <c r="J1005" i="20"/>
  <c r="J1068" i="20"/>
  <c r="J212" i="22"/>
  <c r="J557" i="20"/>
  <c r="J580" i="20"/>
  <c r="J213" i="20"/>
  <c r="J592" i="20"/>
  <c r="J848" i="20"/>
  <c r="J80" i="20"/>
  <c r="J245" i="20"/>
  <c r="J113" i="22"/>
  <c r="J246" i="22"/>
  <c r="J174" i="22"/>
  <c r="J233" i="20"/>
  <c r="J138" i="20"/>
  <c r="J87" i="20"/>
  <c r="J147" i="20"/>
  <c r="J73" i="20"/>
  <c r="J761" i="20"/>
  <c r="J976" i="20"/>
  <c r="J574" i="20"/>
  <c r="J892" i="20"/>
  <c r="J866" i="20"/>
  <c r="J199" i="20"/>
  <c r="J861" i="20"/>
  <c r="J393" i="20"/>
  <c r="J493" i="20"/>
  <c r="J572" i="20"/>
  <c r="J334" i="20"/>
  <c r="J602" i="20"/>
  <c r="J907" i="20"/>
  <c r="J100" i="20"/>
  <c r="J326" i="20"/>
  <c r="J1129" i="20"/>
  <c r="J891" i="20"/>
  <c r="J298" i="20"/>
  <c r="J1076" i="20"/>
  <c r="J756" i="20"/>
  <c r="J511" i="20"/>
  <c r="J277" i="20"/>
  <c r="J1018" i="20"/>
  <c r="J369" i="20"/>
  <c r="J600" i="20"/>
  <c r="J918" i="20"/>
  <c r="J417" i="20"/>
  <c r="J261" i="22"/>
  <c r="J502" i="20"/>
  <c r="J105" i="20"/>
  <c r="J299" i="22"/>
  <c r="J121" i="20"/>
  <c r="J332" i="20"/>
  <c r="J1100" i="20"/>
  <c r="J1013" i="20"/>
  <c r="J76" i="20"/>
  <c r="J450" i="20"/>
  <c r="J738" i="20"/>
  <c r="J197" i="20"/>
  <c r="J816" i="20"/>
  <c r="J420" i="20"/>
  <c r="J579" i="20"/>
  <c r="J940" i="20"/>
  <c r="J439" i="20"/>
  <c r="J267" i="20"/>
  <c r="J327" i="20"/>
  <c r="J86" i="22"/>
  <c r="J79" i="22"/>
  <c r="J973" i="20"/>
  <c r="J333" i="20"/>
  <c r="J283" i="22"/>
  <c r="J798" i="20"/>
  <c r="J1047" i="20"/>
  <c r="J361" i="20"/>
  <c r="J188" i="20"/>
  <c r="J546" i="20"/>
  <c r="J234" i="20"/>
  <c r="J525" i="20"/>
  <c r="J112" i="20"/>
  <c r="J278" i="22"/>
  <c r="J258" i="22"/>
  <c r="J139" i="22"/>
  <c r="J751" i="20"/>
  <c r="J25" i="22"/>
  <c r="J219" i="22"/>
  <c r="J159" i="20"/>
  <c r="J28" i="22"/>
  <c r="J136" i="22"/>
  <c r="J113" i="20"/>
  <c r="J134" i="20"/>
  <c r="J951" i="20"/>
  <c r="J349" i="20"/>
  <c r="J250" i="20"/>
  <c r="J264" i="20"/>
  <c r="J523" i="20"/>
  <c r="J925" i="20"/>
  <c r="J845" i="20"/>
  <c r="J238" i="22"/>
  <c r="J489" i="20"/>
  <c r="J551" i="20"/>
  <c r="J885" i="20"/>
  <c r="J354" i="20"/>
  <c r="J919" i="20"/>
  <c r="J573" i="20"/>
  <c r="J346" i="20"/>
  <c r="J444" i="20"/>
  <c r="J1058" i="20"/>
  <c r="J775" i="20"/>
  <c r="J570" i="20"/>
  <c r="J1069" i="20"/>
  <c r="J860" i="20"/>
  <c r="J275" i="20"/>
  <c r="J1093" i="20"/>
  <c r="J1007" i="20"/>
  <c r="J791" i="20"/>
  <c r="J331" i="20"/>
  <c r="J307" i="22"/>
  <c r="J345" i="20"/>
  <c r="J416" i="20"/>
  <c r="J1103" i="20"/>
  <c r="J148" i="20"/>
  <c r="J884" i="20"/>
  <c r="J822" i="20"/>
  <c r="J576" i="20"/>
  <c r="J299" i="20"/>
  <c r="J470" i="20"/>
  <c r="J986" i="20"/>
  <c r="J412" i="20"/>
  <c r="J241" i="22"/>
  <c r="J257" i="22"/>
  <c r="J303" i="22"/>
  <c r="J992" i="20"/>
  <c r="J415" i="20"/>
  <c r="J324" i="20"/>
  <c r="J1066" i="20"/>
  <c r="J571" i="20"/>
  <c r="J188" i="22"/>
  <c r="J198" i="20"/>
  <c r="J996" i="20"/>
  <c r="J414" i="20"/>
  <c r="J1084" i="20"/>
  <c r="J373" i="20"/>
  <c r="J60" i="20"/>
  <c r="J825" i="20"/>
  <c r="J988" i="20"/>
  <c r="J161" i="22"/>
  <c r="J1124" i="20"/>
  <c r="J768" i="20"/>
  <c r="J482" i="20"/>
  <c r="J981" i="20"/>
  <c r="J258" i="20"/>
  <c r="J35" i="20"/>
  <c r="J184" i="20"/>
  <c r="J771" i="20"/>
  <c r="J34" i="22"/>
  <c r="J850" i="20"/>
  <c r="J96" i="20"/>
  <c r="J926" i="20"/>
  <c r="J800" i="20"/>
  <c r="J514" i="20"/>
  <c r="J827" i="20"/>
  <c r="J252" i="20"/>
  <c r="J411" i="20"/>
  <c r="J457" i="20"/>
  <c r="J387" i="20"/>
  <c r="J430" i="20"/>
  <c r="J137" i="20"/>
  <c r="J1002" i="20"/>
  <c r="J998" i="20"/>
  <c r="J748" i="20"/>
  <c r="J950" i="20"/>
  <c r="J948" i="20"/>
  <c r="J503" i="20"/>
  <c r="J207" i="20"/>
  <c r="J1072" i="20"/>
  <c r="J565" i="20"/>
  <c r="J287" i="20"/>
  <c r="J356" i="20"/>
  <c r="J228" i="22"/>
  <c r="J1061" i="20"/>
  <c r="J1019" i="20"/>
  <c r="J478" i="20"/>
  <c r="J359" i="20"/>
  <c r="J59" i="22"/>
  <c r="J302" i="22"/>
  <c r="J179" i="20"/>
  <c r="J193" i="22"/>
  <c r="J151" i="20"/>
  <c r="J240" i="22"/>
  <c r="J99" i="20"/>
  <c r="J126" i="22"/>
  <c r="J98" i="20"/>
  <c r="J184" i="22"/>
  <c r="J194" i="22"/>
  <c r="J106" i="22"/>
  <c r="J146" i="22"/>
  <c r="J56" i="22"/>
  <c r="J731" i="20"/>
  <c r="J17" i="22"/>
  <c r="J141" i="22"/>
  <c r="J195" i="22"/>
  <c r="J163" i="22"/>
  <c r="J1125" i="20"/>
  <c r="J69" i="22"/>
  <c r="J228" i="20"/>
  <c r="J143" i="22"/>
  <c r="J167" i="22"/>
  <c r="J123" i="20"/>
  <c r="J906" i="20"/>
  <c r="J292" i="22"/>
  <c r="J115" i="20"/>
  <c r="J23" i="20"/>
  <c r="J104" i="22"/>
  <c r="J117" i="20"/>
  <c r="J211" i="22"/>
  <c r="J735" i="20"/>
  <c r="J151" i="22"/>
  <c r="J84" i="20"/>
  <c r="J284" i="22"/>
  <c r="J171" i="20"/>
  <c r="J206" i="22"/>
  <c r="J119" i="22"/>
  <c r="J438" i="20"/>
  <c r="J294" i="22"/>
  <c r="J102" i="22"/>
  <c r="J83" i="20"/>
  <c r="J68" i="20"/>
  <c r="J59" i="20"/>
  <c r="J898" i="20"/>
  <c r="J239" i="20"/>
  <c r="J129" i="20"/>
  <c r="J36" i="20"/>
  <c r="J200" i="22"/>
  <c r="J103" i="22"/>
  <c r="J73" i="22"/>
  <c r="J231" i="22"/>
  <c r="J170" i="22"/>
  <c r="J179" i="22"/>
  <c r="J147" i="22"/>
  <c r="J80" i="22"/>
  <c r="J223" i="22"/>
  <c r="J130" i="22"/>
  <c r="J747" i="20"/>
  <c r="J63" i="22"/>
  <c r="J290" i="22"/>
  <c r="J97" i="20"/>
  <c r="J37" i="22"/>
  <c r="J61" i="22"/>
  <c r="J1006" i="20"/>
  <c r="J608" i="20"/>
  <c r="J508" i="20"/>
  <c r="J886" i="20"/>
  <c r="J1088" i="20"/>
  <c r="J562" i="20"/>
  <c r="J846" i="20"/>
  <c r="J322" i="20"/>
  <c r="J978" i="20"/>
  <c r="J624" i="20"/>
  <c r="J449" i="20"/>
  <c r="J237" i="20"/>
  <c r="J256" i="22"/>
  <c r="J389" i="20"/>
  <c r="J304" i="20"/>
  <c r="J873" i="20"/>
  <c r="J39" i="20"/>
  <c r="J270" i="20"/>
  <c r="J91" i="22"/>
  <c r="J849" i="20"/>
  <c r="J172" i="22"/>
  <c r="J175" i="20"/>
  <c r="J255" i="20"/>
  <c r="J140" i="22"/>
  <c r="J168" i="22"/>
  <c r="J30" i="20"/>
  <c r="J99" i="22"/>
  <c r="J66" i="22"/>
  <c r="J29" i="22"/>
  <c r="J1090" i="20"/>
  <c r="J459" i="20"/>
  <c r="J916" i="20"/>
  <c r="J970" i="20"/>
  <c r="J582" i="20"/>
  <c r="J462" i="20"/>
  <c r="J806" i="20"/>
  <c r="J1046" i="20"/>
  <c r="J540" i="20"/>
  <c r="J455" i="20"/>
  <c r="J437" i="20"/>
  <c r="J233" i="22"/>
  <c r="J605" i="20"/>
  <c r="J446" i="20"/>
  <c r="J272" i="20"/>
  <c r="J864" i="20"/>
  <c r="J613" i="20"/>
  <c r="J344" i="20"/>
  <c r="J1126" i="20"/>
  <c r="J990" i="20"/>
  <c r="J292" i="20"/>
  <c r="J1044" i="20"/>
  <c r="J610" i="20"/>
  <c r="J64" i="22"/>
  <c r="J782" i="20"/>
  <c r="J458" i="20"/>
  <c r="J230" i="22"/>
  <c r="J253" i="22"/>
  <c r="J206" i="20"/>
  <c r="J452" i="20"/>
  <c r="J173" i="20"/>
  <c r="J142" i="20"/>
  <c r="I7" i="14"/>
  <c r="J779" i="20"/>
  <c r="J971" i="20"/>
  <c r="J477" i="20"/>
  <c r="J385" i="20"/>
  <c r="J383" i="20"/>
  <c r="J239" i="22"/>
  <c r="J68" i="22"/>
  <c r="J787" i="20"/>
  <c r="J215" i="22"/>
  <c r="J480" i="20"/>
  <c r="J770" i="20"/>
  <c r="J340" i="20"/>
  <c r="J348" i="20"/>
  <c r="J276" i="20"/>
  <c r="J335" i="20"/>
  <c r="J1060" i="20"/>
  <c r="J856" i="20"/>
  <c r="J958" i="20"/>
  <c r="J1001" i="20"/>
  <c r="J516" i="20"/>
  <c r="J419" i="20"/>
  <c r="J410" i="20"/>
  <c r="J1120" i="20"/>
  <c r="J213" i="22"/>
  <c r="J282" i="22"/>
  <c r="J252" i="22"/>
  <c r="J189" i="22"/>
  <c r="J759" i="20"/>
  <c r="J43" i="22"/>
  <c r="J248" i="22"/>
  <c r="J155" i="20"/>
  <c r="J20" i="22"/>
  <c r="J204" i="22"/>
  <c r="J50" i="20"/>
  <c r="J545" i="20"/>
  <c r="J1041" i="20"/>
  <c r="J620" i="20"/>
  <c r="J564" i="20"/>
  <c r="J487" i="20"/>
  <c r="J835" i="20"/>
  <c r="J833" i="20"/>
  <c r="J1025" i="20"/>
  <c r="J588" i="20"/>
  <c r="J447" i="20"/>
  <c r="J947" i="20"/>
  <c r="J837" i="20"/>
  <c r="J342" i="20"/>
  <c r="J558" i="20"/>
  <c r="J1104" i="20"/>
  <c r="J156" i="20"/>
  <c r="J404" i="20"/>
  <c r="J288" i="20"/>
  <c r="J1056" i="20"/>
  <c r="J547" i="20"/>
  <c r="J1055" i="20"/>
  <c r="J408" i="20"/>
  <c r="J506" i="20"/>
  <c r="J189" i="20"/>
  <c r="J293" i="22"/>
  <c r="J214" i="22"/>
  <c r="J285" i="22"/>
  <c r="J1016" i="20"/>
  <c r="J284" i="20"/>
  <c r="J47" i="22"/>
  <c r="J830" i="20"/>
  <c r="J1037" i="20"/>
  <c r="J625" i="20"/>
  <c r="J467" i="20"/>
  <c r="J165" i="20"/>
  <c r="J934" i="20"/>
  <c r="J1108" i="20"/>
  <c r="J859" i="20"/>
  <c r="J1087" i="20"/>
  <c r="J413" i="20"/>
  <c r="J606" i="20"/>
  <c r="J278" i="20"/>
  <c r="J315" i="20"/>
  <c r="J224" i="20"/>
  <c r="J209" i="22"/>
  <c r="J443" i="20"/>
  <c r="J224" i="22"/>
  <c r="J781" i="20"/>
  <c r="J46" i="22"/>
  <c r="J1048" i="20"/>
  <c r="J920" i="20"/>
  <c r="J1107" i="20"/>
  <c r="J492" i="20"/>
  <c r="J509" i="20"/>
  <c r="J200" i="20"/>
  <c r="J840" i="20"/>
  <c r="J962" i="20"/>
  <c r="J101" i="20"/>
  <c r="J581" i="20"/>
  <c r="J757" i="20"/>
  <c r="J134" i="22"/>
  <c r="J132" i="22"/>
  <c r="J18" i="22"/>
  <c r="J745" i="20"/>
  <c r="J90" i="22"/>
  <c r="J20" i="20"/>
  <c r="J67" i="20"/>
  <c r="J65" i="22"/>
  <c r="J922" i="20"/>
  <c r="J614" i="20"/>
  <c r="J583" i="20"/>
  <c r="J309" i="20"/>
  <c r="J924" i="20"/>
  <c r="J330" i="20"/>
  <c r="J210" i="20"/>
  <c r="J367" i="20"/>
  <c r="J939" i="20"/>
  <c r="J519" i="20"/>
  <c r="J874" i="20"/>
  <c r="J905" i="20"/>
  <c r="J1040" i="20"/>
  <c r="J852" i="20"/>
  <c r="J216" i="20"/>
  <c r="J911" i="20"/>
  <c r="J612" i="20"/>
  <c r="J1086" i="20"/>
  <c r="J855" i="20"/>
  <c r="J271" i="20"/>
  <c r="J1116" i="20"/>
  <c r="J740" i="20"/>
  <c r="J497" i="20"/>
  <c r="J1077" i="20"/>
  <c r="J1014" i="20"/>
  <c r="J191" i="22"/>
  <c r="J176" i="20"/>
  <c r="J105" i="22"/>
  <c r="J518" i="20"/>
  <c r="J481" i="20"/>
  <c r="J1034" i="20"/>
  <c r="J395" i="20"/>
  <c r="J823" i="20"/>
  <c r="J832" i="20"/>
  <c r="J936" i="20"/>
  <c r="J379" i="20"/>
  <c r="J382" i="20"/>
  <c r="J44" i="20"/>
  <c r="J277" i="22"/>
  <c r="J1049" i="20"/>
  <c r="J528" i="20"/>
  <c r="J238" i="20"/>
  <c r="J499" i="20"/>
  <c r="I15" i="14"/>
  <c r="J870" i="20"/>
  <c r="J560" i="20"/>
  <c r="J217" i="20"/>
  <c r="J97" i="22"/>
  <c r="J980" i="20"/>
  <c r="J255" i="22"/>
  <c r="J249" i="22"/>
  <c r="J243" i="22"/>
  <c r="J975" i="20"/>
  <c r="J1052" i="20"/>
  <c r="J538" i="20"/>
  <c r="J240" i="20"/>
  <c r="J129" i="22"/>
  <c r="J969" i="20"/>
  <c r="J524" i="20"/>
  <c r="J314" i="20"/>
  <c r="J55" i="22"/>
  <c r="J60" i="22"/>
  <c r="J872" i="20"/>
  <c r="J752" i="20"/>
  <c r="J329" i="20"/>
  <c r="J41" i="22"/>
  <c r="J168" i="20"/>
  <c r="J125" i="22"/>
  <c r="J262" i="20"/>
  <c r="J381" i="20"/>
  <c r="J316" i="20"/>
  <c r="J183" i="22"/>
  <c r="J268" i="20"/>
  <c r="J400" i="20"/>
  <c r="J780" i="20"/>
  <c r="J790" i="20"/>
  <c r="J245" i="22"/>
  <c r="J1028" i="20"/>
  <c r="J730" i="20"/>
  <c r="J202" i="20"/>
  <c r="J1050" i="20"/>
  <c r="J82" i="20"/>
  <c r="J297" i="22"/>
  <c r="J180" i="20"/>
  <c r="J553" i="20"/>
  <c r="J1115" i="20"/>
  <c r="J174" i="20"/>
  <c r="J300" i="20"/>
  <c r="J819" i="20"/>
  <c r="J380" i="20"/>
  <c r="J19" i="20"/>
  <c r="J1131" i="20"/>
  <c r="J93" i="22"/>
  <c r="J746" i="20"/>
  <c r="J337" i="20"/>
  <c r="J427" i="20"/>
  <c r="J13" i="22"/>
  <c r="J70" i="22"/>
  <c r="J763" i="20"/>
  <c r="J162" i="22"/>
  <c r="J135" i="20"/>
  <c r="J81" i="22"/>
  <c r="J10" i="22"/>
  <c r="J24" i="22"/>
  <c r="J304" i="22"/>
  <c r="J743" i="20"/>
  <c r="J111" i="22"/>
  <c r="J305" i="20"/>
  <c r="J120" i="22"/>
  <c r="J85" i="22"/>
  <c r="J92" i="22"/>
  <c r="J227" i="22"/>
  <c r="J152" i="20"/>
  <c r="J196" i="22"/>
  <c r="J190" i="22"/>
  <c r="J166" i="20"/>
  <c r="J86" i="20"/>
  <c r="J77" i="22"/>
  <c r="J110" i="22"/>
  <c r="J144" i="20"/>
  <c r="J120" i="20"/>
  <c r="J260" i="22"/>
  <c r="J100" i="22"/>
  <c r="J37" i="20"/>
  <c r="J78" i="20"/>
  <c r="J259" i="20"/>
  <c r="J169" i="22"/>
  <c r="J19" i="22"/>
  <c r="J144" i="22"/>
  <c r="J24" i="20"/>
  <c r="J84" i="22"/>
  <c r="J733" i="20"/>
  <c r="J160" i="22"/>
  <c r="J123" i="22"/>
  <c r="J107" i="22"/>
  <c r="J165" i="22"/>
  <c r="J127" i="22"/>
  <c r="J127" i="20"/>
  <c r="J336" i="20"/>
  <c r="J268" i="22"/>
  <c r="J107" i="20"/>
  <c r="J57" i="20"/>
  <c r="J42" i="20"/>
  <c r="J254" i="22"/>
  <c r="J777" i="20"/>
  <c r="J441" i="20"/>
  <c r="J93" i="20"/>
  <c r="J157" i="22"/>
  <c r="J183" i="20"/>
  <c r="J241" i="20"/>
  <c r="J205" i="22"/>
  <c r="J755" i="20"/>
  <c r="J49" i="20"/>
  <c r="J82" i="22"/>
  <c r="J96" i="22"/>
  <c r="J23" i="22"/>
  <c r="J604" i="20"/>
  <c r="J895" i="20"/>
  <c r="J868" i="20"/>
  <c r="J405" i="20"/>
  <c r="J263" i="20"/>
  <c r="J261" i="20"/>
  <c r="J615" i="20"/>
  <c r="J896" i="20"/>
  <c r="J900" i="20"/>
  <c r="J865" i="20"/>
  <c r="J601" i="20"/>
  <c r="J297" i="20"/>
  <c r="J617" i="20"/>
  <c r="J362" i="20"/>
  <c r="J472" i="20"/>
  <c r="J208" i="20"/>
  <c r="J1073" i="20"/>
  <c r="J40" i="22"/>
  <c r="J124" i="22"/>
  <c r="J392" i="20"/>
  <c r="J286" i="22"/>
  <c r="J198" i="22"/>
  <c r="J197" i="22"/>
  <c r="J114" i="20"/>
  <c r="J14" i="22"/>
  <c r="J21" i="20"/>
  <c r="J118" i="22"/>
  <c r="J967" i="20"/>
  <c r="J575" i="20"/>
  <c r="J323" i="20"/>
  <c r="J313" i="20"/>
  <c r="J1095" i="20"/>
  <c r="J527" i="20"/>
  <c r="J888" i="20"/>
  <c r="J1081" i="20"/>
  <c r="J550" i="20"/>
  <c r="J541" i="20"/>
  <c r="J908" i="20"/>
  <c r="J253" i="20"/>
  <c r="J912" i="20"/>
  <c r="J235" i="20"/>
  <c r="J961" i="20"/>
  <c r="J909" i="20"/>
  <c r="J267" i="22"/>
  <c r="J296" i="20"/>
  <c r="J616" i="20"/>
  <c r="J982" i="20"/>
  <c r="J972" i="20"/>
  <c r="J515" i="20"/>
  <c r="J294" i="20"/>
  <c r="J1022" i="20"/>
  <c r="J1117" i="20"/>
  <c r="J317" i="20"/>
  <c r="J1074" i="20"/>
  <c r="J67" i="22"/>
  <c r="J805" i="20"/>
  <c r="J815" i="20"/>
  <c r="J979" i="20"/>
  <c r="J440" i="20"/>
  <c r="J161" i="20"/>
  <c r="J783" i="20"/>
  <c r="J173" i="22"/>
  <c r="J754" i="20"/>
  <c r="J1071" i="20"/>
  <c r="J778" i="20"/>
  <c r="J217" i="22"/>
  <c r="J495" i="20"/>
  <c r="J795" i="20"/>
  <c r="J351" i="20"/>
  <c r="J390" i="20"/>
  <c r="J280" i="20"/>
  <c r="J1035" i="20"/>
  <c r="J1021" i="20"/>
  <c r="J341" i="20"/>
  <c r="J494" i="20"/>
  <c r="J88" i="20"/>
  <c r="J222" i="20"/>
  <c r="J418" i="20"/>
  <c r="J529" i="20"/>
  <c r="J568" i="20"/>
  <c r="J301" i="22"/>
  <c r="J985" i="20"/>
  <c r="J817" i="20"/>
  <c r="J808" i="20"/>
  <c r="J377" i="20"/>
  <c r="J54" i="20"/>
  <c r="J310" i="20"/>
  <c r="J765" i="20"/>
  <c r="J155" i="22"/>
  <c r="J149" i="20"/>
  <c r="J58" i="22"/>
  <c r="J769" i="20"/>
  <c r="J98" i="22"/>
  <c r="J9" i="22"/>
  <c r="J69" i="20"/>
  <c r="J12" i="22"/>
  <c r="J1082" i="20"/>
  <c r="J466" i="20"/>
  <c r="J882" i="20"/>
  <c r="J890" i="20"/>
  <c r="J552" i="20"/>
  <c r="J530" i="20"/>
  <c r="J1038" i="20"/>
  <c r="J242" i="22"/>
  <c r="J902" i="20"/>
  <c r="J276" i="22"/>
  <c r="J517" i="20"/>
  <c r="J843" i="20"/>
  <c r="J281" i="22"/>
  <c r="J365" i="20"/>
  <c r="J190" i="20"/>
  <c r="J1109" i="20"/>
  <c r="J522" i="20"/>
  <c r="J260" i="20"/>
  <c r="J1114" i="20"/>
  <c r="J236" i="22"/>
  <c r="J370" i="20"/>
  <c r="J844" i="20"/>
  <c r="J797" i="20"/>
  <c r="J993" i="20"/>
  <c r="J133" i="20"/>
  <c r="J807" i="20"/>
  <c r="J196" i="20"/>
  <c r="J285" i="20"/>
  <c r="J347" i="20"/>
  <c r="J376" i="20"/>
  <c r="J607" i="20"/>
  <c r="J942" i="20"/>
  <c r="J448" i="20"/>
  <c r="J269" i="20"/>
  <c r="J328" i="20"/>
  <c r="J122" i="22"/>
  <c r="J216" i="22"/>
  <c r="J1008" i="20"/>
  <c r="J273" i="22"/>
  <c r="J431" i="20"/>
  <c r="J736" i="20"/>
  <c r="J164" i="20"/>
  <c r="J513" i="20"/>
  <c r="J794" i="20"/>
  <c r="J732" i="20"/>
  <c r="J21" i="22"/>
  <c r="J863" i="20"/>
  <c r="I16" i="14"/>
  <c r="J784" i="20"/>
  <c r="J984" i="20"/>
  <c r="J355" i="20"/>
  <c r="J402" i="20"/>
  <c r="J397" i="20"/>
  <c r="J305" i="22"/>
  <c r="J114" i="22"/>
  <c r="J52" i="22"/>
  <c r="J170" i="20"/>
  <c r="J108" i="20"/>
  <c r="J273" i="20"/>
  <c r="J126" i="20"/>
  <c r="J192" i="22"/>
  <c r="J16" i="22"/>
  <c r="J58" i="20"/>
  <c r="J38" i="22"/>
  <c r="J131" i="22"/>
  <c r="J1070" i="20"/>
  <c r="J483" i="20"/>
  <c r="J921" i="20"/>
  <c r="J893" i="20"/>
  <c r="J824" i="20"/>
  <c r="J531" i="20"/>
  <c r="J306" i="20"/>
  <c r="J1132" i="20"/>
  <c r="J442" i="20"/>
  <c r="J445" i="20"/>
  <c r="J272" i="22"/>
  <c r="J270" i="22"/>
  <c r="J357" i="20"/>
  <c r="J878" i="20"/>
  <c r="J1122" i="20"/>
  <c r="J1113" i="20"/>
  <c r="J1042" i="20"/>
  <c r="J1118" i="20"/>
  <c r="J339" i="20"/>
  <c r="J1011" i="20"/>
  <c r="J598" i="20"/>
  <c r="J956" i="20"/>
  <c r="J409" i="20"/>
  <c r="J954" i="20"/>
  <c r="J353" i="20"/>
  <c r="J548" i="20"/>
  <c r="J275" i="22"/>
  <c r="J136" i="20"/>
  <c r="J744" i="20"/>
  <c r="J1023" i="20"/>
  <c r="J609" i="20"/>
  <c r="J157" i="20"/>
  <c r="J786" i="20"/>
  <c r="J372" i="20"/>
  <c r="J399" i="20"/>
  <c r="J279" i="22"/>
  <c r="J533" i="20"/>
  <c r="J247" i="22"/>
  <c r="J212" i="20"/>
  <c r="J812" i="20"/>
  <c r="J303" i="20"/>
  <c r="J589" i="20"/>
  <c r="J764" i="20"/>
  <c r="J187" i="22"/>
  <c r="J776" i="20"/>
  <c r="J789" i="20"/>
  <c r="J374" i="20"/>
  <c r="J401" i="20"/>
  <c r="J74" i="20"/>
  <c r="J218" i="22"/>
  <c r="J195" i="20"/>
  <c r="J554" i="20"/>
  <c r="J204" i="20"/>
  <c r="J621" i="20"/>
  <c r="J952" i="20"/>
  <c r="J465" i="20"/>
  <c r="J461" i="20"/>
  <c r="J177" i="20"/>
  <c r="J1024" i="20"/>
  <c r="J1010" i="20"/>
  <c r="J1089" i="20"/>
  <c r="J251" i="22"/>
  <c r="J92" i="20"/>
  <c r="J271" i="22"/>
  <c r="J47" i="20"/>
  <c r="J977" i="20"/>
  <c r="J201" i="20"/>
  <c r="J488" i="20"/>
  <c r="J539" i="20"/>
  <c r="J928" i="20"/>
  <c r="J498" i="20"/>
  <c r="J205" i="20"/>
  <c r="J946" i="20"/>
  <c r="J1015" i="20"/>
  <c r="J1051" i="20"/>
  <c r="J1083" i="20"/>
  <c r="J577" i="20"/>
  <c r="J454" i="20"/>
  <c r="J1045" i="20"/>
  <c r="J1026" i="20"/>
  <c r="J903" i="20"/>
  <c r="J117" i="22"/>
  <c r="J194" i="20"/>
  <c r="J42" i="22"/>
  <c r="J802" i="20"/>
  <c r="J521" i="20"/>
  <c r="J938" i="20"/>
  <c r="J378" i="20"/>
  <c r="J593" i="20"/>
  <c r="J106" i="20"/>
  <c r="J500" i="20"/>
  <c r="J473" i="20"/>
  <c r="J39" i="22"/>
  <c r="J301" i="20"/>
  <c r="J291" i="20"/>
  <c r="J72" i="22"/>
  <c r="J31" i="20"/>
  <c r="J91" i="20"/>
  <c r="J289" i="20"/>
  <c r="J210" i="22"/>
  <c r="J153" i="22"/>
  <c r="J154" i="22"/>
  <c r="J167" i="20"/>
  <c r="J29" i="20"/>
  <c r="J62" i="22"/>
  <c r="J229" i="20"/>
  <c r="J124" i="20"/>
  <c r="J27" i="22"/>
  <c r="J785" i="20"/>
  <c r="J65" i="20"/>
  <c r="J79" i="20"/>
  <c r="J288" i="22"/>
  <c r="J737" i="20"/>
  <c r="J46" i="20"/>
  <c r="J75" i="20"/>
  <c r="J55" i="20"/>
  <c r="J280" i="22"/>
  <c r="J753" i="20"/>
  <c r="J181" i="22"/>
  <c r="J801" i="20"/>
  <c r="J54" i="22"/>
  <c r="J186" i="22"/>
  <c r="J131" i="20"/>
  <c r="J56" i="20"/>
  <c r="J220" i="22"/>
  <c r="J71" i="20"/>
  <c r="J507" i="20"/>
  <c r="J38" i="20"/>
  <c r="J103" i="20"/>
  <c r="J274" i="22"/>
  <c r="J169" i="20"/>
  <c r="J152" i="22"/>
  <c r="J49" i="22"/>
  <c r="J141" i="20"/>
  <c r="J104" i="20"/>
  <c r="J32" i="20"/>
  <c r="J158" i="22"/>
  <c r="J145" i="22"/>
  <c r="J22" i="22"/>
  <c r="J15" i="22"/>
  <c r="J33" i="20"/>
  <c r="J40" i="20"/>
  <c r="J87" i="22"/>
  <c r="J199" i="22"/>
  <c r="J44" i="22"/>
  <c r="J41" i="20"/>
  <c r="J137" i="22"/>
  <c r="J101" i="22"/>
  <c r="J264" i="22"/>
  <c r="J202" i="22"/>
  <c r="J320" i="20"/>
  <c r="J148" i="22"/>
  <c r="J81" i="20"/>
  <c r="J70" i="20"/>
  <c r="J45" i="20"/>
  <c r="J164" i="22"/>
  <c r="J943" i="20"/>
  <c r="J590" i="20"/>
  <c r="J429" i="20"/>
  <c r="J248" i="20"/>
  <c r="J436" i="20"/>
  <c r="J880" i="20"/>
  <c r="J901" i="20"/>
  <c r="J211" i="20"/>
  <c r="J854" i="20"/>
  <c r="J963" i="20"/>
  <c r="J563" i="20"/>
  <c r="J869" i="20"/>
  <c r="J338" i="20"/>
  <c r="J535" i="20"/>
  <c r="J236" i="20"/>
  <c r="J537" i="20"/>
  <c r="J953" i="20"/>
  <c r="J1094" i="20"/>
  <c r="J394" i="20"/>
  <c r="J1123" i="20"/>
  <c r="J793" i="20"/>
  <c r="J300" i="22"/>
  <c r="J207" i="22"/>
  <c r="J235" i="22"/>
  <c r="J139" i="20"/>
  <c r="J296" i="22"/>
  <c r="J112" i="22"/>
  <c r="J34" i="20"/>
  <c r="J178" i="22"/>
  <c r="J85" i="20"/>
  <c r="J935" i="20"/>
  <c r="J543" i="20"/>
  <c r="J433" i="20"/>
  <c r="J927" i="20"/>
  <c r="J803" i="20"/>
  <c r="J1029" i="20"/>
  <c r="J485" i="20"/>
  <c r="J881" i="20"/>
  <c r="J311" i="20"/>
  <c r="J549" i="20"/>
  <c r="J599" i="20"/>
  <c r="J831" i="20"/>
  <c r="J838" i="20"/>
  <c r="J350" i="20"/>
  <c r="J883" i="20"/>
  <c r="J386" i="20"/>
  <c r="J889" i="20"/>
  <c r="J289" i="22"/>
  <c r="J254" i="20"/>
  <c r="J1128" i="20"/>
  <c r="J772" i="20"/>
  <c r="J406" i="20"/>
  <c r="J1085" i="20"/>
  <c r="J1054" i="20"/>
  <c r="J820" i="20"/>
  <c r="J510" i="20"/>
  <c r="J534" i="20"/>
  <c r="J591" i="20"/>
  <c r="J263" i="22"/>
  <c r="J149" i="22"/>
  <c r="J1009" i="20"/>
  <c r="J456" i="20"/>
  <c r="J116" i="22"/>
  <c r="J1012" i="20"/>
  <c r="J1039" i="20"/>
  <c r="J343" i="20"/>
  <c r="J505" i="20"/>
  <c r="J89" i="20"/>
  <c r="J226" i="20"/>
  <c r="J201" i="22"/>
  <c r="J792" i="20"/>
  <c r="J43" i="20"/>
  <c r="J876" i="20"/>
  <c r="J1065" i="20"/>
  <c r="J758" i="20"/>
  <c r="J490" i="20"/>
  <c r="J182" i="20"/>
  <c r="J965" i="20"/>
  <c r="J1017" i="20"/>
  <c r="J809" i="20"/>
  <c r="J1092" i="20"/>
  <c r="J773" i="20"/>
  <c r="J371" i="20"/>
  <c r="J352" i="20"/>
  <c r="J193" i="20"/>
  <c r="J282" i="20"/>
  <c r="J94" i="20"/>
  <c r="J403" i="20"/>
  <c r="J172" i="20"/>
  <c r="J185" i="20"/>
  <c r="J90" i="20"/>
  <c r="J231" i="20"/>
  <c r="J128" i="20"/>
  <c r="J132" i="20"/>
  <c r="J48" i="22"/>
  <c r="J52" i="20"/>
  <c r="J102" i="20"/>
  <c r="J115" i="22"/>
  <c r="J959" i="20"/>
  <c r="J618" i="20"/>
  <c r="J469" i="20"/>
  <c r="J279" i="20"/>
  <c r="J991" i="20"/>
  <c r="J569" i="20"/>
  <c r="J914" i="20"/>
  <c r="J246" i="20"/>
  <c r="J594" i="20"/>
  <c r="J867" i="20"/>
  <c r="J910" i="20"/>
  <c r="J265" i="20"/>
  <c r="J242" i="20"/>
  <c r="J453" i="20"/>
  <c r="J251" i="20"/>
  <c r="J987" i="20"/>
  <c r="J274" i="20"/>
  <c r="J841" i="20"/>
  <c r="J1130" i="20"/>
  <c r="J974" i="20"/>
  <c r="J933" i="20"/>
  <c r="J463" i="20"/>
  <c r="J384" i="20"/>
  <c r="J1102" i="20"/>
  <c r="J945" i="20"/>
  <c r="J1062" i="20"/>
  <c r="J603" i="20"/>
  <c r="J375" i="20"/>
  <c r="J1080" i="20"/>
  <c r="J484" i="20"/>
  <c r="J879" i="20"/>
  <c r="J130" i="20"/>
  <c r="J178" i="20"/>
  <c r="J1110" i="20"/>
  <c r="J464" i="20"/>
  <c r="J821" i="20"/>
  <c r="J1091" i="20"/>
  <c r="J432" i="20"/>
  <c r="J750" i="20"/>
  <c r="J302" i="20"/>
  <c r="J319" i="20"/>
  <c r="J232" i="20"/>
  <c r="J57" i="22"/>
  <c r="J828" i="20"/>
  <c r="J1036" i="20"/>
  <c r="J611" i="20"/>
  <c r="J460" i="20"/>
  <c r="J140" i="20"/>
  <c r="J1027" i="20"/>
  <c r="J1064" i="20"/>
  <c r="J813" i="20"/>
  <c r="J997" i="20"/>
  <c r="J215" i="20"/>
  <c r="J175" i="22"/>
  <c r="J520" i="20"/>
  <c r="J799" i="20"/>
  <c r="J153" i="20"/>
  <c r="J398" i="20"/>
  <c r="J286" i="20"/>
  <c r="J135" i="22"/>
  <c r="J227" i="20"/>
  <c r="J160" i="20"/>
  <c r="J532" i="20"/>
  <c r="J306" i="22"/>
  <c r="J159" i="22"/>
  <c r="J223" i="20"/>
  <c r="J125" i="20"/>
  <c r="J51" i="20"/>
  <c r="J163" i="20"/>
  <c r="J27" i="20"/>
  <c r="J222" i="22"/>
  <c r="J434" i="20"/>
  <c r="J839" i="20"/>
  <c r="J887" i="20"/>
  <c r="J1003" i="20"/>
  <c r="J584" i="20"/>
  <c r="J318" i="20"/>
  <c r="J904" i="20"/>
  <c r="J244" i="20"/>
  <c r="J595" i="20"/>
  <c r="J281" i="20"/>
  <c r="J836" i="20"/>
  <c r="J968" i="20"/>
  <c r="J295" i="20"/>
  <c r="J857" i="20"/>
  <c r="J1121" i="20"/>
  <c r="J995" i="20"/>
  <c r="J1106" i="20"/>
  <c r="J937" i="20"/>
  <c r="J451" i="20"/>
  <c r="J1105" i="20"/>
  <c r="J1127" i="20"/>
  <c r="J308" i="20"/>
  <c r="J1043" i="20"/>
  <c r="J388" i="20"/>
  <c r="J788" i="20"/>
  <c r="J949" i="20"/>
  <c r="J221" i="22"/>
  <c r="J291" i="22"/>
  <c r="J325" i="20"/>
  <c r="J1075" i="20"/>
  <c r="J542" i="20"/>
  <c r="J435" i="20"/>
  <c r="J1020" i="20"/>
  <c r="J983" i="20"/>
  <c r="J363" i="20"/>
  <c r="J556" i="20"/>
  <c r="J915" i="20"/>
  <c r="J941" i="20"/>
  <c r="J932" i="20"/>
  <c r="J150" i="20"/>
  <c r="J83" i="22"/>
  <c r="J234" i="22"/>
  <c r="J1057" i="20"/>
  <c r="J283" i="20"/>
  <c r="J259" i="22"/>
  <c r="J742" i="20"/>
  <c r="J957" i="20"/>
  <c r="J368" i="20"/>
  <c r="J561" i="20"/>
  <c r="J62" i="20"/>
  <c r="J35" i="22"/>
  <c r="J811" i="20"/>
  <c r="J162" i="20"/>
  <c r="J760" i="20"/>
  <c r="J960" i="20"/>
  <c r="J1063" i="20"/>
  <c r="J774" i="20"/>
  <c r="J266" i="20"/>
  <c r="J226" i="22"/>
  <c r="J1078" i="20"/>
  <c r="J814" i="20"/>
  <c r="J75" i="22"/>
  <c r="J796" i="20"/>
  <c r="J1059" i="20"/>
  <c r="J512" i="20"/>
  <c r="J232" i="22"/>
  <c r="J181" i="20"/>
  <c r="J78" i="22"/>
  <c r="J587" i="20"/>
  <c r="J1111" i="20"/>
  <c r="J154" i="20"/>
  <c r="J293" i="20"/>
  <c r="J88" i="22"/>
  <c r="J89" i="22"/>
  <c r="J826" i="20"/>
  <c r="J597" i="20"/>
  <c r="J312" i="20"/>
  <c r="J1067" i="20"/>
  <c r="J559" i="20"/>
  <c r="J396" i="20"/>
  <c r="J287" i="22"/>
  <c r="J51" i="22"/>
  <c r="J307" i="20"/>
  <c r="J407" i="20"/>
  <c r="J1000" i="20"/>
  <c r="J1004" i="20"/>
  <c r="J428" i="20"/>
  <c r="J1112" i="20"/>
  <c r="J862" i="20"/>
  <c r="J810" i="20"/>
  <c r="J1101" i="20"/>
  <c r="J964" i="20"/>
  <c r="J203" i="20"/>
  <c r="J566" i="20"/>
  <c r="J45" i="22"/>
  <c r="J116" i="20"/>
  <c r="J739" i="20"/>
  <c r="J61" i="20"/>
  <c r="J257" i="20"/>
  <c r="J741" i="20"/>
  <c r="J143" i="20"/>
  <c r="J64" i="20"/>
  <c r="J250" i="22"/>
  <c r="J25" i="20"/>
  <c r="J32" i="22"/>
  <c r="L630" i="20"/>
  <c r="L634" i="20"/>
  <c r="L638" i="20"/>
  <c r="L642" i="20"/>
  <c r="L646" i="20"/>
  <c r="L650" i="20"/>
  <c r="L654" i="20"/>
  <c r="L658" i="20"/>
  <c r="L662" i="20"/>
  <c r="L666" i="20"/>
  <c r="L670" i="20"/>
  <c r="L674" i="20"/>
  <c r="L678" i="20"/>
  <c r="L682" i="20"/>
  <c r="L686" i="20"/>
  <c r="L690" i="20"/>
  <c r="L694" i="20"/>
  <c r="L698" i="20"/>
  <c r="L702" i="20"/>
  <c r="L706" i="20"/>
  <c r="L710" i="20"/>
  <c r="L714" i="20"/>
  <c r="L718" i="20"/>
  <c r="L722" i="20"/>
  <c r="L627" i="20"/>
  <c r="L631" i="20"/>
  <c r="L635" i="20"/>
  <c r="L639" i="20"/>
  <c r="L643" i="20"/>
  <c r="L647" i="20"/>
  <c r="L651" i="20"/>
  <c r="L655" i="20"/>
  <c r="L659" i="20"/>
  <c r="L663" i="20"/>
  <c r="L667" i="20"/>
  <c r="L671" i="20"/>
  <c r="L675" i="20"/>
  <c r="L679" i="20"/>
  <c r="L683" i="20"/>
  <c r="L687" i="20"/>
  <c r="L691" i="20"/>
  <c r="L695" i="20"/>
  <c r="L699" i="20"/>
  <c r="L703" i="20"/>
  <c r="L707" i="20"/>
  <c r="L711" i="20"/>
  <c r="L715" i="20"/>
  <c r="L719" i="20"/>
  <c r="L723" i="20"/>
  <c r="L628" i="20"/>
  <c r="L632" i="20"/>
  <c r="L636" i="20"/>
  <c r="L640" i="20"/>
  <c r="L644" i="20"/>
  <c r="L648" i="20"/>
  <c r="L652" i="20"/>
  <c r="L656" i="20"/>
  <c r="L660" i="20"/>
  <c r="L664" i="20"/>
  <c r="L668" i="20"/>
  <c r="L672" i="20"/>
  <c r="L676" i="20"/>
  <c r="L680" i="20"/>
  <c r="L684" i="20"/>
  <c r="L688" i="20"/>
  <c r="L692" i="20"/>
  <c r="L696" i="20"/>
  <c r="L700" i="20"/>
  <c r="L704" i="20"/>
  <c r="L708" i="20"/>
  <c r="L712" i="20"/>
  <c r="L716" i="20"/>
  <c r="L720" i="20"/>
  <c r="L724" i="20"/>
  <c r="L637" i="20"/>
  <c r="L653" i="20"/>
  <c r="L669" i="20"/>
  <c r="L685" i="20"/>
  <c r="L701" i="20"/>
  <c r="L717" i="20"/>
  <c r="L641" i="20"/>
  <c r="L657" i="20"/>
  <c r="L673" i="20"/>
  <c r="L689" i="20"/>
  <c r="L705" i="20"/>
  <c r="L721" i="20"/>
  <c r="L629" i="20"/>
  <c r="L645" i="20"/>
  <c r="L661" i="20"/>
  <c r="L677" i="20"/>
  <c r="L693" i="20"/>
  <c r="L709" i="20"/>
  <c r="L725" i="20"/>
  <c r="L633" i="20"/>
  <c r="L649" i="20"/>
  <c r="L665" i="20"/>
  <c r="L681" i="20"/>
  <c r="L697" i="20"/>
  <c r="L713" i="20"/>
  <c r="L850" i="20"/>
  <c r="L853" i="20"/>
  <c r="L860" i="20"/>
  <c r="L880" i="20"/>
  <c r="L901" i="20"/>
  <c r="L64" i="22"/>
  <c r="L859" i="20"/>
  <c r="L866" i="20"/>
  <c r="L878" i="20"/>
  <c r="L892" i="20"/>
  <c r="L905" i="20"/>
  <c r="L868" i="20"/>
  <c r="L898" i="20"/>
  <c r="L904" i="20"/>
  <c r="L71" i="22"/>
  <c r="L142" i="20"/>
  <c r="L196" i="20"/>
  <c r="L210" i="20"/>
  <c r="L254" i="20"/>
  <c r="L304" i="20"/>
  <c r="L25" i="20"/>
  <c r="L145" i="20"/>
  <c r="L192" i="20"/>
  <c r="L230" i="20"/>
  <c r="L282" i="20"/>
  <c r="L301" i="20"/>
  <c r="L64" i="20"/>
  <c r="L134" i="20"/>
  <c r="L162" i="20"/>
  <c r="L194" i="20"/>
  <c r="L256" i="20"/>
  <c r="L277" i="20"/>
  <c r="L318" i="20"/>
  <c r="L347" i="20"/>
  <c r="L376" i="20"/>
  <c r="L392" i="20"/>
  <c r="L441" i="20"/>
  <c r="L465" i="20"/>
  <c r="L496" i="20"/>
  <c r="L518" i="20"/>
  <c r="L546" i="20"/>
  <c r="L577" i="20"/>
  <c r="L613" i="20"/>
  <c r="L328" i="20"/>
  <c r="L351" i="20"/>
  <c r="L402" i="20"/>
  <c r="L420" i="20"/>
  <c r="L448" i="20"/>
  <c r="L473" i="20"/>
  <c r="L497" i="20"/>
  <c r="L520" i="20"/>
  <c r="L548" i="20"/>
  <c r="L580" i="20"/>
  <c r="L617" i="20"/>
  <c r="L244" i="20"/>
  <c r="L363" i="20"/>
  <c r="L373" i="20"/>
  <c r="L397" i="20"/>
  <c r="L412" i="20"/>
  <c r="L416" i="20"/>
  <c r="L449" i="20"/>
  <c r="L475" i="20"/>
  <c r="L503" i="20"/>
  <c r="L533" i="20"/>
  <c r="L565" i="20"/>
  <c r="L598" i="20"/>
  <c r="L150" i="20"/>
  <c r="L320" i="20"/>
  <c r="L450" i="20"/>
  <c r="L585" i="20"/>
  <c r="L752" i="20"/>
  <c r="L786" i="20"/>
  <c r="L797" i="20"/>
  <c r="L854" i="20"/>
  <c r="L952" i="20"/>
  <c r="L971" i="20"/>
  <c r="L985" i="20"/>
  <c r="L1100" i="20"/>
  <c r="L216" i="22"/>
  <c r="L247" i="22"/>
  <c r="L273" i="22"/>
  <c r="L307" i="22"/>
  <c r="L176" i="22"/>
  <c r="L408" i="20"/>
  <c r="L457" i="20"/>
  <c r="L561" i="20"/>
  <c r="L770" i="20"/>
  <c r="L781" i="20"/>
  <c r="L810" i="20"/>
  <c r="L825" i="20"/>
  <c r="L840" i="20"/>
  <c r="L942" i="20"/>
  <c r="L981" i="20"/>
  <c r="L1013" i="20"/>
  <c r="L1075" i="20"/>
  <c r="L222" i="22"/>
  <c r="L286" i="22"/>
  <c r="L113" i="22"/>
  <c r="L196" i="22"/>
  <c r="L189" i="20"/>
  <c r="L293" i="20"/>
  <c r="L510" i="20"/>
  <c r="L738" i="20"/>
  <c r="L762" i="20"/>
  <c r="L796" i="20"/>
  <c r="L876" i="20"/>
  <c r="L934" i="20"/>
  <c r="L975" i="20"/>
  <c r="L1000" i="20"/>
  <c r="L1028" i="20"/>
  <c r="L1045" i="20"/>
  <c r="L1051" i="20"/>
  <c r="L1061" i="20"/>
  <c r="L1079" i="20"/>
  <c r="L229" i="22"/>
  <c r="L283" i="22"/>
  <c r="L610" i="20"/>
  <c r="L1087" i="20"/>
  <c r="L1098" i="20"/>
  <c r="L305" i="22"/>
  <c r="L74" i="22"/>
  <c r="L340" i="20"/>
  <c r="L387" i="20"/>
  <c r="L779" i="20"/>
  <c r="L819" i="20"/>
  <c r="L1004" i="20"/>
  <c r="L140" i="22"/>
  <c r="L87" i="22"/>
  <c r="L209" i="22"/>
  <c r="L784" i="20"/>
  <c r="L949" i="20"/>
  <c r="L970" i="20"/>
  <c r="L257" i="22"/>
  <c r="L129" i="22"/>
  <c r="L18" i="22"/>
  <c r="L42" i="22"/>
  <c r="K15" i="14"/>
  <c r="L734" i="20"/>
  <c r="L805" i="20"/>
  <c r="L1020" i="20"/>
  <c r="L1071" i="20"/>
  <c r="L277" i="22"/>
  <c r="L45" i="22"/>
  <c r="L79" i="22"/>
  <c r="L104" i="22"/>
  <c r="K16" i="14"/>
  <c r="L256" i="22"/>
  <c r="L788" i="20"/>
  <c r="L284" i="22"/>
  <c r="L254" i="22"/>
  <c r="L121" i="20"/>
  <c r="L211" i="20"/>
  <c r="L1081" i="20"/>
  <c r="L240" i="22"/>
  <c r="L237" i="22"/>
  <c r="L190" i="20"/>
  <c r="L148" i="22"/>
  <c r="L199" i="20"/>
  <c r="L1110" i="20"/>
  <c r="L986" i="20"/>
  <c r="L1121" i="20"/>
  <c r="L1015" i="20"/>
  <c r="L137" i="22"/>
  <c r="L127" i="22"/>
  <c r="L243" i="22"/>
  <c r="L791" i="20"/>
  <c r="L780" i="20"/>
  <c r="L156" i="20"/>
  <c r="L164" i="20"/>
  <c r="L1118" i="20"/>
  <c r="L270" i="22"/>
  <c r="L772" i="20"/>
  <c r="L163" i="22"/>
  <c r="L130" i="20"/>
  <c r="L1102" i="20"/>
  <c r="L1006" i="20"/>
  <c r="L1019" i="20"/>
  <c r="L1097" i="20"/>
  <c r="L1034" i="20"/>
  <c r="L1069" i="20"/>
  <c r="L959" i="20"/>
  <c r="L624" i="20"/>
  <c r="L596" i="20"/>
  <c r="L569" i="20"/>
  <c r="L537" i="20"/>
  <c r="L590" i="20"/>
  <c r="L535" i="20"/>
  <c r="L571" i="20"/>
  <c r="L479" i="20"/>
  <c r="L517" i="20"/>
  <c r="L834" i="20"/>
  <c r="L523" i="20"/>
  <c r="L317" i="20"/>
  <c r="L302" i="20"/>
  <c r="L1108" i="20"/>
  <c r="L1041" i="20"/>
  <c r="L1119" i="20"/>
  <c r="L1072" i="20"/>
  <c r="L963" i="20"/>
  <c r="L618" i="20"/>
  <c r="L589" i="20"/>
  <c r="L616" i="20"/>
  <c r="L531" i="20"/>
  <c r="L924" i="20"/>
  <c r="L427" i="20"/>
  <c r="L348" i="20"/>
  <c r="L270" i="20"/>
  <c r="L1101" i="20"/>
  <c r="L1046" i="20"/>
  <c r="L1018" i="20"/>
  <c r="L999" i="20"/>
  <c r="L935" i="20"/>
  <c r="L612" i="20"/>
  <c r="L582" i="20"/>
  <c r="L601" i="20"/>
  <c r="L554" i="20"/>
  <c r="L543" i="20"/>
  <c r="L437" i="20"/>
  <c r="L463" i="20"/>
  <c r="L436" i="20"/>
  <c r="L917" i="20"/>
  <c r="L352" i="20"/>
  <c r="L311" i="20"/>
  <c r="L252" i="20"/>
  <c r="L1112" i="20"/>
  <c r="L1114" i="20"/>
  <c r="L984" i="20"/>
  <c r="L939" i="20"/>
  <c r="L527" i="20"/>
  <c r="L547" i="20"/>
  <c r="L483" i="20"/>
  <c r="L902" i="20"/>
  <c r="L841" i="20"/>
  <c r="L326" i="20"/>
  <c r="L249" i="20"/>
  <c r="L289" i="20"/>
  <c r="L306" i="22"/>
  <c r="L801" i="20"/>
  <c r="L769" i="20"/>
  <c r="L749" i="20"/>
  <c r="L154" i="22"/>
  <c r="L184" i="22"/>
  <c r="L155" i="22"/>
  <c r="L202" i="22"/>
  <c r="L114" i="22"/>
  <c r="L155" i="20"/>
  <c r="L147" i="20"/>
  <c r="L9" i="22"/>
  <c r="L20" i="20"/>
  <c r="L54" i="20"/>
  <c r="L51" i="20"/>
  <c r="L35" i="20"/>
  <c r="L354" i="20"/>
  <c r="L272" i="20"/>
  <c r="L237" i="20"/>
  <c r="L282" i="22"/>
  <c r="L220" i="22"/>
  <c r="L763" i="20"/>
  <c r="L157" i="22"/>
  <c r="L152" i="20"/>
  <c r="L174" i="20"/>
  <c r="L177" i="22"/>
  <c r="L75" i="22"/>
  <c r="L86" i="20"/>
  <c r="L32" i="20"/>
  <c r="L114" i="20"/>
  <c r="L84" i="20"/>
  <c r="L33" i="20"/>
  <c r="L32" i="22"/>
  <c r="L105" i="20"/>
  <c r="L67" i="20"/>
  <c r="L865" i="20"/>
  <c r="L342" i="20"/>
  <c r="L236" i="20"/>
  <c r="L305" i="20"/>
  <c r="L247" i="20"/>
  <c r="L253" i="20"/>
  <c r="L288" i="22"/>
  <c r="L809" i="20"/>
  <c r="L757" i="20"/>
  <c r="L180" i="20"/>
  <c r="L173" i="22"/>
  <c r="L118" i="22"/>
  <c r="L194" i="22"/>
  <c r="L144" i="22"/>
  <c r="L167" i="20"/>
  <c r="L127" i="20"/>
  <c r="L38" i="20"/>
  <c r="L66" i="22"/>
  <c r="L68" i="20"/>
  <c r="L56" i="22"/>
  <c r="L49" i="22"/>
  <c r="L59" i="20"/>
  <c r="L31" i="20"/>
  <c r="L884" i="20"/>
  <c r="L386" i="20"/>
  <c r="L323" i="20"/>
  <c r="L290" i="20"/>
  <c r="L229" i="20"/>
  <c r="L296" i="22"/>
  <c r="L755" i="20"/>
  <c r="L124" i="22"/>
  <c r="L173" i="20"/>
  <c r="L156" i="22"/>
  <c r="L166" i="22"/>
  <c r="L112" i="22"/>
  <c r="L151" i="22"/>
  <c r="L31" i="22"/>
  <c r="L96" i="22"/>
  <c r="L90" i="22"/>
  <c r="L90" i="20"/>
  <c r="L62" i="22"/>
  <c r="L113" i="20"/>
  <c r="L70" i="20"/>
  <c r="L74" i="20"/>
  <c r="L73" i="20"/>
  <c r="L890" i="20"/>
  <c r="L910" i="20"/>
  <c r="L832" i="20"/>
  <c r="L913" i="20"/>
  <c r="L848" i="20"/>
  <c r="L922" i="20"/>
  <c r="L886" i="20"/>
  <c r="L858" i="20"/>
  <c r="L838" i="20"/>
  <c r="L908" i="20"/>
  <c r="L50" i="22"/>
  <c r="L24" i="22"/>
  <c r="L912" i="20"/>
  <c r="L803" i="20"/>
  <c r="L1124" i="20"/>
  <c r="L27" i="20"/>
  <c r="L13" i="22"/>
  <c r="L76" i="20"/>
  <c r="L47" i="22"/>
  <c r="L56" i="20"/>
  <c r="L109" i="20"/>
  <c r="L87" i="20"/>
  <c r="L21" i="20"/>
  <c r="L161" i="20"/>
  <c r="L204" i="20"/>
  <c r="L222" i="20"/>
  <c r="L269" i="20"/>
  <c r="L316" i="20"/>
  <c r="L40" i="20"/>
  <c r="L168" i="20"/>
  <c r="L202" i="20"/>
  <c r="L232" i="20"/>
  <c r="L286" i="20"/>
  <c r="L343" i="20"/>
  <c r="L83" i="20"/>
  <c r="L137" i="20"/>
  <c r="L178" i="20"/>
  <c r="L200" i="20"/>
  <c r="L260" i="20"/>
  <c r="L291" i="20"/>
  <c r="L319" i="20"/>
  <c r="L359" i="20"/>
  <c r="L377" i="20"/>
  <c r="L393" i="20"/>
  <c r="L446" i="20"/>
  <c r="L472" i="20"/>
  <c r="L500" i="20"/>
  <c r="L524" i="20"/>
  <c r="L556" i="20"/>
  <c r="L586" i="20"/>
  <c r="L165" i="20"/>
  <c r="L329" i="20"/>
  <c r="L361" i="20"/>
  <c r="L403" i="20"/>
  <c r="L430" i="20"/>
  <c r="L454" i="20"/>
  <c r="L480" i="20"/>
  <c r="L502" i="20"/>
  <c r="L525" i="20"/>
  <c r="L557" i="20"/>
  <c r="L588" i="20"/>
  <c r="L60" i="20"/>
  <c r="L299" i="20"/>
  <c r="L364" i="20"/>
  <c r="L379" i="20"/>
  <c r="L398" i="20"/>
  <c r="L413" i="20"/>
  <c r="L431" i="20"/>
  <c r="L456" i="20"/>
  <c r="L488" i="20"/>
  <c r="L509" i="20"/>
  <c r="L542" i="20"/>
  <c r="L573" i="20"/>
  <c r="L609" i="20"/>
  <c r="L310" i="20"/>
  <c r="L335" i="20"/>
  <c r="L499" i="20"/>
  <c r="L625" i="20"/>
  <c r="L754" i="20"/>
  <c r="L787" i="20"/>
  <c r="L813" i="20"/>
  <c r="L938" i="20"/>
  <c r="L962" i="20"/>
  <c r="L972" i="20"/>
  <c r="L991" i="20"/>
  <c r="L1103" i="20"/>
  <c r="L227" i="22"/>
  <c r="L249" i="22"/>
  <c r="L278" i="22"/>
  <c r="L139" i="22"/>
  <c r="L188" i="22"/>
  <c r="L409" i="20"/>
  <c r="L482" i="20"/>
  <c r="L593" i="20"/>
  <c r="L771" i="20"/>
  <c r="L782" i="20"/>
  <c r="L811" i="20"/>
  <c r="L826" i="20"/>
  <c r="L842" i="20"/>
  <c r="L954" i="20"/>
  <c r="L982" i="20"/>
  <c r="L1025" i="20"/>
  <c r="L1115" i="20"/>
  <c r="L230" i="22"/>
  <c r="L289" i="22"/>
  <c r="L123" i="22"/>
  <c r="L199" i="22"/>
  <c r="L264" i="20"/>
  <c r="L439" i="20"/>
  <c r="L534" i="20"/>
  <c r="L748" i="20"/>
  <c r="L776" i="20"/>
  <c r="L800" i="20"/>
  <c r="L879" i="20"/>
  <c r="L944" i="20"/>
  <c r="L976" i="20"/>
  <c r="L1001" i="20"/>
  <c r="L1035" i="20"/>
  <c r="L1047" i="20"/>
  <c r="L1052" i="20"/>
  <c r="L1063" i="20"/>
  <c r="L1080" i="20"/>
  <c r="L253" i="22"/>
  <c r="L285" i="22"/>
  <c r="L977" i="20"/>
  <c r="L1091" i="20"/>
  <c r="L218" i="22"/>
  <c r="L204" i="22"/>
  <c r="L89" i="22"/>
  <c r="K7" i="14"/>
  <c r="L341" i="20"/>
  <c r="L388" i="20"/>
  <c r="L816" i="20"/>
  <c r="L821" i="20"/>
  <c r="L1005" i="20"/>
  <c r="L22" i="22"/>
  <c r="L936" i="20"/>
  <c r="L958" i="20"/>
  <c r="L236" i="22"/>
  <c r="L259" i="22"/>
  <c r="L134" i="22"/>
  <c r="L19" i="22"/>
  <c r="L82" i="22"/>
  <c r="L736" i="20"/>
  <c r="L806" i="20"/>
  <c r="L1021" i="20"/>
  <c r="L224" i="22"/>
  <c r="L29" i="22"/>
  <c r="L46" i="22"/>
  <c r="L94" i="22"/>
  <c r="L105" i="22"/>
  <c r="L190" i="22"/>
  <c r="L291" i="22"/>
  <c r="L246" i="22"/>
  <c r="L221" i="22"/>
  <c r="L153" i="22"/>
  <c r="L182" i="20"/>
  <c r="L1002" i="20"/>
  <c r="L995" i="20"/>
  <c r="L740" i="20"/>
  <c r="L823" i="20"/>
  <c r="L136" i="22"/>
  <c r="L115" i="22"/>
  <c r="L149" i="20"/>
  <c r="L1082" i="20"/>
  <c r="L961" i="20"/>
  <c r="L941" i="20"/>
  <c r="L160" i="20"/>
  <c r="L281" i="22"/>
  <c r="L775" i="20"/>
  <c r="L213" i="22"/>
  <c r="L149" i="22"/>
  <c r="L133" i="22"/>
  <c r="L1094" i="20"/>
  <c r="L966" i="20"/>
  <c r="L15" i="22"/>
  <c r="L63" i="22"/>
  <c r="L185" i="22"/>
  <c r="L255" i="22"/>
  <c r="L262" i="22"/>
  <c r="L166" i="20"/>
  <c r="L201" i="20"/>
  <c r="L1070" i="20"/>
  <c r="L990" i="20"/>
  <c r="L945" i="20"/>
  <c r="L983" i="20"/>
  <c r="L451" i="20"/>
  <c r="L515" i="20"/>
  <c r="L1077" i="20"/>
  <c r="L1128" i="20"/>
  <c r="L1088" i="20"/>
  <c r="L996" i="20"/>
  <c r="L943" i="20"/>
  <c r="L532" i="20"/>
  <c r="L579" i="20"/>
  <c r="L539" i="20"/>
  <c r="L485" i="20"/>
  <c r="L471" i="20"/>
  <c r="L519" i="20"/>
  <c r="L411" i="20"/>
  <c r="L391" i="20"/>
  <c r="L309" i="20"/>
  <c r="L283" i="20"/>
  <c r="L1130" i="20"/>
  <c r="L1083" i="20"/>
  <c r="L1054" i="20"/>
  <c r="L1029" i="20"/>
  <c r="L947" i="20"/>
  <c r="L574" i="20"/>
  <c r="L622" i="20"/>
  <c r="L591" i="20"/>
  <c r="L508" i="20"/>
  <c r="L888" i="20"/>
  <c r="L863" i="20"/>
  <c r="L489" i="20"/>
  <c r="L404" i="20"/>
  <c r="L298" i="20"/>
  <c r="L1089" i="20"/>
  <c r="L1044" i="20"/>
  <c r="L1011" i="20"/>
  <c r="L614" i="20"/>
  <c r="L540" i="20"/>
  <c r="L615" i="20"/>
  <c r="L551" i="20"/>
  <c r="L603" i="20"/>
  <c r="L882" i="20"/>
  <c r="L459" i="20"/>
  <c r="L432" i="20"/>
  <c r="L835" i="20"/>
  <c r="L344" i="20"/>
  <c r="L268" i="20"/>
  <c r="L1127" i="20"/>
  <c r="L1059" i="20"/>
  <c r="L1093" i="20"/>
  <c r="L1056" i="20"/>
  <c r="L608" i="20"/>
  <c r="L623" i="20"/>
  <c r="L466" i="20"/>
  <c r="L846" i="20"/>
  <c r="L333" i="20"/>
  <c r="L390" i="20"/>
  <c r="L274" i="20"/>
  <c r="L241" i="20"/>
  <c r="L245" i="20"/>
  <c r="L298" i="22"/>
  <c r="L793" i="20"/>
  <c r="L761" i="20"/>
  <c r="L733" i="20"/>
  <c r="L175" i="22"/>
  <c r="L180" i="22"/>
  <c r="L110" i="22"/>
  <c r="L174" i="22"/>
  <c r="L151" i="20"/>
  <c r="L159" i="20"/>
  <c r="L34" i="22"/>
  <c r="L14" i="22"/>
  <c r="L85" i="22"/>
  <c r="L107" i="20"/>
  <c r="L43" i="20"/>
  <c r="L857" i="20"/>
  <c r="L378" i="20"/>
  <c r="L295" i="20"/>
  <c r="L240" i="20"/>
  <c r="L259" i="20"/>
  <c r="L244" i="22"/>
  <c r="L239" i="22"/>
  <c r="L747" i="20"/>
  <c r="L141" i="22"/>
  <c r="L201" i="22"/>
  <c r="L193" i="22"/>
  <c r="L142" i="22"/>
  <c r="L59" i="22"/>
  <c r="L73" i="22"/>
  <c r="L98" i="22"/>
  <c r="L43" i="22"/>
  <c r="L92" i="20"/>
  <c r="L28" i="20"/>
  <c r="L117" i="20"/>
  <c r="L89" i="20"/>
  <c r="L58" i="20"/>
  <c r="L869" i="20"/>
  <c r="L327" i="20"/>
  <c r="L273" i="20"/>
  <c r="L239" i="20"/>
  <c r="L251" i="20"/>
  <c r="L264" i="22"/>
  <c r="L745" i="20"/>
  <c r="L741" i="20"/>
  <c r="L146" i="20"/>
  <c r="L130" i="22"/>
  <c r="L177" i="20"/>
  <c r="L168" i="22"/>
  <c r="L135" i="20"/>
  <c r="L139" i="20"/>
  <c r="L179" i="20"/>
  <c r="L100" i="20"/>
  <c r="L80" i="22"/>
  <c r="L102" i="20"/>
  <c r="L39" i="22"/>
  <c r="L17" i="22"/>
  <c r="L34" i="20"/>
  <c r="L63" i="20"/>
  <c r="L382" i="20"/>
  <c r="L374" i="20"/>
  <c r="L279" i="20"/>
  <c r="L227" i="20"/>
  <c r="L272" i="22"/>
  <c r="L739" i="20"/>
  <c r="L109" i="22"/>
  <c r="L187" i="22"/>
  <c r="L147" i="22"/>
  <c r="L150" i="22"/>
  <c r="L111" i="22"/>
  <c r="L143" i="22"/>
  <c r="L95" i="20"/>
  <c r="L22" i="20"/>
  <c r="L37" i="22"/>
  <c r="L72" i="20"/>
  <c r="L86" i="22"/>
  <c r="L55" i="20"/>
  <c r="L111" i="20"/>
  <c r="L69" i="20"/>
  <c r="L875" i="20"/>
  <c r="L918" i="20"/>
  <c r="L921" i="20"/>
  <c r="L877" i="20"/>
  <c r="L900" i="20"/>
  <c r="L909" i="20"/>
  <c r="L843" i="20"/>
  <c r="L914" i="20"/>
  <c r="L833" i="20"/>
  <c r="L889" i="20"/>
  <c r="L899" i="20"/>
  <c r="L925" i="20"/>
  <c r="L883" i="20"/>
  <c r="L95" i="22"/>
  <c r="L41" i="20"/>
  <c r="L33" i="22"/>
  <c r="L484" i="20"/>
  <c r="L417" i="20"/>
  <c r="L476" i="20"/>
  <c r="L798" i="20"/>
  <c r="L69" i="22"/>
  <c r="L67" i="22"/>
  <c r="L106" i="22"/>
  <c r="L49" i="20"/>
  <c r="L106" i="20"/>
  <c r="L80" i="20"/>
  <c r="L176" i="20"/>
  <c r="L205" i="20"/>
  <c r="L224" i="20"/>
  <c r="L275" i="20"/>
  <c r="L324" i="20"/>
  <c r="L45" i="20"/>
  <c r="L172" i="20"/>
  <c r="L212" i="20"/>
  <c r="L234" i="20"/>
  <c r="L287" i="20"/>
  <c r="L19" i="20"/>
  <c r="L88" i="20"/>
  <c r="L138" i="20"/>
  <c r="L181" i="20"/>
  <c r="L207" i="20"/>
  <c r="L271" i="20"/>
  <c r="L292" i="20"/>
  <c r="L169" i="20"/>
  <c r="L360" i="20"/>
  <c r="L383" i="20"/>
  <c r="L428" i="20"/>
  <c r="L452" i="20"/>
  <c r="L477" i="20"/>
  <c r="L506" i="20"/>
  <c r="L529" i="20"/>
  <c r="L562" i="20"/>
  <c r="L594" i="20"/>
  <c r="L214" i="20"/>
  <c r="L331" i="20"/>
  <c r="L367" i="20"/>
  <c r="L418" i="20"/>
  <c r="L435" i="20"/>
  <c r="L460" i="20"/>
  <c r="L486" i="20"/>
  <c r="L507" i="20"/>
  <c r="L530" i="20"/>
  <c r="L564" i="20"/>
  <c r="L597" i="20"/>
  <c r="L198" i="20"/>
  <c r="L337" i="20"/>
  <c r="L371" i="20"/>
  <c r="L395" i="20"/>
  <c r="L399" i="20"/>
  <c r="L414" i="20"/>
  <c r="L438" i="20"/>
  <c r="L461" i="20"/>
  <c r="L494" i="20"/>
  <c r="L514" i="20"/>
  <c r="L550" i="20"/>
  <c r="L581" i="20"/>
  <c r="L621" i="20"/>
  <c r="L312" i="20"/>
  <c r="L336" i="20"/>
  <c r="L522" i="20"/>
  <c r="L742" i="20"/>
  <c r="L765" i="20"/>
  <c r="L789" i="20"/>
  <c r="L814" i="20"/>
  <c r="L940" i="20"/>
  <c r="L964" i="20"/>
  <c r="L979" i="20"/>
  <c r="L1008" i="20"/>
  <c r="L1111" i="20"/>
  <c r="L235" i="22"/>
  <c r="L265" i="22"/>
  <c r="L279" i="22"/>
  <c r="L161" i="22"/>
  <c r="L200" i="22"/>
  <c r="L410" i="20"/>
  <c r="L505" i="20"/>
  <c r="L744" i="20"/>
  <c r="L773" i="20"/>
  <c r="L783" i="20"/>
  <c r="L812" i="20"/>
  <c r="L827" i="20"/>
  <c r="L932" i="20"/>
  <c r="L973" i="20"/>
  <c r="L997" i="20"/>
  <c r="L1037" i="20"/>
  <c r="L1120" i="20"/>
  <c r="L263" i="22"/>
  <c r="L292" i="22"/>
  <c r="L172" i="22"/>
  <c r="L186" i="20"/>
  <c r="L267" i="20"/>
  <c r="L464" i="20"/>
  <c r="L566" i="20"/>
  <c r="L758" i="20"/>
  <c r="L794" i="20"/>
  <c r="L870" i="20"/>
  <c r="L887" i="20"/>
  <c r="L956" i="20"/>
  <c r="L993" i="20"/>
  <c r="L1016" i="20"/>
  <c r="L1036" i="20"/>
  <c r="L1048" i="20"/>
  <c r="L1053" i="20"/>
  <c r="L1064" i="20"/>
  <c r="L1131" i="20"/>
  <c r="L261" i="22"/>
  <c r="L301" i="22"/>
  <c r="L978" i="20"/>
  <c r="L1092" i="20"/>
  <c r="L219" i="22"/>
  <c r="L21" i="22"/>
  <c r="L97" i="22"/>
  <c r="K8" i="14"/>
  <c r="L355" i="20"/>
  <c r="L516" i="20"/>
  <c r="L817" i="20"/>
  <c r="L822" i="20"/>
  <c r="L302" i="22"/>
  <c r="L52" i="22"/>
  <c r="L445" i="20"/>
  <c r="L946" i="20"/>
  <c r="L960" i="20"/>
  <c r="L238" i="22"/>
  <c r="L287" i="22"/>
  <c r="L206" i="22"/>
  <c r="L26" i="22"/>
  <c r="L470" i="20"/>
  <c r="L766" i="20"/>
  <c r="L808" i="20"/>
  <c r="L1067" i="20"/>
  <c r="L232" i="22"/>
  <c r="L38" i="22"/>
  <c r="L54" i="22"/>
  <c r="L99" i="22"/>
  <c r="L1105" i="20"/>
  <c r="L135" i="22"/>
  <c r="L46" i="20"/>
  <c r="L295" i="22"/>
  <c r="L260" i="22"/>
  <c r="L732" i="20"/>
  <c r="L171" i="22"/>
  <c r="L1122" i="20"/>
  <c r="L1113" i="20"/>
  <c r="L248" i="22"/>
  <c r="L807" i="20"/>
  <c r="L185" i="20"/>
  <c r="L215" i="20"/>
  <c r="L126" i="20"/>
  <c r="L1010" i="20"/>
  <c r="L953" i="20"/>
  <c r="L756" i="20"/>
  <c r="L226" i="22"/>
  <c r="L210" i="22"/>
  <c r="L799" i="20"/>
  <c r="L206" i="20"/>
  <c r="L136" i="20"/>
  <c r="L1078" i="20"/>
  <c r="L987" i="20"/>
  <c r="L258" i="22"/>
  <c r="L820" i="20"/>
  <c r="L764" i="20"/>
  <c r="L198" i="22"/>
  <c r="L197" i="20"/>
  <c r="L1106" i="20"/>
  <c r="L1109" i="20"/>
  <c r="L957" i="20"/>
  <c r="L926" i="20"/>
  <c r="L294" i="20"/>
  <c r="L285" i="20"/>
  <c r="L1058" i="20"/>
  <c r="L1057" i="20"/>
  <c r="L1026" i="20"/>
  <c r="L988" i="20"/>
  <c r="L604" i="20"/>
  <c r="L558" i="20"/>
  <c r="L607" i="20"/>
  <c r="L453" i="20"/>
  <c r="L447" i="20"/>
  <c r="L394" i="20"/>
  <c r="L389" i="20"/>
  <c r="L1038" i="20"/>
  <c r="L1074" i="20"/>
  <c r="L1022" i="20"/>
  <c r="L931" i="20"/>
  <c r="L578" i="20"/>
  <c r="L619" i="20"/>
  <c r="L315" i="20"/>
  <c r="L1085" i="20"/>
  <c r="L1107" i="20"/>
  <c r="L1104" i="20"/>
  <c r="L1007" i="20"/>
  <c r="L967" i="20"/>
  <c r="L536" i="20"/>
  <c r="L611" i="20"/>
  <c r="L555" i="20"/>
  <c r="L501" i="20"/>
  <c r="L864" i="20"/>
  <c r="L455" i="20"/>
  <c r="L474" i="20"/>
  <c r="L339" i="20"/>
  <c r="L380" i="20"/>
  <c r="L262" i="20"/>
  <c r="L1050" i="20"/>
  <c r="L1076" i="20"/>
  <c r="L1060" i="20"/>
  <c r="L600" i="20"/>
  <c r="L544" i="20"/>
  <c r="L549" i="20"/>
  <c r="L583" i="20"/>
  <c r="L587" i="20"/>
  <c r="L462" i="20"/>
  <c r="L906" i="20"/>
  <c r="L338" i="20"/>
  <c r="L238" i="20"/>
  <c r="L265" i="20"/>
  <c r="L233" i="20"/>
  <c r="L243" i="20"/>
  <c r="L242" i="22"/>
  <c r="L785" i="20"/>
  <c r="L751" i="20"/>
  <c r="L186" i="22"/>
  <c r="L162" i="22"/>
  <c r="L164" i="22"/>
  <c r="L132" i="20"/>
  <c r="L158" i="22"/>
  <c r="L191" i="20"/>
  <c r="L187" i="20"/>
  <c r="L103" i="20"/>
  <c r="L29" i="20"/>
  <c r="L77" i="22"/>
  <c r="L77" i="20"/>
  <c r="L47" i="20"/>
  <c r="L836" i="20"/>
  <c r="L349" i="20"/>
  <c r="L362" i="20"/>
  <c r="L288" i="20"/>
  <c r="L235" i="20"/>
  <c r="L280" i="22"/>
  <c r="L212" i="22"/>
  <c r="L731" i="20"/>
  <c r="L170" i="20"/>
  <c r="L183" i="22"/>
  <c r="L195" i="22"/>
  <c r="L120" i="22"/>
  <c r="L37" i="20"/>
  <c r="L24" i="20"/>
  <c r="L65" i="22"/>
  <c r="L110" i="20"/>
  <c r="L36" i="20"/>
  <c r="L55" i="22"/>
  <c r="L101" i="20"/>
  <c r="L66" i="20"/>
  <c r="L61" i="20"/>
  <c r="L873" i="20"/>
  <c r="L306" i="20"/>
  <c r="L228" i="20"/>
  <c r="L263" i="20"/>
  <c r="L231" i="20"/>
  <c r="L274" i="22"/>
  <c r="L217" i="22"/>
  <c r="L759" i="20"/>
  <c r="L170" i="22"/>
  <c r="L192" i="22"/>
  <c r="L116" i="22"/>
  <c r="L157" i="20"/>
  <c r="L160" i="22"/>
  <c r="L119" i="20"/>
  <c r="L123" i="20"/>
  <c r="L163" i="20"/>
  <c r="L72" i="22"/>
  <c r="L92" i="22"/>
  <c r="L57" i="22"/>
  <c r="L25" i="22"/>
  <c r="L108" i="20"/>
  <c r="L71" i="20"/>
  <c r="L849" i="20"/>
  <c r="L366" i="20"/>
  <c r="L358" i="20"/>
  <c r="L297" i="20"/>
  <c r="L225" i="22"/>
  <c r="L223" i="22"/>
  <c r="L730" i="20"/>
  <c r="L128" i="22"/>
  <c r="L179" i="22"/>
  <c r="L125" i="20"/>
  <c r="L203" i="22"/>
  <c r="L167" i="22"/>
  <c r="L91" i="22"/>
  <c r="L48" i="20"/>
  <c r="L70" i="22"/>
  <c r="L35" i="22"/>
  <c r="L44" i="20"/>
  <c r="L78" i="22"/>
  <c r="L97" i="20"/>
  <c r="L93" i="20"/>
  <c r="L53" i="20"/>
  <c r="L856" i="20"/>
  <c r="L885" i="20"/>
  <c r="L893" i="20"/>
  <c r="L862" i="20"/>
  <c r="L855" i="20"/>
  <c r="L874" i="20"/>
  <c r="L830" i="20"/>
  <c r="L919" i="20"/>
  <c r="L76" i="22"/>
  <c r="L99" i="20"/>
  <c r="L60" i="22"/>
  <c r="L1024" i="20"/>
  <c r="L481" i="20"/>
  <c r="L100" i="22"/>
  <c r="L53" i="22"/>
  <c r="L30" i="22"/>
  <c r="L39" i="20"/>
  <c r="L140" i="20"/>
  <c r="L195" i="20"/>
  <c r="L209" i="20"/>
  <c r="L226" i="20"/>
  <c r="L278" i="20"/>
  <c r="L325" i="20"/>
  <c r="L120" i="20"/>
  <c r="L184" i="20"/>
  <c r="L216" i="20"/>
  <c r="L280" i="20"/>
  <c r="L296" i="20"/>
  <c r="L42" i="20"/>
  <c r="L94" i="20"/>
  <c r="L148" i="20"/>
  <c r="L193" i="20"/>
  <c r="L208" i="20"/>
  <c r="L276" i="20"/>
  <c r="L308" i="20"/>
  <c r="L345" i="20"/>
  <c r="L375" i="20"/>
  <c r="L384" i="20"/>
  <c r="L434" i="20"/>
  <c r="L458" i="20"/>
  <c r="L492" i="20"/>
  <c r="L512" i="20"/>
  <c r="L538" i="20"/>
  <c r="L568" i="20"/>
  <c r="L605" i="20"/>
  <c r="L303" i="20"/>
  <c r="L332" i="20"/>
  <c r="L385" i="20"/>
  <c r="L419" i="20"/>
  <c r="L442" i="20"/>
  <c r="L467" i="20"/>
  <c r="L493" i="20"/>
  <c r="L513" i="20"/>
  <c r="L541" i="20"/>
  <c r="L572" i="20"/>
  <c r="L606" i="20"/>
  <c r="L242" i="20"/>
  <c r="L353" i="20"/>
  <c r="L372" i="20"/>
  <c r="L396" i="20"/>
  <c r="L406" i="20"/>
  <c r="L415" i="20"/>
  <c r="L443" i="20"/>
  <c r="L468" i="20"/>
  <c r="L498" i="20"/>
  <c r="L521" i="20"/>
  <c r="L560" i="20"/>
  <c r="L592" i="20"/>
  <c r="L96" i="20"/>
  <c r="L314" i="20"/>
  <c r="L401" i="20"/>
  <c r="L553" i="20"/>
  <c r="L750" i="20"/>
  <c r="L768" i="20"/>
  <c r="L790" i="20"/>
  <c r="L815" i="20"/>
  <c r="L950" i="20"/>
  <c r="L965" i="20"/>
  <c r="L980" i="20"/>
  <c r="L1099" i="20"/>
  <c r="L215" i="22"/>
  <c r="L245" i="22"/>
  <c r="L267" i="22"/>
  <c r="L299" i="22"/>
  <c r="L169" i="22"/>
  <c r="L407" i="20"/>
  <c r="L433" i="20"/>
  <c r="L528" i="20"/>
  <c r="L746" i="20"/>
  <c r="L774" i="20"/>
  <c r="L792" i="20"/>
  <c r="L824" i="20"/>
  <c r="L828" i="20"/>
  <c r="L933" i="20"/>
  <c r="L974" i="20"/>
  <c r="L1012" i="20"/>
  <c r="L1040" i="20"/>
  <c r="L1123" i="20"/>
  <c r="L269" i="22"/>
  <c r="L297" i="22"/>
  <c r="L178" i="22"/>
  <c r="L188" i="20"/>
  <c r="L284" i="20"/>
  <c r="L490" i="20"/>
  <c r="L602" i="20"/>
  <c r="L760" i="20"/>
  <c r="L795" i="20"/>
  <c r="L872" i="20"/>
  <c r="L916" i="20"/>
  <c r="L968" i="20"/>
  <c r="L994" i="20"/>
  <c r="L1017" i="20"/>
  <c r="L1043" i="20"/>
  <c r="L1049" i="20"/>
  <c r="L1055" i="20"/>
  <c r="L1065" i="20"/>
  <c r="L228" i="22"/>
  <c r="L275" i="22"/>
  <c r="L495" i="20"/>
  <c r="L1084" i="20"/>
  <c r="L1096" i="20"/>
  <c r="L294" i="22"/>
  <c r="L51" i="22"/>
  <c r="L356" i="20"/>
  <c r="L778" i="20"/>
  <c r="L818" i="20"/>
  <c r="L844" i="20"/>
  <c r="L303" i="22"/>
  <c r="L61" i="22"/>
  <c r="L545" i="20"/>
  <c r="L948" i="20"/>
  <c r="L969" i="20"/>
  <c r="L241" i="22"/>
  <c r="L117" i="22"/>
  <c r="L11" i="22"/>
  <c r="L28" i="22"/>
  <c r="L576" i="20"/>
  <c r="L802" i="20"/>
  <c r="L989" i="20"/>
  <c r="L1068" i="20"/>
  <c r="L276" i="22"/>
  <c r="L44" i="22"/>
  <c r="L68" i="22"/>
  <c r="L101" i="22"/>
  <c r="L138" i="22"/>
  <c r="L271" i="22"/>
  <c r="L251" i="22"/>
  <c r="L250" i="22"/>
  <c r="L767" i="20"/>
  <c r="L217" i="20"/>
  <c r="L998" i="20"/>
  <c r="L907" i="20"/>
  <c r="L131" i="22"/>
  <c r="L132" i="22"/>
  <c r="L234" i="22"/>
  <c r="L145" i="22"/>
  <c r="L207" i="22"/>
  <c r="L203" i="20"/>
  <c r="L1066" i="20"/>
  <c r="L1132" i="20"/>
  <c r="L1129" i="20"/>
  <c r="L1023" i="20"/>
  <c r="L300" i="22"/>
  <c r="L268" i="22"/>
  <c r="L252" i="22"/>
  <c r="L125" i="22"/>
  <c r="L133" i="20"/>
  <c r="L153" i="20"/>
  <c r="L1117" i="20"/>
  <c r="L293" i="22"/>
  <c r="L804" i="20"/>
  <c r="L158" i="20"/>
  <c r="L213" i="20"/>
  <c r="L1086" i="20"/>
  <c r="L1090" i="20"/>
  <c r="L1125" i="20"/>
  <c r="L1027" i="20"/>
  <c r="L937" i="20"/>
  <c r="L478" i="20"/>
  <c r="L1042" i="20"/>
  <c r="L1126" i="20"/>
  <c r="L1039" i="20"/>
  <c r="L1095" i="20"/>
  <c r="L570" i="20"/>
  <c r="L552" i="20"/>
  <c r="L599" i="20"/>
  <c r="L567" i="20"/>
  <c r="L559" i="20"/>
  <c r="L491" i="20"/>
  <c r="L444" i="20"/>
  <c r="L927" i="20"/>
  <c r="L429" i="20"/>
  <c r="L851" i="20"/>
  <c r="L365" i="20"/>
  <c r="L357" i="20"/>
  <c r="L266" i="20"/>
  <c r="L1073" i="20"/>
  <c r="L992" i="20"/>
  <c r="L563" i="20"/>
  <c r="L307" i="20"/>
  <c r="L246" i="20"/>
  <c r="L300" i="20"/>
  <c r="L1062" i="20"/>
  <c r="L1003" i="20"/>
  <c r="L951" i="20"/>
  <c r="L620" i="20"/>
  <c r="L584" i="20"/>
  <c r="L575" i="20"/>
  <c r="L504" i="20"/>
  <c r="L469" i="20"/>
  <c r="L894" i="20"/>
  <c r="L891" i="20"/>
  <c r="L440" i="20"/>
  <c r="L511" i="20"/>
  <c r="L369" i="20"/>
  <c r="L258" i="20"/>
  <c r="L1116" i="20"/>
  <c r="L1014" i="20"/>
  <c r="L955" i="20"/>
  <c r="L595" i="20"/>
  <c r="L487" i="20"/>
  <c r="L923" i="20"/>
  <c r="L837" i="20"/>
  <c r="L368" i="20"/>
  <c r="L346" i="20"/>
  <c r="L257" i="20"/>
  <c r="L225" i="20"/>
  <c r="L233" i="22"/>
  <c r="L231" i="22"/>
  <c r="L777" i="20"/>
  <c r="L735" i="20"/>
  <c r="L126" i="22"/>
  <c r="L191" i="22"/>
  <c r="L146" i="22"/>
  <c r="L128" i="20"/>
  <c r="L122" i="22"/>
  <c r="L175" i="20"/>
  <c r="L171" i="20"/>
  <c r="L58" i="22"/>
  <c r="L12" i="22"/>
  <c r="L41" i="22"/>
  <c r="L62" i="20"/>
  <c r="L65" i="20"/>
  <c r="L381" i="20"/>
  <c r="L370" i="20"/>
  <c r="L322" i="20"/>
  <c r="L248" i="20"/>
  <c r="L281" i="20"/>
  <c r="L290" i="22"/>
  <c r="L211" i="22"/>
  <c r="L753" i="20"/>
  <c r="L182" i="22"/>
  <c r="L141" i="20"/>
  <c r="L144" i="20"/>
  <c r="L197" i="22"/>
  <c r="L119" i="22"/>
  <c r="L104" i="20"/>
  <c r="L79" i="20"/>
  <c r="L10" i="22"/>
  <c r="L91" i="20"/>
  <c r="L30" i="20"/>
  <c r="L84" i="22"/>
  <c r="L40" i="22"/>
  <c r="L75" i="20"/>
  <c r="L57" i="20"/>
  <c r="L861" i="20"/>
  <c r="L400" i="20"/>
  <c r="L334" i="20"/>
  <c r="L250" i="20"/>
  <c r="L255" i="20"/>
  <c r="L223" i="20"/>
  <c r="L266" i="22"/>
  <c r="L214" i="22"/>
  <c r="L743" i="20"/>
  <c r="L121" i="22"/>
  <c r="L189" i="22"/>
  <c r="L154" i="20"/>
  <c r="L129" i="20"/>
  <c r="L152" i="22"/>
  <c r="L183" i="20"/>
  <c r="L143" i="20"/>
  <c r="L131" i="20"/>
  <c r="L23" i="22"/>
  <c r="L20" i="22"/>
  <c r="L16" i="22"/>
  <c r="L112" i="20"/>
  <c r="L50" i="20"/>
  <c r="L115" i="20"/>
  <c r="L903" i="20"/>
  <c r="L405" i="20"/>
  <c r="L350" i="20"/>
  <c r="L330" i="20"/>
  <c r="L261" i="20"/>
  <c r="L313" i="20"/>
  <c r="L304" i="22"/>
  <c r="L737" i="20"/>
  <c r="L165" i="22"/>
  <c r="L124" i="20"/>
  <c r="L181" i="22"/>
  <c r="L122" i="20"/>
  <c r="L205" i="22"/>
  <c r="L159" i="22"/>
  <c r="L36" i="22"/>
  <c r="L26" i="20"/>
  <c r="L102" i="22"/>
  <c r="L98" i="20"/>
  <c r="L107" i="22"/>
  <c r="L48" i="22"/>
  <c r="L85" i="20"/>
  <c r="L81" i="20"/>
  <c r="L23" i="20"/>
  <c r="L867" i="20"/>
  <c r="L845" i="20"/>
  <c r="L896" i="20"/>
  <c r="L839" i="20"/>
  <c r="L915" i="20"/>
  <c r="L881" i="20"/>
  <c r="L831" i="20"/>
  <c r="L871" i="20"/>
  <c r="L920" i="20"/>
  <c r="L847" i="20"/>
  <c r="L88" i="22"/>
  <c r="L895" i="20"/>
  <c r="L852" i="20"/>
  <c r="L897" i="20"/>
  <c r="L928" i="20"/>
  <c r="L911" i="20"/>
  <c r="L103" i="22"/>
  <c r="L82" i="20"/>
  <c r="L27" i="22"/>
  <c r="L1009" i="20"/>
  <c r="L93" i="22"/>
  <c r="L83" i="22"/>
  <c r="L52" i="20"/>
  <c r="L81" i="22"/>
  <c r="L78" i="20"/>
  <c r="L116" i="20"/>
  <c r="Q11" i="12"/>
  <c r="R11" i="12"/>
  <c r="F11" i="12"/>
  <c r="Q11" i="41"/>
  <c r="F11" i="41"/>
  <c r="AE11" i="12"/>
  <c r="AF11" i="12"/>
  <c r="G11" i="12"/>
  <c r="AE11" i="41"/>
  <c r="G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E115" i="20"/>
  <c r="E277" i="22"/>
  <c r="E734" i="20"/>
  <c r="E213" i="20"/>
  <c r="E306" i="22"/>
  <c r="E82" i="22"/>
  <c r="E77" i="22"/>
  <c r="E824" i="20"/>
  <c r="E816" i="20"/>
  <c r="E209" i="20"/>
  <c r="E12" i="22"/>
  <c r="E105" i="22"/>
  <c r="E46" i="22"/>
  <c r="E274" i="22"/>
  <c r="E787" i="20"/>
  <c r="E707" i="20"/>
  <c r="E673" i="20"/>
  <c r="E698" i="20"/>
  <c r="E520" i="20"/>
  <c r="E241" i="22"/>
  <c r="E818" i="20"/>
  <c r="E243" i="22"/>
  <c r="E766" i="20"/>
  <c r="E798" i="20"/>
  <c r="E192" i="22"/>
  <c r="E545" i="20"/>
  <c r="E771" i="20"/>
  <c r="E719" i="20"/>
  <c r="E276" i="20"/>
  <c r="E821" i="20"/>
  <c r="E797" i="20"/>
  <c r="E206" i="22"/>
  <c r="E207" i="20"/>
  <c r="E697" i="20"/>
  <c r="E532" i="20"/>
  <c r="E506" i="20"/>
  <c r="E632" i="20"/>
  <c r="E468" i="20"/>
  <c r="E678" i="20"/>
  <c r="E502" i="20"/>
  <c r="E238" i="20"/>
  <c r="E284" i="22"/>
  <c r="E1019" i="20"/>
  <c r="E980" i="20"/>
  <c r="E713" i="20"/>
  <c r="E716" i="20"/>
  <c r="E176" i="20"/>
  <c r="E273" i="22"/>
  <c r="E200" i="22"/>
  <c r="E42" i="22"/>
  <c r="E89" i="22"/>
  <c r="E606" i="20"/>
  <c r="E723" i="20"/>
  <c r="E79" i="22"/>
  <c r="E499" i="20"/>
  <c r="E744" i="20"/>
  <c r="E736" i="20"/>
  <c r="E40" i="22"/>
  <c r="E157" i="22"/>
  <c r="E180" i="22"/>
  <c r="E598" i="20"/>
  <c r="E533" i="20"/>
  <c r="E553" i="20"/>
  <c r="E629" i="20"/>
  <c r="E609" i="20"/>
  <c r="E933" i="20"/>
  <c r="E592" i="20"/>
  <c r="E286" i="20"/>
  <c r="E656" i="20"/>
  <c r="E946" i="20"/>
  <c r="E996" i="20"/>
  <c r="E540" i="20"/>
  <c r="E623" i="20"/>
  <c r="E441" i="20"/>
  <c r="E145" i="20"/>
  <c r="E675" i="20"/>
  <c r="E290" i="22"/>
  <c r="E247" i="22"/>
  <c r="E764" i="20"/>
  <c r="E987" i="20"/>
  <c r="E212" i="20"/>
  <c r="E696" i="20"/>
  <c r="E694" i="20"/>
  <c r="E630" i="20"/>
  <c r="E618" i="20"/>
  <c r="E615" i="20"/>
  <c r="E992" i="20"/>
  <c r="E466" i="20"/>
  <c r="E509" i="20"/>
  <c r="E515" i="20"/>
  <c r="E457" i="20"/>
  <c r="E311" i="20"/>
  <c r="E257" i="20"/>
  <c r="E255" i="20"/>
  <c r="E264" i="22"/>
  <c r="E153" i="22"/>
  <c r="E178" i="22"/>
  <c r="E126" i="22"/>
  <c r="E53" i="20"/>
  <c r="E76" i="20"/>
  <c r="E117" i="20"/>
  <c r="E75" i="20"/>
  <c r="E65" i="20"/>
  <c r="E161" i="22"/>
  <c r="E287" i="22"/>
  <c r="E56" i="22"/>
  <c r="E711" i="20"/>
  <c r="E73" i="22"/>
  <c r="E578" i="20"/>
  <c r="E680" i="20"/>
  <c r="E568" i="20"/>
  <c r="E294" i="20"/>
  <c r="E641" i="20"/>
  <c r="E968" i="20"/>
  <c r="E742" i="20"/>
  <c r="E658" i="20"/>
  <c r="E944" i="20"/>
  <c r="E983" i="20"/>
  <c r="E1005" i="20"/>
  <c r="E1016" i="20"/>
  <c r="E774" i="20"/>
  <c r="E640" i="20"/>
  <c r="E264" i="20"/>
  <c r="E471" i="20"/>
  <c r="E252" i="20"/>
  <c r="E788" i="20"/>
  <c r="E999" i="20"/>
  <c r="E549" i="20"/>
  <c r="E586" i="20"/>
  <c r="E607" i="20"/>
  <c r="E491" i="20"/>
  <c r="E603" i="20"/>
  <c r="E437" i="20"/>
  <c r="E211" i="22"/>
  <c r="E128" i="22"/>
  <c r="E166" i="20"/>
  <c r="E112" i="22"/>
  <c r="E95" i="20"/>
  <c r="E91" i="20"/>
  <c r="E20" i="20"/>
  <c r="E67" i="20"/>
  <c r="E222" i="22"/>
  <c r="E763" i="20"/>
  <c r="E127" i="22"/>
  <c r="E174" i="20"/>
  <c r="E183" i="20"/>
  <c r="E41" i="22"/>
  <c r="E49" i="22"/>
  <c r="E23" i="22"/>
  <c r="E63" i="20"/>
  <c r="E751" i="20"/>
  <c r="E202" i="22"/>
  <c r="E104" i="22"/>
  <c r="E718" i="20"/>
  <c r="E642" i="20"/>
  <c r="E192" i="20"/>
  <c r="E149" i="22"/>
  <c r="E293" i="22"/>
  <c r="E529" i="20"/>
  <c r="E490" i="20"/>
  <c r="E1008" i="20"/>
  <c r="E440" i="20"/>
  <c r="E938" i="20"/>
  <c r="E234" i="22"/>
  <c r="E588" i="20"/>
  <c r="E488" i="20"/>
  <c r="E770" i="20"/>
  <c r="E278" i="22"/>
  <c r="E292" i="22"/>
  <c r="E981" i="20"/>
  <c r="E1017" i="20"/>
  <c r="E775" i="20"/>
  <c r="E530" i="20"/>
  <c r="E712" i="20"/>
  <c r="E562" i="20"/>
  <c r="E221" i="22"/>
  <c r="E646" i="20"/>
  <c r="E1015" i="20"/>
  <c r="E1010" i="20"/>
  <c r="E682" i="20"/>
  <c r="E548" i="20"/>
  <c r="E156" i="20"/>
  <c r="E184" i="20"/>
  <c r="E634" i="20"/>
  <c r="E317" i="20"/>
  <c r="E611" i="20"/>
  <c r="E1014" i="20"/>
  <c r="E613" i="20"/>
  <c r="E504" i="20"/>
  <c r="E595" i="20"/>
  <c r="E519" i="20"/>
  <c r="E459" i="20"/>
  <c r="E497" i="20"/>
  <c r="E216" i="22"/>
  <c r="E155" i="22"/>
  <c r="E177" i="22"/>
  <c r="E119" i="22"/>
  <c r="E49" i="20"/>
  <c r="E98" i="20"/>
  <c r="E57" i="22"/>
  <c r="E74" i="20"/>
  <c r="E241" i="20"/>
  <c r="E237" i="20"/>
  <c r="E220" i="22"/>
  <c r="E125" i="22"/>
  <c r="E160" i="20"/>
  <c r="E146" i="22"/>
  <c r="E45" i="20"/>
  <c r="E9" i="22"/>
  <c r="E218" i="22"/>
  <c r="E191" i="22"/>
  <c r="E167" i="22"/>
  <c r="E138" i="20"/>
  <c r="E167" i="20"/>
  <c r="E93" i="20"/>
  <c r="E33" i="22"/>
  <c r="E19" i="22"/>
  <c r="E23" i="20"/>
  <c r="E747" i="20"/>
  <c r="E189" i="22"/>
  <c r="E94" i="22"/>
  <c r="E258" i="20"/>
  <c r="E651" i="20"/>
  <c r="E672" i="20"/>
  <c r="E977" i="20"/>
  <c r="E463" i="20"/>
  <c r="E158" i="20"/>
  <c r="E760" i="20"/>
  <c r="E827" i="20"/>
  <c r="E527" i="20"/>
  <c r="E643" i="20"/>
  <c r="E189" i="20"/>
  <c r="E536" i="20"/>
  <c r="E633" i="20"/>
  <c r="E1001" i="20"/>
  <c r="E270" i="22"/>
  <c r="E685" i="20"/>
  <c r="E522" i="20"/>
  <c r="E566" i="20"/>
  <c r="E260" i="22"/>
  <c r="E1006" i="20"/>
  <c r="E269" i="22"/>
  <c r="E480" i="20"/>
  <c r="E669" i="20"/>
  <c r="E507" i="20"/>
  <c r="E266" i="22"/>
  <c r="E145" i="22"/>
  <c r="E149" i="20"/>
  <c r="E512" i="20"/>
  <c r="E124" i="20"/>
  <c r="E783" i="20"/>
  <c r="E998" i="20"/>
  <c r="E979" i="20"/>
  <c r="E251" i="22"/>
  <c r="E974" i="20"/>
  <c r="E796" i="20"/>
  <c r="E963" i="20"/>
  <c r="E261" i="22"/>
  <c r="E653" i="20"/>
  <c r="E589" i="20"/>
  <c r="E550" i="20"/>
  <c r="E172" i="20"/>
  <c r="E790" i="20"/>
  <c r="E232" i="22"/>
  <c r="E213" i="22"/>
  <c r="E813" i="20"/>
  <c r="E34" i="22"/>
  <c r="E91" i="22"/>
  <c r="E679" i="20"/>
  <c r="E165" i="20"/>
  <c r="E14" i="22"/>
  <c r="E803" i="20"/>
  <c r="E541" i="20"/>
  <c r="E68" i="22"/>
  <c r="E691" i="20"/>
  <c r="E700" i="20"/>
  <c r="E701" i="20"/>
  <c r="E941" i="20"/>
  <c r="E560" i="20"/>
  <c r="E32" i="20"/>
  <c r="E1002" i="20"/>
  <c r="E948" i="20"/>
  <c r="E936" i="20"/>
  <c r="E500" i="20"/>
  <c r="E267" i="20"/>
  <c r="E79" i="20"/>
  <c r="E239" i="22"/>
  <c r="E217" i="22"/>
  <c r="E143" i="22"/>
  <c r="E25" i="20"/>
  <c r="E205" i="20"/>
  <c r="E81" i="22"/>
  <c r="E278" i="20"/>
  <c r="E752" i="20"/>
  <c r="E557" i="20"/>
  <c r="E59" i="22"/>
  <c r="E687" i="20"/>
  <c r="E280" i="22"/>
  <c r="E754" i="20"/>
  <c r="E41" i="20"/>
  <c r="D7" i="14"/>
  <c r="E78" i="22"/>
  <c r="E768" i="20"/>
  <c r="E181" i="20"/>
  <c r="E175" i="22"/>
  <c r="E36" i="22"/>
  <c r="E17" i="22"/>
  <c r="E428" i="20"/>
  <c r="E282" i="20"/>
  <c r="E300" i="22"/>
  <c r="E198" i="20"/>
  <c r="E187" i="22"/>
  <c r="E38" i="22"/>
  <c r="E610" i="20"/>
  <c r="E717" i="20"/>
  <c r="E937" i="20"/>
  <c r="E556" i="20"/>
  <c r="E150" i="20"/>
  <c r="E660" i="20"/>
  <c r="E492" i="20"/>
  <c r="E706" i="20"/>
  <c r="E524" i="20"/>
  <c r="E965" i="20"/>
  <c r="E255" i="22"/>
  <c r="E650" i="20"/>
  <c r="E989" i="20"/>
  <c r="E456" i="20"/>
  <c r="E232" i="20"/>
  <c r="E617" i="20"/>
  <c r="E204" i="20"/>
  <c r="E231" i="22"/>
  <c r="E750" i="20"/>
  <c r="E786" i="20"/>
  <c r="E21" i="20"/>
  <c r="E732" i="20"/>
  <c r="E665" i="20"/>
  <c r="E943" i="20"/>
  <c r="E748" i="20"/>
  <c r="E994" i="20"/>
  <c r="E434" i="20"/>
  <c r="E460" i="20"/>
  <c r="E226" i="20"/>
  <c r="E822" i="20"/>
  <c r="E120" i="20"/>
  <c r="E649" i="20"/>
  <c r="E209" i="22"/>
  <c r="E688" i="20"/>
  <c r="E478" i="20"/>
  <c r="E203" i="20"/>
  <c r="E298" i="20"/>
  <c r="E584" i="20"/>
  <c r="E931" i="20"/>
  <c r="E563" i="20"/>
  <c r="E547" i="20"/>
  <c r="E469" i="20"/>
  <c r="E511" i="20"/>
  <c r="E465" i="20"/>
  <c r="E552" i="20"/>
  <c r="E517" i="20"/>
  <c r="E248" i="20"/>
  <c r="E825" i="20"/>
  <c r="E135" i="22"/>
  <c r="E171" i="22"/>
  <c r="E181" i="22"/>
  <c r="E151" i="20"/>
  <c r="E22" i="22"/>
  <c r="E87" i="22"/>
  <c r="E94" i="20"/>
  <c r="E15" i="22"/>
  <c r="E31" i="20"/>
  <c r="E714" i="20"/>
  <c r="E276" i="22"/>
  <c r="E814" i="20"/>
  <c r="E773" i="20"/>
  <c r="E74" i="22"/>
  <c r="E186" i="20"/>
  <c r="E674" i="20"/>
  <c r="E608" i="20"/>
  <c r="E804" i="20"/>
  <c r="E197" i="20"/>
  <c r="E128" i="20"/>
  <c r="E631" i="20"/>
  <c r="E64" i="20"/>
  <c r="E214" i="20"/>
  <c r="E746" i="20"/>
  <c r="E85" i="20"/>
  <c r="E100" i="22"/>
  <c r="E970" i="20"/>
  <c r="E942" i="20"/>
  <c r="E705" i="20"/>
  <c r="E596" i="20"/>
  <c r="E142" i="20"/>
  <c r="E123" i="22"/>
  <c r="E300" i="20"/>
  <c r="E295" i="22"/>
  <c r="E296" i="22"/>
  <c r="E494" i="20"/>
  <c r="E513" i="20"/>
  <c r="E313" i="20"/>
  <c r="E240" i="22"/>
  <c r="E741" i="20"/>
  <c r="E190" i="20"/>
  <c r="E138" i="22"/>
  <c r="E50" i="22"/>
  <c r="E106" i="20"/>
  <c r="E47" i="22"/>
  <c r="E77" i="20"/>
  <c r="E258" i="22"/>
  <c r="E733" i="20"/>
  <c r="E132" i="22"/>
  <c r="E144" i="20"/>
  <c r="E135" i="20"/>
  <c r="E103" i="20"/>
  <c r="E58" i="22"/>
  <c r="E39" i="22"/>
  <c r="E38" i="20"/>
  <c r="E761" i="20"/>
  <c r="E157" i="20"/>
  <c r="E37" i="20"/>
  <c r="E287" i="20"/>
  <c r="E248" i="22"/>
  <c r="E199" i="22"/>
  <c r="E139" i="20"/>
  <c r="E84" i="22"/>
  <c r="E10" i="22"/>
  <c r="E65" i="22"/>
  <c r="E84" i="20"/>
  <c r="E277" i="20"/>
  <c r="E991" i="20"/>
  <c r="E178" i="20"/>
  <c r="E637" i="20"/>
  <c r="E223" i="22"/>
  <c r="E240" i="20"/>
  <c r="E676" i="20"/>
  <c r="E762" i="20"/>
  <c r="E960" i="20"/>
  <c r="E932" i="20"/>
  <c r="E1021" i="20"/>
  <c r="E961" i="20"/>
  <c r="E572" i="20"/>
  <c r="E575" i="20"/>
  <c r="E599" i="20"/>
  <c r="E591" i="20"/>
  <c r="E525" i="20"/>
  <c r="E297" i="20"/>
  <c r="E295" i="20"/>
  <c r="E242" i="22"/>
  <c r="E735" i="20"/>
  <c r="E160" i="22"/>
  <c r="E205" i="22"/>
  <c r="E155" i="20"/>
  <c r="E60" i="22"/>
  <c r="E62" i="22"/>
  <c r="E66" i="20"/>
  <c r="E271" i="20"/>
  <c r="E252" i="22"/>
  <c r="E190" i="22"/>
  <c r="E114" i="20"/>
  <c r="E43" i="22"/>
  <c r="E89" i="20"/>
  <c r="E88" i="22"/>
  <c r="E80" i="20"/>
  <c r="E812" i="20"/>
  <c r="E702" i="20"/>
  <c r="E982" i="20"/>
  <c r="E133" i="20"/>
  <c r="E730" i="20"/>
  <c r="E782" i="20"/>
  <c r="E184" i="22"/>
  <c r="E483" i="20"/>
  <c r="E51" i="22"/>
  <c r="E55" i="20"/>
  <c r="E239" i="20"/>
  <c r="E244" i="22"/>
  <c r="E182" i="20"/>
  <c r="E28" i="20"/>
  <c r="E59" i="20"/>
  <c r="E71" i="20"/>
  <c r="E34" i="20"/>
  <c r="E43" i="20"/>
  <c r="E432" i="20"/>
  <c r="E962" i="20"/>
  <c r="E823" i="20"/>
  <c r="E756" i="20"/>
  <c r="E486" i="20"/>
  <c r="E267" i="22"/>
  <c r="E561" i="20"/>
  <c r="E285" i="22"/>
  <c r="E275" i="22"/>
  <c r="E451" i="20"/>
  <c r="E670" i="20"/>
  <c r="E121" i="20"/>
  <c r="E1029" i="20"/>
  <c r="E622" i="20"/>
  <c r="E472" i="20"/>
  <c r="E477" i="20"/>
  <c r="E217" i="20"/>
  <c r="E810" i="20"/>
  <c r="E131" i="22"/>
  <c r="E289" i="22"/>
  <c r="E800" i="20"/>
  <c r="E284" i="20"/>
  <c r="E179" i="22"/>
  <c r="E200" i="20"/>
  <c r="E26" i="22"/>
  <c r="E37" i="22"/>
  <c r="E93" i="22"/>
  <c r="E215" i="20"/>
  <c r="E52" i="20"/>
  <c r="E776" i="20"/>
  <c r="E600" i="20"/>
  <c r="E972" i="20"/>
  <c r="E621" i="20"/>
  <c r="E216" i="20"/>
  <c r="E294" i="22"/>
  <c r="E103" i="22"/>
  <c r="E54" i="22"/>
  <c r="E659" i="20"/>
  <c r="E125" i="20"/>
  <c r="E26" i="20"/>
  <c r="E808" i="20"/>
  <c r="E186" i="22"/>
  <c r="E75" i="22"/>
  <c r="E56" i="20"/>
  <c r="E198" i="22"/>
  <c r="E52" i="22"/>
  <c r="E614" i="20"/>
  <c r="E45" i="22"/>
  <c r="E24" i="22"/>
  <c r="E624" i="20"/>
  <c r="E1004" i="20"/>
  <c r="E439" i="20"/>
  <c r="E228" i="20"/>
  <c r="E724" i="20"/>
  <c r="E721" i="20"/>
  <c r="E957" i="20"/>
  <c r="E605" i="20"/>
  <c r="E152" i="20"/>
  <c r="E180" i="20"/>
  <c r="E628" i="20"/>
  <c r="E577" i="20"/>
  <c r="E224" i="20"/>
  <c r="E593" i="20"/>
  <c r="E164" i="20"/>
  <c r="E802" i="20"/>
  <c r="E305" i="22"/>
  <c r="E253" i="22"/>
  <c r="E215" i="22"/>
  <c r="E291" i="20"/>
  <c r="E639" i="20"/>
  <c r="E811" i="20"/>
  <c r="E32" i="22"/>
  <c r="E268" i="22"/>
  <c r="E695" i="20"/>
  <c r="E627" i="20"/>
  <c r="E314" i="20"/>
  <c r="E299" i="20"/>
  <c r="E647" i="20"/>
  <c r="E663" i="20"/>
  <c r="E454" i="20"/>
  <c r="E947" i="20"/>
  <c r="E570" i="20"/>
  <c r="E534" i="20"/>
  <c r="E234" i="20"/>
  <c r="E57" i="20"/>
  <c r="E302" i="22"/>
  <c r="E136" i="20"/>
  <c r="E202" i="20"/>
  <c r="E308" i="20"/>
  <c r="E594" i="20"/>
  <c r="E959" i="20"/>
  <c r="E958" i="20"/>
  <c r="E620" i="20"/>
  <c r="E201" i="20"/>
  <c r="E1022" i="20"/>
  <c r="E1018" i="20"/>
  <c r="E1011" i="20"/>
  <c r="E590" i="20"/>
  <c r="E535" i="20"/>
  <c r="E1007" i="20"/>
  <c r="E539" i="20"/>
  <c r="E559" i="20"/>
  <c r="E225" i="20"/>
  <c r="E243" i="20"/>
  <c r="E767" i="20"/>
  <c r="E169" i="22"/>
  <c r="E177" i="20"/>
  <c r="E114" i="22"/>
  <c r="E97" i="22"/>
  <c r="E16" i="22"/>
  <c r="E99" i="20"/>
  <c r="E130" i="20"/>
  <c r="E133" i="22"/>
  <c r="E265" i="22"/>
  <c r="E86" i="22"/>
  <c r="E99" i="22"/>
  <c r="E40" i="20"/>
  <c r="E64" i="22"/>
  <c r="E297" i="22"/>
  <c r="E183" i="22"/>
  <c r="E293" i="20"/>
  <c r="E597" i="20"/>
  <c r="E939" i="20"/>
  <c r="E271" i="22"/>
  <c r="E815" i="20"/>
  <c r="E514" i="20"/>
  <c r="E692" i="20"/>
  <c r="E652" i="20"/>
  <c r="E19" i="20"/>
  <c r="E249" i="22"/>
  <c r="E772" i="20"/>
  <c r="E954" i="20"/>
  <c r="E227" i="22"/>
  <c r="E448" i="20"/>
  <c r="E826" i="20"/>
  <c r="E951" i="20"/>
  <c r="E683" i="20"/>
  <c r="E165" i="22"/>
  <c r="E699" i="20"/>
  <c r="E558" i="20"/>
  <c r="E583" i="20"/>
  <c r="E601" i="20"/>
  <c r="E498" i="20"/>
  <c r="E988" i="20"/>
  <c r="E445" i="20"/>
  <c r="E508" i="20"/>
  <c r="E493" i="20"/>
  <c r="E449" i="20"/>
  <c r="E769" i="20"/>
  <c r="E124" i="22"/>
  <c r="E203" i="22"/>
  <c r="E175" i="20"/>
  <c r="E86" i="20"/>
  <c r="E87" i="20"/>
  <c r="E27" i="22"/>
  <c r="E223" i="20"/>
  <c r="E743" i="20"/>
  <c r="E115" i="22"/>
  <c r="E156" i="22"/>
  <c r="E142" i="22"/>
  <c r="E127" i="20"/>
  <c r="E95" i="22"/>
  <c r="E68" i="20"/>
  <c r="E116" i="20"/>
  <c r="E246" i="22"/>
  <c r="E140" i="22"/>
  <c r="E134" i="22"/>
  <c r="E686" i="20"/>
  <c r="E444" i="20"/>
  <c r="E196" i="20"/>
  <c r="E291" i="22"/>
  <c r="E703" i="20"/>
  <c r="E163" i="22"/>
  <c r="E573" i="20"/>
  <c r="E222" i="20"/>
  <c r="E268" i="20"/>
  <c r="E995" i="20"/>
  <c r="E967" i="20"/>
  <c r="E978" i="20"/>
  <c r="E544" i="20"/>
  <c r="E690" i="20"/>
  <c r="E806" i="20"/>
  <c r="E237" i="22"/>
  <c r="E1027" i="20"/>
  <c r="E122" i="20"/>
  <c r="E662" i="20"/>
  <c r="E722" i="20"/>
  <c r="E758" i="20"/>
  <c r="E997" i="20"/>
  <c r="E969" i="20"/>
  <c r="E807" i="20"/>
  <c r="E546" i="20"/>
  <c r="E484" i="20"/>
  <c r="E503" i="20"/>
  <c r="E238" i="22"/>
  <c r="E427" i="20"/>
  <c r="E709" i="20"/>
  <c r="E283" i="20"/>
  <c r="E638" i="20"/>
  <c r="E307" i="20"/>
  <c r="E436" i="20"/>
  <c r="E993" i="20"/>
  <c r="E1003" i="20"/>
  <c r="E581" i="20"/>
  <c r="E543" i="20"/>
  <c r="E1026" i="20"/>
  <c r="E604" i="20"/>
  <c r="E554" i="20"/>
  <c r="E619" i="20"/>
  <c r="E505" i="20"/>
  <c r="E737" i="20"/>
  <c r="E196" i="22"/>
  <c r="E201" i="22"/>
  <c r="E163" i="20"/>
  <c r="E71" i="22"/>
  <c r="E60" i="20"/>
  <c r="E50" i="20"/>
  <c r="E272" i="20"/>
  <c r="E281" i="20"/>
  <c r="E279" i="20"/>
  <c r="E233" i="22"/>
  <c r="E755" i="20"/>
  <c r="E164" i="22"/>
  <c r="E193" i="22"/>
  <c r="E171" i="20"/>
  <c r="E29" i="22"/>
  <c r="E274" i="20"/>
  <c r="E227" i="20"/>
  <c r="E765" i="20"/>
  <c r="E129" i="20"/>
  <c r="E182" i="22"/>
  <c r="E111" i="22"/>
  <c r="E179" i="20"/>
  <c r="E22" i="20"/>
  <c r="E29" i="20"/>
  <c r="E46" i="20"/>
  <c r="E210" i="22"/>
  <c r="E185" i="20"/>
  <c r="E118" i="22"/>
  <c r="E654" i="20"/>
  <c r="E657" i="20"/>
  <c r="E1009" i="20"/>
  <c r="E257" i="22"/>
  <c r="E528" i="20"/>
  <c r="E704" i="20"/>
  <c r="E310" i="20"/>
  <c r="E101" i="22"/>
  <c r="E789" i="20"/>
  <c r="E312" i="20"/>
  <c r="E953" i="20"/>
  <c r="E681" i="20"/>
  <c r="E245" i="22"/>
  <c r="E799" i="20"/>
  <c r="E199" i="20"/>
  <c r="E450" i="20"/>
  <c r="E516" i="20"/>
  <c r="E126" i="20"/>
  <c r="D15" i="14"/>
  <c r="E791" i="20"/>
  <c r="E208" i="20"/>
  <c r="E147" i="22"/>
  <c r="E564" i="20"/>
  <c r="E435" i="20"/>
  <c r="E137" i="20"/>
  <c r="E644" i="20"/>
  <c r="E496" i="20"/>
  <c r="E689" i="20"/>
  <c r="E161" i="20"/>
  <c r="E950" i="20"/>
  <c r="E146" i="20"/>
  <c r="E740" i="20"/>
  <c r="E173" i="20"/>
  <c r="E820" i="20"/>
  <c r="E1013" i="20"/>
  <c r="E148" i="20"/>
  <c r="E1028" i="20"/>
  <c r="E431" i="20"/>
  <c r="E949" i="20"/>
  <c r="E510" i="20"/>
  <c r="E794" i="20"/>
  <c r="E301" i="22"/>
  <c r="E109" i="22"/>
  <c r="E83" i="22"/>
  <c r="E44" i="22"/>
  <c r="E565" i="20"/>
  <c r="E779" i="20"/>
  <c r="E211" i="20"/>
  <c r="E195" i="20"/>
  <c r="E655" i="20"/>
  <c r="E495" i="20"/>
  <c r="E452" i="20"/>
  <c r="E430" i="20"/>
  <c r="E1024" i="20"/>
  <c r="E470" i="20"/>
  <c r="E230" i="20"/>
  <c r="E985" i="20"/>
  <c r="E973" i="20"/>
  <c r="E684" i="20"/>
  <c r="E576" i="20"/>
  <c r="E666" i="20"/>
  <c r="E964" i="20"/>
  <c r="E738" i="20"/>
  <c r="E303" i="22"/>
  <c r="E188" i="20"/>
  <c r="E279" i="22"/>
  <c r="E319" i="20"/>
  <c r="E20" i="22"/>
  <c r="E188" i="22"/>
  <c r="E48" i="22"/>
  <c r="E172" i="22"/>
  <c r="E53" i="22"/>
  <c r="E671" i="20"/>
  <c r="E475" i="20"/>
  <c r="E229" i="22"/>
  <c r="E21" i="22"/>
  <c r="E69" i="20"/>
  <c r="E159" i="22"/>
  <c r="E224" i="22"/>
  <c r="E781" i="20"/>
  <c r="E784" i="20"/>
  <c r="E316" i="20"/>
  <c r="E140" i="20"/>
  <c r="E92" i="22"/>
  <c r="E805" i="20"/>
  <c r="E819" i="20"/>
  <c r="E795" i="20"/>
  <c r="E442" i="20"/>
  <c r="E1020" i="20"/>
  <c r="E458" i="20"/>
  <c r="E236" i="20"/>
  <c r="E542" i="20"/>
  <c r="E582" i="20"/>
  <c r="E976" i="20"/>
  <c r="E625" i="20"/>
  <c r="E193" i="20"/>
  <c r="E262" i="22"/>
  <c r="E828" i="20"/>
  <c r="E952" i="20"/>
  <c r="E1012" i="20"/>
  <c r="E574" i="20"/>
  <c r="E538" i="20"/>
  <c r="E242" i="20"/>
  <c r="E67" i="22"/>
  <c r="E85" i="22"/>
  <c r="E230" i="22"/>
  <c r="E282" i="22"/>
  <c r="E648" i="20"/>
  <c r="E636" i="20"/>
  <c r="E482" i="20"/>
  <c r="E1000" i="20"/>
  <c r="E585" i="20"/>
  <c r="E162" i="20"/>
  <c r="E986" i="20"/>
  <c r="E168" i="22"/>
  <c r="E780" i="20"/>
  <c r="E474" i="20"/>
  <c r="E153" i="20"/>
  <c r="E270" i="20"/>
  <c r="E635" i="20"/>
  <c r="E315" i="20"/>
  <c r="E667" i="20"/>
  <c r="E693" i="20"/>
  <c r="E966" i="20"/>
  <c r="E236" i="22"/>
  <c r="E616" i="20"/>
  <c r="E476" i="20"/>
  <c r="E984" i="20"/>
  <c r="E487" i="20"/>
  <c r="E481" i="20"/>
  <c r="E555" i="20"/>
  <c r="E521" i="20"/>
  <c r="E579" i="20"/>
  <c r="E461" i="20"/>
  <c r="E261" i="20"/>
  <c r="E745" i="20"/>
  <c r="E152" i="22"/>
  <c r="E169" i="20"/>
  <c r="E174" i="22"/>
  <c r="E143" i="20"/>
  <c r="E111" i="20"/>
  <c r="E102" i="20"/>
  <c r="E55" i="22"/>
  <c r="E108" i="20"/>
  <c r="E96" i="20"/>
  <c r="E464" i="20"/>
  <c r="E283" i="22"/>
  <c r="E134" i="20"/>
  <c r="E18" i="22"/>
  <c r="E107" i="22"/>
  <c r="E269" i="20"/>
  <c r="E443" i="20"/>
  <c r="E955" i="20"/>
  <c r="E990" i="20"/>
  <c r="E612" i="20"/>
  <c r="E446" i="20"/>
  <c r="E288" i="22"/>
  <c r="E28" i="22"/>
  <c r="E272" i="22"/>
  <c r="E206" i="20"/>
  <c r="E971" i="20"/>
  <c r="E170" i="20"/>
  <c r="E580" i="20"/>
  <c r="E778" i="20"/>
  <c r="E296" i="20"/>
  <c r="E281" i="22"/>
  <c r="E1023" i="20"/>
  <c r="E715" i="20"/>
  <c r="E567" i="20"/>
  <c r="E501" i="20"/>
  <c r="E531" i="20"/>
  <c r="E489" i="20"/>
  <c r="E777" i="20"/>
  <c r="E148" i="22"/>
  <c r="E150" i="22"/>
  <c r="E191" i="20"/>
  <c r="E110" i="20"/>
  <c r="E73" i="20"/>
  <c r="E31" i="22"/>
  <c r="E231" i="20"/>
  <c r="E793" i="20"/>
  <c r="E136" i="22"/>
  <c r="E113" i="22"/>
  <c r="E185" i="22"/>
  <c r="E159" i="20"/>
  <c r="E24" i="20"/>
  <c r="E72" i="20"/>
  <c r="E109" i="20"/>
  <c r="E298" i="22"/>
  <c r="E173" i="22"/>
  <c r="E130" i="22"/>
  <c r="E305" i="20"/>
  <c r="E98" i="22"/>
  <c r="E42" i="20"/>
  <c r="E304" i="22"/>
  <c r="E318" i="20"/>
  <c r="E664" i="20"/>
  <c r="E523" i="20"/>
  <c r="E249" i="20"/>
  <c r="E116" i="22"/>
  <c r="E112" i="20"/>
  <c r="E289" i="20"/>
  <c r="E90" i="22"/>
  <c r="E302" i="20"/>
  <c r="E168" i="20"/>
  <c r="E438" i="20"/>
  <c r="E280" i="20"/>
  <c r="E301" i="20"/>
  <c r="D16" i="14"/>
  <c r="E306" i="20"/>
  <c r="E101" i="20"/>
  <c r="E273" i="20"/>
  <c r="E66" i="22"/>
  <c r="E292" i="20"/>
  <c r="E518" i="20"/>
  <c r="E571" i="20"/>
  <c r="E587" i="20"/>
  <c r="E473" i="20"/>
  <c r="E453" i="20"/>
  <c r="E303" i="20"/>
  <c r="E254" i="22"/>
  <c r="E731" i="20"/>
  <c r="E122" i="22"/>
  <c r="E61" i="20"/>
  <c r="E69" i="22"/>
  <c r="E36" i="20"/>
  <c r="E100" i="20"/>
  <c r="E260" i="20"/>
  <c r="AE9" i="41"/>
  <c r="G9" i="41"/>
  <c r="E288" i="20"/>
  <c r="E229" i="20"/>
  <c r="E35" i="20"/>
  <c r="E720" i="20"/>
  <c r="E668" i="20"/>
  <c r="E602" i="20"/>
  <c r="D8" i="14"/>
  <c r="E934" i="20"/>
  <c r="E250" i="20"/>
  <c r="E253" i="20"/>
  <c r="E162" i="22"/>
  <c r="E104" i="20"/>
  <c r="E246" i="20"/>
  <c r="E251" i="20"/>
  <c r="E102" i="22"/>
  <c r="E645" i="20"/>
  <c r="E88" i="20"/>
  <c r="E244" i="20"/>
  <c r="E256" i="22"/>
  <c r="E72" i="22"/>
  <c r="E228" i="22"/>
  <c r="E956" i="20"/>
  <c r="E537" i="20"/>
  <c r="E455" i="20"/>
  <c r="E479" i="20"/>
  <c r="E809" i="20"/>
  <c r="E151" i="22"/>
  <c r="E166" i="22"/>
  <c r="E119" i="20"/>
  <c r="E44" i="20"/>
  <c r="E82" i="20"/>
  <c r="E11" i="22"/>
  <c r="E39" i="20"/>
  <c r="E233" i="20"/>
  <c r="E259" i="20"/>
  <c r="E785" i="20"/>
  <c r="E132" i="20"/>
  <c r="E154" i="20"/>
  <c r="E120" i="22"/>
  <c r="E96" i="22"/>
  <c r="E80" i="22"/>
  <c r="E113" i="20"/>
  <c r="E817" i="20"/>
  <c r="E117" i="22"/>
  <c r="E121" i="22"/>
  <c r="E207" i="22"/>
  <c r="E123" i="20"/>
  <c r="E83" i="20"/>
  <c r="E13" i="22"/>
  <c r="E105" i="20"/>
  <c r="E235" i="20"/>
  <c r="E176" i="22"/>
  <c r="E170" i="22"/>
  <c r="E447" i="20"/>
  <c r="E975" i="20"/>
  <c r="E1025" i="20"/>
  <c r="AE9" i="12"/>
  <c r="G9" i="12"/>
  <c r="E801" i="20"/>
  <c r="E30" i="20"/>
  <c r="E256" i="20"/>
  <c r="E945" i="20"/>
  <c r="E226" i="22"/>
  <c r="E250" i="22"/>
  <c r="E48" i="20"/>
  <c r="E753" i="20"/>
  <c r="E81" i="20"/>
  <c r="E262" i="20"/>
  <c r="E792" i="20"/>
  <c r="E757" i="20"/>
  <c r="E78" i="20"/>
  <c r="E275" i="20"/>
  <c r="E194" i="20"/>
  <c r="E309" i="20"/>
  <c r="E462" i="20"/>
  <c r="E433" i="20"/>
  <c r="E245" i="20"/>
  <c r="E214" i="22"/>
  <c r="E197" i="22"/>
  <c r="E70" i="22"/>
  <c r="E47" i="20"/>
  <c r="E58" i="20"/>
  <c r="E92" i="20"/>
  <c r="E62" i="20"/>
  <c r="E661" i="20"/>
  <c r="E940" i="20"/>
  <c r="E286" i="22"/>
  <c r="E194" i="22"/>
  <c r="E27" i="20"/>
  <c r="E725" i="20"/>
  <c r="E235" i="22"/>
  <c r="E141" i="22"/>
  <c r="E76" i="22"/>
  <c r="E154" i="22"/>
  <c r="E25" i="22"/>
  <c r="E467" i="20"/>
  <c r="E710" i="20"/>
  <c r="E266" i="20"/>
  <c r="E30" i="22"/>
  <c r="E429" i="20"/>
  <c r="E139" i="22"/>
  <c r="E97" i="20"/>
  <c r="E259" i="22"/>
  <c r="E299" i="22"/>
  <c r="E307" i="22"/>
  <c r="E210" i="20"/>
  <c r="E551" i="20"/>
  <c r="E485" i="20"/>
  <c r="E569" i="20"/>
  <c r="E304" i="20"/>
  <c r="E247" i="20"/>
  <c r="E759" i="20"/>
  <c r="E144" i="22"/>
  <c r="E195" i="22"/>
  <c r="E131" i="20"/>
  <c r="E63" i="22"/>
  <c r="E33" i="20"/>
  <c r="E70" i="20"/>
  <c r="E320" i="20"/>
  <c r="E265" i="20"/>
  <c r="E263" i="20"/>
  <c r="E225" i="22"/>
  <c r="E739" i="20"/>
  <c r="E204" i="22"/>
  <c r="E158" i="22"/>
  <c r="E90" i="20"/>
  <c r="E107" i="20"/>
  <c r="E35" i="22"/>
  <c r="E54" i="20"/>
  <c r="E290" i="20"/>
  <c r="E219" i="22"/>
  <c r="E749" i="20"/>
  <c r="E137" i="22"/>
  <c r="E129" i="22"/>
  <c r="E110" i="22"/>
  <c r="E147" i="20"/>
  <c r="E106" i="22"/>
  <c r="E61" i="22"/>
  <c r="E51" i="20"/>
  <c r="E212" i="22"/>
  <c r="E141" i="20"/>
  <c r="E187" i="20"/>
  <c r="E254" i="20"/>
  <c r="E677" i="20"/>
  <c r="E263" i="22"/>
  <c r="E285" i="20"/>
  <c r="E935" i="20"/>
  <c r="Q9" i="12"/>
  <c r="F9" i="12"/>
  <c r="Q9" i="41"/>
  <c r="F9" i="41"/>
  <c r="E326" i="20"/>
  <c r="E342" i="20"/>
  <c r="E358" i="20"/>
  <c r="E374" i="20"/>
  <c r="E390" i="20"/>
  <c r="E406" i="20"/>
  <c r="E833" i="20"/>
  <c r="E849" i="20"/>
  <c r="E865" i="20"/>
  <c r="E881" i="20"/>
  <c r="E897" i="20"/>
  <c r="E913" i="20"/>
  <c r="E323" i="20"/>
  <c r="E339" i="20"/>
  <c r="E355" i="20"/>
  <c r="E371" i="20"/>
  <c r="E387" i="20"/>
  <c r="E403" i="20"/>
  <c r="E419" i="20"/>
  <c r="E842" i="20"/>
  <c r="E858" i="20"/>
  <c r="E874" i="20"/>
  <c r="E890" i="20"/>
  <c r="E906" i="20"/>
  <c r="E922" i="20"/>
  <c r="E332" i="20"/>
  <c r="E348" i="20"/>
  <c r="E364" i="20"/>
  <c r="E380" i="20"/>
  <c r="E396" i="20"/>
  <c r="E412" i="20"/>
  <c r="E835" i="20"/>
  <c r="E851" i="20"/>
  <c r="E867" i="20"/>
  <c r="E883" i="20"/>
  <c r="E899" i="20"/>
  <c r="E915" i="20"/>
  <c r="E325" i="20"/>
  <c r="E341" i="20"/>
  <c r="E357" i="20"/>
  <c r="E373" i="20"/>
  <c r="E389" i="20"/>
  <c r="E405" i="20"/>
  <c r="E832" i="20"/>
  <c r="E848" i="20"/>
  <c r="E864" i="20"/>
  <c r="E880" i="20"/>
  <c r="E896" i="20"/>
  <c r="E912" i="20"/>
  <c r="E928" i="20"/>
  <c r="E330" i="20"/>
  <c r="E346" i="20"/>
  <c r="E362" i="20"/>
  <c r="E378" i="20"/>
  <c r="E394" i="20"/>
  <c r="E410" i="20"/>
  <c r="E837" i="20"/>
  <c r="E853" i="20"/>
  <c r="E869" i="20"/>
  <c r="E885" i="20"/>
  <c r="E901" i="20"/>
  <c r="E917" i="20"/>
  <c r="E327" i="20"/>
  <c r="E343" i="20"/>
  <c r="E359" i="20"/>
  <c r="E375" i="20"/>
  <c r="E391" i="20"/>
  <c r="E407" i="20"/>
  <c r="E830" i="20"/>
  <c r="E846" i="20"/>
  <c r="E862" i="20"/>
  <c r="E878" i="20"/>
  <c r="E894" i="20"/>
  <c r="E910" i="20"/>
  <c r="E926" i="20"/>
  <c r="E336" i="20"/>
  <c r="E352" i="20"/>
  <c r="E368" i="20"/>
  <c r="E384" i="20"/>
  <c r="E400" i="20"/>
  <c r="E416" i="20"/>
  <c r="E839" i="20"/>
  <c r="E855" i="20"/>
  <c r="E871" i="20"/>
  <c r="E887" i="20"/>
  <c r="E903" i="20"/>
  <c r="E919" i="20"/>
  <c r="E329" i="20"/>
  <c r="E345" i="20"/>
  <c r="E361" i="20"/>
  <c r="E377" i="20"/>
  <c r="E393" i="20"/>
  <c r="E409" i="20"/>
  <c r="E836" i="20"/>
  <c r="E852" i="20"/>
  <c r="E868" i="20"/>
  <c r="E884" i="20"/>
  <c r="E900" i="20"/>
  <c r="E916" i="20"/>
  <c r="E334" i="20"/>
  <c r="E350" i="20"/>
  <c r="E366" i="20"/>
  <c r="E382" i="20"/>
  <c r="E398" i="20"/>
  <c r="E414" i="20"/>
  <c r="E841" i="20"/>
  <c r="E857" i="20"/>
  <c r="E873" i="20"/>
  <c r="E889" i="20"/>
  <c r="E905" i="20"/>
  <c r="E921" i="20"/>
  <c r="E331" i="20"/>
  <c r="E347" i="20"/>
  <c r="E363" i="20"/>
  <c r="E379" i="20"/>
  <c r="E395" i="20"/>
  <c r="E411" i="20"/>
  <c r="E834" i="20"/>
  <c r="E850" i="20"/>
  <c r="E866" i="20"/>
  <c r="E882" i="20"/>
  <c r="E898" i="20"/>
  <c r="E914" i="20"/>
  <c r="E324" i="20"/>
  <c r="E340" i="20"/>
  <c r="E356" i="20"/>
  <c r="E372" i="20"/>
  <c r="E388" i="20"/>
  <c r="E404" i="20"/>
  <c r="E420" i="20"/>
  <c r="E843" i="20"/>
  <c r="E859" i="20"/>
  <c r="E875" i="20"/>
  <c r="E891" i="20"/>
  <c r="E907" i="20"/>
  <c r="E923" i="20"/>
  <c r="E333" i="20"/>
  <c r="E349" i="20"/>
  <c r="E365" i="20"/>
  <c r="E381" i="20"/>
  <c r="E397" i="20"/>
  <c r="E413" i="20"/>
  <c r="E840" i="20"/>
  <c r="E856" i="20"/>
  <c r="E872" i="20"/>
  <c r="E888" i="20"/>
  <c r="E904" i="20"/>
  <c r="E920" i="20"/>
  <c r="E322" i="20"/>
  <c r="E338" i="20"/>
  <c r="E354" i="20"/>
  <c r="E370" i="20"/>
  <c r="E386" i="20"/>
  <c r="E402" i="20"/>
  <c r="E418" i="20"/>
  <c r="E845" i="20"/>
  <c r="E861" i="20"/>
  <c r="E877" i="20"/>
  <c r="E893" i="20"/>
  <c r="E909" i="20"/>
  <c r="E925" i="20"/>
  <c r="E335" i="20"/>
  <c r="E351" i="20"/>
  <c r="E367" i="20"/>
  <c r="E383" i="20"/>
  <c r="E399" i="20"/>
  <c r="E415" i="20"/>
  <c r="E838" i="20"/>
  <c r="E854" i="20"/>
  <c r="E870" i="20"/>
  <c r="E886" i="20"/>
  <c r="E902" i="20"/>
  <c r="E918" i="20"/>
  <c r="E328" i="20"/>
  <c r="E344" i="20"/>
  <c r="E360" i="20"/>
  <c r="E376" i="20"/>
  <c r="E392" i="20"/>
  <c r="E408" i="20"/>
  <c r="E831" i="20"/>
  <c r="E847" i="20"/>
  <c r="E863" i="20"/>
  <c r="E879" i="20"/>
  <c r="E895" i="20"/>
  <c r="E911" i="20"/>
  <c r="E927" i="20"/>
  <c r="E337" i="20"/>
  <c r="E353" i="20"/>
  <c r="E369" i="20"/>
  <c r="E385" i="20"/>
  <c r="E401" i="20"/>
  <c r="E417" i="20"/>
  <c r="E844" i="20"/>
  <c r="E860" i="20"/>
  <c r="E876" i="20"/>
  <c r="E892" i="20"/>
  <c r="E908" i="20"/>
  <c r="E924" i="20"/>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H14" i="12"/>
  <c r="Q12" i="12"/>
  <c r="F12" i="12"/>
  <c r="Q12" i="41"/>
  <c r="F12" i="41"/>
  <c r="AE12" i="12"/>
  <c r="G12" i="12"/>
  <c r="AE12" i="41"/>
  <c r="G12" i="41"/>
  <c r="Q8" i="12"/>
  <c r="F8" i="12"/>
  <c r="Q8" i="41"/>
  <c r="F8" i="41"/>
  <c r="AE8" i="12"/>
  <c r="G8" i="12"/>
  <c r="AE8" i="41"/>
  <c r="G8" i="41"/>
  <c r="AE7" i="41"/>
  <c r="G7" i="41"/>
  <c r="Q7" i="12"/>
  <c r="F7" i="12"/>
  <c r="AE7" i="12"/>
  <c r="G7" i="12"/>
  <c r="K9" i="12"/>
  <c r="F630" i="20"/>
  <c r="P729" i="20"/>
  <c r="G526" i="20"/>
  <c r="I729" i="20"/>
  <c r="I108" i="22"/>
  <c r="H11" i="12"/>
  <c r="I73" i="38"/>
  <c r="G25" i="16"/>
  <c r="H17" i="14"/>
  <c r="I31" i="38"/>
  <c r="G15" i="16"/>
  <c r="I1033" i="20"/>
  <c r="I13" i="20"/>
  <c r="I55" i="38"/>
  <c r="I526" i="20"/>
  <c r="AC914" i="39"/>
  <c r="AD914" i="39"/>
  <c r="AC850" i="39"/>
  <c r="AD850" i="39"/>
  <c r="AC375" i="39"/>
  <c r="AD375" i="39"/>
  <c r="AC917" i="39"/>
  <c r="AD917" i="39"/>
  <c r="AC853" i="39"/>
  <c r="AD853" i="39"/>
  <c r="AC382" i="39"/>
  <c r="AD382" i="39"/>
  <c r="AC318" i="39"/>
  <c r="AD318" i="39"/>
  <c r="AC860" i="39"/>
  <c r="AD860" i="39"/>
  <c r="AC389" i="39"/>
  <c r="AD389" i="39"/>
  <c r="AC325" i="39"/>
  <c r="AD325" i="39"/>
  <c r="AC867" i="39"/>
  <c r="AD867" i="39"/>
  <c r="AC392" i="39"/>
  <c r="AD392" i="39"/>
  <c r="AC328" i="39"/>
  <c r="AD328" i="39"/>
  <c r="AC878" i="39"/>
  <c r="AD878" i="39"/>
  <c r="AC403" i="39"/>
  <c r="AD403" i="39"/>
  <c r="AC339" i="39"/>
  <c r="AD339" i="39"/>
  <c r="AC881" i="39"/>
  <c r="AD881" i="39"/>
  <c r="AC410" i="39"/>
  <c r="AD410" i="39"/>
  <c r="AC346" i="39"/>
  <c r="AD346" i="39"/>
  <c r="AC888" i="39"/>
  <c r="AD888" i="39"/>
  <c r="AC824" i="39"/>
  <c r="AD824" i="39"/>
  <c r="AC353" i="39"/>
  <c r="AD353" i="39"/>
  <c r="AC895" i="39"/>
  <c r="AD895" i="39"/>
  <c r="AC831" i="39"/>
  <c r="AD831" i="39"/>
  <c r="AC356" i="39"/>
  <c r="AD356" i="39"/>
  <c r="AC890" i="39"/>
  <c r="AD890" i="39"/>
  <c r="AC826" i="39"/>
  <c r="AD826" i="39"/>
  <c r="AC351" i="39"/>
  <c r="AD351" i="39"/>
  <c r="AC893" i="39"/>
  <c r="AD893" i="39"/>
  <c r="AC829" i="39"/>
  <c r="AD829" i="39"/>
  <c r="AC358" i="39"/>
  <c r="AD358" i="39"/>
  <c r="AC900" i="39"/>
  <c r="AD900" i="39"/>
  <c r="AC836" i="39"/>
  <c r="AD836" i="39"/>
  <c r="AC365" i="39"/>
  <c r="AD365" i="39"/>
  <c r="AC907" i="39"/>
  <c r="AD907" i="39"/>
  <c r="AC843" i="39"/>
  <c r="AD843" i="39"/>
  <c r="AC368" i="39"/>
  <c r="AD368" i="39"/>
  <c r="AC918" i="39"/>
  <c r="AD918" i="39"/>
  <c r="AC854" i="39"/>
  <c r="AD854" i="39"/>
  <c r="AC379" i="39"/>
  <c r="AD379" i="39"/>
  <c r="AC315" i="39"/>
  <c r="AD315" i="39"/>
  <c r="AC857" i="39"/>
  <c r="AD857" i="39"/>
  <c r="AC386" i="39"/>
  <c r="AD386" i="39"/>
  <c r="AC322" i="39"/>
  <c r="AD322" i="39"/>
  <c r="AC864" i="39"/>
  <c r="AD864" i="39"/>
  <c r="AC393" i="39"/>
  <c r="AD393" i="39"/>
  <c r="AC329" i="39"/>
  <c r="AD329" i="39"/>
  <c r="AC871" i="39"/>
  <c r="AD871" i="39"/>
  <c r="AC396" i="39"/>
  <c r="AD396" i="39"/>
  <c r="AC332" i="39"/>
  <c r="AD332" i="39"/>
  <c r="AC925" i="39"/>
  <c r="AD925" i="39"/>
  <c r="AC41" i="39"/>
  <c r="AD41" i="39"/>
  <c r="AC255" i="39"/>
  <c r="AD255" i="39"/>
  <c r="AC749" i="39"/>
  <c r="AD749" i="39"/>
  <c r="AC541" i="39"/>
  <c r="AD541" i="39"/>
  <c r="AC200" i="39"/>
  <c r="AD200" i="39"/>
  <c r="AC457" i="39"/>
  <c r="AD457" i="39"/>
  <c r="AC1096" i="39"/>
  <c r="AD1096" i="39"/>
  <c r="AC17" i="39"/>
  <c r="AD17" i="39"/>
  <c r="AD43" i="40"/>
  <c r="AC82" i="39"/>
  <c r="AD82" i="39"/>
  <c r="AC265" i="39"/>
  <c r="AD265" i="39"/>
  <c r="AC1036" i="39"/>
  <c r="AD1036" i="39"/>
  <c r="AC38" i="39"/>
  <c r="AD38" i="39"/>
  <c r="AC1025" i="39"/>
  <c r="AD1025" i="39"/>
  <c r="AC20" i="39"/>
  <c r="AD20" i="39"/>
  <c r="AD56" i="40"/>
  <c r="AA11" i="40"/>
  <c r="AC95" i="39"/>
  <c r="AD95" i="39"/>
  <c r="AC775" i="39"/>
  <c r="AD775" i="39"/>
  <c r="AC29" i="39"/>
  <c r="AD29" i="39"/>
  <c r="E118" i="20"/>
  <c r="AC109" i="39"/>
  <c r="AD109" i="39"/>
  <c r="AD70" i="40"/>
  <c r="AC469" i="39"/>
  <c r="AD469" i="39"/>
  <c r="AC1083" i="39"/>
  <c r="AD1083" i="39"/>
  <c r="AC78" i="39"/>
  <c r="AD78" i="39"/>
  <c r="AC635" i="39"/>
  <c r="AD635" i="39"/>
  <c r="AC94" i="39"/>
  <c r="AD94" i="39"/>
  <c r="AD55" i="40"/>
  <c r="AC924" i="39"/>
  <c r="AD924" i="39"/>
  <c r="AC25" i="39"/>
  <c r="AD25" i="39"/>
  <c r="AC90" i="39"/>
  <c r="AD90" i="39"/>
  <c r="AD51" i="40"/>
  <c r="AC508" i="39"/>
  <c r="AD508" i="39"/>
  <c r="AC428" i="39"/>
  <c r="AD428" i="39"/>
  <c r="AC279" i="39"/>
  <c r="AD279" i="39"/>
  <c r="AC62" i="39"/>
  <c r="AD62" i="39"/>
  <c r="AD28" i="40"/>
  <c r="AC521" i="39"/>
  <c r="AD521" i="39"/>
  <c r="AC1013" i="39"/>
  <c r="AD1013" i="39"/>
  <c r="AC768" i="39"/>
  <c r="AD768" i="39"/>
  <c r="AC196" i="39"/>
  <c r="AD196" i="39"/>
  <c r="AD157" i="40"/>
  <c r="AC602" i="39"/>
  <c r="AD602" i="39"/>
  <c r="AC251" i="39"/>
  <c r="AD251" i="39"/>
  <c r="AC511" i="39"/>
  <c r="AD511" i="39"/>
  <c r="AC471" i="39"/>
  <c r="AD471" i="39"/>
  <c r="AC974" i="39"/>
  <c r="AD974" i="39"/>
  <c r="AC1038" i="39"/>
  <c r="AD1038" i="39"/>
  <c r="AC1091" i="39"/>
  <c r="AD1091" i="39"/>
  <c r="AC260" i="39"/>
  <c r="AD260" i="39"/>
  <c r="AC152" i="39"/>
  <c r="AD152" i="39"/>
  <c r="AD113" i="40"/>
  <c r="AC626" i="39"/>
  <c r="AD626" i="39"/>
  <c r="AC1093" i="39"/>
  <c r="AD1093" i="39"/>
  <c r="AC1002" i="39"/>
  <c r="AD1002" i="39"/>
  <c r="AC1119" i="39"/>
  <c r="AD1119" i="39"/>
  <c r="AC966" i="39"/>
  <c r="AD966" i="39"/>
  <c r="AC448" i="39"/>
  <c r="AD448" i="39"/>
  <c r="AC771" i="39"/>
  <c r="AD771" i="39"/>
  <c r="AC465" i="39"/>
  <c r="AD465" i="39"/>
  <c r="AC728" i="39"/>
  <c r="AD728" i="39"/>
  <c r="AC674" i="39"/>
  <c r="AD674" i="39"/>
  <c r="AC460" i="39"/>
  <c r="AD460" i="39"/>
  <c r="AC485" i="39"/>
  <c r="AD485" i="39"/>
  <c r="AC201" i="39"/>
  <c r="AD201" i="39"/>
  <c r="AC784" i="39"/>
  <c r="AD784" i="39"/>
  <c r="AC1018" i="39"/>
  <c r="AD1018" i="39"/>
  <c r="AC1003" i="39"/>
  <c r="AD1003" i="39"/>
  <c r="AC136" i="39"/>
  <c r="AD136" i="39"/>
  <c r="AD97" i="40"/>
  <c r="AC679" i="39"/>
  <c r="AD679" i="39"/>
  <c r="AC1086" i="39"/>
  <c r="AD1086" i="39"/>
  <c r="AC1055" i="39"/>
  <c r="AD1055" i="39"/>
  <c r="C24" i="16"/>
  <c r="E72" i="38"/>
  <c r="AC1035" i="39"/>
  <c r="AD1035" i="39"/>
  <c r="AC779" i="39"/>
  <c r="AD779" i="39"/>
  <c r="AC19" i="39"/>
  <c r="AD19" i="39"/>
  <c r="AC269" i="39"/>
  <c r="AD269" i="39"/>
  <c r="AC262" i="39"/>
  <c r="AD262" i="39"/>
  <c r="AC40" i="39"/>
  <c r="AD40" i="39"/>
  <c r="AC594" i="39"/>
  <c r="AD594" i="39"/>
  <c r="AC533" i="39"/>
  <c r="AD533" i="39"/>
  <c r="AC571" i="39"/>
  <c r="AD571" i="39"/>
  <c r="AC1064" i="39"/>
  <c r="AD1064" i="39"/>
  <c r="AC474" i="39"/>
  <c r="AD474" i="39"/>
  <c r="AC987" i="39"/>
  <c r="AD987" i="39"/>
  <c r="AC1114" i="39"/>
  <c r="AD1114" i="39"/>
  <c r="AC968" i="39"/>
  <c r="AD968" i="39"/>
  <c r="E221" i="20"/>
  <c r="AC212" i="39"/>
  <c r="AD212" i="39"/>
  <c r="AC693" i="39"/>
  <c r="AD693" i="39"/>
  <c r="AD147" i="40"/>
  <c r="AC186" i="39"/>
  <c r="AD186" i="39"/>
  <c r="AD126" i="40"/>
  <c r="AC165" i="39"/>
  <c r="AD165" i="39"/>
  <c r="AC483" i="39"/>
  <c r="AD483" i="39"/>
  <c r="AC591" i="39"/>
  <c r="AD591" i="39"/>
  <c r="AC573" i="39"/>
  <c r="AD573" i="39"/>
  <c r="AC941" i="39"/>
  <c r="AD941" i="39"/>
  <c r="AC9" i="39"/>
  <c r="AD9" i="39"/>
  <c r="E18" i="20"/>
  <c r="AC805" i="39"/>
  <c r="AD805" i="39"/>
  <c r="AC1108" i="39"/>
  <c r="AD1108" i="39"/>
  <c r="AC233" i="39"/>
  <c r="AD233" i="39"/>
  <c r="AC529" i="39"/>
  <c r="AD529" i="39"/>
  <c r="AC997" i="39"/>
  <c r="AD997" i="39"/>
  <c r="AC1008" i="39"/>
  <c r="AD1008" i="39"/>
  <c r="AC1012" i="39"/>
  <c r="AD1012" i="39"/>
  <c r="AC191" i="39"/>
  <c r="AD191" i="39"/>
  <c r="AD152" i="40"/>
  <c r="AC949" i="39"/>
  <c r="AD949" i="39"/>
  <c r="AC298" i="39"/>
  <c r="AD298" i="39"/>
  <c r="AC1097" i="39"/>
  <c r="AD1097" i="39"/>
  <c r="AC524" i="39"/>
  <c r="AD524" i="39"/>
  <c r="AC653" i="39"/>
  <c r="AD653" i="39"/>
  <c r="AC281" i="39"/>
  <c r="AD281" i="39"/>
  <c r="AC214" i="39"/>
  <c r="AD214" i="39"/>
  <c r="AC170" i="39"/>
  <c r="AD170" i="39"/>
  <c r="AD131" i="40"/>
  <c r="AC947" i="39"/>
  <c r="AD947" i="39"/>
  <c r="AC429" i="39"/>
  <c r="AD429" i="39"/>
  <c r="AC16" i="39"/>
  <c r="AD16" i="39"/>
  <c r="AC590" i="39"/>
  <c r="AD590" i="39"/>
  <c r="AC274" i="39"/>
  <c r="AD274" i="39"/>
  <c r="AC1026" i="39"/>
  <c r="AD1026" i="39"/>
  <c r="AC1019" i="39"/>
  <c r="AD1019" i="39"/>
  <c r="AC1087" i="39"/>
  <c r="AD1087" i="39"/>
  <c r="AC476" i="39"/>
  <c r="AD476" i="39"/>
  <c r="AC952" i="39"/>
  <c r="AD952" i="39"/>
  <c r="AC61" i="39"/>
  <c r="AD61" i="39"/>
  <c r="AD27" i="40"/>
  <c r="AC720" i="39"/>
  <c r="AD720" i="39"/>
  <c r="E729" i="20"/>
  <c r="AC692" i="39"/>
  <c r="AD692" i="39"/>
  <c r="AC802" i="39"/>
  <c r="AD802" i="39"/>
  <c r="AC79" i="39"/>
  <c r="AD79" i="39"/>
  <c r="AD40" i="40"/>
  <c r="AA10" i="40"/>
  <c r="AC725" i="39"/>
  <c r="AD725" i="39"/>
  <c r="AC951" i="39"/>
  <c r="AD951" i="39"/>
  <c r="AC752" i="39"/>
  <c r="AD752" i="39"/>
  <c r="AC1075" i="39"/>
  <c r="AD1075" i="39"/>
  <c r="AC267" i="39"/>
  <c r="AD267" i="39"/>
  <c r="AC74" i="39"/>
  <c r="AD74" i="39"/>
  <c r="AC129" i="39"/>
  <c r="AD129" i="39"/>
  <c r="AD90" i="40"/>
  <c r="AC27" i="39"/>
  <c r="AD27" i="39"/>
  <c r="AC134" i="39"/>
  <c r="AD134" i="39"/>
  <c r="AD95" i="40"/>
  <c r="AC67" i="39"/>
  <c r="AD67" i="39"/>
  <c r="AD33" i="40"/>
  <c r="AC932" i="39"/>
  <c r="AD932" i="39"/>
  <c r="AC54" i="39"/>
  <c r="AD54" i="39"/>
  <c r="AD20" i="40"/>
  <c r="AC794" i="39"/>
  <c r="AD794" i="39"/>
  <c r="AC176" i="39"/>
  <c r="AD176" i="39"/>
  <c r="AD137" i="40"/>
  <c r="AC84" i="39"/>
  <c r="AD84" i="39"/>
  <c r="AD45" i="40"/>
  <c r="AC459" i="39"/>
  <c r="AD459" i="39"/>
  <c r="AC468" i="39"/>
  <c r="AD468" i="39"/>
  <c r="AC1033" i="39"/>
  <c r="AD1033" i="39"/>
  <c r="AC424" i="39"/>
  <c r="AD424" i="39"/>
  <c r="AC655" i="39"/>
  <c r="AD655" i="39"/>
  <c r="AC740" i="39"/>
  <c r="AD740" i="39"/>
  <c r="AC222" i="39"/>
  <c r="AD222" i="39"/>
  <c r="AC1084" i="39"/>
  <c r="AD1084" i="39"/>
  <c r="AC546" i="39"/>
  <c r="AD546" i="39"/>
  <c r="AC418" i="39"/>
  <c r="AD418" i="39"/>
  <c r="AC744" i="39"/>
  <c r="AD744" i="39"/>
  <c r="AC742" i="39"/>
  <c r="AD742" i="39"/>
  <c r="AC69" i="39"/>
  <c r="AD69" i="39"/>
  <c r="AD35" i="40"/>
  <c r="AC926" i="39"/>
  <c r="AD926" i="39"/>
  <c r="AC550" i="39"/>
  <c r="AD550" i="39"/>
  <c r="AC681" i="39"/>
  <c r="AD681" i="39"/>
  <c r="AC793" i="39"/>
  <c r="AD793" i="39"/>
  <c r="AC803" i="39"/>
  <c r="AD803" i="39"/>
  <c r="AC579" i="39"/>
  <c r="AD579" i="39"/>
  <c r="AC1111" i="39"/>
  <c r="AD1111" i="39"/>
  <c r="AC497" i="39"/>
  <c r="AD497" i="39"/>
  <c r="AC996" i="39"/>
  <c r="AD996" i="39"/>
  <c r="AC556" i="39"/>
  <c r="AD556" i="39"/>
  <c r="AC991" i="39"/>
  <c r="AD991" i="39"/>
  <c r="AC179" i="39"/>
  <c r="AD179" i="39"/>
  <c r="AD140" i="40"/>
  <c r="AC453" i="39"/>
  <c r="AD453" i="39"/>
  <c r="AC641" i="39"/>
  <c r="AD641" i="39"/>
  <c r="AC13" i="39"/>
  <c r="AD13" i="39"/>
  <c r="AC157" i="39"/>
  <c r="AD157" i="39"/>
  <c r="AD118" i="40"/>
  <c r="AC35" i="39"/>
  <c r="AD35" i="39"/>
  <c r="AC64" i="39"/>
  <c r="AD64" i="39"/>
  <c r="AD30" i="40"/>
  <c r="AC585" i="39"/>
  <c r="AD585" i="39"/>
  <c r="AC1030" i="39"/>
  <c r="AD1030" i="39"/>
  <c r="AC174" i="39"/>
  <c r="AD174" i="39"/>
  <c r="AD135" i="40"/>
  <c r="AC146" i="39"/>
  <c r="AD146" i="39"/>
  <c r="AD107" i="40"/>
  <c r="AA13" i="40"/>
  <c r="AC1005" i="39"/>
  <c r="AD1005" i="39"/>
  <c r="AC702" i="39"/>
  <c r="AD702" i="39"/>
  <c r="AC971" i="39"/>
  <c r="AD971" i="39"/>
  <c r="AC478" i="39"/>
  <c r="AD478" i="39"/>
  <c r="AC928" i="39"/>
  <c r="AD928" i="39"/>
  <c r="AC480" i="39"/>
  <c r="AD480" i="39"/>
  <c r="AC182" i="39"/>
  <c r="AD182" i="39"/>
  <c r="AD143" i="40"/>
  <c r="AA15" i="40"/>
  <c r="AC53" i="39"/>
  <c r="AD53" i="39"/>
  <c r="AD19" i="40"/>
  <c r="AC173" i="39"/>
  <c r="AD173" i="39"/>
  <c r="AD134" i="40"/>
  <c r="AC57" i="39"/>
  <c r="AD57" i="39"/>
  <c r="AD23" i="40"/>
  <c r="AC1110" i="39"/>
  <c r="AD1110" i="39"/>
  <c r="AC1121" i="39"/>
  <c r="AD1121" i="39"/>
  <c r="AC630" i="39"/>
  <c r="AD630" i="39"/>
  <c r="AC995" i="39"/>
  <c r="AD995" i="39"/>
  <c r="AC1074" i="39"/>
  <c r="AD1074" i="39"/>
  <c r="AC558" i="39"/>
  <c r="AD558" i="39"/>
  <c r="AC43" i="39"/>
  <c r="AD43" i="39"/>
  <c r="AD9" i="40"/>
  <c r="AC1034" i="39"/>
  <c r="AD1034" i="39"/>
  <c r="AC608" i="39"/>
  <c r="AD608" i="39"/>
  <c r="AC1029" i="39"/>
  <c r="AD1029" i="39"/>
  <c r="AC686" i="39"/>
  <c r="AD686" i="39"/>
  <c r="AC665" i="39"/>
  <c r="AD665" i="39"/>
  <c r="AC986" i="39"/>
  <c r="AD986" i="39"/>
  <c r="AC276" i="39"/>
  <c r="AD276" i="39"/>
  <c r="AC619" i="39"/>
  <c r="AD619" i="39"/>
  <c r="AC588" i="39"/>
  <c r="AD588" i="39"/>
  <c r="AC734" i="39"/>
  <c r="AD734" i="39"/>
  <c r="AC166" i="39"/>
  <c r="AD166" i="39"/>
  <c r="AD127" i="40"/>
  <c r="AC1009" i="39"/>
  <c r="AD1009" i="39"/>
  <c r="AC228" i="39"/>
  <c r="AD228" i="39"/>
  <c r="AC458" i="39"/>
  <c r="AD458" i="39"/>
  <c r="AC1100" i="39"/>
  <c r="AD1100" i="39"/>
  <c r="AC811" i="39"/>
  <c r="AD811" i="39"/>
  <c r="AC709" i="39"/>
  <c r="AD709" i="39"/>
  <c r="AC510" i="39"/>
  <c r="AD510" i="39"/>
  <c r="AC697" i="39"/>
  <c r="AD697" i="39"/>
  <c r="AC199" i="39"/>
  <c r="AD199" i="39"/>
  <c r="AC814" i="39"/>
  <c r="AD814" i="39"/>
  <c r="F659" i="20"/>
  <c r="O18" i="20"/>
  <c r="O1033" i="20"/>
  <c r="O13" i="20"/>
  <c r="O55" i="38"/>
  <c r="O118" i="20"/>
  <c r="O30" i="38"/>
  <c r="N9" i="14"/>
  <c r="M14" i="16"/>
  <c r="O8" i="22"/>
  <c r="O729" i="20"/>
  <c r="N208" i="22"/>
  <c r="N829" i="20"/>
  <c r="N626" i="20"/>
  <c r="L829" i="20"/>
  <c r="J8" i="22"/>
  <c r="J118" i="20"/>
  <c r="J626" i="20"/>
  <c r="H10" i="12"/>
  <c r="M208" i="22"/>
  <c r="H526" i="20"/>
  <c r="H8" i="22"/>
  <c r="G17" i="14"/>
  <c r="F25" i="16"/>
  <c r="H73" i="38"/>
  <c r="H108" i="22"/>
  <c r="P1033" i="20"/>
  <c r="P13" i="20"/>
  <c r="P55" i="38"/>
  <c r="P930" i="20"/>
  <c r="P11" i="20"/>
  <c r="P8" i="22"/>
  <c r="K8" i="22"/>
  <c r="K729" i="20"/>
  <c r="K208" i="22"/>
  <c r="K221" i="20"/>
  <c r="K18" i="20"/>
  <c r="G31" i="38"/>
  <c r="E15" i="16"/>
  <c r="E24" i="16"/>
  <c r="G72" i="38"/>
  <c r="G73" i="38"/>
  <c r="E25" i="16"/>
  <c r="F17" i="14"/>
  <c r="G108" i="22"/>
  <c r="G1033" i="20"/>
  <c r="G13" i="20"/>
  <c r="G55" i="38"/>
  <c r="E14" i="16"/>
  <c r="F9" i="14"/>
  <c r="G30" i="38"/>
  <c r="I8" i="22"/>
  <c r="I221" i="20"/>
  <c r="AC898" i="39"/>
  <c r="AD898" i="39"/>
  <c r="AC834" i="39"/>
  <c r="AD834" i="39"/>
  <c r="AC359" i="39"/>
  <c r="AD359" i="39"/>
  <c r="AC901" i="39"/>
  <c r="AD901" i="39"/>
  <c r="AC837" i="39"/>
  <c r="AD837" i="39"/>
  <c r="AC366" i="39"/>
  <c r="AD366" i="39"/>
  <c r="AC908" i="39"/>
  <c r="AD908" i="39"/>
  <c r="AC844" i="39"/>
  <c r="AD844" i="39"/>
  <c r="AC373" i="39"/>
  <c r="AD373" i="39"/>
  <c r="AC915" i="39"/>
  <c r="AD915" i="39"/>
  <c r="AC851" i="39"/>
  <c r="AD851" i="39"/>
  <c r="AC376" i="39"/>
  <c r="AD376" i="39"/>
  <c r="E321" i="20"/>
  <c r="L321" i="20"/>
  <c r="AC311" i="39"/>
  <c r="AC312" i="39"/>
  <c r="AD312" i="39"/>
  <c r="AC862" i="39"/>
  <c r="AD862" i="39"/>
  <c r="AC387" i="39"/>
  <c r="AD387" i="39"/>
  <c r="AC323" i="39"/>
  <c r="AD323" i="39"/>
  <c r="AC865" i="39"/>
  <c r="AD865" i="39"/>
  <c r="AC394" i="39"/>
  <c r="AD394" i="39"/>
  <c r="AC330" i="39"/>
  <c r="AD330" i="39"/>
  <c r="AC872" i="39"/>
  <c r="AD872" i="39"/>
  <c r="AC401" i="39"/>
  <c r="AD401" i="39"/>
  <c r="AC337" i="39"/>
  <c r="AD337" i="39"/>
  <c r="AC879" i="39"/>
  <c r="AD879" i="39"/>
  <c r="AC404" i="39"/>
  <c r="AD404" i="39"/>
  <c r="AC340" i="39"/>
  <c r="AD340" i="39"/>
  <c r="AC874" i="39"/>
  <c r="AD874" i="39"/>
  <c r="AC399" i="39"/>
  <c r="AD399" i="39"/>
  <c r="AC335" i="39"/>
  <c r="AD335" i="39"/>
  <c r="AC877" i="39"/>
  <c r="AD877" i="39"/>
  <c r="AC406" i="39"/>
  <c r="AD406" i="39"/>
  <c r="AC342" i="39"/>
  <c r="AD342" i="39"/>
  <c r="AC884" i="39"/>
  <c r="AD884" i="39"/>
  <c r="E829" i="20"/>
  <c r="AC819" i="39"/>
  <c r="AC820" i="39"/>
  <c r="AD820" i="39"/>
  <c r="AC349" i="39"/>
  <c r="AD349" i="39"/>
  <c r="AC891" i="39"/>
  <c r="AD891" i="39"/>
  <c r="AC827" i="39"/>
  <c r="AD827" i="39"/>
  <c r="AC352" i="39"/>
  <c r="AD352" i="39"/>
  <c r="AC902" i="39"/>
  <c r="AD902" i="39"/>
  <c r="AC838" i="39"/>
  <c r="AD838" i="39"/>
  <c r="AC363" i="39"/>
  <c r="AD363" i="39"/>
  <c r="AC905" i="39"/>
  <c r="AD905" i="39"/>
  <c r="AC841" i="39"/>
  <c r="AD841" i="39"/>
  <c r="AC370" i="39"/>
  <c r="AD370" i="39"/>
  <c r="AC912" i="39"/>
  <c r="AD912" i="39"/>
  <c r="AC848" i="39"/>
  <c r="AD848" i="39"/>
  <c r="AC377" i="39"/>
  <c r="AD377" i="39"/>
  <c r="AC313" i="39"/>
  <c r="AD313" i="39"/>
  <c r="AC855" i="39"/>
  <c r="AD855" i="39"/>
  <c r="AC380" i="39"/>
  <c r="AD380" i="39"/>
  <c r="AC316" i="39"/>
  <c r="AD316" i="39"/>
  <c r="AC667" i="39"/>
  <c r="AD667" i="39"/>
  <c r="AC177" i="39"/>
  <c r="AD177" i="39"/>
  <c r="AD138" i="40"/>
  <c r="AC97" i="39"/>
  <c r="AD97" i="39"/>
  <c r="AD58" i="40"/>
  <c r="AC729" i="39"/>
  <c r="AD729" i="39"/>
  <c r="AC121" i="39"/>
  <c r="AD121" i="39"/>
  <c r="AD82" i="40"/>
  <c r="AC237" i="39"/>
  <c r="AD237" i="39"/>
  <c r="AC930" i="39"/>
  <c r="AD930" i="39"/>
  <c r="AD14" i="40"/>
  <c r="AC48" i="39"/>
  <c r="AD48" i="39"/>
  <c r="AC299" i="39"/>
  <c r="AD299" i="39"/>
  <c r="AC68" i="39"/>
  <c r="AD68" i="39"/>
  <c r="AD34" i="40"/>
  <c r="AC782" i="39"/>
  <c r="AD782" i="39"/>
  <c r="AC71" i="39"/>
  <c r="AD71" i="39"/>
  <c r="AD37" i="40"/>
  <c r="AC246" i="39"/>
  <c r="AD246" i="39"/>
  <c r="AC791" i="39"/>
  <c r="AD791" i="39"/>
  <c r="AC1052" i="39"/>
  <c r="AD1052" i="39"/>
  <c r="AC437" i="39"/>
  <c r="AD437" i="39"/>
  <c r="AC249" i="39"/>
  <c r="AD249" i="39"/>
  <c r="AC527" i="39"/>
  <c r="AD527" i="39"/>
  <c r="AC946" i="39"/>
  <c r="AD946" i="39"/>
  <c r="C15" i="16"/>
  <c r="D7" i="16"/>
  <c r="E31" i="38"/>
  <c r="AC219" i="39"/>
  <c r="AD219" i="39"/>
  <c r="AC26" i="39"/>
  <c r="AD26" i="39"/>
  <c r="AC721" i="39"/>
  <c r="AD721" i="39"/>
  <c r="AC443" i="39"/>
  <c r="AD443" i="39"/>
  <c r="AC282" i="39"/>
  <c r="AD282" i="39"/>
  <c r="AC91" i="39"/>
  <c r="AD91" i="39"/>
  <c r="AD52" i="40"/>
  <c r="E73" i="38"/>
  <c r="D17" i="14"/>
  <c r="C25" i="16"/>
  <c r="AC158" i="39"/>
  <c r="AD158" i="39"/>
  <c r="AD119" i="40"/>
  <c r="AC102" i="39"/>
  <c r="AD102" i="39"/>
  <c r="AD63" i="40"/>
  <c r="AC513" i="39"/>
  <c r="AD513" i="39"/>
  <c r="AC32" i="39"/>
  <c r="AD32" i="39"/>
  <c r="AC14" i="39"/>
  <c r="AD14" i="39"/>
  <c r="AC63" i="39"/>
  <c r="AD63" i="39"/>
  <c r="AD29" i="40"/>
  <c r="AC557" i="39"/>
  <c r="AD557" i="39"/>
  <c r="AC570" i="39"/>
  <c r="AD570" i="39"/>
  <c r="AC1057" i="39"/>
  <c r="AD1057" i="39"/>
  <c r="AC1105" i="39"/>
  <c r="AD1105" i="39"/>
  <c r="AC433" i="39"/>
  <c r="AD433" i="39"/>
  <c r="AC454" i="39"/>
  <c r="AD454" i="39"/>
  <c r="AC92" i="39"/>
  <c r="AD92" i="39"/>
  <c r="AD53" i="40"/>
  <c r="AC159" i="39"/>
  <c r="AD159" i="39"/>
  <c r="AD120" i="40"/>
  <c r="AC569" i="39"/>
  <c r="AD569" i="39"/>
  <c r="AC657" i="39"/>
  <c r="AD657" i="39"/>
  <c r="AC143" i="39"/>
  <c r="AD143" i="39"/>
  <c r="AD104" i="40"/>
  <c r="AC575" i="39"/>
  <c r="AD575" i="39"/>
  <c r="AC1041" i="39"/>
  <c r="AD1041" i="39"/>
  <c r="AC232" i="39"/>
  <c r="AD232" i="39"/>
  <c r="AC942" i="39"/>
  <c r="AD942" i="39"/>
  <c r="AC572" i="39"/>
  <c r="AD572" i="39"/>
  <c r="AC1010" i="39"/>
  <c r="AD1010" i="39"/>
  <c r="AC809" i="39"/>
  <c r="AD809" i="39"/>
  <c r="AC130" i="39"/>
  <c r="AD130" i="39"/>
  <c r="AD91" i="40"/>
  <c r="AC59" i="39"/>
  <c r="AD59" i="39"/>
  <c r="AD25" i="40"/>
  <c r="AC954" i="39"/>
  <c r="AD954" i="39"/>
  <c r="AC963" i="39"/>
  <c r="AD963" i="39"/>
  <c r="AC1014" i="39"/>
  <c r="AD1014" i="39"/>
  <c r="AC500" i="39"/>
  <c r="AD500" i="39"/>
  <c r="AC1081" i="39"/>
  <c r="AD1081" i="39"/>
  <c r="AC810" i="39"/>
  <c r="AD810" i="39"/>
  <c r="AC940" i="39"/>
  <c r="AD940" i="39"/>
  <c r="AC486" i="39"/>
  <c r="AD486" i="39"/>
  <c r="AD88" i="40"/>
  <c r="AC127" i="39"/>
  <c r="AD127" i="39"/>
  <c r="AD77" i="40"/>
  <c r="AC116" i="39"/>
  <c r="AD116" i="39"/>
  <c r="AD150" i="40"/>
  <c r="AC189" i="39"/>
  <c r="AD189" i="39"/>
  <c r="AC671" i="39"/>
  <c r="AD671" i="39"/>
  <c r="AC175" i="39"/>
  <c r="AD175" i="39"/>
  <c r="AD136" i="40"/>
  <c r="AC12" i="39"/>
  <c r="AD12" i="39"/>
  <c r="AC119" i="39"/>
  <c r="AD119" i="39"/>
  <c r="AD80" i="40"/>
  <c r="AC264" i="39"/>
  <c r="AD264" i="39"/>
  <c r="AC271" i="39"/>
  <c r="AD271" i="39"/>
  <c r="AC50" i="39"/>
  <c r="AD50" i="39"/>
  <c r="AD16" i="40"/>
  <c r="AC609" i="39"/>
  <c r="AD609" i="39"/>
  <c r="AC1104" i="39"/>
  <c r="AD1104" i="39"/>
  <c r="AC1113" i="39"/>
  <c r="AD1113" i="39"/>
  <c r="AC297" i="39"/>
  <c r="AD297" i="39"/>
  <c r="AC417" i="39"/>
  <c r="AD417" i="39"/>
  <c r="E426" i="20"/>
  <c r="AC536" i="39"/>
  <c r="AD536" i="39"/>
  <c r="AC748" i="39"/>
  <c r="AD748" i="39"/>
  <c r="AC112" i="39"/>
  <c r="AD112" i="39"/>
  <c r="AD73" i="40"/>
  <c r="AC796" i="39"/>
  <c r="AD796" i="39"/>
  <c r="AC957" i="39"/>
  <c r="AD957" i="39"/>
  <c r="AC563" i="39"/>
  <c r="AD563" i="39"/>
  <c r="AC434" i="39"/>
  <c r="AD434" i="39"/>
  <c r="AD78" i="40"/>
  <c r="AC117" i="39"/>
  <c r="AD117" i="39"/>
  <c r="AC733" i="39"/>
  <c r="AD733" i="39"/>
  <c r="AC978" i="39"/>
  <c r="AD978" i="39"/>
  <c r="AC1094" i="39"/>
  <c r="AD1094" i="39"/>
  <c r="AC689" i="39"/>
  <c r="AD689" i="39"/>
  <c r="AC944" i="39"/>
  <c r="AD944" i="39"/>
  <c r="AC642" i="39"/>
  <c r="AD642" i="39"/>
  <c r="AC1037" i="39"/>
  <c r="AD1037" i="39"/>
  <c r="AC587" i="39"/>
  <c r="AD587" i="39"/>
  <c r="AC120" i="39"/>
  <c r="AD120" i="39"/>
  <c r="AD81" i="40"/>
  <c r="AC89" i="39"/>
  <c r="AD89" i="39"/>
  <c r="AD50" i="40"/>
  <c r="AC167" i="39"/>
  <c r="AD167" i="39"/>
  <c r="AD128" i="40"/>
  <c r="AC215" i="39"/>
  <c r="AD215" i="39"/>
  <c r="AC1046" i="39"/>
  <c r="AD1046" i="39"/>
  <c r="AC1001" i="39"/>
  <c r="AD1001" i="39"/>
  <c r="AC610" i="39"/>
  <c r="AD610" i="39"/>
  <c r="AC1043" i="39"/>
  <c r="AD1043" i="39"/>
  <c r="AC192" i="39"/>
  <c r="AD192" i="39"/>
  <c r="AD153" i="40"/>
  <c r="AC560" i="39"/>
  <c r="AD560" i="39"/>
  <c r="AC637" i="39"/>
  <c r="AD637" i="39"/>
  <c r="AC617" i="39"/>
  <c r="AD617" i="39"/>
  <c r="Q627" i="20"/>
  <c r="E626" i="20"/>
  <c r="AC685" i="39"/>
  <c r="AD685" i="39"/>
  <c r="AC792" i="39"/>
  <c r="AD792" i="39"/>
  <c r="AC567" i="39"/>
  <c r="AD567" i="39"/>
  <c r="AC1099" i="39"/>
  <c r="AD1099" i="39"/>
  <c r="AC711" i="39"/>
  <c r="AD711" i="39"/>
  <c r="AC994" i="39"/>
  <c r="AD994" i="39"/>
  <c r="AC115" i="39"/>
  <c r="AD115" i="39"/>
  <c r="AD76" i="40"/>
  <c r="AC206" i="39"/>
  <c r="AD206" i="39"/>
  <c r="AC766" i="39"/>
  <c r="AD766" i="39"/>
  <c r="AC190" i="39"/>
  <c r="AD190" i="39"/>
  <c r="AD151" i="40"/>
  <c r="AC790" i="39"/>
  <c r="AD790" i="39"/>
  <c r="AC462" i="39"/>
  <c r="AD462" i="39"/>
  <c r="AC1122" i="39"/>
  <c r="AD1122" i="39"/>
  <c r="AC441" i="39"/>
  <c r="AD441" i="39"/>
  <c r="AC551" i="39"/>
  <c r="AD551" i="39"/>
  <c r="AC746" i="39"/>
  <c r="AD746" i="39"/>
  <c r="AC422" i="39"/>
  <c r="AD422" i="39"/>
  <c r="AC49" i="39"/>
  <c r="AD49" i="39"/>
  <c r="AD15" i="40"/>
  <c r="AC229" i="39"/>
  <c r="AD229" i="39"/>
  <c r="AC45" i="39"/>
  <c r="AD45" i="39"/>
  <c r="AD11" i="40"/>
  <c r="AC123" i="39"/>
  <c r="AD123" i="39"/>
  <c r="AD84" i="40"/>
  <c r="AC261" i="39"/>
  <c r="AD261" i="39"/>
  <c r="AC145" i="39"/>
  <c r="AD145" i="39"/>
  <c r="AD106" i="40"/>
  <c r="AC581" i="39"/>
  <c r="AD581" i="39"/>
  <c r="AC1011" i="39"/>
  <c r="AD1011" i="39"/>
  <c r="AC666" i="39"/>
  <c r="AD666" i="39"/>
  <c r="AC981" i="39"/>
  <c r="AD981" i="39"/>
  <c r="AC147" i="39"/>
  <c r="AD147" i="39"/>
  <c r="AD108" i="40"/>
  <c r="AC180" i="39"/>
  <c r="AD180" i="39"/>
  <c r="AD141" i="40"/>
  <c r="AC303" i="39"/>
  <c r="AD303" i="39"/>
  <c r="AC484" i="39"/>
  <c r="AD484" i="39"/>
  <c r="AC1063" i="39"/>
  <c r="AD1063" i="39"/>
  <c r="AC132" i="39"/>
  <c r="AD132" i="39"/>
  <c r="AD93" i="40"/>
  <c r="AC1107" i="39"/>
  <c r="AD1107" i="39"/>
  <c r="AC75" i="39"/>
  <c r="AD75" i="39"/>
  <c r="AC621" i="39"/>
  <c r="AD621" i="39"/>
  <c r="AC1053" i="39"/>
  <c r="AD1053" i="39"/>
  <c r="AC804" i="39"/>
  <c r="AD804" i="39"/>
  <c r="AC921" i="39"/>
  <c r="AD921" i="39"/>
  <c r="E930" i="20"/>
  <c r="AC1109" i="39"/>
  <c r="AD1109" i="39"/>
  <c r="AC574" i="39"/>
  <c r="AD574" i="39"/>
  <c r="AC1065" i="39"/>
  <c r="AD1065" i="39"/>
  <c r="AC1039" i="39"/>
  <c r="AD1039" i="39"/>
  <c r="E208" i="22"/>
  <c r="AC812" i="39"/>
  <c r="AD812" i="39"/>
  <c r="AC984" i="39"/>
  <c r="AD984" i="39"/>
  <c r="AC722" i="39"/>
  <c r="AD722" i="39"/>
  <c r="AC446" i="39"/>
  <c r="AD446" i="39"/>
  <c r="AC955" i="39"/>
  <c r="AD955" i="39"/>
  <c r="AC482" i="39"/>
  <c r="AD482" i="39"/>
  <c r="AC927" i="39"/>
  <c r="AD927" i="39"/>
  <c r="D9" i="14"/>
  <c r="E30" i="38"/>
  <c r="C14" i="16"/>
  <c r="AC195" i="39"/>
  <c r="AD195" i="39"/>
  <c r="AD156" i="40"/>
  <c r="AC257" i="39"/>
  <c r="AD257" i="39"/>
  <c r="AC938" i="39"/>
  <c r="AD938" i="39"/>
  <c r="AC931" i="39"/>
  <c r="AD931" i="39"/>
  <c r="AC780" i="39"/>
  <c r="AD780" i="39"/>
  <c r="AC643" i="39"/>
  <c r="AD643" i="39"/>
  <c r="AC953" i="39"/>
  <c r="AD953" i="39"/>
  <c r="AC969" i="39"/>
  <c r="AD969" i="39"/>
  <c r="AC773" i="39"/>
  <c r="AD773" i="39"/>
  <c r="AC139" i="39"/>
  <c r="AD139" i="39"/>
  <c r="AD100" i="40"/>
  <c r="AC659" i="39"/>
  <c r="AD659" i="39"/>
  <c r="AC1058" i="39"/>
  <c r="AD1058" i="39"/>
  <c r="AC512" i="39"/>
  <c r="AD512" i="39"/>
  <c r="AC623" i="39"/>
  <c r="AD623" i="39"/>
  <c r="AC633" i="39"/>
  <c r="AD633" i="39"/>
  <c r="AC817" i="39"/>
  <c r="AD817" i="39"/>
  <c r="AC967" i="39"/>
  <c r="AD967" i="39"/>
  <c r="AC128" i="39"/>
  <c r="AD128" i="39"/>
  <c r="AD89" i="40"/>
  <c r="AC227" i="39"/>
  <c r="AD227" i="39"/>
  <c r="AC449" i="39"/>
  <c r="AD449" i="39"/>
  <c r="AC494" i="39"/>
  <c r="AD494" i="39"/>
  <c r="AC1004" i="39"/>
  <c r="AD1004" i="39"/>
  <c r="AC1056" i="39"/>
  <c r="AD1056" i="39"/>
  <c r="AC1044" i="39"/>
  <c r="AD1044" i="39"/>
  <c r="AC538" i="39"/>
  <c r="AD538" i="39"/>
  <c r="AC636" i="39"/>
  <c r="AD636" i="39"/>
  <c r="AC520" i="39"/>
  <c r="AD520" i="39"/>
  <c r="AC578" i="39"/>
  <c r="AD578" i="39"/>
  <c r="AC1069" i="39"/>
  <c r="AD1069" i="39"/>
  <c r="AC519" i="39"/>
  <c r="AD519" i="39"/>
  <c r="AC164" i="39"/>
  <c r="AD164" i="39"/>
  <c r="AD125" i="40"/>
  <c r="AC10" i="39"/>
  <c r="AD10" i="39"/>
  <c r="AC156" i="39"/>
  <c r="AD156" i="39"/>
  <c r="AD117" i="40"/>
  <c r="AC597" i="39"/>
  <c r="AD597" i="39"/>
  <c r="AC539" i="39"/>
  <c r="AD539" i="39"/>
  <c r="AC1073" i="39"/>
  <c r="AD1073" i="39"/>
  <c r="AC461" i="39"/>
  <c r="AD461" i="39"/>
  <c r="AC973" i="39"/>
  <c r="AD973" i="39"/>
  <c r="AC732" i="39"/>
  <c r="AD732" i="39"/>
  <c r="AC1051" i="39"/>
  <c r="AD1051" i="39"/>
  <c r="AC670" i="39"/>
  <c r="AD670" i="39"/>
  <c r="AC701" i="39"/>
  <c r="AD701" i="39"/>
  <c r="AC65" i="39"/>
  <c r="AD65" i="39"/>
  <c r="AD31" i="40"/>
  <c r="AC245" i="39"/>
  <c r="AD245" i="39"/>
  <c r="AC301" i="39"/>
  <c r="AD301" i="39"/>
  <c r="AC505" i="39"/>
  <c r="AD505" i="39"/>
  <c r="AC499" i="39"/>
  <c r="AD499" i="39"/>
  <c r="AC1066" i="39"/>
  <c r="AD1066" i="39"/>
  <c r="AC620" i="39"/>
  <c r="AD620" i="39"/>
  <c r="Q630" i="20"/>
  <c r="AC202" i="39"/>
  <c r="AD202" i="39"/>
  <c r="AC135" i="39"/>
  <c r="AD135" i="39"/>
  <c r="AD96" i="40"/>
  <c r="AC613" i="39"/>
  <c r="AD613" i="39"/>
  <c r="AC1040" i="39"/>
  <c r="AD1040" i="39"/>
  <c r="AC1028" i="39"/>
  <c r="AD1028" i="39"/>
  <c r="AC582" i="39"/>
  <c r="AD582" i="39"/>
  <c r="AC489" i="39"/>
  <c r="AD489" i="39"/>
  <c r="AC713" i="39"/>
  <c r="AD713" i="39"/>
  <c r="AC706" i="39"/>
  <c r="AD706" i="39"/>
  <c r="AC492" i="39"/>
  <c r="AD492" i="39"/>
  <c r="AC622" i="39"/>
  <c r="AD622" i="39"/>
  <c r="AC687" i="39"/>
  <c r="AD687" i="39"/>
  <c r="AC761" i="39"/>
  <c r="AD761" i="39"/>
  <c r="AC808" i="39"/>
  <c r="AD808" i="39"/>
  <c r="AC688" i="39"/>
  <c r="AD688" i="39"/>
  <c r="AC777" i="39"/>
  <c r="AD777" i="39"/>
  <c r="AC105" i="39"/>
  <c r="AD105" i="39"/>
  <c r="AD66" i="40"/>
  <c r="O108" i="22"/>
  <c r="O930" i="20"/>
  <c r="O11" i="20"/>
  <c r="O321" i="20"/>
  <c r="M25" i="16"/>
  <c r="O73" i="38"/>
  <c r="N17" i="14"/>
  <c r="N729" i="20"/>
  <c r="N727" i="20"/>
  <c r="N10" i="20"/>
  <c r="N52" i="38"/>
  <c r="N72" i="38"/>
  <c r="L24" i="16"/>
  <c r="N118" i="20"/>
  <c r="N930" i="20"/>
  <c r="N11" i="20"/>
  <c r="L31" i="38"/>
  <c r="J15" i="16"/>
  <c r="L18" i="20"/>
  <c r="J18" i="20"/>
  <c r="J16" i="20"/>
  <c r="J1033" i="20"/>
  <c r="J13" i="20"/>
  <c r="J55" i="38"/>
  <c r="J829" i="20"/>
  <c r="H14" i="16"/>
  <c r="I9" i="14"/>
  <c r="J30" i="38"/>
  <c r="J321" i="20"/>
  <c r="J31" i="38"/>
  <c r="H15" i="16"/>
  <c r="J108" i="22"/>
  <c r="F631" i="20"/>
  <c r="Q631" i="20"/>
  <c r="H10" i="41"/>
  <c r="M526" i="20"/>
  <c r="M108" i="22"/>
  <c r="H208" i="22"/>
  <c r="H729" i="20"/>
  <c r="H321" i="20"/>
  <c r="H221" i="20"/>
  <c r="H118" i="20"/>
  <c r="P829" i="20"/>
  <c r="P727" i="20"/>
  <c r="P10" i="20"/>
  <c r="P52" i="38"/>
  <c r="P526" i="20"/>
  <c r="P18" i="20"/>
  <c r="P426" i="20"/>
  <c r="P31" i="38"/>
  <c r="N15" i="16"/>
  <c r="P108" i="22"/>
  <c r="N25" i="16"/>
  <c r="O17" i="14"/>
  <c r="P73" i="38"/>
  <c r="N24" i="16"/>
  <c r="P72" i="38"/>
  <c r="K72" i="38"/>
  <c r="I24" i="16"/>
  <c r="K108" i="22"/>
  <c r="K1033" i="20"/>
  <c r="K13" i="20"/>
  <c r="K55" i="38"/>
  <c r="K526" i="20"/>
  <c r="K626" i="20"/>
  <c r="G321" i="20"/>
  <c r="G8" i="22"/>
  <c r="G18" i="20"/>
  <c r="G221" i="20"/>
  <c r="G219" i="20"/>
  <c r="G7" i="20"/>
  <c r="G49" i="38"/>
  <c r="G118" i="20"/>
  <c r="G729" i="20"/>
  <c r="I930" i="20"/>
  <c r="I11" i="20"/>
  <c r="I208" i="22"/>
  <c r="I18" i="20"/>
  <c r="I426" i="20"/>
  <c r="I30" i="38"/>
  <c r="I32" i="38"/>
  <c r="G14" i="16"/>
  <c r="H9" i="14"/>
  <c r="I829" i="20"/>
  <c r="I727" i="20"/>
  <c r="I10" i="20"/>
  <c r="I52" i="38"/>
  <c r="I626" i="20"/>
  <c r="AC882" i="39"/>
  <c r="AD882" i="39"/>
  <c r="AC407" i="39"/>
  <c r="AD407" i="39"/>
  <c r="AC343" i="39"/>
  <c r="AD343" i="39"/>
  <c r="AC885" i="39"/>
  <c r="AD885" i="39"/>
  <c r="AC821" i="39"/>
  <c r="AD821" i="39"/>
  <c r="AC350" i="39"/>
  <c r="AD350" i="39"/>
  <c r="AC892" i="39"/>
  <c r="AD892" i="39"/>
  <c r="AC828" i="39"/>
  <c r="AD828" i="39"/>
  <c r="AC357" i="39"/>
  <c r="AD357" i="39"/>
  <c r="AC899" i="39"/>
  <c r="AD899" i="39"/>
  <c r="AC835" i="39"/>
  <c r="AD835" i="39"/>
  <c r="AC360" i="39"/>
  <c r="AD360" i="39"/>
  <c r="AC910" i="39"/>
  <c r="AD910" i="39"/>
  <c r="AC846" i="39"/>
  <c r="AD846" i="39"/>
  <c r="AC371" i="39"/>
  <c r="AD371" i="39"/>
  <c r="AC913" i="39"/>
  <c r="AD913" i="39"/>
  <c r="AC849" i="39"/>
  <c r="AD849" i="39"/>
  <c r="AC378" i="39"/>
  <c r="AD378" i="39"/>
  <c r="AC314" i="39"/>
  <c r="AD314" i="39"/>
  <c r="AC856" i="39"/>
  <c r="AD856" i="39"/>
  <c r="AC385" i="39"/>
  <c r="AD385" i="39"/>
  <c r="AC321" i="39"/>
  <c r="AD321" i="39"/>
  <c r="AC863" i="39"/>
  <c r="AD863" i="39"/>
  <c r="AC388" i="39"/>
  <c r="AD388" i="39"/>
  <c r="AC324" i="39"/>
  <c r="AD324" i="39"/>
  <c r="AC858" i="39"/>
  <c r="AD858" i="39"/>
  <c r="AC383" i="39"/>
  <c r="AD383" i="39"/>
  <c r="AC319" i="39"/>
  <c r="AD319" i="39"/>
  <c r="AC861" i="39"/>
  <c r="AD861" i="39"/>
  <c r="AC390" i="39"/>
  <c r="AD390" i="39"/>
  <c r="AC326" i="39"/>
  <c r="AD326" i="39"/>
  <c r="AC868" i="39"/>
  <c r="AD868" i="39"/>
  <c r="AC397" i="39"/>
  <c r="AD397" i="39"/>
  <c r="AC333" i="39"/>
  <c r="AD333" i="39"/>
  <c r="AC875" i="39"/>
  <c r="AD875" i="39"/>
  <c r="AC400" i="39"/>
  <c r="AD400" i="39"/>
  <c r="AC336" i="39"/>
  <c r="AD336" i="39"/>
  <c r="AC886" i="39"/>
  <c r="AD886" i="39"/>
  <c r="AC822" i="39"/>
  <c r="AD822" i="39"/>
  <c r="AC347" i="39"/>
  <c r="AD347" i="39"/>
  <c r="AC889" i="39"/>
  <c r="AD889" i="39"/>
  <c r="AC825" i="39"/>
  <c r="AD825" i="39"/>
  <c r="AC354" i="39"/>
  <c r="AD354" i="39"/>
  <c r="AC896" i="39"/>
  <c r="AD896" i="39"/>
  <c r="AC832" i="39"/>
  <c r="AD832" i="39"/>
  <c r="AC361" i="39"/>
  <c r="AD361" i="39"/>
  <c r="AC903" i="39"/>
  <c r="AD903" i="39"/>
  <c r="AC839" i="39"/>
  <c r="AD839" i="39"/>
  <c r="AC364" i="39"/>
  <c r="AD364" i="39"/>
  <c r="K7" i="41"/>
  <c r="H9" i="41"/>
  <c r="AC275" i="39"/>
  <c r="AD275" i="39"/>
  <c r="AC244" i="39"/>
  <c r="AD244" i="39"/>
  <c r="AC131" i="39"/>
  <c r="AD131" i="39"/>
  <c r="AD92" i="40"/>
  <c r="AC280" i="39"/>
  <c r="AD280" i="39"/>
  <c r="AC80" i="39"/>
  <c r="AD80" i="39"/>
  <c r="AD41" i="40"/>
  <c r="AC60" i="39"/>
  <c r="AD60" i="39"/>
  <c r="AD26" i="40"/>
  <c r="AC559" i="39"/>
  <c r="AD559" i="39"/>
  <c r="AC87" i="39"/>
  <c r="AD87" i="39"/>
  <c r="AD48" i="40"/>
  <c r="AC256" i="39"/>
  <c r="AD256" i="39"/>
  <c r="AC715" i="39"/>
  <c r="AD715" i="39"/>
  <c r="AC651" i="39"/>
  <c r="AD651" i="39"/>
  <c r="AC37" i="39"/>
  <c r="AD37" i="39"/>
  <c r="AC235" i="39"/>
  <c r="AD235" i="39"/>
  <c r="AC184" i="39"/>
  <c r="AD184" i="39"/>
  <c r="AD145" i="40"/>
  <c r="AC747" i="39"/>
  <c r="AD747" i="39"/>
  <c r="AC743" i="39"/>
  <c r="AD743" i="39"/>
  <c r="AC1082" i="39"/>
  <c r="AD1082" i="39"/>
  <c r="AC1015" i="39"/>
  <c r="AD1015" i="39"/>
  <c r="AC1115" i="39"/>
  <c r="AD1115" i="39"/>
  <c r="AD39" i="40"/>
  <c r="AC73" i="39"/>
  <c r="AD73" i="39"/>
  <c r="AD64" i="40"/>
  <c r="AC103" i="39"/>
  <c r="AD103" i="39"/>
  <c r="AD105" i="40"/>
  <c r="AC144" i="39"/>
  <c r="AD144" i="39"/>
  <c r="AC223" i="39"/>
  <c r="AD223" i="39"/>
  <c r="AC72" i="39"/>
  <c r="AD72" i="39"/>
  <c r="AD38" i="40"/>
  <c r="AC445" i="39"/>
  <c r="AD445" i="39"/>
  <c r="AC1054" i="39"/>
  <c r="AD1054" i="39"/>
  <c r="AC241" i="39"/>
  <c r="AD241" i="39"/>
  <c r="AC243" i="39"/>
  <c r="AD243" i="39"/>
  <c r="AC592" i="39"/>
  <c r="AD592" i="39"/>
  <c r="AC710" i="39"/>
  <c r="AD710" i="39"/>
  <c r="AC278" i="39"/>
  <c r="AD278" i="39"/>
  <c r="AC250" i="39"/>
  <c r="AD250" i="39"/>
  <c r="AC463" i="39"/>
  <c r="AD463" i="39"/>
  <c r="AC296" i="39"/>
  <c r="AD296" i="39"/>
  <c r="AC291" i="39"/>
  <c r="AD291" i="39"/>
  <c r="AC292" i="39"/>
  <c r="AD292" i="39"/>
  <c r="AC654" i="39"/>
  <c r="AD654" i="39"/>
  <c r="AC149" i="39"/>
  <c r="AD149" i="39"/>
  <c r="AD110" i="40"/>
  <c r="AC783" i="39"/>
  <c r="AD783" i="39"/>
  <c r="AC100" i="39"/>
  <c r="AD100" i="39"/>
  <c r="AD61" i="40"/>
  <c r="AC767" i="39"/>
  <c r="AD767" i="39"/>
  <c r="AC479" i="39"/>
  <c r="AD479" i="39"/>
  <c r="AC1079" i="39"/>
  <c r="AD1079" i="39"/>
  <c r="AC160" i="39"/>
  <c r="AD160" i="39"/>
  <c r="AD121" i="40"/>
  <c r="AC436" i="39"/>
  <c r="AD436" i="39"/>
  <c r="AC980" i="39"/>
  <c r="AD980" i="39"/>
  <c r="AC259" i="39"/>
  <c r="AD259" i="39"/>
  <c r="AC86" i="39"/>
  <c r="AD86" i="39"/>
  <c r="AD47" i="40"/>
  <c r="AC101" i="39"/>
  <c r="AD101" i="39"/>
  <c r="AD62" i="40"/>
  <c r="AC451" i="39"/>
  <c r="AD451" i="39"/>
  <c r="AC477" i="39"/>
  <c r="AD477" i="39"/>
  <c r="AC1116" i="39"/>
  <c r="AD1116" i="39"/>
  <c r="AC606" i="39"/>
  <c r="AD606" i="39"/>
  <c r="AC956" i="39"/>
  <c r="AD956" i="39"/>
  <c r="AC305" i="39"/>
  <c r="AD305" i="39"/>
  <c r="AC464" i="39"/>
  <c r="AD464" i="39"/>
  <c r="AC1077" i="39"/>
  <c r="AD1077" i="39"/>
  <c r="AC990" i="39"/>
  <c r="AD990" i="39"/>
  <c r="AC638" i="39"/>
  <c r="AD638" i="39"/>
  <c r="AC528" i="39"/>
  <c r="AD528" i="39"/>
  <c r="AC818" i="39"/>
  <c r="AD818" i="39"/>
  <c r="AC183" i="39"/>
  <c r="AD183" i="39"/>
  <c r="AD144" i="40"/>
  <c r="AC532" i="39"/>
  <c r="AD532" i="39"/>
  <c r="AC432" i="39"/>
  <c r="AD432" i="39"/>
  <c r="AC774" i="39"/>
  <c r="AD774" i="39"/>
  <c r="AC661" i="39"/>
  <c r="AD661" i="39"/>
  <c r="AC178" i="39"/>
  <c r="AD178" i="39"/>
  <c r="AD139" i="40"/>
  <c r="AC656" i="39"/>
  <c r="AD656" i="39"/>
  <c r="AC975" i="39"/>
  <c r="AD975" i="39"/>
  <c r="AC420" i="39"/>
  <c r="AD420" i="39"/>
  <c r="AC645" i="39"/>
  <c r="AD645" i="39"/>
  <c r="AC769" i="39"/>
  <c r="AD769" i="39"/>
  <c r="E108" i="22"/>
  <c r="AC939" i="39"/>
  <c r="AD939" i="39"/>
  <c r="AC138" i="39"/>
  <c r="AD138" i="39"/>
  <c r="AD99" i="40"/>
  <c r="AC163" i="39"/>
  <c r="AD163" i="39"/>
  <c r="AD124" i="40"/>
  <c r="AA14" i="40"/>
  <c r="AC1061" i="39"/>
  <c r="AD1061" i="39"/>
  <c r="AC425" i="39"/>
  <c r="AD425" i="39"/>
  <c r="AC198" i="39"/>
  <c r="AD198" i="39"/>
  <c r="AC506" i="39"/>
  <c r="AD506" i="39"/>
  <c r="AC943" i="39"/>
  <c r="AD943" i="39"/>
  <c r="AC694" i="39"/>
  <c r="AD694" i="39"/>
  <c r="AC647" i="39"/>
  <c r="AD647" i="39"/>
  <c r="AD130" i="40"/>
  <c r="AC169" i="39"/>
  <c r="AD169" i="39"/>
  <c r="AC755" i="39"/>
  <c r="AD755" i="39"/>
  <c r="AC745" i="39"/>
  <c r="AD745" i="39"/>
  <c r="AC727" i="39"/>
  <c r="AD727" i="39"/>
  <c r="AC544" i="39"/>
  <c r="AD544" i="39"/>
  <c r="AC993" i="39"/>
  <c r="AD993" i="39"/>
  <c r="AC983" i="39"/>
  <c r="AD983" i="39"/>
  <c r="AC628" i="39"/>
  <c r="AD628" i="39"/>
  <c r="AC273" i="39"/>
  <c r="AD273" i="39"/>
  <c r="AC797" i="39"/>
  <c r="AD797" i="39"/>
  <c r="AC712" i="39"/>
  <c r="AD712" i="39"/>
  <c r="AC1017" i="39"/>
  <c r="AD1017" i="39"/>
  <c r="AC680" i="39"/>
  <c r="AD680" i="39"/>
  <c r="AC985" i="39"/>
  <c r="AD985" i="39"/>
  <c r="AC1060" i="39"/>
  <c r="AD1060" i="39"/>
  <c r="AC1089" i="39"/>
  <c r="AD1089" i="39"/>
  <c r="AC106" i="39"/>
  <c r="AD106" i="39"/>
  <c r="AD67" i="40"/>
  <c r="AC213" i="39"/>
  <c r="AD213" i="39"/>
  <c r="AC77" i="39"/>
  <c r="AD77" i="39"/>
  <c r="AC439" i="39"/>
  <c r="AD439" i="39"/>
  <c r="AC498" i="39"/>
  <c r="AD498" i="39"/>
  <c r="AC488" i="39"/>
  <c r="AD488" i="39"/>
  <c r="AC1062" i="39"/>
  <c r="AD1062" i="39"/>
  <c r="AC548" i="39"/>
  <c r="AD548" i="39"/>
  <c r="AC1085" i="39"/>
  <c r="AD1085" i="39"/>
  <c r="AC816" i="39"/>
  <c r="AD816" i="39"/>
  <c r="AC762" i="39"/>
  <c r="AD762" i="39"/>
  <c r="AC682" i="39"/>
  <c r="AD682" i="39"/>
  <c r="AC283" i="39"/>
  <c r="AD283" i="39"/>
  <c r="AC549" i="39"/>
  <c r="AD549" i="39"/>
  <c r="AC1106" i="39"/>
  <c r="AD1106" i="39"/>
  <c r="AC525" i="39"/>
  <c r="AD525" i="39"/>
  <c r="AC1118" i="39"/>
  <c r="AD1118" i="39"/>
  <c r="AC1072" i="39"/>
  <c r="AD1072" i="39"/>
  <c r="AC584" i="39"/>
  <c r="AD584" i="39"/>
  <c r="AC47" i="39"/>
  <c r="AD47" i="39"/>
  <c r="AD13" i="40"/>
  <c r="AC937" i="39"/>
  <c r="AD937" i="39"/>
  <c r="AC289" i="39"/>
  <c r="AD289" i="39"/>
  <c r="AC801" i="39"/>
  <c r="AD801" i="39"/>
  <c r="AC154" i="39"/>
  <c r="AD154" i="39"/>
  <c r="AD115" i="40"/>
  <c r="AC1050" i="39"/>
  <c r="AD1050" i="39"/>
  <c r="AC142" i="39"/>
  <c r="AD142" i="39"/>
  <c r="AD103" i="40"/>
  <c r="AC714" i="39"/>
  <c r="AD714" i="39"/>
  <c r="AC614" i="39"/>
  <c r="AD614" i="39"/>
  <c r="AC649" i="39"/>
  <c r="AD649" i="39"/>
  <c r="Q659" i="20"/>
  <c r="AC611" i="39"/>
  <c r="AD611" i="39"/>
  <c r="AC42" i="39"/>
  <c r="AD42" i="39"/>
  <c r="AD8" i="40"/>
  <c r="AA8" i="40"/>
  <c r="AC800" i="39"/>
  <c r="AD800" i="39"/>
  <c r="AC1071" i="39"/>
  <c r="AD1071" i="39"/>
  <c r="AC111" i="39"/>
  <c r="AD111" i="39"/>
  <c r="AD72" i="40"/>
  <c r="AA12" i="40"/>
  <c r="AC660" i="39"/>
  <c r="AD660" i="39"/>
  <c r="AC33" i="39"/>
  <c r="AD33" i="39"/>
  <c r="AC18" i="39"/>
  <c r="AD18" i="39"/>
  <c r="AC473" i="39"/>
  <c r="AD473" i="39"/>
  <c r="AC70" i="39"/>
  <c r="AD70" i="39"/>
  <c r="AD36" i="40"/>
  <c r="AC104" i="39"/>
  <c r="AD104" i="39"/>
  <c r="AD65" i="40"/>
  <c r="AC56" i="39"/>
  <c r="AD56" i="39"/>
  <c r="AD22" i="40"/>
  <c r="AC285" i="39"/>
  <c r="AD285" i="39"/>
  <c r="AC589" i="39"/>
  <c r="AD589" i="39"/>
  <c r="AC565" i="39"/>
  <c r="AD565" i="39"/>
  <c r="AC922" i="39"/>
  <c r="AD922" i="39"/>
  <c r="AC230" i="39"/>
  <c r="AD230" i="39"/>
  <c r="AC627" i="39"/>
  <c r="AD627" i="39"/>
  <c r="AC751" i="39"/>
  <c r="AD751" i="39"/>
  <c r="AC93" i="39"/>
  <c r="AD93" i="39"/>
  <c r="AD54" i="40"/>
  <c r="AC723" i="39"/>
  <c r="AD723" i="39"/>
  <c r="AC96" i="39"/>
  <c r="AD96" i="39"/>
  <c r="AD57" i="40"/>
  <c r="AC731" i="39"/>
  <c r="AD731" i="39"/>
  <c r="AC290" i="39"/>
  <c r="AD290" i="39"/>
  <c r="AC586" i="39"/>
  <c r="AD586" i="39"/>
  <c r="AC960" i="39"/>
  <c r="AD960" i="39"/>
  <c r="AC736" i="39"/>
  <c r="AD736" i="39"/>
  <c r="AC118" i="39"/>
  <c r="AD118" i="39"/>
  <c r="AD79" i="40"/>
  <c r="AC598" i="39"/>
  <c r="AD598" i="39"/>
  <c r="AC763" i="39"/>
  <c r="AD763" i="39"/>
  <c r="AC21" i="39"/>
  <c r="AD21" i="39"/>
  <c r="AC238" i="39"/>
  <c r="AD238" i="39"/>
  <c r="AC507" i="39"/>
  <c r="AD507" i="39"/>
  <c r="AC542" i="39"/>
  <c r="AD542" i="39"/>
  <c r="AC501" i="39"/>
  <c r="AD501" i="39"/>
  <c r="AC537" i="39"/>
  <c r="AD537" i="39"/>
  <c r="AC1031" i="39"/>
  <c r="AD1031" i="39"/>
  <c r="AC288" i="39"/>
  <c r="AD288" i="39"/>
  <c r="AC678" i="39"/>
  <c r="AD678" i="39"/>
  <c r="AC639" i="39"/>
  <c r="AD639" i="39"/>
  <c r="AC216" i="39"/>
  <c r="AD216" i="39"/>
  <c r="AC738" i="39"/>
  <c r="AD738" i="39"/>
  <c r="AC11" i="39"/>
  <c r="AD11" i="39"/>
  <c r="AC194" i="39"/>
  <c r="AD194" i="39"/>
  <c r="AD155" i="40"/>
  <c r="AC979" i="39"/>
  <c r="AD979" i="39"/>
  <c r="AC514" i="39"/>
  <c r="AD514" i="39"/>
  <c r="AC650" i="39"/>
  <c r="AD650" i="39"/>
  <c r="AC707" i="39"/>
  <c r="AD707" i="39"/>
  <c r="AC272" i="39"/>
  <c r="AD272" i="39"/>
  <c r="AC171" i="39"/>
  <c r="AD171" i="39"/>
  <c r="AD132" i="40"/>
  <c r="AC31" i="39"/>
  <c r="AD31" i="39"/>
  <c r="AC547" i="39"/>
  <c r="AD547" i="39"/>
  <c r="AC490" i="39"/>
  <c r="AD490" i="39"/>
  <c r="AC992" i="39"/>
  <c r="AD992" i="39"/>
  <c r="AC691" i="39"/>
  <c r="AD691" i="39"/>
  <c r="AC155" i="39"/>
  <c r="AD155" i="39"/>
  <c r="AD116" i="40"/>
  <c r="AC162" i="39"/>
  <c r="AD162" i="39"/>
  <c r="AD123" i="40"/>
  <c r="AC786" i="39"/>
  <c r="AD786" i="39"/>
  <c r="AC114" i="39"/>
  <c r="AD114" i="39"/>
  <c r="AD75" i="40"/>
  <c r="AC470" i="39"/>
  <c r="AD470" i="39"/>
  <c r="AC675" i="39"/>
  <c r="AD675" i="39"/>
  <c r="AC517" i="39"/>
  <c r="AD517" i="39"/>
  <c r="E526" i="20"/>
  <c r="L526" i="20"/>
  <c r="AC516" i="39"/>
  <c r="Z13" i="39"/>
  <c r="M44" i="40"/>
  <c r="AC750" i="39"/>
  <c r="AD750" i="39"/>
  <c r="AC662" i="39"/>
  <c r="AD662" i="39"/>
  <c r="AC150" i="39"/>
  <c r="AD150" i="39"/>
  <c r="AD111" i="40"/>
  <c r="AC231" i="39"/>
  <c r="AD231" i="39"/>
  <c r="AC88" i="39"/>
  <c r="AD88" i="39"/>
  <c r="AD49" i="40"/>
  <c r="AC509" i="39"/>
  <c r="AD509" i="39"/>
  <c r="AC1047" i="39"/>
  <c r="AD1047" i="39"/>
  <c r="AC1092" i="39"/>
  <c r="AD1092" i="39"/>
  <c r="AC672" i="39"/>
  <c r="AD672" i="39"/>
  <c r="AC765" i="39"/>
  <c r="AD765" i="39"/>
  <c r="AC698" i="39"/>
  <c r="AD698" i="39"/>
  <c r="AC430" i="39"/>
  <c r="AD430" i="39"/>
  <c r="AC632" i="39"/>
  <c r="AD632" i="39"/>
  <c r="AC81" i="39"/>
  <c r="AD81" i="39"/>
  <c r="AD42" i="40"/>
  <c r="AC593" i="39"/>
  <c r="AD593" i="39"/>
  <c r="AC576" i="39"/>
  <c r="AD576" i="39"/>
  <c r="AC1117" i="39"/>
  <c r="AD1117" i="39"/>
  <c r="AC242" i="39"/>
  <c r="AD242" i="39"/>
  <c r="AC764" i="39"/>
  <c r="AD764" i="39"/>
  <c r="AC934" i="39"/>
  <c r="AD934" i="39"/>
  <c r="AC958" i="39"/>
  <c r="AD958" i="39"/>
  <c r="AC631" i="39"/>
  <c r="AD631" i="39"/>
  <c r="AC568" i="39"/>
  <c r="AD568" i="39"/>
  <c r="AC55" i="39"/>
  <c r="AD55" i="39"/>
  <c r="AD21" i="40"/>
  <c r="AC107" i="39"/>
  <c r="AD107" i="39"/>
  <c r="AD68" i="40"/>
  <c r="AC247" i="39"/>
  <c r="AD247" i="39"/>
  <c r="AC456" i="39"/>
  <c r="AD456" i="39"/>
  <c r="AC1048" i="39"/>
  <c r="AD1048" i="39"/>
  <c r="AC977" i="39"/>
  <c r="AD977" i="39"/>
  <c r="AC431" i="39"/>
  <c r="AD431" i="39"/>
  <c r="AC530" i="39"/>
  <c r="AD530" i="39"/>
  <c r="AC1095" i="39"/>
  <c r="AD1095" i="39"/>
  <c r="AC1059" i="39"/>
  <c r="AD1059" i="39"/>
  <c r="AC646" i="39"/>
  <c r="AD646" i="39"/>
  <c r="AC923" i="39"/>
  <c r="AD923" i="39"/>
  <c r="AC543" i="39"/>
  <c r="AD543" i="39"/>
  <c r="AC596" i="39"/>
  <c r="AD596" i="39"/>
  <c r="AC703" i="39"/>
  <c r="AD703" i="39"/>
  <c r="AC1070" i="39"/>
  <c r="AD1070" i="39"/>
  <c r="AC668" i="39"/>
  <c r="AD668" i="39"/>
  <c r="AC496" i="39"/>
  <c r="AD496" i="39"/>
  <c r="AC197" i="39"/>
  <c r="AD197" i="39"/>
  <c r="AD158" i="40"/>
  <c r="AC787" i="39"/>
  <c r="AD787" i="39"/>
  <c r="AC535" i="39"/>
  <c r="AD535" i="39"/>
  <c r="AC788" i="39"/>
  <c r="AD788" i="39"/>
  <c r="AC1080" i="39"/>
  <c r="AD1080" i="39"/>
  <c r="AC806" i="39"/>
  <c r="AD806" i="39"/>
  <c r="AC724" i="39"/>
  <c r="AD724" i="39"/>
  <c r="O208" i="22"/>
  <c r="O526" i="20"/>
  <c r="O829" i="20"/>
  <c r="O31" i="38"/>
  <c r="M15" i="16"/>
  <c r="O626" i="20"/>
  <c r="O53" i="38"/>
  <c r="N18" i="20"/>
  <c r="N16" i="20"/>
  <c r="N426" i="20"/>
  <c r="N1033" i="20"/>
  <c r="N13" i="20"/>
  <c r="N55" i="38"/>
  <c r="N321" i="20"/>
  <c r="N221" i="20"/>
  <c r="L118" i="20"/>
  <c r="L426" i="20"/>
  <c r="L1033" i="20"/>
  <c r="L13" i="20"/>
  <c r="L55" i="38"/>
  <c r="L208" i="22"/>
  <c r="L626" i="20"/>
  <c r="J73" i="38"/>
  <c r="H25" i="16"/>
  <c r="I17" i="14"/>
  <c r="J729" i="20"/>
  <c r="J727" i="20"/>
  <c r="J10" i="20"/>
  <c r="J52" i="38"/>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K930" i="20"/>
  <c r="K11" i="20"/>
  <c r="K118" i="20"/>
  <c r="K426" i="20"/>
  <c r="K829" i="20"/>
  <c r="G829" i="20"/>
  <c r="G208" i="22"/>
  <c r="I118" i="20"/>
  <c r="G24" i="16"/>
  <c r="G26" i="16"/>
  <c r="G27" i="16"/>
  <c r="I72" i="38"/>
  <c r="I321" i="20"/>
  <c r="AF11" i="41"/>
  <c r="R11" i="41"/>
  <c r="F639" i="20"/>
  <c r="F655" i="20"/>
  <c r="Q655" i="20"/>
  <c r="F632" i="20"/>
  <c r="Q632" i="20"/>
  <c r="F648" i="20"/>
  <c r="Q648" i="20"/>
  <c r="F664" i="20"/>
  <c r="Q664" i="20"/>
  <c r="F633" i="20"/>
  <c r="Q633" i="20"/>
  <c r="F665" i="20"/>
  <c r="Q665" i="20"/>
  <c r="F684" i="20"/>
  <c r="Q684" i="20"/>
  <c r="F700" i="20"/>
  <c r="F716" i="20"/>
  <c r="Q716" i="20"/>
  <c r="F642" i="20"/>
  <c r="Q642" i="20"/>
  <c r="F671" i="20"/>
  <c r="Q671" i="20"/>
  <c r="F689" i="20"/>
  <c r="Q689" i="20"/>
  <c r="F705" i="20"/>
  <c r="F721" i="20"/>
  <c r="Q721" i="20"/>
  <c r="F653" i="20"/>
  <c r="Q653" i="20"/>
  <c r="F678" i="20"/>
  <c r="Q678" i="20"/>
  <c r="F694" i="20"/>
  <c r="F710" i="20"/>
  <c r="F654" i="20"/>
  <c r="F629" i="20"/>
  <c r="Q629" i="20"/>
  <c r="F715" i="20"/>
  <c r="F703" i="20"/>
  <c r="Q703" i="20"/>
  <c r="F723" i="20"/>
  <c r="Q723" i="20"/>
  <c r="Q292" i="21"/>
  <c r="F797" i="20"/>
  <c r="Q797" i="20"/>
  <c r="F1104" i="20"/>
  <c r="Q1104" i="20"/>
  <c r="Q462" i="21"/>
  <c r="F128" i="22"/>
  <c r="Q128" i="22"/>
  <c r="F1115" i="20"/>
  <c r="Q1115" i="20"/>
  <c r="F550" i="20"/>
  <c r="F373" i="20"/>
  <c r="Q373" i="20"/>
  <c r="F169" i="22"/>
  <c r="Q169" i="22"/>
  <c r="F311" i="20"/>
  <c r="Q311" i="20"/>
  <c r="Q62" i="21"/>
  <c r="F31" i="22"/>
  <c r="Q31" i="22"/>
  <c r="Q640" i="21"/>
  <c r="F155" i="20"/>
  <c r="Q155" i="20"/>
  <c r="F167" i="22"/>
  <c r="Q167" i="22"/>
  <c r="F858" i="20"/>
  <c r="Q858" i="20"/>
  <c r="F463" i="20"/>
  <c r="Q463" i="20"/>
  <c r="F441" i="20"/>
  <c r="Q441" i="20"/>
  <c r="Q123" i="21"/>
  <c r="Q801" i="21"/>
  <c r="F753" i="20"/>
  <c r="Q753" i="20"/>
  <c r="F293" i="22"/>
  <c r="Q293" i="22"/>
  <c r="F417" i="20"/>
  <c r="Q417" i="20"/>
  <c r="F574" i="20"/>
  <c r="F1131" i="20"/>
  <c r="Q1131" i="20"/>
  <c r="F575" i="20"/>
  <c r="Q575" i="20"/>
  <c r="F369" i="20"/>
  <c r="Q369" i="20"/>
  <c r="Q795" i="21"/>
  <c r="Q291" i="21"/>
  <c r="F499" i="20"/>
  <c r="Q499" i="20"/>
  <c r="F334" i="20"/>
  <c r="Q334" i="20"/>
  <c r="Q181" i="21"/>
  <c r="F55" i="22"/>
  <c r="Q55" i="22"/>
  <c r="F58" i="20"/>
  <c r="Q58" i="20"/>
  <c r="F33" i="22"/>
  <c r="Q33" i="22"/>
  <c r="Q534" i="21"/>
  <c r="F254" i="20"/>
  <c r="Q254" i="20"/>
  <c r="F606" i="20"/>
  <c r="Q606" i="20"/>
  <c r="F820" i="20"/>
  <c r="Q820" i="20"/>
  <c r="F988" i="20"/>
  <c r="Q988" i="20"/>
  <c r="Q142" i="21"/>
  <c r="Q564" i="21"/>
  <c r="F30" i="22"/>
  <c r="Q30" i="22"/>
  <c r="F809" i="20"/>
  <c r="Q809" i="20"/>
  <c r="Q456" i="21"/>
  <c r="F387" i="20"/>
  <c r="Q387" i="20"/>
  <c r="F734" i="20"/>
  <c r="Q734" i="20"/>
  <c r="Q127" i="21"/>
  <c r="F479" i="20"/>
  <c r="Q479" i="20"/>
  <c r="F62" i="22"/>
  <c r="F69" i="22"/>
  <c r="Q69" i="22"/>
  <c r="F176" i="22"/>
  <c r="Q176" i="22"/>
  <c r="F43" i="20"/>
  <c r="Q43" i="20"/>
  <c r="F34" i="22"/>
  <c r="Q34" i="22"/>
  <c r="F171" i="22"/>
  <c r="Q171" i="22"/>
  <c r="Q278" i="21"/>
  <c r="F1070" i="20"/>
  <c r="Q1070" i="20"/>
  <c r="F1069" i="20"/>
  <c r="Q1069" i="20"/>
  <c r="F769" i="20"/>
  <c r="F267" i="22"/>
  <c r="Q368" i="21"/>
  <c r="Q647" i="21"/>
  <c r="F537" i="20"/>
  <c r="Q537" i="20"/>
  <c r="F1082" i="20"/>
  <c r="Q1082" i="20"/>
  <c r="Q24" i="21"/>
  <c r="F586" i="20"/>
  <c r="Q586" i="20"/>
  <c r="F914" i="20"/>
  <c r="F966" i="20"/>
  <c r="Q966" i="20"/>
  <c r="F1113" i="20"/>
  <c r="F1119" i="20"/>
  <c r="Q1119" i="20"/>
  <c r="F794" i="20"/>
  <c r="Q794" i="20"/>
  <c r="F1077" i="20"/>
  <c r="F251" i="20"/>
  <c r="Q251" i="20"/>
  <c r="F22" i="20"/>
  <c r="Q22" i="20"/>
  <c r="Q486" i="21"/>
  <c r="F1001" i="20"/>
  <c r="Q1001" i="20"/>
  <c r="F580" i="20"/>
  <c r="Q580" i="20"/>
  <c r="F435" i="20"/>
  <c r="Q435" i="20"/>
  <c r="F964" i="20"/>
  <c r="Q964" i="20"/>
  <c r="F249" i="20"/>
  <c r="F80" i="22"/>
  <c r="F375" i="20"/>
  <c r="Q375" i="20"/>
  <c r="F377" i="20"/>
  <c r="F26" i="20"/>
  <c r="Q26" i="20"/>
  <c r="F251" i="22"/>
  <c r="Q251" i="22"/>
  <c r="Q727" i="21"/>
  <c r="Q516" i="21"/>
  <c r="Q138" i="21"/>
  <c r="F1067" i="20"/>
  <c r="Q1067" i="20"/>
  <c r="Q202" i="21"/>
  <c r="Q104" i="21"/>
  <c r="Q382" i="21"/>
  <c r="F44" i="22"/>
  <c r="Q44" i="22"/>
  <c r="F891" i="20"/>
  <c r="Q891" i="20"/>
  <c r="F323" i="20"/>
  <c r="Q323" i="20"/>
  <c r="F49" i="20"/>
  <c r="Q420" i="21"/>
  <c r="F406" i="20"/>
  <c r="Q406" i="20"/>
  <c r="F272" i="20"/>
  <c r="Q272" i="20"/>
  <c r="F501" i="20"/>
  <c r="Q597" i="21"/>
  <c r="Q268" i="21"/>
  <c r="F958" i="20"/>
  <c r="F109" i="22"/>
  <c r="F883" i="20"/>
  <c r="Q668" i="21"/>
  <c r="F129" i="20"/>
  <c r="Q129" i="20"/>
  <c r="F1101" i="20"/>
  <c r="Q1101" i="20"/>
  <c r="F1102" i="20"/>
  <c r="Q1102" i="20"/>
  <c r="Q699" i="21"/>
  <c r="Q241" i="21"/>
  <c r="F215" i="20"/>
  <c r="F787" i="20"/>
  <c r="Q787" i="20"/>
  <c r="F269" i="20"/>
  <c r="Q269" i="20"/>
  <c r="Q66" i="21"/>
  <c r="F986" i="20"/>
  <c r="Q570" i="21"/>
  <c r="F72" i="20"/>
  <c r="Q72" i="20"/>
  <c r="F345" i="20"/>
  <c r="Q345" i="20"/>
  <c r="F270" i="22"/>
  <c r="Q270" i="22"/>
  <c r="F74" i="20"/>
  <c r="Q74" i="20"/>
  <c r="F74" i="22"/>
  <c r="Q74" i="22"/>
  <c r="F49" i="22"/>
  <c r="Q49" i="22"/>
  <c r="F189" i="22"/>
  <c r="Q189" i="22"/>
  <c r="Q64" i="21"/>
  <c r="Q529" i="21"/>
  <c r="Q641" i="21"/>
  <c r="F508" i="20"/>
  <c r="Q508" i="20"/>
  <c r="F344" i="20"/>
  <c r="Q172" i="21"/>
  <c r="F431" i="20"/>
  <c r="Q391" i="21"/>
  <c r="Q51" i="21"/>
  <c r="F1120" i="20"/>
  <c r="Q1120" i="20"/>
  <c r="Q239" i="21"/>
  <c r="Q520" i="21"/>
  <c r="Q135" i="21"/>
  <c r="F140" i="20"/>
  <c r="Q140" i="20"/>
  <c r="F148" i="20"/>
  <c r="Q148" i="20"/>
  <c r="F172" i="22"/>
  <c r="Q172" i="22"/>
  <c r="F150" i="20"/>
  <c r="F144" i="20"/>
  <c r="Q144" i="20"/>
  <c r="F94" i="20"/>
  <c r="Q94" i="20"/>
  <c r="F54" i="20"/>
  <c r="F41" i="20"/>
  <c r="Q41" i="20"/>
  <c r="F247" i="20"/>
  <c r="Q247" i="20"/>
  <c r="F270" i="20"/>
  <c r="Q270" i="20"/>
  <c r="F279" i="20"/>
  <c r="Q279" i="20"/>
  <c r="F277" i="20"/>
  <c r="Q277" i="20"/>
  <c r="F1126" i="20"/>
  <c r="Q1126" i="20"/>
  <c r="F762" i="20"/>
  <c r="Q762" i="20"/>
  <c r="F140" i="22"/>
  <c r="Q140" i="22"/>
  <c r="F260" i="20"/>
  <c r="Q260" i="20"/>
  <c r="F817" i="20"/>
  <c r="Q817" i="20"/>
  <c r="F810" i="20"/>
  <c r="Q810" i="20"/>
  <c r="F204" i="20"/>
  <c r="Q204" i="20"/>
  <c r="F372" i="20"/>
  <c r="Q457" i="21"/>
  <c r="Q168" i="21"/>
  <c r="F64" i="20"/>
  <c r="Q64" i="20"/>
  <c r="F157" i="22"/>
  <c r="F289" i="20"/>
  <c r="Q289" i="20"/>
  <c r="F107" i="20"/>
  <c r="Q107" i="20"/>
  <c r="F570" i="20"/>
  <c r="Q570" i="20"/>
  <c r="F115" i="22"/>
  <c r="Q115" i="22"/>
  <c r="F284" i="22"/>
  <c r="Q284" i="22"/>
  <c r="F573" i="20"/>
  <c r="Q573" i="20"/>
  <c r="F305" i="20"/>
  <c r="Q200" i="21"/>
  <c r="F945" i="20"/>
  <c r="F596" i="20"/>
  <c r="Q596" i="20"/>
  <c r="Q526" i="21"/>
  <c r="F124" i="22"/>
  <c r="Q124" i="22"/>
  <c r="Q407" i="21"/>
  <c r="Q359" i="21"/>
  <c r="Q274" i="21"/>
  <c r="F856" i="20"/>
  <c r="Q856" i="20"/>
  <c r="F1064" i="20"/>
  <c r="Q1064" i="20"/>
  <c r="Q422" i="21"/>
  <c r="F491" i="20"/>
  <c r="F977" i="20"/>
  <c r="Q977" i="20"/>
  <c r="Q620" i="21"/>
  <c r="Q329" i="21"/>
  <c r="F214" i="20"/>
  <c r="F157" i="20"/>
  <c r="Q157" i="20"/>
  <c r="Q310" i="21"/>
  <c r="F264" i="22"/>
  <c r="Q264" i="22"/>
  <c r="F68" i="22"/>
  <c r="Q68" i="22"/>
  <c r="Q162" i="21"/>
  <c r="F275" i="20"/>
  <c r="Q275" i="20"/>
  <c r="Q556" i="21"/>
  <c r="F67" i="22"/>
  <c r="Q67" i="22"/>
  <c r="F202" i="22"/>
  <c r="Q202" i="22"/>
  <c r="F33" i="20"/>
  <c r="F226" i="20"/>
  <c r="Q226" i="20"/>
  <c r="F27" i="22"/>
  <c r="Q27" i="22"/>
  <c r="Q87" i="21"/>
  <c r="F204" i="22"/>
  <c r="Q204" i="22"/>
  <c r="F38" i="22"/>
  <c r="Q38" i="22"/>
  <c r="F65" i="20"/>
  <c r="Q65" i="20"/>
  <c r="Q530" i="21"/>
  <c r="F1066" i="20"/>
  <c r="Q1066" i="20"/>
  <c r="F585" i="20"/>
  <c r="Q585" i="20"/>
  <c r="Q783" i="21"/>
  <c r="F137" i="20"/>
  <c r="Q137" i="20"/>
  <c r="Q93" i="21"/>
  <c r="Q22" i="21"/>
  <c r="F757" i="20"/>
  <c r="Q757" i="20"/>
  <c r="Q782" i="21"/>
  <c r="F324" i="20"/>
  <c r="Q324" i="20"/>
  <c r="F294" i="22"/>
  <c r="Q294" i="22"/>
  <c r="F163" i="20"/>
  <c r="Q375" i="21"/>
  <c r="Q540" i="21"/>
  <c r="F932" i="20"/>
  <c r="Q932" i="20"/>
  <c r="Q378" i="21"/>
  <c r="Q710" i="21"/>
  <c r="F959" i="20"/>
  <c r="Q959" i="20"/>
  <c r="F939" i="20"/>
  <c r="Q480" i="21"/>
  <c r="Q779" i="21"/>
  <c r="Q571" i="21"/>
  <c r="Q280" i="21"/>
  <c r="Q525" i="21"/>
  <c r="F893" i="20"/>
  <c r="F1042" i="20"/>
  <c r="F364" i="20"/>
  <c r="Q364" i="20"/>
  <c r="Q704" i="21"/>
  <c r="Q32" i="21"/>
  <c r="F245" i="22"/>
  <c r="Q245" i="22"/>
  <c r="Q187" i="21"/>
  <c r="F282" i="20"/>
  <c r="Q282" i="20"/>
  <c r="F218" i="22"/>
  <c r="Q218" i="22"/>
  <c r="F457" i="20"/>
  <c r="Q295" i="21"/>
  <c r="F164" i="20"/>
  <c r="Q164" i="20"/>
  <c r="F443" i="20"/>
  <c r="Q443" i="20"/>
  <c r="Q154" i="21"/>
  <c r="F108" i="20"/>
  <c r="Q634" i="21"/>
  <c r="F139" i="20"/>
  <c r="Q139" i="20"/>
  <c r="F160" i="20"/>
  <c r="Q160" i="20"/>
  <c r="F759" i="20"/>
  <c r="Q759" i="20"/>
  <c r="F75" i="20"/>
  <c r="Q75" i="20"/>
  <c r="Q224" i="21"/>
  <c r="F248" i="20"/>
  <c r="Q248" i="20"/>
  <c r="F297" i="20"/>
  <c r="Q602" i="21"/>
  <c r="Q30" i="21"/>
  <c r="F493" i="20"/>
  <c r="Q493" i="20"/>
  <c r="F233" i="22"/>
  <c r="Q233" i="22"/>
  <c r="F527" i="20"/>
  <c r="F888" i="20"/>
  <c r="Q888" i="20"/>
  <c r="F975" i="20"/>
  <c r="F376" i="20"/>
  <c r="Q376" i="20"/>
  <c r="Q502" i="21"/>
  <c r="F992" i="20"/>
  <c r="F584" i="20"/>
  <c r="Q584" i="20"/>
  <c r="F832" i="20"/>
  <c r="Q832" i="20"/>
  <c r="F766" i="20"/>
  <c r="F161" i="22"/>
  <c r="Q161" i="22"/>
  <c r="F462" i="20"/>
  <c r="F801" i="20"/>
  <c r="Q801" i="20"/>
  <c r="F147" i="20"/>
  <c r="F235" i="20"/>
  <c r="F791" i="20"/>
  <c r="Q791" i="20"/>
  <c r="Q50" i="21"/>
  <c r="F577" i="20"/>
  <c r="Q577" i="20"/>
  <c r="Q707" i="21"/>
  <c r="F78" i="20"/>
  <c r="Q78" i="20"/>
  <c r="F283" i="22"/>
  <c r="Q283" i="22"/>
  <c r="F192" i="22"/>
  <c r="Q192" i="22"/>
  <c r="F48" i="20"/>
  <c r="Q48" i="20"/>
  <c r="F400" i="20"/>
  <c r="Q400" i="20"/>
  <c r="F561" i="20"/>
  <c r="Q561" i="20"/>
  <c r="F13" i="22"/>
  <c r="Q13" i="22"/>
  <c r="F317" i="20"/>
  <c r="Q159" i="21"/>
  <c r="Q396" i="21"/>
  <c r="F613" i="20"/>
  <c r="F166" i="20"/>
  <c r="Q166" i="20"/>
  <c r="Q37" i="21"/>
  <c r="Q18" i="21"/>
  <c r="F76" i="22"/>
  <c r="Q76" i="22"/>
  <c r="F73" i="20"/>
  <c r="Q73" i="20"/>
  <c r="F137" i="22"/>
  <c r="Q137" i="22"/>
  <c r="Q507" i="21"/>
  <c r="F405" i="20"/>
  <c r="Q232" i="21"/>
  <c r="F1118" i="20"/>
  <c r="Q1118" i="20"/>
  <c r="Q431" i="21"/>
  <c r="F130" i="20"/>
  <c r="Q130" i="20"/>
  <c r="F1079" i="20"/>
  <c r="Q1079" i="20"/>
  <c r="Q34" i="21"/>
  <c r="F234" i="20"/>
  <c r="Q174" i="21"/>
  <c r="Q81" i="21"/>
  <c r="Q235" i="21"/>
  <c r="F278" i="20"/>
  <c r="F402" i="20"/>
  <c r="Q402" i="20"/>
  <c r="F228" i="20"/>
  <c r="F70" i="20"/>
  <c r="Q70" i="20"/>
  <c r="F72" i="22"/>
  <c r="Q72" i="22"/>
  <c r="F163" i="22"/>
  <c r="F153" i="22"/>
  <c r="F616" i="20"/>
  <c r="Q616" i="20"/>
  <c r="F484" i="20"/>
  <c r="Q484" i="20"/>
  <c r="Q435" i="21"/>
  <c r="F1097" i="20"/>
  <c r="Q1097" i="20"/>
  <c r="Q642" i="21"/>
  <c r="Q589" i="21"/>
  <c r="F226" i="22"/>
  <c r="Q226" i="22"/>
  <c r="F902" i="20"/>
  <c r="Q902" i="20"/>
  <c r="F567" i="20"/>
  <c r="Q567" i="20"/>
  <c r="F1023" i="20"/>
  <c r="Q1023" i="20"/>
  <c r="Q75" i="21"/>
  <c r="Q789" i="21"/>
  <c r="F851" i="20"/>
  <c r="Q851" i="20"/>
  <c r="F1044" i="20"/>
  <c r="Q1044" i="20"/>
  <c r="F88" i="22"/>
  <c r="Q150" i="21"/>
  <c r="F98" i="22"/>
  <c r="Q98" i="22"/>
  <c r="F358" i="20"/>
  <c r="F141" i="20"/>
  <c r="Q141" i="20"/>
  <c r="F87" i="22"/>
  <c r="Q87" i="22"/>
  <c r="F269" i="22"/>
  <c r="F439" i="20"/>
  <c r="Q439" i="20"/>
  <c r="F475" i="20"/>
  <c r="Q475" i="20"/>
  <c r="F920" i="20"/>
  <c r="Q920" i="20"/>
  <c r="Q585" i="21"/>
  <c r="F482" i="20"/>
  <c r="F302" i="20"/>
  <c r="Q302" i="20"/>
  <c r="Q676" i="21"/>
  <c r="F301" i="22"/>
  <c r="Q604" i="21"/>
  <c r="F984" i="20"/>
  <c r="Q984" i="20"/>
  <c r="F106" i="22"/>
  <c r="Q106" i="22"/>
  <c r="F209" i="20"/>
  <c r="Q209" i="20"/>
  <c r="F1035" i="20"/>
  <c r="Q1035" i="20"/>
  <c r="F752" i="20"/>
  <c r="Q752" i="20"/>
  <c r="Q193" i="21"/>
  <c r="F166" i="22"/>
  <c r="Q166" i="22"/>
  <c r="F240" i="22"/>
  <c r="Q60" i="21"/>
  <c r="F10" i="22"/>
  <c r="Q10" i="22"/>
  <c r="F458" i="20"/>
  <c r="Q458" i="20"/>
  <c r="F174" i="22"/>
  <c r="Q174" i="22"/>
  <c r="Q804" i="21"/>
  <c r="Q116" i="21"/>
  <c r="F831" i="20"/>
  <c r="Q831" i="20"/>
  <c r="Q743" i="21"/>
  <c r="F1003" i="20"/>
  <c r="Q1003" i="20"/>
  <c r="Q43" i="21"/>
  <c r="Q595" i="21"/>
  <c r="F607" i="20"/>
  <c r="Q607" i="20"/>
  <c r="F477" i="20"/>
  <c r="F1107" i="20"/>
  <c r="Q1107" i="20"/>
  <c r="F828" i="20"/>
  <c r="Q828" i="20"/>
  <c r="F1121" i="20"/>
  <c r="Q1121" i="20"/>
  <c r="F1072" i="20"/>
  <c r="Q1072" i="20"/>
  <c r="F599" i="20"/>
  <c r="Q599" i="20"/>
  <c r="F919" i="20"/>
  <c r="Q919" i="20"/>
  <c r="F805" i="20"/>
  <c r="F506" i="20"/>
  <c r="Q506" i="20"/>
  <c r="F895" i="20"/>
  <c r="Q895" i="20"/>
  <c r="Q377" i="21"/>
  <c r="F120" i="22"/>
  <c r="Q120" i="22"/>
  <c r="Q95" i="21"/>
  <c r="F1110" i="20"/>
  <c r="Q1110" i="20"/>
  <c r="F783" i="20"/>
  <c r="Q783" i="20"/>
  <c r="F926" i="20"/>
  <c r="F532" i="20"/>
  <c r="F1099" i="20"/>
  <c r="Q1099" i="20"/>
  <c r="Q532" i="21"/>
  <c r="F141" i="22"/>
  <c r="Q141" i="22"/>
  <c r="F471" i="20"/>
  <c r="Q471" i="20"/>
  <c r="Q495" i="21"/>
  <c r="F138" i="20"/>
  <c r="Q138" i="20"/>
  <c r="F114" i="20"/>
  <c r="Q114" i="20"/>
  <c r="F743" i="20"/>
  <c r="Q743" i="20"/>
  <c r="F307" i="20"/>
  <c r="Q307" i="20"/>
  <c r="F523" i="20"/>
  <c r="Q523" i="20"/>
  <c r="F232" i="22"/>
  <c r="Q232" i="22"/>
  <c r="F90" i="22"/>
  <c r="Q471" i="21"/>
  <c r="Q299" i="21"/>
  <c r="Q139" i="21"/>
  <c r="Q428" i="21"/>
  <c r="F111" i="20"/>
  <c r="Q111" i="20"/>
  <c r="F322" i="20"/>
  <c r="Q322" i="20"/>
  <c r="Q251" i="21"/>
  <c r="F275" i="22"/>
  <c r="Q275" i="22"/>
  <c r="F802" i="20"/>
  <c r="Q802" i="20"/>
  <c r="F539" i="20"/>
  <c r="Q539" i="20"/>
  <c r="F509" i="20"/>
  <c r="Q509" i="20"/>
  <c r="Q341" i="21"/>
  <c r="F427" i="20"/>
  <c r="F951" i="20"/>
  <c r="Q951" i="20"/>
  <c r="F414" i="20"/>
  <c r="Q414" i="20"/>
  <c r="Q778" i="21"/>
  <c r="F991" i="20"/>
  <c r="Q991" i="20"/>
  <c r="Q798" i="21"/>
  <c r="F331" i="20"/>
  <c r="Q331" i="20"/>
  <c r="F390" i="20"/>
  <c r="Q390" i="20"/>
  <c r="Q324" i="21"/>
  <c r="F1021" i="20"/>
  <c r="Q1021" i="20"/>
  <c r="F814" i="20"/>
  <c r="Q814" i="20"/>
  <c r="F592" i="20"/>
  <c r="Q592" i="20"/>
  <c r="Q219" i="21"/>
  <c r="F487" i="20"/>
  <c r="Q487" i="20"/>
  <c r="Q132" i="21"/>
  <c r="F536" i="20"/>
  <c r="F886" i="20"/>
  <c r="Q886" i="20"/>
  <c r="F19" i="20"/>
  <c r="Q19" i="20"/>
  <c r="Q662" i="21"/>
  <c r="F931" i="20"/>
  <c r="Q931" i="20"/>
  <c r="Q245" i="21"/>
  <c r="F149" i="22"/>
  <c r="F1045" i="20"/>
  <c r="Q1045" i="20"/>
  <c r="Q122" i="21"/>
  <c r="F266" i="20"/>
  <c r="Q266" i="20"/>
  <c r="F292" i="22"/>
  <c r="Q292" i="22"/>
  <c r="F173" i="22"/>
  <c r="Q173" i="22"/>
  <c r="F383" i="20"/>
  <c r="Q383" i="20"/>
  <c r="F151" i="20"/>
  <c r="F1053" i="20"/>
  <c r="Q1053" i="20"/>
  <c r="F186" i="20"/>
  <c r="Q186" i="20"/>
  <c r="F185" i="22"/>
  <c r="Q361" i="21"/>
  <c r="F309" i="20"/>
  <c r="Q309" i="20"/>
  <c r="Q349" i="21"/>
  <c r="F243" i="22"/>
  <c r="Q243" i="22"/>
  <c r="F325" i="20"/>
  <c r="Q325" i="20"/>
  <c r="Q318" i="21"/>
  <c r="F393" i="20"/>
  <c r="Q393" i="20"/>
  <c r="F1125" i="20"/>
  <c r="Q1125" i="20"/>
  <c r="Q155" i="21"/>
  <c r="F333" i="20"/>
  <c r="Q333" i="20"/>
  <c r="F952" i="20"/>
  <c r="Q952" i="20"/>
  <c r="Q131" i="21"/>
  <c r="F36" i="22"/>
  <c r="Q94" i="21"/>
  <c r="F549" i="20"/>
  <c r="Q549" i="20"/>
  <c r="F212" i="22"/>
  <c r="F127" i="22"/>
  <c r="Q127" i="22"/>
  <c r="F983" i="20"/>
  <c r="Q983" i="20"/>
  <c r="F876" i="20"/>
  <c r="F174" i="20"/>
  <c r="Q174" i="20"/>
  <c r="F617" i="20"/>
  <c r="Q276" i="21"/>
  <c r="F741" i="20"/>
  <c r="Q741" i="20"/>
  <c r="Q84" i="21"/>
  <c r="F530" i="20"/>
  <c r="Q530" i="20"/>
  <c r="F922" i="20"/>
  <c r="Q922" i="20"/>
  <c r="Q792" i="21"/>
  <c r="F436" i="20"/>
  <c r="F1014" i="20"/>
  <c r="Q1014" i="20"/>
  <c r="Q337" i="21"/>
  <c r="F289" i="22"/>
  <c r="Q289" i="22"/>
  <c r="Q437" i="21"/>
  <c r="F636" i="20"/>
  <c r="Q636" i="20"/>
  <c r="F652" i="20"/>
  <c r="Q652" i="20"/>
  <c r="F668" i="20"/>
  <c r="F641" i="20"/>
  <c r="Q641" i="20"/>
  <c r="F670" i="20"/>
  <c r="Q670" i="20"/>
  <c r="F688" i="20"/>
  <c r="Q688" i="20"/>
  <c r="F704" i="20"/>
  <c r="Q704" i="20"/>
  <c r="F720" i="20"/>
  <c r="Q720" i="20"/>
  <c r="F650" i="20"/>
  <c r="F677" i="20"/>
  <c r="Q677" i="20"/>
  <c r="F693" i="20"/>
  <c r="F709" i="20"/>
  <c r="F725" i="20"/>
  <c r="Q725" i="20"/>
  <c r="F661" i="20"/>
  <c r="Q661" i="20"/>
  <c r="F682" i="20"/>
  <c r="Q682" i="20"/>
  <c r="F698" i="20"/>
  <c r="Q698" i="20"/>
  <c r="F714" i="20"/>
  <c r="F679" i="20"/>
  <c r="F662" i="20"/>
  <c r="F638" i="20"/>
  <c r="Q638" i="20"/>
  <c r="F719" i="20"/>
  <c r="Q719" i="20"/>
  <c r="F674" i="20"/>
  <c r="F386" i="20"/>
  <c r="Q386" i="20"/>
  <c r="Q758" i="21"/>
  <c r="F534" i="20"/>
  <c r="Q534" i="20"/>
  <c r="Q752" i="21"/>
  <c r="F239" i="22"/>
  <c r="F286" i="20"/>
  <c r="Q286" i="20"/>
  <c r="F840" i="20"/>
  <c r="F28" i="20"/>
  <c r="Q28" i="20"/>
  <c r="F50" i="22"/>
  <c r="F278" i="22"/>
  <c r="Q278" i="22"/>
  <c r="F77" i="20"/>
  <c r="Q77" i="20"/>
  <c r="Q14" i="21"/>
  <c r="F60" i="22"/>
  <c r="Q60" i="22"/>
  <c r="F253" i="22"/>
  <c r="F604" i="20"/>
  <c r="Q604" i="20"/>
  <c r="F303" i="20"/>
  <c r="F472" i="20"/>
  <c r="Q472" i="20"/>
  <c r="Q263" i="21"/>
  <c r="F498" i="20"/>
  <c r="Q498" i="20"/>
  <c r="Q233" i="21"/>
  <c r="Q619" i="21"/>
  <c r="F879" i="20"/>
  <c r="F956" i="20"/>
  <c r="Q956" i="20"/>
  <c r="F281" i="22"/>
  <c r="Q281" i="22"/>
  <c r="F874" i="20"/>
  <c r="Q874" i="20"/>
  <c r="F355" i="20"/>
  <c r="Q505" i="21"/>
  <c r="F162" i="22"/>
  <c r="Q162" i="22"/>
  <c r="F779" i="20"/>
  <c r="Q779" i="20"/>
  <c r="F228" i="22"/>
  <c r="Q228" i="22"/>
  <c r="F306" i="22"/>
  <c r="Q306" i="22"/>
  <c r="F544" i="20"/>
  <c r="Q257" i="21"/>
  <c r="F485" i="20"/>
  <c r="Q655" i="21"/>
  <c r="F148" i="22"/>
  <c r="Q148" i="22"/>
  <c r="F776" i="20"/>
  <c r="Q776" i="20"/>
  <c r="F764" i="20"/>
  <c r="Q764" i="20"/>
  <c r="F182" i="20"/>
  <c r="F789" i="20"/>
  <c r="Q789" i="20"/>
  <c r="F242" i="22"/>
  <c r="Q242" i="22"/>
  <c r="F86" i="22"/>
  <c r="Q86" i="22"/>
  <c r="F412" i="20"/>
  <c r="F106" i="20"/>
  <c r="Q106" i="20"/>
  <c r="F973" i="20"/>
  <c r="Q973" i="20"/>
  <c r="Q630" i="21"/>
  <c r="F300" i="20"/>
  <c r="Q300" i="20"/>
  <c r="F1103" i="20"/>
  <c r="Q1103" i="20"/>
  <c r="Q722" i="21"/>
  <c r="F241" i="20"/>
  <c r="Q241" i="20"/>
  <c r="F39" i="20"/>
  <c r="Q39" i="20"/>
  <c r="Q627" i="21"/>
  <c r="F134" i="22"/>
  <c r="F237" i="22"/>
  <c r="Q101" i="21"/>
  <c r="F32" i="20"/>
  <c r="F777" i="20"/>
  <c r="Q777" i="20"/>
  <c r="F125" i="22"/>
  <c r="Q386" i="21"/>
  <c r="Q367" i="21"/>
  <c r="F1038" i="20"/>
  <c r="Q1038" i="20"/>
  <c r="Q590" i="21"/>
  <c r="Q240" i="21"/>
  <c r="Q100" i="21"/>
  <c r="F899" i="20"/>
  <c r="Q899" i="20"/>
  <c r="F825" i="20"/>
  <c r="F492" i="20"/>
  <c r="Q492" i="20"/>
  <c r="Q228" i="21"/>
  <c r="Q173" i="21"/>
  <c r="F796" i="20"/>
  <c r="Q796" i="20"/>
  <c r="F556" i="20"/>
  <c r="Q556" i="20"/>
  <c r="F601" i="20"/>
  <c r="Q601" i="20"/>
  <c r="F156" i="22"/>
  <c r="F337" i="20"/>
  <c r="F413" i="20"/>
  <c r="Q413" i="20"/>
  <c r="F98" i="20"/>
  <c r="Q98" i="20"/>
  <c r="F110" i="22"/>
  <c r="Q110" i="22"/>
  <c r="Q465" i="21"/>
  <c r="Q207" i="21"/>
  <c r="Q775" i="21"/>
  <c r="F546" i="20"/>
  <c r="Q546" i="20"/>
  <c r="F429" i="20"/>
  <c r="Q248" i="21"/>
  <c r="F563" i="20"/>
  <c r="F274" i="20"/>
  <c r="Q274" i="20"/>
  <c r="Q57" i="21"/>
  <c r="Q425" i="21"/>
  <c r="F445" i="20"/>
  <c r="Q741" i="21"/>
  <c r="F223" i="22"/>
  <c r="Q25" i="21"/>
  <c r="Q169" i="21"/>
  <c r="F535" i="20"/>
  <c r="Q535" i="20"/>
  <c r="F943" i="20"/>
  <c r="Q763" i="21"/>
  <c r="F238" i="20"/>
  <c r="Q238" i="20"/>
  <c r="F128" i="20"/>
  <c r="Q128" i="20"/>
  <c r="F833" i="20"/>
  <c r="Q363" i="21"/>
  <c r="Q53" i="21"/>
  <c r="F93" i="22"/>
  <c r="Q93" i="22"/>
  <c r="Q582" i="21"/>
  <c r="F972" i="20"/>
  <c r="F9" i="22"/>
  <c r="Q28" i="21"/>
  <c r="F259" i="22"/>
  <c r="Q259" i="22"/>
  <c r="F221" i="22"/>
  <c r="Q221" i="22"/>
  <c r="F232" i="20"/>
  <c r="Q232" i="20"/>
  <c r="Q734" i="21"/>
  <c r="F188" i="22"/>
  <c r="Q188" i="22"/>
  <c r="F354" i="20"/>
  <c r="F582" i="20"/>
  <c r="Q582" i="20"/>
  <c r="F50" i="20"/>
  <c r="Q50" i="20"/>
  <c r="F841" i="20"/>
  <c r="Q841" i="20"/>
  <c r="Q253" i="21"/>
  <c r="F347" i="20"/>
  <c r="Q347" i="20"/>
  <c r="Q682" i="21"/>
  <c r="F819" i="20"/>
  <c r="Q819" i="20"/>
  <c r="F340" i="20"/>
  <c r="Q340" i="20"/>
  <c r="F778" i="20"/>
  <c r="Q778" i="20"/>
  <c r="Q316" i="21"/>
  <c r="F380" i="20"/>
  <c r="Q380" i="20"/>
  <c r="F283" i="20"/>
  <c r="Q283" i="20"/>
  <c r="Q306" i="21"/>
  <c r="Q768" i="21"/>
  <c r="F411" i="20"/>
  <c r="Q411" i="20"/>
  <c r="F125" i="20"/>
  <c r="Q125" i="20"/>
  <c r="F243" i="20"/>
  <c r="Q243" i="20"/>
  <c r="F244" i="20"/>
  <c r="F41" i="22"/>
  <c r="F615" i="20"/>
  <c r="F59" i="22"/>
  <c r="Q59" i="22"/>
  <c r="F102" i="20"/>
  <c r="Q102" i="20"/>
  <c r="Q89" i="21"/>
  <c r="F748" i="20"/>
  <c r="Q748" i="20"/>
  <c r="Q72" i="21"/>
  <c r="Q659" i="21"/>
  <c r="F614" i="20"/>
  <c r="F181" i="22"/>
  <c r="Q181" i="22"/>
  <c r="F1002" i="20"/>
  <c r="Q1002" i="20"/>
  <c r="F994" i="20"/>
  <c r="Q994" i="20"/>
  <c r="F1096" i="20"/>
  <c r="Q1096" i="20"/>
  <c r="F1000" i="20"/>
  <c r="Q1000" i="20"/>
  <c r="Q472" i="21"/>
  <c r="Q70" i="21"/>
  <c r="F838" i="20"/>
  <c r="Q838" i="20"/>
  <c r="F834" i="20"/>
  <c r="Q834" i="20"/>
  <c r="F970" i="20"/>
  <c r="Q970" i="20"/>
  <c r="Q803" i="21"/>
  <c r="F1051" i="20"/>
  <c r="Q1051" i="20"/>
  <c r="Q489" i="21"/>
  <c r="F116" i="20"/>
  <c r="Q116" i="20"/>
  <c r="F296" i="22"/>
  <c r="Q296" i="22"/>
  <c r="Q784" i="21"/>
  <c r="Q670" i="21"/>
  <c r="F438" i="20"/>
  <c r="Q438" i="20"/>
  <c r="F1128" i="20"/>
  <c r="Q1128" i="20"/>
  <c r="Q59" i="21"/>
  <c r="F224" i="20"/>
  <c r="Q224" i="20"/>
  <c r="F195" i="22"/>
  <c r="Q195" i="22"/>
  <c r="Q226" i="21"/>
  <c r="F95" i="20"/>
  <c r="F273" i="22"/>
  <c r="F579" i="20"/>
  <c r="Q579" i="20"/>
  <c r="Q646" i="21"/>
  <c r="F881" i="20"/>
  <c r="Q881" i="20"/>
  <c r="F130" i="22"/>
  <c r="Q130" i="22"/>
  <c r="F328" i="20"/>
  <c r="Q328" i="20"/>
  <c r="F1065" i="20"/>
  <c r="Q1065" i="20"/>
  <c r="F189" i="20"/>
  <c r="Q189" i="20"/>
  <c r="F473" i="20"/>
  <c r="Q473" i="20"/>
  <c r="F81" i="22"/>
  <c r="Q81" i="22"/>
  <c r="F396" i="20"/>
  <c r="Q396" i="20"/>
  <c r="F154" i="22"/>
  <c r="Q154" i="22"/>
  <c r="F837" i="20"/>
  <c r="Q837" i="20"/>
  <c r="F45" i="22"/>
  <c r="Q45" i="22"/>
  <c r="F63" i="22"/>
  <c r="Q63" i="22"/>
  <c r="Q195" i="21"/>
  <c r="Q586" i="21"/>
  <c r="Q703" i="21"/>
  <c r="F132" i="22"/>
  <c r="Q132" i="22"/>
  <c r="Q588" i="21"/>
  <c r="Q394" i="21"/>
  <c r="Q419" i="21"/>
  <c r="F504" i="20"/>
  <c r="Q504" i="20"/>
  <c r="Q561" i="21"/>
  <c r="Q107" i="21"/>
  <c r="F374" i="20"/>
  <c r="Q374" i="20"/>
  <c r="F129" i="22"/>
  <c r="Q129" i="22"/>
  <c r="F236" i="20"/>
  <c r="F949" i="20"/>
  <c r="Q949" i="20"/>
  <c r="F961" i="20"/>
  <c r="Q961" i="20"/>
  <c r="F862" i="20"/>
  <c r="Q438" i="21"/>
  <c r="F803" i="20"/>
  <c r="Q803" i="20"/>
  <c r="F145" i="20"/>
  <c r="Q145" i="20"/>
  <c r="F490" i="20"/>
  <c r="Q490" i="20"/>
  <c r="F201" i="22"/>
  <c r="Q201" i="22"/>
  <c r="F73" i="22"/>
  <c r="Q73" i="22"/>
  <c r="F155" i="22"/>
  <c r="Q155" i="22"/>
  <c r="Q806" i="21"/>
  <c r="Q325" i="21"/>
  <c r="F420" i="20"/>
  <c r="Q420" i="20"/>
  <c r="F486" i="20"/>
  <c r="Q486" i="20"/>
  <c r="F503" i="20"/>
  <c r="F1124" i="20"/>
  <c r="Q1124" i="20"/>
  <c r="F92" i="20"/>
  <c r="Q92" i="20"/>
  <c r="F295" i="20"/>
  <c r="Q295" i="20"/>
  <c r="F434" i="20"/>
  <c r="Q434" i="20"/>
  <c r="F799" i="20"/>
  <c r="Q799" i="20"/>
  <c r="Q106" i="21"/>
  <c r="F595" i="20"/>
  <c r="Q595" i="20"/>
  <c r="F873" i="20"/>
  <c r="Q873" i="20"/>
  <c r="Q238" i="21"/>
  <c r="Q790" i="21"/>
  <c r="F480" i="20"/>
  <c r="Q480" i="20"/>
  <c r="F948" i="20"/>
  <c r="Q948" i="20"/>
  <c r="F588" i="20"/>
  <c r="Q588" i="20"/>
  <c r="Q644" i="21"/>
  <c r="Q234" i="21"/>
  <c r="F969" i="20"/>
  <c r="Q68" i="21"/>
  <c r="F71" i="20"/>
  <c r="Q71" i="20"/>
  <c r="F362" i="20"/>
  <c r="Q362" i="20"/>
  <c r="Q767" i="21"/>
  <c r="Q587" i="21"/>
  <c r="F459" i="20"/>
  <c r="Q459" i="20"/>
  <c r="F1074" i="20"/>
  <c r="Q1074" i="20"/>
  <c r="F531" i="20"/>
  <c r="Q531" i="20"/>
  <c r="F229" i="20"/>
  <c r="Q229" i="20"/>
  <c r="F625" i="20"/>
  <c r="F227" i="22"/>
  <c r="Q227" i="22"/>
  <c r="F85" i="22"/>
  <c r="F210" i="22"/>
  <c r="Q210" i="22"/>
  <c r="F842" i="20"/>
  <c r="Q842" i="20"/>
  <c r="F361" i="20"/>
  <c r="Q361" i="20"/>
  <c r="F184" i="20"/>
  <c r="Q184" i="20"/>
  <c r="F339" i="20"/>
  <c r="Q339" i="20"/>
  <c r="Q545" i="21"/>
  <c r="Q469" i="21"/>
  <c r="Q369" i="21"/>
  <c r="Q90" i="21"/>
  <c r="F1111" i="20"/>
  <c r="F398" i="20"/>
  <c r="Q398" i="20"/>
  <c r="Q256" i="21"/>
  <c r="F241" i="22"/>
  <c r="F409" i="20"/>
  <c r="Q409" i="20"/>
  <c r="F745" i="20"/>
  <c r="F31" i="20"/>
  <c r="Q31" i="20"/>
  <c r="Q294" i="21"/>
  <c r="F37" i="22"/>
  <c r="Q37" i="22"/>
  <c r="F67" i="20"/>
  <c r="Q67" i="20"/>
  <c r="F139" i="22"/>
  <c r="F254" i="22"/>
  <c r="Q254" i="22"/>
  <c r="F455" i="20"/>
  <c r="Q455" i="20"/>
  <c r="F1109" i="20"/>
  <c r="Q1109" i="20"/>
  <c r="Q427" i="21"/>
  <c r="Q320" i="21"/>
  <c r="Q691" i="21"/>
  <c r="Q46" i="21"/>
  <c r="F976" i="20"/>
  <c r="Q976" i="20"/>
  <c r="F449" i="20"/>
  <c r="Q449" i="20"/>
  <c r="Q91" i="21"/>
  <c r="Q111" i="21"/>
  <c r="Q261" i="21"/>
  <c r="F224" i="22"/>
  <c r="Q224" i="22"/>
  <c r="F1006" i="20"/>
  <c r="Q1006" i="20"/>
  <c r="F388" i="20"/>
  <c r="Q388" i="20"/>
  <c r="Q283" i="21"/>
  <c r="Q611" i="21"/>
  <c r="F119" i="20"/>
  <c r="F52" i="20"/>
  <c r="Q52" i="20"/>
  <c r="F338" i="20"/>
  <c r="Q338" i="20"/>
  <c r="F507" i="20"/>
  <c r="Q507" i="20"/>
  <c r="Q581" i="21"/>
  <c r="F823" i="20"/>
  <c r="Q823" i="20"/>
  <c r="F1004" i="20"/>
  <c r="Q1004" i="20"/>
  <c r="Q347" i="21"/>
  <c r="F878" i="20"/>
  <c r="Q878" i="20"/>
  <c r="F554" i="20"/>
  <c r="Q554" i="20"/>
  <c r="E16" i="14"/>
  <c r="P16" i="14"/>
  <c r="F733" i="20"/>
  <c r="Q733" i="20"/>
  <c r="F450" i="20"/>
  <c r="F1056" i="20"/>
  <c r="Q1056" i="20"/>
  <c r="F996" i="20"/>
  <c r="Q996" i="20"/>
  <c r="F351" i="20"/>
  <c r="F299" i="20"/>
  <c r="Q299" i="20"/>
  <c r="F212" i="20"/>
  <c r="Q212" i="20"/>
  <c r="Q474" i="21"/>
  <c r="F1007" i="20"/>
  <c r="Q1007" i="20"/>
  <c r="F18" i="22"/>
  <c r="Q18" i="22"/>
  <c r="F138" i="22"/>
  <c r="Q138" i="22"/>
  <c r="F300" i="22"/>
  <c r="Q300" i="22"/>
  <c r="F87" i="20"/>
  <c r="Q87" i="20"/>
  <c r="Q416" i="21"/>
  <c r="F159" i="20"/>
  <c r="Q159" i="20"/>
  <c r="F761" i="20"/>
  <c r="Q761" i="20"/>
  <c r="Q345" i="21"/>
  <c r="F267" i="20"/>
  <c r="Q267" i="20"/>
  <c r="F384" i="20"/>
  <c r="Q384" i="20"/>
  <c r="Q85" i="21"/>
  <c r="Q483" i="21"/>
  <c r="Q271" i="21"/>
  <c r="F944" i="20"/>
  <c r="Q944" i="20"/>
  <c r="Q430" i="21"/>
  <c r="F363" i="20"/>
  <c r="Q363" i="20"/>
  <c r="F827" i="20"/>
  <c r="Q827" i="20"/>
  <c r="Q697" i="21"/>
  <c r="F1094" i="20"/>
  <c r="Q1094" i="20"/>
  <c r="F118" i="22"/>
  <c r="Q118" i="22"/>
  <c r="F871" i="20"/>
  <c r="Q871" i="20"/>
  <c r="Q120" i="21"/>
  <c r="F57" i="22"/>
  <c r="Q57" i="22"/>
  <c r="Q715" i="21"/>
  <c r="F123" i="22"/>
  <c r="Q123" i="22"/>
  <c r="F207" i="22"/>
  <c r="Q207" i="22"/>
  <c r="F911" i="20"/>
  <c r="Q911" i="20"/>
  <c r="Q562" i="21"/>
  <c r="Q335" i="21"/>
  <c r="Q269" i="21"/>
  <c r="Q761" i="21"/>
  <c r="F1050" i="20"/>
  <c r="Q1050" i="20"/>
  <c r="F302" i="22"/>
  <c r="Q302" i="22"/>
  <c r="F296" i="20"/>
  <c r="F1041" i="20"/>
  <c r="Q1041" i="20"/>
  <c r="F199" i="20"/>
  <c r="Q199" i="20"/>
  <c r="Q126" i="21"/>
  <c r="F807" i="20"/>
  <c r="Q807" i="20"/>
  <c r="F875" i="20"/>
  <c r="Q875" i="20"/>
  <c r="Q161" i="21"/>
  <c r="F1090" i="20"/>
  <c r="Q1090" i="20"/>
  <c r="Q501" i="21"/>
  <c r="Q539" i="21"/>
  <c r="F746" i="20"/>
  <c r="Q746" i="20"/>
  <c r="F19" i="22"/>
  <c r="Q19" i="22"/>
  <c r="F101" i="20"/>
  <c r="Q101" i="20"/>
  <c r="F184" i="22"/>
  <c r="Q184" i="22"/>
  <c r="F518" i="20"/>
  <c r="Q518" i="20"/>
  <c r="F216" i="20"/>
  <c r="Q216" i="20"/>
  <c r="F194" i="20"/>
  <c r="Q194" i="20"/>
  <c r="F303" i="22"/>
  <c r="Q287" i="21"/>
  <c r="Q356" i="21"/>
  <c r="F279" i="22"/>
  <c r="Q279" i="22"/>
  <c r="F622" i="20"/>
  <c r="Q622" i="20"/>
  <c r="F152" i="22"/>
  <c r="Q152" i="22"/>
  <c r="F46" i="22"/>
  <c r="Q46" i="22"/>
  <c r="F448" i="20"/>
  <c r="F230" i="22"/>
  <c r="Q230" i="22"/>
  <c r="Q86" i="21"/>
  <c r="F378" i="20"/>
  <c r="Q378" i="20"/>
  <c r="F395" i="20"/>
  <c r="Q395" i="20"/>
  <c r="F955" i="20"/>
  <c r="F96" i="20"/>
  <c r="Q96" i="20"/>
  <c r="F71" i="22"/>
  <c r="Q71" i="22"/>
  <c r="F244" i="22"/>
  <c r="Q244" i="22"/>
  <c r="F63" i="20"/>
  <c r="Q63" i="20"/>
  <c r="Q305" i="21"/>
  <c r="F187" i="20"/>
  <c r="Q187" i="20"/>
  <c r="F179" i="22"/>
  <c r="Q179" i="22"/>
  <c r="Q264" i="21"/>
  <c r="F161" i="20"/>
  <c r="F1114" i="20"/>
  <c r="Q1114" i="20"/>
  <c r="F272" i="22"/>
  <c r="Q272" i="22"/>
  <c r="F440" i="20"/>
  <c r="Q440" i="20"/>
  <c r="Q434" i="21"/>
  <c r="Q681" i="21"/>
  <c r="Q624" i="21"/>
  <c r="F208" i="20"/>
  <c r="Q208" i="20"/>
  <c r="F756" i="20"/>
  <c r="Q756" i="20"/>
  <c r="F246" i="20"/>
  <c r="F82" i="22"/>
  <c r="Q82" i="22"/>
  <c r="F188" i="20"/>
  <c r="Q188" i="20"/>
  <c r="F318" i="20"/>
  <c r="Q687" i="21"/>
  <c r="F428" i="20"/>
  <c r="Q428" i="20"/>
  <c r="Q528" i="21"/>
  <c r="F928" i="20"/>
  <c r="Q928" i="20"/>
  <c r="F356" i="20"/>
  <c r="Q356" i="20"/>
  <c r="F88" i="20"/>
  <c r="Q88" i="20"/>
  <c r="Q130" i="21"/>
  <c r="F135" i="20"/>
  <c r="F47" i="20"/>
  <c r="Q47" i="20"/>
  <c r="F953" i="20"/>
  <c r="Q953" i="20"/>
  <c r="Q494" i="21"/>
  <c r="Q205" i="21"/>
  <c r="F738" i="20"/>
  <c r="Q738" i="20"/>
  <c r="F1019" i="20"/>
  <c r="Q1019" i="20"/>
  <c r="F908" i="20"/>
  <c r="Q908" i="20"/>
  <c r="F775" i="20"/>
  <c r="Q775" i="20"/>
  <c r="F81" i="20"/>
  <c r="Q81" i="20"/>
  <c r="F191" i="20"/>
  <c r="Q191" i="20"/>
  <c r="F62" i="20"/>
  <c r="Q62" i="20"/>
  <c r="F158" i="22"/>
  <c r="Q158" i="22"/>
  <c r="F882" i="20"/>
  <c r="Q882" i="20"/>
  <c r="Q249" i="21"/>
  <c r="Q751" i="21"/>
  <c r="Q400" i="21"/>
  <c r="F830" i="20"/>
  <c r="F811" i="20"/>
  <c r="Q811" i="20"/>
  <c r="F610" i="20"/>
  <c r="F581" i="20"/>
  <c r="Q581" i="20"/>
  <c r="F94" i="22"/>
  <c r="Q94" i="22"/>
  <c r="Q99" i="21"/>
  <c r="F985" i="20"/>
  <c r="Q985" i="20"/>
  <c r="F131" i="20"/>
  <c r="Q131" i="20"/>
  <c r="Q222" i="21"/>
  <c r="Q536" i="21"/>
  <c r="F974" i="20"/>
  <c r="Q974" i="20"/>
  <c r="F609" i="20"/>
  <c r="F133" i="20"/>
  <c r="Q133" i="20"/>
  <c r="F136" i="22"/>
  <c r="Q136" i="22"/>
  <c r="Q351" i="21"/>
  <c r="Q128" i="21"/>
  <c r="Q214" i="21"/>
  <c r="Q725" i="21"/>
  <c r="Q297" i="21"/>
  <c r="F379" i="20"/>
  <c r="Q92" i="21"/>
  <c r="F294" i="20"/>
  <c r="Q294" i="20"/>
  <c r="F437" i="20"/>
  <c r="F494" i="20"/>
  <c r="Q494" i="20"/>
  <c r="F193" i="22"/>
  <c r="Q193" i="22"/>
  <c r="Q514" i="21"/>
  <c r="F854" i="20"/>
  <c r="Q854" i="20"/>
  <c r="Q179" i="21"/>
  <c r="Q401" i="21"/>
  <c r="F198" i="22"/>
  <c r="Q198" i="22"/>
  <c r="Q664" i="21"/>
  <c r="F597" i="20"/>
  <c r="Q597" i="20"/>
  <c r="F353" i="20"/>
  <c r="Q353" i="20"/>
  <c r="F227" i="20"/>
  <c r="Q227" i="20"/>
  <c r="Q777" i="21"/>
  <c r="F239" i="20"/>
  <c r="Q239" i="20"/>
  <c r="F53" i="20"/>
  <c r="Q53" i="20"/>
  <c r="F256" i="20"/>
  <c r="Q256" i="20"/>
  <c r="F1060" i="20"/>
  <c r="Q1060" i="20"/>
  <c r="F229" i="22"/>
  <c r="F265" i="22"/>
  <c r="Q265" i="22"/>
  <c r="F264" i="20"/>
  <c r="Q264" i="20"/>
  <c r="Q488" i="21"/>
  <c r="F68" i="20"/>
  <c r="Q68" i="20"/>
  <c r="F23" i="20"/>
  <c r="Q23" i="20"/>
  <c r="F538" i="20"/>
  <c r="Q538" i="20"/>
  <c r="F209" i="22"/>
  <c r="F90" i="20"/>
  <c r="Q90" i="20"/>
  <c r="F288" i="20"/>
  <c r="Q288" i="20"/>
  <c r="F39" i="22"/>
  <c r="Q39" i="22"/>
  <c r="Q496" i="21"/>
  <c r="F215" i="22"/>
  <c r="Q215" i="22"/>
  <c r="Q183" i="21"/>
  <c r="F1105" i="20"/>
  <c r="Q1105" i="20"/>
  <c r="Q466" i="21"/>
  <c r="F394" i="20"/>
  <c r="F282" i="22"/>
  <c r="Q282" i="22"/>
  <c r="F608" i="20"/>
  <c r="Q608" i="20"/>
  <c r="F740" i="20"/>
  <c r="Q740" i="20"/>
  <c r="F262" i="22"/>
  <c r="Q262" i="22"/>
  <c r="Q336" i="21"/>
  <c r="Q603" i="21"/>
  <c r="F1034" i="20"/>
  <c r="F91" i="22"/>
  <c r="Q91" i="22"/>
  <c r="F433" i="20"/>
  <c r="Q433" i="20"/>
  <c r="F885" i="20"/>
  <c r="Q885" i="20"/>
  <c r="Q424" i="21"/>
  <c r="Q537" i="21"/>
  <c r="Q559" i="21"/>
  <c r="Q760" i="21"/>
  <c r="F904" i="20"/>
  <c r="F1081" i="20"/>
  <c r="Q1081" i="20"/>
  <c r="Q791" i="21"/>
  <c r="F271" i="20"/>
  <c r="Q271" i="20"/>
  <c r="Q665" i="21"/>
  <c r="F1080" i="20"/>
  <c r="Q1080" i="20"/>
  <c r="Q694" i="21"/>
  <c r="F576" i="20"/>
  <c r="Q649" i="21"/>
  <c r="F114" i="22"/>
  <c r="Q114" i="22"/>
  <c r="F385" i="20"/>
  <c r="Q385" i="20"/>
  <c r="Q362" i="21"/>
  <c r="Q413" i="21"/>
  <c r="F647" i="20"/>
  <c r="Q647" i="20"/>
  <c r="F663" i="20"/>
  <c r="Q663" i="20"/>
  <c r="F640" i="20"/>
  <c r="Q640" i="20"/>
  <c r="F656" i="20"/>
  <c r="Q656" i="20"/>
  <c r="F672" i="20"/>
  <c r="Q672" i="20"/>
  <c r="F649" i="20"/>
  <c r="Q649" i="20"/>
  <c r="F675" i="20"/>
  <c r="Q675" i="20"/>
  <c r="F692" i="20"/>
  <c r="Q692" i="20"/>
  <c r="F708" i="20"/>
  <c r="Q708" i="20"/>
  <c r="F724" i="20"/>
  <c r="Q724" i="20"/>
  <c r="F658" i="20"/>
  <c r="F681" i="20"/>
  <c r="Q681" i="20"/>
  <c r="F697" i="20"/>
  <c r="Q697" i="20"/>
  <c r="F713" i="20"/>
  <c r="Q713" i="20"/>
  <c r="F637" i="20"/>
  <c r="Q637" i="20"/>
  <c r="F667" i="20"/>
  <c r="Q667" i="20"/>
  <c r="F686" i="20"/>
  <c r="Q686" i="20"/>
  <c r="F702" i="20"/>
  <c r="Q702" i="20"/>
  <c r="F718" i="20"/>
  <c r="F695" i="20"/>
  <c r="Q695" i="20"/>
  <c r="F683" i="20"/>
  <c r="F669" i="20"/>
  <c r="Q669" i="20"/>
  <c r="F707" i="20"/>
  <c r="Q707" i="20"/>
  <c r="F691" i="20"/>
  <c r="Q691" i="20"/>
  <c r="F1052" i="20"/>
  <c r="F880" i="20"/>
  <c r="F263" i="22"/>
  <c r="Q263" i="22"/>
  <c r="Q296" i="21"/>
  <c r="F252" i="20"/>
  <c r="Q252" i="20"/>
  <c r="F205" i="20"/>
  <c r="Q205" i="20"/>
  <c r="F82" i="20"/>
  <c r="Q82" i="20"/>
  <c r="F196" i="22"/>
  <c r="Q196" i="22"/>
  <c r="Q358" i="21"/>
  <c r="F84" i="22"/>
  <c r="F1089" i="20"/>
  <c r="Q1089" i="20"/>
  <c r="F143" i="22"/>
  <c r="Q143" i="22"/>
  <c r="F274" i="22"/>
  <c r="Q274" i="22"/>
  <c r="F252" i="22"/>
  <c r="Q252" i="22"/>
  <c r="F56" i="22"/>
  <c r="F517" i="20"/>
  <c r="Q517" i="20"/>
  <c r="F846" i="20"/>
  <c r="Q846" i="20"/>
  <c r="Q133" i="21"/>
  <c r="Q185" i="21"/>
  <c r="F154" i="20"/>
  <c r="Q154" i="20"/>
  <c r="F173" i="20"/>
  <c r="Q173" i="20"/>
  <c r="Q616" i="21"/>
  <c r="Q71" i="21"/>
  <c r="Q700" i="21"/>
  <c r="Q384" i="21"/>
  <c r="F736" i="20"/>
  <c r="F153" i="20"/>
  <c r="Q153" i="20"/>
  <c r="Q476" i="21"/>
  <c r="Q371" i="21"/>
  <c r="F1020" i="20"/>
  <c r="Q1020" i="20"/>
  <c r="F1062" i="20"/>
  <c r="Q1062" i="20"/>
  <c r="Q622" i="21"/>
  <c r="F1027" i="20"/>
  <c r="Q1027" i="20"/>
  <c r="F853" i="20"/>
  <c r="Q853" i="20"/>
  <c r="Q124" i="21"/>
  <c r="F765" i="20"/>
  <c r="Q765" i="20"/>
  <c r="F917" i="20"/>
  <c r="Q917" i="20"/>
  <c r="F864" i="20"/>
  <c r="Q864" i="20"/>
  <c r="F559" i="20"/>
  <c r="Q559" i="20"/>
  <c r="F481" i="20"/>
  <c r="Q481" i="20"/>
  <c r="F950" i="20"/>
  <c r="Q950" i="20"/>
  <c r="Q615" i="21"/>
  <c r="F83" i="20"/>
  <c r="Q83" i="20"/>
  <c r="F119" i="22"/>
  <c r="Q119" i="22"/>
  <c r="F568" i="20"/>
  <c r="Q568" i="20"/>
  <c r="F1005" i="20"/>
  <c r="Q1005" i="20"/>
  <c r="F855" i="20"/>
  <c r="Q855" i="20"/>
  <c r="F768" i="20"/>
  <c r="F1092" i="20"/>
  <c r="Q1092" i="20"/>
  <c r="Q598" i="21"/>
  <c r="F419" i="20"/>
  <c r="F965" i="20"/>
  <c r="Q965" i="20"/>
  <c r="F763" i="20"/>
  <c r="Q763" i="20"/>
  <c r="F558" i="20"/>
  <c r="Q558" i="20"/>
  <c r="F909" i="20"/>
  <c r="Q909" i="20"/>
  <c r="F64" i="22"/>
  <c r="Q64" i="22"/>
  <c r="F65" i="22"/>
  <c r="Q65" i="22"/>
  <c r="F735" i="20"/>
  <c r="Q735" i="20"/>
  <c r="F66" i="20"/>
  <c r="Q66" i="20"/>
  <c r="F867" i="20"/>
  <c r="Q867" i="20"/>
  <c r="Q365" i="21"/>
  <c r="F467" i="20"/>
  <c r="Q467" i="20"/>
  <c r="Q740" i="21"/>
  <c r="Q79" i="21"/>
  <c r="Q596" i="21"/>
  <c r="F196" i="20"/>
  <c r="Q196" i="20"/>
  <c r="F923" i="20"/>
  <c r="Q923" i="20"/>
  <c r="Q629" i="21"/>
  <c r="F624" i="20"/>
  <c r="Q624" i="20"/>
  <c r="F545" i="20"/>
  <c r="Q545" i="20"/>
  <c r="F821" i="20"/>
  <c r="Q821" i="20"/>
  <c r="Q631" i="21"/>
  <c r="Q204" i="21"/>
  <c r="F892" i="20"/>
  <c r="Q892" i="20"/>
  <c r="F905" i="20"/>
  <c r="Q905" i="20"/>
  <c r="Q302" i="21"/>
  <c r="Q216" i="21"/>
  <c r="F211" i="20"/>
  <c r="Q211" i="20"/>
  <c r="F145" i="22"/>
  <c r="Q145" i="22"/>
  <c r="F131" i="22"/>
  <c r="Q131" i="22"/>
  <c r="Q20" i="21"/>
  <c r="F170" i="20"/>
  <c r="Q170" i="20"/>
  <c r="Q326" i="21"/>
  <c r="F557" i="20"/>
  <c r="Q557" i="20"/>
  <c r="F132" i="20"/>
  <c r="Q132" i="20"/>
  <c r="F308" i="20"/>
  <c r="Q308" i="20"/>
  <c r="F301" i="20"/>
  <c r="Q301" i="20"/>
  <c r="F32" i="22"/>
  <c r="Q32" i="22"/>
  <c r="F403" i="20"/>
  <c r="Q403" i="20"/>
  <c r="F316" i="20"/>
  <c r="F868" i="20"/>
  <c r="Q868" i="20"/>
  <c r="F178" i="22"/>
  <c r="Q178" i="22"/>
  <c r="F66" i="22"/>
  <c r="Q66" i="22"/>
  <c r="F1078" i="20"/>
  <c r="Q1078" i="20"/>
  <c r="F514" i="20"/>
  <c r="Q601" i="21"/>
  <c r="F1055" i="20"/>
  <c r="F591" i="20"/>
  <c r="Q591" i="20"/>
  <c r="F898" i="20"/>
  <c r="Q898" i="20"/>
  <c r="F418" i="20"/>
  <c r="F564" i="20"/>
  <c r="Q564" i="20"/>
  <c r="Q63" i="21"/>
  <c r="F89" i="22"/>
  <c r="Q429" i="21"/>
  <c r="F23" i="22"/>
  <c r="Q23" i="22"/>
  <c r="F183" i="22"/>
  <c r="Q183" i="22"/>
  <c r="Q485" i="21"/>
  <c r="Q342" i="21"/>
  <c r="F500" i="20"/>
  <c r="Q500" i="20"/>
  <c r="Q554" i="21"/>
  <c r="F547" i="20"/>
  <c r="Q547" i="20"/>
  <c r="F788" i="20"/>
  <c r="Q788" i="20"/>
  <c r="Q143" i="21"/>
  <c r="F370" i="20"/>
  <c r="Q370" i="20"/>
  <c r="Q802" i="21"/>
  <c r="F298" i="22"/>
  <c r="Q298" i="22"/>
  <c r="Q563" i="21"/>
  <c r="F1085" i="20"/>
  <c r="Q1085" i="20"/>
  <c r="Q390" i="21"/>
  <c r="Q625" i="21"/>
  <c r="Q542" i="21"/>
  <c r="Q322" i="21"/>
  <c r="Q575" i="21"/>
  <c r="Q152" i="21"/>
  <c r="F238" i="22"/>
  <c r="Q238" i="22"/>
  <c r="Q475" i="21"/>
  <c r="F165" i="20"/>
  <c r="Q165" i="20"/>
  <c r="F60" i="20"/>
  <c r="Q60" i="20"/>
  <c r="F216" i="22"/>
  <c r="Q216" i="22"/>
  <c r="F474" i="20"/>
  <c r="Q474" i="20"/>
  <c r="F933" i="20"/>
  <c r="Q933" i="20"/>
  <c r="F92" i="22"/>
  <c r="Q92" i="22"/>
  <c r="F12" i="22"/>
  <c r="Q12" i="22"/>
  <c r="F747" i="20"/>
  <c r="Q747" i="20"/>
  <c r="F466" i="20"/>
  <c r="Q466" i="20"/>
  <c r="Q13" i="21"/>
  <c r="F36" i="20"/>
  <c r="Q36" i="20"/>
  <c r="Q654" i="21"/>
  <c r="Q653" i="21"/>
  <c r="Q511" i="21"/>
  <c r="F502" i="20"/>
  <c r="Q502" i="20"/>
  <c r="F213" i="22"/>
  <c r="Q213" i="22"/>
  <c r="Q353" i="21"/>
  <c r="F897" i="20"/>
  <c r="Q897" i="20"/>
  <c r="Q346" i="21"/>
  <c r="F808" i="20"/>
  <c r="Q808" i="20"/>
  <c r="F997" i="20"/>
  <c r="Q997" i="20"/>
  <c r="F332" i="20"/>
  <c r="Q332" i="20"/>
  <c r="Q753" i="21"/>
  <c r="Q757" i="21"/>
  <c r="F989" i="20"/>
  <c r="Q989" i="20"/>
  <c r="Q656" i="21"/>
  <c r="F865" i="20"/>
  <c r="Q865" i="20"/>
  <c r="F870" i="20"/>
  <c r="Q870" i="20"/>
  <c r="F43" i="22"/>
  <c r="Q43" i="22"/>
  <c r="Q459" i="21"/>
  <c r="F54" i="22"/>
  <c r="Q298" i="21"/>
  <c r="Q188" i="21"/>
  <c r="Q117" i="21"/>
  <c r="Q626" i="21"/>
  <c r="F262" i="20"/>
  <c r="F1017" i="20"/>
  <c r="Q1017" i="20"/>
  <c r="F381" i="20"/>
  <c r="Q381" i="20"/>
  <c r="F602" i="20"/>
  <c r="Q602" i="20"/>
  <c r="F1025" i="20"/>
  <c r="Q1025" i="20"/>
  <c r="F205" i="22"/>
  <c r="Q205" i="22"/>
  <c r="F605" i="20"/>
  <c r="F176" i="20"/>
  <c r="Q176" i="20"/>
  <c r="Q125" i="21"/>
  <c r="F198" i="20"/>
  <c r="Q198" i="20"/>
  <c r="F21" i="22"/>
  <c r="Q21" i="22"/>
  <c r="F916" i="20"/>
  <c r="Q916" i="20"/>
  <c r="Q426" i="21"/>
  <c r="F230" i="20"/>
  <c r="F265" i="20"/>
  <c r="Q265" i="20"/>
  <c r="F30" i="20"/>
  <c r="Q30" i="20"/>
  <c r="Q417" i="21"/>
  <c r="F143" i="20"/>
  <c r="F731" i="20"/>
  <c r="Q731" i="20"/>
  <c r="F245" i="20"/>
  <c r="Q245" i="20"/>
  <c r="F99" i="22"/>
  <c r="Q99" i="22"/>
  <c r="Q633" i="21"/>
  <c r="F112" i="22"/>
  <c r="Q112" i="22"/>
  <c r="Q220" i="21"/>
  <c r="F461" i="20"/>
  <c r="Q461" i="20"/>
  <c r="Q774" i="21"/>
  <c r="Q736" i="21"/>
  <c r="F869" i="20"/>
  <c r="Q869" i="20"/>
  <c r="F287" i="22"/>
  <c r="Q287" i="22"/>
  <c r="F859" i="20"/>
  <c r="Q859" i="20"/>
  <c r="F758" i="20"/>
  <c r="Q758" i="20"/>
  <c r="Q344" i="21"/>
  <c r="F598" i="20"/>
  <c r="Q598" i="20"/>
  <c r="F231" i="20"/>
  <c r="Q231" i="20"/>
  <c r="F410" i="20"/>
  <c r="Q410" i="20"/>
  <c r="F93" i="20"/>
  <c r="F97" i="20"/>
  <c r="Q97" i="20"/>
  <c r="F993" i="20"/>
  <c r="Q993" i="20"/>
  <c r="F165" i="22"/>
  <c r="Q165" i="22"/>
  <c r="F24" i="22"/>
  <c r="F77" i="22"/>
  <c r="Q77" i="22"/>
  <c r="Q196" i="21"/>
  <c r="Q244" i="21"/>
  <c r="F583" i="20"/>
  <c r="Q583" i="20"/>
  <c r="F578" i="20"/>
  <c r="Q578" i="20"/>
  <c r="F990" i="20"/>
  <c r="Q990" i="20"/>
  <c r="F967" i="20"/>
  <c r="Q967" i="20"/>
  <c r="Q328" i="21"/>
  <c r="F470" i="20"/>
  <c r="Q470" i="20"/>
  <c r="F268" i="22"/>
  <c r="Q268" i="22"/>
  <c r="F744" i="20"/>
  <c r="Q744" i="20"/>
  <c r="F912" i="20"/>
  <c r="Q912" i="20"/>
  <c r="F236" i="22"/>
  <c r="Q236" i="22"/>
  <c r="Q285" i="21"/>
  <c r="F122" i="20"/>
  <c r="Q122" i="20"/>
  <c r="Q282" i="21"/>
  <c r="Q243" i="21"/>
  <c r="F415" i="20"/>
  <c r="F978" i="20"/>
  <c r="Q978" i="20"/>
  <c r="Q579" i="21"/>
  <c r="F181" i="20"/>
  <c r="Q181" i="20"/>
  <c r="Q769" i="21"/>
  <c r="F100" i="22"/>
  <c r="Q100" i="22"/>
  <c r="Q16" i="21"/>
  <c r="Q40" i="21"/>
  <c r="F235" i="22"/>
  <c r="Q235" i="22"/>
  <c r="F495" i="20"/>
  <c r="Q495" i="20"/>
  <c r="Q555" i="21"/>
  <c r="F1058" i="20"/>
  <c r="Q1058" i="20"/>
  <c r="Q628" i="21"/>
  <c r="Q160" i="21"/>
  <c r="Q98" i="21"/>
  <c r="F1018" i="20"/>
  <c r="Q1018" i="20"/>
  <c r="F937" i="20"/>
  <c r="Q937" i="20"/>
  <c r="F1068" i="20"/>
  <c r="Q1068" i="20"/>
  <c r="F732" i="20"/>
  <c r="Q732" i="20"/>
  <c r="Q605" i="21"/>
  <c r="F210" i="20"/>
  <c r="Q210" i="20"/>
  <c r="Q436" i="21"/>
  <c r="F320" i="20"/>
  <c r="F182" i="22"/>
  <c r="Q182" i="22"/>
  <c r="F540" i="20"/>
  <c r="Q540" i="20"/>
  <c r="F942" i="20"/>
  <c r="Q942" i="20"/>
  <c r="F464" i="20"/>
  <c r="Q464" i="20"/>
  <c r="Q460" i="21"/>
  <c r="F156" i="20"/>
  <c r="Q156" i="20"/>
  <c r="F979" i="20"/>
  <c r="Q979" i="20"/>
  <c r="F447" i="20"/>
  <c r="Q447" i="20"/>
  <c r="F158" i="20"/>
  <c r="F806" i="20"/>
  <c r="Q806" i="20"/>
  <c r="F392" i="20"/>
  <c r="Q392" i="20"/>
  <c r="F511" i="20"/>
  <c r="Q511" i="20"/>
  <c r="F960" i="20"/>
  <c r="Q960" i="20"/>
  <c r="F135" i="22"/>
  <c r="Q135" i="22"/>
  <c r="F785" i="20"/>
  <c r="Q785" i="20"/>
  <c r="Q29" i="21"/>
  <c r="F34" i="20"/>
  <c r="Q34" i="20"/>
  <c r="Q221" i="21"/>
  <c r="F79" i="22"/>
  <c r="Q79" i="22"/>
  <c r="F61" i="22"/>
  <c r="Q61" i="22"/>
  <c r="F231" i="22"/>
  <c r="Q231" i="22"/>
  <c r="F847" i="20"/>
  <c r="Q847" i="20"/>
  <c r="F901" i="20"/>
  <c r="Q901" i="20"/>
  <c r="F256" i="22"/>
  <c r="Q256" i="22"/>
  <c r="F590" i="20"/>
  <c r="F623" i="20"/>
  <c r="Q623" i="20"/>
  <c r="F980" i="20"/>
  <c r="Q980" i="20"/>
  <c r="Q721" i="21"/>
  <c r="F780" i="20"/>
  <c r="Q780" i="20"/>
  <c r="F730" i="20"/>
  <c r="F600" i="20"/>
  <c r="Q600" i="20"/>
  <c r="F519" i="20"/>
  <c r="Q519" i="20"/>
  <c r="Q785" i="21"/>
  <c r="Q399" i="21"/>
  <c r="F346" i="20"/>
  <c r="Q346" i="20"/>
  <c r="Q497" i="21"/>
  <c r="F998" i="20"/>
  <c r="Q998" i="20"/>
  <c r="Q389" i="21"/>
  <c r="F61" i="20"/>
  <c r="Q61" i="20"/>
  <c r="F100" i="20"/>
  <c r="Q100" i="20"/>
  <c r="F589" i="20"/>
  <c r="Q589" i="20"/>
  <c r="Q354" i="21"/>
  <c r="F528" i="20"/>
  <c r="Q528" i="20"/>
  <c r="Q698" i="21"/>
  <c r="F971" i="20"/>
  <c r="Q971" i="20"/>
  <c r="Q433" i="21"/>
  <c r="F335" i="20"/>
  <c r="Q335" i="20"/>
  <c r="F206" i="20"/>
  <c r="Q206" i="20"/>
  <c r="Q225" i="21"/>
  <c r="F21" i="20"/>
  <c r="Q21" i="20"/>
  <c r="E7" i="14"/>
  <c r="Q355" i="21"/>
  <c r="F844" i="20"/>
  <c r="Q844" i="20"/>
  <c r="Q519" i="21"/>
  <c r="Q503" i="21"/>
  <c r="F42" i="22"/>
  <c r="Q42" i="22"/>
  <c r="F207" i="20"/>
  <c r="Q207" i="20"/>
  <c r="F25" i="22"/>
  <c r="Q25" i="22"/>
  <c r="F1132" i="20"/>
  <c r="Q1132" i="20"/>
  <c r="F187" i="22"/>
  <c r="Q187" i="22"/>
  <c r="F290" i="20"/>
  <c r="Q290" i="20"/>
  <c r="Q73" i="21"/>
  <c r="F102" i="22"/>
  <c r="Q102" i="22"/>
  <c r="F52" i="22"/>
  <c r="Q52" i="22"/>
  <c r="F250" i="20"/>
  <c r="Q323" i="21"/>
  <c r="Q666" i="21"/>
  <c r="F1076" i="20"/>
  <c r="Q1076" i="20"/>
  <c r="Q258" i="21"/>
  <c r="F371" i="20"/>
  <c r="Q371" i="20"/>
  <c r="F781" i="20"/>
  <c r="Q781" i="20"/>
  <c r="F192" i="20"/>
  <c r="Q192" i="20"/>
  <c r="Q197" i="21"/>
  <c r="F1049" i="20"/>
  <c r="Q1049" i="20"/>
  <c r="F1016" i="20"/>
  <c r="Q1016" i="20"/>
  <c r="F305" i="22"/>
  <c r="Q305" i="22"/>
  <c r="F1013" i="20"/>
  <c r="Q1013" i="20"/>
  <c r="F123" i="20"/>
  <c r="Q123" i="20"/>
  <c r="F194" i="22"/>
  <c r="Q194" i="22"/>
  <c r="Q21" i="21"/>
  <c r="F51" i="20"/>
  <c r="Q51" i="20"/>
  <c r="F857" i="20"/>
  <c r="Q857" i="20"/>
  <c r="F96" i="22"/>
  <c r="Q96" i="22"/>
  <c r="F115" i="20"/>
  <c r="Q115" i="20"/>
  <c r="F206" i="22"/>
  <c r="Q206" i="22"/>
  <c r="F295" i="22"/>
  <c r="Q685" i="21"/>
  <c r="F995" i="20"/>
  <c r="Q995" i="20"/>
  <c r="Q449" i="21"/>
  <c r="Q332" i="21"/>
  <c r="Q748" i="21"/>
  <c r="F826" i="20"/>
  <c r="Q826" i="20"/>
  <c r="F307" i="22"/>
  <c r="Q307" i="22"/>
  <c r="F1029" i="20"/>
  <c r="Q1029" i="20"/>
  <c r="F751" i="20"/>
  <c r="Q327" i="21"/>
  <c r="Q423" i="21"/>
  <c r="Q473" i="21"/>
  <c r="Q288" i="21"/>
  <c r="F1037" i="20"/>
  <c r="Q1037" i="20"/>
  <c r="Q584" i="21"/>
  <c r="F541" i="20"/>
  <c r="F89" i="20"/>
  <c r="Q89" i="20"/>
  <c r="Q218" i="21"/>
  <c r="F367" i="20"/>
  <c r="Q367" i="20"/>
  <c r="Q330" i="21"/>
  <c r="F488" i="20"/>
  <c r="Q488" i="20"/>
  <c r="F860" i="20"/>
  <c r="Q860" i="20"/>
  <c r="F276" i="20"/>
  <c r="F442" i="20"/>
  <c r="Q442" i="20"/>
  <c r="F83" i="22"/>
  <c r="Q83" i="22"/>
  <c r="F214" i="22"/>
  <c r="Q214" i="22"/>
  <c r="F327" i="20"/>
  <c r="F866" i="20"/>
  <c r="Q866" i="20"/>
  <c r="F822" i="20"/>
  <c r="Q822" i="20"/>
  <c r="F850" i="20"/>
  <c r="Q850" i="20"/>
  <c r="Q610" i="21"/>
  <c r="F773" i="20"/>
  <c r="Q773" i="20"/>
  <c r="Q680" i="21"/>
  <c r="Q290" i="21"/>
  <c r="F336" i="20"/>
  <c r="Q336" i="20"/>
  <c r="F109" i="20"/>
  <c r="Q109" i="20"/>
  <c r="Q750" i="21"/>
  <c r="F168" i="22"/>
  <c r="Q168" i="22"/>
  <c r="F225" i="22"/>
  <c r="Q225" i="22"/>
  <c r="Q42" i="21"/>
  <c r="F58" i="22"/>
  <c r="Q58" i="22"/>
  <c r="F79" i="20"/>
  <c r="Q79" i="20"/>
  <c r="F233" i="20"/>
  <c r="Q233" i="20"/>
  <c r="F1046" i="20"/>
  <c r="Q1046" i="20"/>
  <c r="Q446" i="21"/>
  <c r="F621" i="20"/>
  <c r="Q621" i="20"/>
  <c r="F432" i="20"/>
  <c r="Q432" i="20"/>
  <c r="F329" i="20"/>
  <c r="Q329" i="20"/>
  <c r="F525" i="20"/>
  <c r="Q525" i="20"/>
  <c r="Q259" i="21"/>
  <c r="F365" i="20"/>
  <c r="F848" i="20"/>
  <c r="Q848" i="20"/>
  <c r="F792" i="20"/>
  <c r="Q792" i="20"/>
  <c r="F1112" i="20"/>
  <c r="Q567" i="21"/>
  <c r="F1117" i="20"/>
  <c r="Q1117" i="20"/>
  <c r="F782" i="20"/>
  <c r="Q782" i="20"/>
  <c r="Q432" i="21"/>
  <c r="F813" i="20"/>
  <c r="Q813" i="20"/>
  <c r="F543" i="20"/>
  <c r="Q543" i="20"/>
  <c r="F1015" i="20"/>
  <c r="Q1015" i="20"/>
  <c r="F40" i="20"/>
  <c r="F861" i="20"/>
  <c r="Q861" i="20"/>
  <c r="F999" i="20"/>
  <c r="Q999" i="20"/>
  <c r="Q277" i="21"/>
  <c r="Q383" i="21"/>
  <c r="F249" i="22"/>
  <c r="Q249" i="22"/>
  <c r="F887" i="20"/>
  <c r="Q887" i="20"/>
  <c r="Q455" i="21"/>
  <c r="F310" i="20"/>
  <c r="Q410" i="21"/>
  <c r="Q217" i="21"/>
  <c r="Q284" i="21"/>
  <c r="F812" i="20"/>
  <c r="Q812" i="20"/>
  <c r="F15" i="22"/>
  <c r="Q15" i="22"/>
  <c r="Q65" i="21"/>
  <c r="F178" i="20"/>
  <c r="F203" i="22"/>
  <c r="Q203" i="22"/>
  <c r="Q246" i="21"/>
  <c r="Q254" i="21"/>
  <c r="F1063" i="20"/>
  <c r="Q1063" i="20"/>
  <c r="F872" i="20"/>
  <c r="Q872" i="20"/>
  <c r="F222" i="22"/>
  <c r="Q222" i="22"/>
  <c r="F85" i="20"/>
  <c r="Q85" i="20"/>
  <c r="Q398" i="21"/>
  <c r="F219" i="22"/>
  <c r="Q219" i="22"/>
  <c r="F515" i="20"/>
  <c r="Q515" i="20"/>
  <c r="Q402" i="21"/>
  <c r="Q338" i="21"/>
  <c r="Q675" i="21"/>
  <c r="F849" i="20"/>
  <c r="Q849" i="20"/>
  <c r="F894" i="20"/>
  <c r="Q894" i="20"/>
  <c r="Q236" i="21"/>
  <c r="E15" i="14"/>
  <c r="P15" i="14"/>
  <c r="F938" i="20"/>
  <c r="Q938" i="20"/>
  <c r="Q340" i="21"/>
  <c r="Q198" i="21"/>
  <c r="Q450" i="21"/>
  <c r="F350" i="20"/>
  <c r="Q350" i="20"/>
  <c r="Q648" i="21"/>
  <c r="Q265" i="21"/>
  <c r="Q212" i="21"/>
  <c r="F513" i="20"/>
  <c r="Q487" i="21"/>
  <c r="Q513" i="21"/>
  <c r="F962" i="20"/>
  <c r="Q962" i="20"/>
  <c r="F91" i="20"/>
  <c r="Q91" i="20"/>
  <c r="F1123" i="20"/>
  <c r="Q1123" i="20"/>
  <c r="F121" i="20"/>
  <c r="Q121" i="20"/>
  <c r="F389" i="20"/>
  <c r="Q389" i="20"/>
  <c r="F25" i="20"/>
  <c r="F191" i="22"/>
  <c r="Q191" i="22"/>
  <c r="F180" i="22"/>
  <c r="Q180" i="22"/>
  <c r="F520" i="20"/>
  <c r="Q520" i="20"/>
  <c r="Q669" i="21"/>
  <c r="F946" i="20"/>
  <c r="F836" i="20"/>
  <c r="Q836" i="20"/>
  <c r="F202" i="20"/>
  <c r="Q202" i="20"/>
  <c r="Q696" i="21"/>
  <c r="F259" i="20"/>
  <c r="Q259" i="20"/>
  <c r="F982" i="20"/>
  <c r="F1040" i="20"/>
  <c r="Q1040" i="20"/>
  <c r="F900" i="20"/>
  <c r="Q900" i="20"/>
  <c r="Q658" i="21"/>
  <c r="F800" i="20"/>
  <c r="Q800" i="20"/>
  <c r="F772" i="20"/>
  <c r="Q772" i="20"/>
  <c r="F594" i="20"/>
  <c r="Q594" i="20"/>
  <c r="F793" i="20"/>
  <c r="Q793" i="20"/>
  <c r="F268" i="20"/>
  <c r="Q268" i="20"/>
  <c r="F258" i="22"/>
  <c r="Q258" i="22"/>
  <c r="F280" i="20"/>
  <c r="F941" i="20"/>
  <c r="Q941" i="20"/>
  <c r="Q776" i="21"/>
  <c r="F483" i="20"/>
  <c r="Q483" i="20"/>
  <c r="Q732" i="21"/>
  <c r="F1061" i="20"/>
  <c r="Q1061" i="20"/>
  <c r="F124" i="20"/>
  <c r="Q124" i="20"/>
  <c r="F460" i="20"/>
  <c r="Q190" i="21"/>
  <c r="F739" i="20"/>
  <c r="Q739" i="20"/>
  <c r="F593" i="20"/>
  <c r="Q147" i="21"/>
  <c r="Q149" i="21"/>
  <c r="Q412" i="21"/>
  <c r="Q301" i="21"/>
  <c r="Q178" i="21"/>
  <c r="F180" i="20"/>
  <c r="Q180" i="20"/>
  <c r="F790" i="20"/>
  <c r="Q790" i="20"/>
  <c r="Q506" i="21"/>
  <c r="Q499" i="21"/>
  <c r="Q717" i="21"/>
  <c r="Q765" i="21"/>
  <c r="F122" i="22"/>
  <c r="Q122" i="22"/>
  <c r="Q114" i="21"/>
  <c r="Q684" i="21"/>
  <c r="F258" i="20"/>
  <c r="Q258" i="20"/>
  <c r="Q500" i="21"/>
  <c r="Q481" i="21"/>
  <c r="F183" i="20"/>
  <c r="Q183" i="20"/>
  <c r="F947" i="20"/>
  <c r="Q947" i="20"/>
  <c r="Q451" i="21"/>
  <c r="F754" i="20"/>
  <c r="Q754" i="20"/>
  <c r="Q23" i="21"/>
  <c r="Q738" i="21"/>
  <c r="F635" i="20"/>
  <c r="F651" i="20"/>
  <c r="Q651" i="20"/>
  <c r="F628" i="20"/>
  <c r="Q628" i="20"/>
  <c r="F644" i="20"/>
  <c r="Q644" i="20"/>
  <c r="F660" i="20"/>
  <c r="Q660" i="20"/>
  <c r="F676" i="20"/>
  <c r="Q676" i="20"/>
  <c r="F657" i="20"/>
  <c r="Q657" i="20"/>
  <c r="F680" i="20"/>
  <c r="Q680" i="20"/>
  <c r="F696" i="20"/>
  <c r="Q696" i="20"/>
  <c r="F712" i="20"/>
  <c r="Q712" i="20"/>
  <c r="F634" i="20"/>
  <c r="Q634" i="20"/>
  <c r="F666" i="20"/>
  <c r="Q666" i="20"/>
  <c r="F685" i="20"/>
  <c r="Q685" i="20"/>
  <c r="F701" i="20"/>
  <c r="Q701" i="20"/>
  <c r="F717" i="20"/>
  <c r="Q717" i="20"/>
  <c r="F645" i="20"/>
  <c r="Q645" i="20"/>
  <c r="F673" i="20"/>
  <c r="F690" i="20"/>
  <c r="Q690" i="20"/>
  <c r="F706" i="20"/>
  <c r="Q706" i="20"/>
  <c r="F722" i="20"/>
  <c r="Q722" i="20"/>
  <c r="F711" i="20"/>
  <c r="Q711" i="20"/>
  <c r="F699" i="20"/>
  <c r="Q699" i="20"/>
  <c r="F687" i="20"/>
  <c r="Q687" i="20"/>
  <c r="F646" i="20"/>
  <c r="Q646" i="20"/>
  <c r="F222" i="20"/>
  <c r="Q222" i="20"/>
  <c r="F97" i="22"/>
  <c r="Q97" i="22"/>
  <c r="Q510" i="21"/>
  <c r="F257" i="22"/>
  <c r="Q257" i="22"/>
  <c r="F918" i="20"/>
  <c r="Q918" i="20"/>
  <c r="Q262" i="21"/>
  <c r="F104" i="22"/>
  <c r="Q104" i="22"/>
  <c r="Q27" i="21"/>
  <c r="F281" i="20"/>
  <c r="Q281" i="20"/>
  <c r="F35" i="20"/>
  <c r="Q35" i="20"/>
  <c r="Q403" i="21"/>
  <c r="F11" i="22"/>
  <c r="Q11" i="22"/>
  <c r="F104" i="20"/>
  <c r="Q104" i="20"/>
  <c r="F146" i="22"/>
  <c r="Q146" i="22"/>
  <c r="Q267" i="21"/>
  <c r="F1088" i="20"/>
  <c r="F168" i="20"/>
  <c r="Q168" i="20"/>
  <c r="F1022" i="20"/>
  <c r="Q1022" i="20"/>
  <c r="F552" i="20"/>
  <c r="Q552" i="20"/>
  <c r="F496" i="20"/>
  <c r="Q496" i="20"/>
  <c r="Q755" i="21"/>
  <c r="Q215" i="21"/>
  <c r="Q557" i="21"/>
  <c r="Q392" i="21"/>
  <c r="Q113" i="21"/>
  <c r="Q17" i="21"/>
  <c r="Q164" i="21"/>
  <c r="Q568" i="21"/>
  <c r="Q357" i="21"/>
  <c r="F512" i="20"/>
  <c r="Q512" i="20"/>
  <c r="F560" i="20"/>
  <c r="Q560" i="20"/>
  <c r="Q448" i="21"/>
  <c r="F276" i="22"/>
  <c r="Q276" i="22"/>
  <c r="F160" i="22"/>
  <c r="Q160" i="22"/>
  <c r="F95" i="22"/>
  <c r="Q95" i="22"/>
  <c r="F136" i="20"/>
  <c r="Q136" i="20"/>
  <c r="Q166" i="21"/>
  <c r="F452" i="20"/>
  <c r="Q452" i="20"/>
  <c r="F190" i="20"/>
  <c r="Q190" i="20"/>
  <c r="Q793" i="21"/>
  <c r="F1116" i="20"/>
  <c r="Q1116" i="20"/>
  <c r="Q381" i="21"/>
  <c r="Q121" i="21"/>
  <c r="F1087" i="20"/>
  <c r="Q1087" i="20"/>
  <c r="F80" i="20"/>
  <c r="Q80" i="20"/>
  <c r="F287" i="20"/>
  <c r="Q718" i="21"/>
  <c r="Q491" i="21"/>
  <c r="F116" i="22"/>
  <c r="Q116" i="22"/>
  <c r="Q192" i="21"/>
  <c r="F934" i="20"/>
  <c r="Q934" i="20"/>
  <c r="Q745" i="21"/>
  <c r="F127" i="20"/>
  <c r="Q127" i="20"/>
  <c r="F767" i="20"/>
  <c r="Q54" i="21"/>
  <c r="F20" i="22"/>
  <c r="Q20" i="22"/>
  <c r="Q712" i="21"/>
  <c r="F126" i="22"/>
  <c r="Q126" i="22"/>
  <c r="Q83" i="21"/>
  <c r="Q679" i="21"/>
  <c r="Q96" i="21"/>
  <c r="F404" i="20"/>
  <c r="Q404" i="20"/>
  <c r="F906" i="20"/>
  <c r="Q906" i="20"/>
  <c r="Q552" i="21"/>
  <c r="Q623" i="21"/>
  <c r="Q690" i="21"/>
  <c r="F260" i="22"/>
  <c r="Q260" i="22"/>
  <c r="Q578" i="21"/>
  <c r="F456" i="20"/>
  <c r="Q456" i="20"/>
  <c r="Q266" i="21"/>
  <c r="F795" i="20"/>
  <c r="F516" i="20"/>
  <c r="Q516" i="20"/>
  <c r="F476" i="20"/>
  <c r="Q317" i="21"/>
  <c r="F1059" i="20"/>
  <c r="Q1059" i="20"/>
  <c r="Q493" i="21"/>
  <c r="F1129" i="20"/>
  <c r="Q1129" i="20"/>
  <c r="F915" i="20"/>
  <c r="Q915" i="20"/>
  <c r="F117" i="22"/>
  <c r="Q117" i="22"/>
  <c r="Q387" i="21"/>
  <c r="F37" i="20"/>
  <c r="Q37" i="20"/>
  <c r="F987" i="20"/>
  <c r="Q987" i="20"/>
  <c r="Q521" i="21"/>
  <c r="F522" i="20"/>
  <c r="Q522" i="20"/>
  <c r="F1039" i="20"/>
  <c r="Q1039" i="20"/>
  <c r="F291" i="22"/>
  <c r="Q291" i="22"/>
  <c r="F240" i="20"/>
  <c r="Q240" i="20"/>
  <c r="F771" i="20"/>
  <c r="Q771" i="20"/>
  <c r="F175" i="20"/>
  <c r="Q175" i="20"/>
  <c r="Q148" i="21"/>
  <c r="Q535" i="21"/>
  <c r="F1012" i="20"/>
  <c r="Q1012" i="20"/>
  <c r="F171" i="20"/>
  <c r="Q171" i="20"/>
  <c r="F105" i="20"/>
  <c r="Q105" i="20"/>
  <c r="F53" i="22"/>
  <c r="Q53" i="22"/>
  <c r="F968" i="20"/>
  <c r="Q968" i="20"/>
  <c r="F611" i="20"/>
  <c r="Q611" i="20"/>
  <c r="F193" i="20"/>
  <c r="Q193" i="20"/>
  <c r="F533" i="20"/>
  <c r="Q533" i="20"/>
  <c r="F619" i="20"/>
  <c r="Q619" i="20"/>
  <c r="F742" i="20"/>
  <c r="Q742" i="20"/>
  <c r="Q186" i="21"/>
  <c r="Q9" i="21"/>
  <c r="Q102" i="21"/>
  <c r="F35" i="22"/>
  <c r="Q35" i="22"/>
  <c r="Q158" i="21"/>
  <c r="Q38" i="21"/>
  <c r="F253" i="20"/>
  <c r="Q253" i="20"/>
  <c r="F111" i="22"/>
  <c r="Q111" i="22"/>
  <c r="F261" i="20"/>
  <c r="Q261" i="20"/>
  <c r="Q364" i="21"/>
  <c r="F1047" i="20"/>
  <c r="Q1047" i="20"/>
  <c r="F1093" i="20"/>
  <c r="Q1093" i="20"/>
  <c r="F770" i="20"/>
  <c r="Q729" i="21"/>
  <c r="F237" i="20"/>
  <c r="Q237" i="20"/>
  <c r="Q739" i="21"/>
  <c r="F299" i="22"/>
  <c r="Q299" i="22"/>
  <c r="Q311" i="21"/>
  <c r="F569" i="20"/>
  <c r="Q569" i="20"/>
  <c r="F845" i="20"/>
  <c r="Q845" i="20"/>
  <c r="F620" i="20"/>
  <c r="Q620" i="20"/>
  <c r="F164" i="22"/>
  <c r="Q164" i="22"/>
  <c r="Q518" i="21"/>
  <c r="F521" i="20"/>
  <c r="Q521" i="20"/>
  <c r="Q69" i="21"/>
  <c r="Q275" i="21"/>
  <c r="F368" i="20"/>
  <c r="Q368" i="20"/>
  <c r="F760" i="20"/>
  <c r="Q760" i="20"/>
  <c r="Q733" i="21"/>
  <c r="Q800" i="21"/>
  <c r="F76" i="20"/>
  <c r="Q76" i="20"/>
  <c r="F1083" i="20"/>
  <c r="Q1083" i="20"/>
  <c r="Q231" i="21"/>
  <c r="F40" i="22"/>
  <c r="Q40" i="22"/>
  <c r="Q773" i="21"/>
  <c r="F144" i="22"/>
  <c r="Q144" i="22"/>
  <c r="F737" i="20"/>
  <c r="Q737" i="20"/>
  <c r="F266" i="22"/>
  <c r="F99" i="20"/>
  <c r="Q99" i="20"/>
  <c r="Q163" i="21"/>
  <c r="F407" i="20"/>
  <c r="Q407" i="20"/>
  <c r="F304" i="20"/>
  <c r="Q304" i="20"/>
  <c r="F126" i="20"/>
  <c r="Q126" i="20"/>
  <c r="F360" i="20"/>
  <c r="Q360" i="20"/>
  <c r="Q445" i="21"/>
  <c r="Q56" i="21"/>
  <c r="F935" i="20"/>
  <c r="Q935" i="20"/>
  <c r="F469" i="20"/>
  <c r="Q469" i="20"/>
  <c r="F774" i="20"/>
  <c r="Q774" i="20"/>
  <c r="F954" i="20"/>
  <c r="Q954" i="20"/>
  <c r="Q376" i="21"/>
  <c r="Q380" i="21"/>
  <c r="F312" i="20"/>
  <c r="F555" i="20"/>
  <c r="Q555" i="20"/>
  <c r="F26" i="22"/>
  <c r="Q26" i="22"/>
  <c r="F284" i="20"/>
  <c r="Q284" i="20"/>
  <c r="F359" i="20"/>
  <c r="Q359" i="20"/>
  <c r="F566" i="20"/>
  <c r="Q566" i="20"/>
  <c r="Q105" i="21"/>
  <c r="F142" i="22"/>
  <c r="Q142" i="22"/>
  <c r="F326" i="20"/>
  <c r="Q326" i="20"/>
  <c r="F225" i="20"/>
  <c r="Q225" i="20"/>
  <c r="F263" i="20"/>
  <c r="Q263" i="20"/>
  <c r="Q229" i="21"/>
  <c r="F142" i="20"/>
  <c r="Q142" i="20"/>
  <c r="Q343" i="21"/>
  <c r="F446" i="20"/>
  <c r="Q446" i="20"/>
  <c r="F177" i="20"/>
  <c r="Q177" i="20"/>
  <c r="F839" i="20"/>
  <c r="Q839" i="20"/>
  <c r="F75" i="22"/>
  <c r="Q75" i="22"/>
  <c r="F203" i="20"/>
  <c r="F343" i="20"/>
  <c r="Q343" i="20"/>
  <c r="F293" i="20"/>
  <c r="Q293" i="20"/>
  <c r="F201" i="20"/>
  <c r="Q201" i="20"/>
  <c r="F105" i="22"/>
  <c r="Q105" i="22"/>
  <c r="F571" i="20"/>
  <c r="Q571" i="20"/>
  <c r="F1043" i="20"/>
  <c r="Q1043" i="20"/>
  <c r="F121" i="22"/>
  <c r="Q121" i="22"/>
  <c r="F889" i="20"/>
  <c r="Q889" i="20"/>
  <c r="F330" i="20"/>
  <c r="F84" i="20"/>
  <c r="Q84" i="20"/>
  <c r="F17" i="22"/>
  <c r="Q17" i="22"/>
  <c r="F146" i="20"/>
  <c r="Q146" i="20"/>
  <c r="F46" i="20"/>
  <c r="Q303" i="21"/>
  <c r="F505" i="20"/>
  <c r="Q505" i="20"/>
  <c r="Q672" i="21"/>
  <c r="F291" i="20"/>
  <c r="Q291" i="20"/>
  <c r="F478" i="20"/>
  <c r="Q478" i="20"/>
  <c r="F454" i="20"/>
  <c r="Q454" i="20"/>
  <c r="F843" i="20"/>
  <c r="Q843" i="20"/>
  <c r="F391" i="20"/>
  <c r="Q391" i="20"/>
  <c r="Q467" i="21"/>
  <c r="Q468" i="21"/>
  <c r="F936" i="20"/>
  <c r="Q936" i="20"/>
  <c r="F786" i="20"/>
  <c r="Q780" i="21"/>
  <c r="Q370" i="21"/>
  <c r="Q110" i="21"/>
  <c r="F890" i="20"/>
  <c r="Q890" i="20"/>
  <c r="Q706" i="21"/>
  <c r="F352" i="20"/>
  <c r="Q352" i="20"/>
  <c r="F453" i="20"/>
  <c r="Q453" i="20"/>
  <c r="F1127" i="20"/>
  <c r="Q1127" i="20"/>
  <c r="F55" i="20"/>
  <c r="Q55" i="20"/>
  <c r="F211" i="22"/>
  <c r="F963" i="20"/>
  <c r="Q963" i="20"/>
  <c r="Q78" i="21"/>
  <c r="Q230" i="21"/>
  <c r="F195" i="20"/>
  <c r="Q726" i="21"/>
  <c r="Q546" i="21"/>
  <c r="F366" i="20"/>
  <c r="Q366" i="20"/>
  <c r="F348" i="20"/>
  <c r="Q36" i="21"/>
  <c r="Q600" i="21"/>
  <c r="Q77" i="21"/>
  <c r="F255" i="20"/>
  <c r="Q255" i="20"/>
  <c r="F190" i="22"/>
  <c r="F117" i="20"/>
  <c r="Q117" i="20"/>
  <c r="F297" i="22"/>
  <c r="Q297" i="22"/>
  <c r="Q115" i="21"/>
  <c r="F1106" i="20"/>
  <c r="Q1106" i="20"/>
  <c r="F430" i="20"/>
  <c r="Q430" i="20"/>
  <c r="F551" i="20"/>
  <c r="Q551" i="20"/>
  <c r="F497" i="20"/>
  <c r="F247" i="22"/>
  <c r="Q247" i="22"/>
  <c r="F286" i="22"/>
  <c r="Q286" i="22"/>
  <c r="F147" i="22"/>
  <c r="Q147" i="22"/>
  <c r="F107" i="22"/>
  <c r="Q107" i="22"/>
  <c r="Q374" i="21"/>
  <c r="F250" i="22"/>
  <c r="Q250" i="22"/>
  <c r="F86" i="20"/>
  <c r="F913" i="20"/>
  <c r="Q913" i="20"/>
  <c r="Q82" i="21"/>
  <c r="F553" i="20"/>
  <c r="Q553" i="20"/>
  <c r="Q639" i="21"/>
  <c r="F1098" i="20"/>
  <c r="Q1098" i="20"/>
  <c r="F285" i="22"/>
  <c r="Q285" i="22"/>
  <c r="Q781" i="21"/>
  <c r="F451" i="20"/>
  <c r="Q451" i="20"/>
  <c r="F444" i="20"/>
  <c r="Q444" i="20"/>
  <c r="Q565" i="21"/>
  <c r="Q167" i="21"/>
  <c r="Q787" i="21"/>
  <c r="Q209" i="21"/>
  <c r="Q289" i="21"/>
  <c r="F1010" i="20"/>
  <c r="Q1010" i="20"/>
  <c r="Q560" i="21"/>
  <c r="F1009" i="20"/>
  <c r="Q1009" i="20"/>
  <c r="F603" i="20"/>
  <c r="Q603" i="20"/>
  <c r="E8" i="14"/>
  <c r="P8" i="14"/>
  <c r="Q504" i="21"/>
  <c r="F134" i="20"/>
  <c r="Q134" i="20"/>
  <c r="F1073" i="20"/>
  <c r="Q1073" i="20"/>
  <c r="Q550" i="21"/>
  <c r="F170" i="22"/>
  <c r="Q170" i="22"/>
  <c r="F818" i="20"/>
  <c r="Q818" i="20"/>
  <c r="F172" i="20"/>
  <c r="Q172" i="20"/>
  <c r="Q788" i="21"/>
  <c r="F14" i="22"/>
  <c r="Q14" i="22"/>
  <c r="F28" i="22"/>
  <c r="Q28" i="22"/>
  <c r="F175" i="22"/>
  <c r="Q175" i="22"/>
  <c r="Q58" i="21"/>
  <c r="Q11" i="21"/>
  <c r="F103" i="22"/>
  <c r="Q103" i="22"/>
  <c r="F612" i="20"/>
  <c r="Q612" i="20"/>
  <c r="Q490" i="21"/>
  <c r="Q606" i="21"/>
  <c r="F884" i="20"/>
  <c r="Q884" i="20"/>
  <c r="Q583" i="21"/>
  <c r="F489" i="20"/>
  <c r="Q489" i="20"/>
  <c r="F1122" i="20"/>
  <c r="Q1122" i="20"/>
  <c r="F910" i="20"/>
  <c r="Q910" i="20"/>
  <c r="Q512" i="21"/>
  <c r="Q439" i="21"/>
  <c r="F1084" i="20"/>
  <c r="Q1084" i="20"/>
  <c r="F1036" i="20"/>
  <c r="Q1036" i="20"/>
  <c r="F815" i="20"/>
  <c r="Q815" i="20"/>
  <c r="F896" i="20"/>
  <c r="Q896" i="20"/>
  <c r="F524" i="20"/>
  <c r="Q524" i="20"/>
  <c r="Q714" i="21"/>
  <c r="Q645" i="21"/>
  <c r="F408" i="20"/>
  <c r="Q408" i="20"/>
  <c r="Q388" i="21"/>
  <c r="Q661" i="21"/>
  <c r="Q515" i="21"/>
  <c r="Q61" i="21"/>
  <c r="F749" i="20"/>
  <c r="F755" i="20"/>
  <c r="Q755" i="20"/>
  <c r="F835" i="20"/>
  <c r="Q835" i="20"/>
  <c r="F292" i="20"/>
  <c r="Q292" i="20"/>
  <c r="Q88" i="21"/>
  <c r="F1108" i="20"/>
  <c r="Q1108" i="20"/>
  <c r="F852" i="20"/>
  <c r="Q852" i="20"/>
  <c r="Q134" i="21"/>
  <c r="F110" i="20"/>
  <c r="Q110" i="20"/>
  <c r="Q112" i="21"/>
  <c r="F51" i="22"/>
  <c r="Q51" i="22"/>
  <c r="F185" i="20"/>
  <c r="Q185" i="20"/>
  <c r="Q794" i="21"/>
  <c r="F565" i="20"/>
  <c r="Q565" i="20"/>
  <c r="F200" i="20"/>
  <c r="Q200" i="20"/>
  <c r="Q319" i="21"/>
  <c r="F313" i="20"/>
  <c r="Q313" i="20"/>
  <c r="F213" i="20"/>
  <c r="Q213" i="20"/>
  <c r="F248" i="22"/>
  <c r="Q248" i="22"/>
  <c r="F42" i="20"/>
  <c r="Q42" i="20"/>
  <c r="Q372" i="21"/>
  <c r="F22" i="22"/>
  <c r="Q22" i="22"/>
  <c r="F177" i="22"/>
  <c r="Q177" i="22"/>
  <c r="F246" i="22"/>
  <c r="Q246" i="22"/>
  <c r="F16" i="22"/>
  <c r="Q16" i="22"/>
  <c r="Q411" i="21"/>
  <c r="Q702" i="21"/>
  <c r="Q566" i="21"/>
  <c r="Q300" i="21"/>
  <c r="Q250" i="21"/>
  <c r="F319" i="20"/>
  <c r="Q319" i="20"/>
  <c r="Q360" i="21"/>
  <c r="Q447" i="21"/>
  <c r="Q678" i="21"/>
  <c r="Q747" i="21"/>
  <c r="F314" i="20"/>
  <c r="Q314" i="20"/>
  <c r="F824" i="20"/>
  <c r="Q824" i="20"/>
  <c r="Q201" i="21"/>
  <c r="F587" i="20"/>
  <c r="Q587" i="20"/>
  <c r="F24" i="20"/>
  <c r="Q24" i="20"/>
  <c r="F27" i="20"/>
  <c r="Q27" i="20"/>
  <c r="F199" i="22"/>
  <c r="Q199" i="22"/>
  <c r="F223" i="20"/>
  <c r="Q223" i="20"/>
  <c r="Q48" i="21"/>
  <c r="F70" i="22"/>
  <c r="Q70" i="22"/>
  <c r="F468" i="20"/>
  <c r="Q468" i="20"/>
  <c r="Q405" i="21"/>
  <c r="Q175" i="21"/>
  <c r="Q279" i="21"/>
  <c r="F382" i="20"/>
  <c r="Q382" i="20"/>
  <c r="F341" i="20"/>
  <c r="Q341" i="20"/>
  <c r="Q182" i="21"/>
  <c r="Q723" i="21"/>
  <c r="Q441" i="21"/>
  <c r="F397" i="20"/>
  <c r="Q397" i="20"/>
  <c r="F903" i="20"/>
  <c r="Q903" i="20"/>
  <c r="F217" i="20"/>
  <c r="Q217" i="20"/>
  <c r="Q637" i="21"/>
  <c r="F1100" i="20"/>
  <c r="Q1100" i="20"/>
  <c r="Q118" i="21"/>
  <c r="Q252" i="21"/>
  <c r="F1028" i="20"/>
  <c r="Q1028" i="20"/>
  <c r="Q724" i="21"/>
  <c r="F1048" i="20"/>
  <c r="Q1048" i="20"/>
  <c r="Q464" i="21"/>
  <c r="F280" i="22"/>
  <c r="Q280" i="22"/>
  <c r="F1026" i="20"/>
  <c r="Q667" i="21"/>
  <c r="Q731" i="21"/>
  <c r="Q673" i="21"/>
  <c r="F863" i="20"/>
  <c r="Q863" i="20"/>
  <c r="F342" i="20"/>
  <c r="Q342" i="20"/>
  <c r="F784" i="20"/>
  <c r="Q784" i="20"/>
  <c r="F200" i="22"/>
  <c r="Q200" i="22"/>
  <c r="F47" i="22"/>
  <c r="Q47" i="22"/>
  <c r="F290" i="22"/>
  <c r="Q290" i="22"/>
  <c r="Q373" i="21"/>
  <c r="F816" i="20"/>
  <c r="Q816" i="20"/>
  <c r="Q293" i="21"/>
  <c r="Q531" i="21"/>
  <c r="F542" i="20"/>
  <c r="Q542" i="20"/>
  <c r="F120" i="20"/>
  <c r="Q120" i="20"/>
  <c r="Q165" i="21"/>
  <c r="F261" i="22"/>
  <c r="Q261" i="22"/>
  <c r="F217" i="22"/>
  <c r="Q217" i="22"/>
  <c r="F69" i="20"/>
  <c r="Q69" i="20"/>
  <c r="F924" i="20"/>
  <c r="Q924" i="20"/>
  <c r="F56" i="20"/>
  <c r="Q56" i="20"/>
  <c r="F167" i="20"/>
  <c r="Q167" i="20"/>
  <c r="F220" i="22"/>
  <c r="Q220" i="22"/>
  <c r="F48" i="22"/>
  <c r="Q48" i="22"/>
  <c r="Q315" i="21"/>
  <c r="Q484" i="21"/>
  <c r="Q523" i="21"/>
  <c r="F349" i="20"/>
  <c r="Q349" i="20"/>
  <c r="F162" i="20"/>
  <c r="Q162" i="20"/>
  <c r="F298" i="20"/>
  <c r="Q298" i="20"/>
  <c r="Q458" i="21"/>
  <c r="Q580" i="21"/>
  <c r="Q772" i="21"/>
  <c r="Q674" i="21"/>
  <c r="F401" i="20"/>
  <c r="F981" i="20"/>
  <c r="Q981" i="20"/>
  <c r="F572" i="20"/>
  <c r="Q572" i="20"/>
  <c r="Q213" i="21"/>
  <c r="Q19" i="21"/>
  <c r="F242" i="20"/>
  <c r="Q242" i="20"/>
  <c r="F255" i="22"/>
  <c r="Q255" i="22"/>
  <c r="Q614" i="21"/>
  <c r="Q247" i="21"/>
  <c r="F510" i="20"/>
  <c r="Q510" i="20"/>
  <c r="Q184" i="21"/>
  <c r="Q156" i="21"/>
  <c r="Q74" i="21"/>
  <c r="Q762" i="21"/>
  <c r="F197" i="22"/>
  <c r="Q197" i="22"/>
  <c r="Q223" i="21"/>
  <c r="Q759" i="21"/>
  <c r="Q577" i="21"/>
  <c r="F285" i="20"/>
  <c r="Q285" i="20"/>
  <c r="F133" i="22"/>
  <c r="Q133" i="22"/>
  <c r="F101" i="22"/>
  <c r="Q101" i="22"/>
  <c r="Q97" i="21"/>
  <c r="Q35" i="21"/>
  <c r="Q695" i="21"/>
  <c r="Q52" i="21"/>
  <c r="F44" i="20"/>
  <c r="Q44" i="20"/>
  <c r="Q574" i="21"/>
  <c r="F234" i="22"/>
  <c r="Q234" i="22"/>
  <c r="Q31" i="21"/>
  <c r="F957" i="20"/>
  <c r="Q957" i="20"/>
  <c r="F927" i="20"/>
  <c r="Q927" i="20"/>
  <c r="Q786" i="21"/>
  <c r="F29" i="22"/>
  <c r="Q29" i="22"/>
  <c r="F798" i="20"/>
  <c r="Q798" i="20"/>
  <c r="F38" i="20"/>
  <c r="Q38" i="20"/>
  <c r="F150" i="22"/>
  <c r="Q150" i="22"/>
  <c r="F113" i="22"/>
  <c r="Q113" i="22"/>
  <c r="F29" i="20"/>
  <c r="Q29" i="20"/>
  <c r="F288" i="22"/>
  <c r="Q288" i="22"/>
  <c r="Q711" i="21"/>
  <c r="Q145" i="21"/>
  <c r="Q211" i="21"/>
  <c r="Q544" i="21"/>
  <c r="F45" i="20"/>
  <c r="Q45" i="20"/>
  <c r="F416" i="20"/>
  <c r="Q416" i="20"/>
  <c r="Q549" i="21"/>
  <c r="F1075" i="20"/>
  <c r="Q1075" i="20"/>
  <c r="Q237" i="21"/>
  <c r="F925" i="20"/>
  <c r="Q925" i="20"/>
  <c r="F804" i="20"/>
  <c r="Q804" i="20"/>
  <c r="F271" i="22"/>
  <c r="Q271" i="22"/>
  <c r="F315" i="20"/>
  <c r="Q315" i="20"/>
  <c r="F113" i="20"/>
  <c r="Q113" i="20"/>
  <c r="Q12" i="21"/>
  <c r="F169" i="20"/>
  <c r="Q169" i="20"/>
  <c r="Q10" i="21"/>
  <c r="F399" i="20"/>
  <c r="Q399" i="20"/>
  <c r="Q397" i="21"/>
  <c r="F750" i="20"/>
  <c r="Q750" i="20"/>
  <c r="F1130" i="20"/>
  <c r="Q1130" i="20"/>
  <c r="Q80" i="21"/>
  <c r="F57" i="20"/>
  <c r="Q57" i="20"/>
  <c r="F548" i="20"/>
  <c r="Q548" i="20"/>
  <c r="F103" i="20"/>
  <c r="Q103" i="20"/>
  <c r="F149" i="20"/>
  <c r="Q149" i="20"/>
  <c r="Q713" i="21"/>
  <c r="F1071" i="20"/>
  <c r="Q1071" i="20"/>
  <c r="Q273" i="21"/>
  <c r="F562" i="20"/>
  <c r="Q562" i="20"/>
  <c r="F1086" i="20"/>
  <c r="Q1086" i="20"/>
  <c r="F1095" i="20"/>
  <c r="Q1095" i="20"/>
  <c r="Q599" i="21"/>
  <c r="F357" i="20"/>
  <c r="Q357" i="20"/>
  <c r="Q635" i="21"/>
  <c r="F1008" i="20"/>
  <c r="Q1008" i="20"/>
  <c r="Q366" i="21"/>
  <c r="Q592" i="21"/>
  <c r="F907" i="20"/>
  <c r="Q907" i="20"/>
  <c r="Q350" i="21"/>
  <c r="F159" i="22"/>
  <c r="Q159" i="22"/>
  <c r="F306" i="20"/>
  <c r="Q306" i="20"/>
  <c r="F465" i="20"/>
  <c r="Q465" i="20"/>
  <c r="F152" i="20"/>
  <c r="Q152" i="20"/>
  <c r="F1091" i="20"/>
  <c r="Q1091" i="20"/>
  <c r="Q477" i="21"/>
  <c r="Q210" i="21"/>
  <c r="F304" i="22"/>
  <c r="Q304" i="22"/>
  <c r="F186" i="22"/>
  <c r="Q186" i="22"/>
  <c r="F940" i="20"/>
  <c r="Q940" i="20"/>
  <c r="F877" i="20"/>
  <c r="Q877" i="20"/>
  <c r="F1024" i="20"/>
  <c r="Q1024" i="20"/>
  <c r="Q735" i="21"/>
  <c r="Q443" i="21"/>
  <c r="F921" i="20"/>
  <c r="Q921" i="20"/>
  <c r="Q415" i="21"/>
  <c r="F151" i="22"/>
  <c r="Q151" i="22"/>
  <c r="F179" i="20"/>
  <c r="Q179" i="20"/>
  <c r="F618" i="20"/>
  <c r="Q618" i="20"/>
  <c r="Q199" i="21"/>
  <c r="F197" i="20"/>
  <c r="Q197" i="20"/>
  <c r="Q709" i="21"/>
  <c r="F1011" i="20"/>
  <c r="Q1011" i="20"/>
  <c r="Q533" i="21"/>
  <c r="Q651" i="21"/>
  <c r="Q764" i="21"/>
  <c r="F1054" i="20"/>
  <c r="Q1054" i="20"/>
  <c r="Q177" i="21"/>
  <c r="Q454" i="21"/>
  <c r="Q440" i="21"/>
  <c r="F20" i="20"/>
  <c r="Q20" i="20"/>
  <c r="F277" i="22"/>
  <c r="Q277" i="22"/>
  <c r="F59" i="20"/>
  <c r="Q59" i="20"/>
  <c r="F78" i="22"/>
  <c r="Q78" i="22"/>
  <c r="F1057" i="20"/>
  <c r="Q1057" i="20"/>
  <c r="Q613" i="21"/>
  <c r="Q334" i="21"/>
  <c r="F273" i="20"/>
  <c r="Q273" i="20"/>
  <c r="F257" i="20"/>
  <c r="Q257" i="20"/>
  <c r="F112" i="20"/>
  <c r="Q112" i="20"/>
  <c r="F529" i="20"/>
  <c r="Q529" i="20"/>
  <c r="Q470" i="21"/>
  <c r="AC866" i="39"/>
  <c r="AD866" i="39"/>
  <c r="Q876" i="20"/>
  <c r="AC391" i="39"/>
  <c r="AD391" i="39"/>
  <c r="Q401" i="20"/>
  <c r="AC327" i="39"/>
  <c r="AD327" i="39"/>
  <c r="Q337" i="20"/>
  <c r="AC869" i="39"/>
  <c r="AD869" i="39"/>
  <c r="Q879" i="20"/>
  <c r="AC398" i="39"/>
  <c r="AD398" i="39"/>
  <c r="AC334" i="39"/>
  <c r="AD334" i="39"/>
  <c r="Q344" i="20"/>
  <c r="AC876" i="39"/>
  <c r="AD876" i="39"/>
  <c r="Q415" i="20"/>
  <c r="AC405" i="39"/>
  <c r="AD405" i="39"/>
  <c r="AC341" i="39"/>
  <c r="AD341" i="39"/>
  <c r="Q351" i="20"/>
  <c r="Q893" i="20"/>
  <c r="AC883" i="39"/>
  <c r="AD883" i="39"/>
  <c r="AC408" i="39"/>
  <c r="AD408" i="39"/>
  <c r="Q418" i="20"/>
  <c r="AC344" i="39"/>
  <c r="AD344" i="39"/>
  <c r="Q354" i="20"/>
  <c r="AC894" i="39"/>
  <c r="AD894" i="39"/>
  <c r="Q904" i="20"/>
  <c r="AC830" i="39"/>
  <c r="AD830" i="39"/>
  <c r="Q840" i="20"/>
  <c r="AC355" i="39"/>
  <c r="AD355" i="39"/>
  <c r="Q365" i="20"/>
  <c r="AC897" i="39"/>
  <c r="AD897" i="39"/>
  <c r="AC833" i="39"/>
  <c r="AD833" i="39"/>
  <c r="AC362" i="39"/>
  <c r="AD362" i="39"/>
  <c r="Q372" i="20"/>
  <c r="AC904" i="39"/>
  <c r="AD904" i="39"/>
  <c r="Q914" i="20"/>
  <c r="AC840" i="39"/>
  <c r="AD840" i="39"/>
  <c r="AC369" i="39"/>
  <c r="AD369" i="39"/>
  <c r="Q379" i="20"/>
  <c r="AC911" i="39"/>
  <c r="AD911" i="39"/>
  <c r="AC847" i="39"/>
  <c r="AD847" i="39"/>
  <c r="AC372" i="39"/>
  <c r="AD372" i="39"/>
  <c r="AC906" i="39"/>
  <c r="AD906" i="39"/>
  <c r="AC842" i="39"/>
  <c r="AD842" i="39"/>
  <c r="AC367" i="39"/>
  <c r="AD367" i="39"/>
  <c r="Q377" i="20"/>
  <c r="AC909" i="39"/>
  <c r="AD909" i="39"/>
  <c r="AC845" i="39"/>
  <c r="AD845" i="39"/>
  <c r="AC374" i="39"/>
  <c r="AD374" i="39"/>
  <c r="AC916" i="39"/>
  <c r="AD916" i="39"/>
  <c r="Q926" i="20"/>
  <c r="AC852" i="39"/>
  <c r="AD852" i="39"/>
  <c r="Q862" i="20"/>
  <c r="AC381" i="39"/>
  <c r="AD381" i="39"/>
  <c r="AC317" i="39"/>
  <c r="AD317" i="39"/>
  <c r="Q327" i="20"/>
  <c r="AC859" i="39"/>
  <c r="AD859" i="39"/>
  <c r="Q394" i="20"/>
  <c r="AC384" i="39"/>
  <c r="AD384" i="39"/>
  <c r="AC320" i="39"/>
  <c r="AD320" i="39"/>
  <c r="Q330" i="20"/>
  <c r="AC870" i="39"/>
  <c r="AD870" i="39"/>
  <c r="Q880" i="20"/>
  <c r="AC395" i="39"/>
  <c r="AD395" i="39"/>
  <c r="Q405" i="20"/>
  <c r="AC331" i="39"/>
  <c r="AD331" i="39"/>
  <c r="AC873" i="39"/>
  <c r="AD873" i="39"/>
  <c r="Q883" i="20"/>
  <c r="AC402" i="39"/>
  <c r="AD402" i="39"/>
  <c r="Q412" i="20"/>
  <c r="AC338" i="39"/>
  <c r="AD338" i="39"/>
  <c r="Q348" i="20"/>
  <c r="AC880" i="39"/>
  <c r="AD880" i="39"/>
  <c r="AC409" i="39"/>
  <c r="AD409" i="39"/>
  <c r="Q419" i="20"/>
  <c r="AC345" i="39"/>
  <c r="AD345" i="39"/>
  <c r="Q355" i="20"/>
  <c r="AC887" i="39"/>
  <c r="AD887" i="39"/>
  <c r="AC823" i="39"/>
  <c r="AD823" i="39"/>
  <c r="Q833" i="20"/>
  <c r="AC348" i="39"/>
  <c r="AD348" i="39"/>
  <c r="Q358" i="20"/>
  <c r="H9" i="12"/>
  <c r="K7" i="12"/>
  <c r="Q569" i="21"/>
  <c r="Q591" i="21"/>
  <c r="Q212" i="22"/>
  <c r="AC137" i="39"/>
  <c r="AD137" i="39"/>
  <c r="AD98" i="40"/>
  <c r="Q147" i="20"/>
  <c r="AC739" i="39"/>
  <c r="AD739" i="39"/>
  <c r="Q749" i="20"/>
  <c r="AC44" i="39"/>
  <c r="AD44" i="39"/>
  <c r="AD10" i="40"/>
  <c r="Q54" i="20"/>
  <c r="AC253" i="39"/>
  <c r="AD253" i="39"/>
  <c r="AC310" i="39"/>
  <c r="AD310" i="39"/>
  <c r="Q320" i="20"/>
  <c r="AC23" i="39"/>
  <c r="AD23" i="39"/>
  <c r="Q33" i="20"/>
  <c r="AC294" i="39"/>
  <c r="AD294" i="39"/>
  <c r="AC475" i="39"/>
  <c r="AD475" i="39"/>
  <c r="Q485" i="20"/>
  <c r="Q461" i="21"/>
  <c r="Q746" i="21"/>
  <c r="Q139" i="22"/>
  <c r="AC419" i="39"/>
  <c r="AD419" i="39"/>
  <c r="Q429" i="20"/>
  <c r="AC700" i="39"/>
  <c r="AD700" i="39"/>
  <c r="Q710" i="20"/>
  <c r="Q47" i="21"/>
  <c r="Q170" i="21"/>
  <c r="AD18" i="40"/>
  <c r="AC52" i="39"/>
  <c r="AD52" i="39"/>
  <c r="Q15" i="21"/>
  <c r="Q136" i="21"/>
  <c r="Q146" i="21"/>
  <c r="AC423" i="39"/>
  <c r="AD423" i="39"/>
  <c r="Q462" i="20"/>
  <c r="AC452" i="39"/>
  <c r="AD452" i="39"/>
  <c r="Q44" i="21"/>
  <c r="AC252" i="39"/>
  <c r="AD252" i="39"/>
  <c r="Q262" i="20"/>
  <c r="Q67" i="21"/>
  <c r="Q444" i="21"/>
  <c r="AC935" i="39"/>
  <c r="AD935" i="39"/>
  <c r="Q945" i="20"/>
  <c r="Q797" i="21"/>
  <c r="AC965" i="39"/>
  <c r="AD965" i="39"/>
  <c r="Q975" i="20"/>
  <c r="Q141" i="21"/>
  <c r="Q551" i="21"/>
  <c r="Q235" i="20"/>
  <c r="AC225" i="39"/>
  <c r="AD225" i="39"/>
  <c r="AC113" i="39"/>
  <c r="AD113" i="39"/>
  <c r="AD74" i="40"/>
  <c r="AC807" i="39"/>
  <c r="AD807" i="39"/>
  <c r="Q80" i="22"/>
  <c r="AD83" i="40"/>
  <c r="AC122" i="39"/>
  <c r="AD122" i="39"/>
  <c r="Q39" i="21"/>
  <c r="Q137" i="21"/>
  <c r="AC34" i="39"/>
  <c r="AD34" i="39"/>
  <c r="AC799" i="39"/>
  <c r="AD799" i="39"/>
  <c r="Q385" i="21"/>
  <c r="Q498" i="21"/>
  <c r="AC1049" i="39"/>
  <c r="AD1049" i="39"/>
  <c r="AC234" i="39"/>
  <c r="AD234" i="39"/>
  <c r="Q244" i="20"/>
  <c r="Q594" i="21"/>
  <c r="AC236" i="39"/>
  <c r="AD236" i="39"/>
  <c r="Q246" i="20"/>
  <c r="AC240" i="39"/>
  <c r="AD240" i="39"/>
  <c r="Q250" i="20"/>
  <c r="AC658" i="39"/>
  <c r="AD658" i="39"/>
  <c r="Q668" i="20"/>
  <c r="Q524" i="21"/>
  <c r="AD17" i="40"/>
  <c r="AC51" i="39"/>
  <c r="AD51" i="39"/>
  <c r="Q303" i="20"/>
  <c r="AC293" i="39"/>
  <c r="AD293" i="39"/>
  <c r="Q151" i="21"/>
  <c r="Q242" i="21"/>
  <c r="Q643" i="21"/>
  <c r="AC577" i="39"/>
  <c r="AD577" i="39"/>
  <c r="AC561" i="39"/>
  <c r="AD561" i="39"/>
  <c r="Q313" i="21"/>
  <c r="AC263" i="39"/>
  <c r="AD263" i="39"/>
  <c r="AC270" i="39"/>
  <c r="AD270" i="39"/>
  <c r="Q280" i="20"/>
  <c r="Q90" i="22"/>
  <c r="AC239" i="39"/>
  <c r="AD239" i="39"/>
  <c r="Q249" i="20"/>
  <c r="AC308" i="39"/>
  <c r="AD308" i="39"/>
  <c r="Q318" i="20"/>
  <c r="Q719" i="21"/>
  <c r="AC295" i="39"/>
  <c r="AD295" i="39"/>
  <c r="Q305" i="20"/>
  <c r="AC99" i="39"/>
  <c r="AD99" i="39"/>
  <c r="AD60" i="40"/>
  <c r="Q185" i="22"/>
  <c r="AC221" i="39"/>
  <c r="AD221" i="39"/>
  <c r="AC181" i="39"/>
  <c r="AD181" i="39"/>
  <c r="AD142" i="40"/>
  <c r="Q33" i="21"/>
  <c r="Q333" i="21"/>
  <c r="AC491" i="39"/>
  <c r="AD491" i="39"/>
  <c r="Q501" i="20"/>
  <c r="AC1032" i="39"/>
  <c r="AD1032" i="39"/>
  <c r="Q1042" i="20"/>
  <c r="AC705" i="39"/>
  <c r="AD705" i="39"/>
  <c r="Q715" i="20"/>
  <c r="AC286" i="39"/>
  <c r="AD286" i="39"/>
  <c r="Q296" i="20"/>
  <c r="AC961" i="39"/>
  <c r="AD961" i="39"/>
  <c r="AC1076" i="39"/>
  <c r="AD1076" i="39"/>
  <c r="AC945" i="39"/>
  <c r="AD945" i="39"/>
  <c r="Q955" i="20"/>
  <c r="AC124" i="39"/>
  <c r="AD124" i="39"/>
  <c r="AD85" i="40"/>
  <c r="AC98" i="39"/>
  <c r="AD98" i="39"/>
  <c r="Q108" i="20"/>
  <c r="AD59" i="40"/>
  <c r="AC133" i="39"/>
  <c r="AD133" i="39"/>
  <c r="AD94" i="40"/>
  <c r="Q143" i="20"/>
  <c r="AC735" i="39"/>
  <c r="AD735" i="39"/>
  <c r="Q745" i="20"/>
  <c r="Q26" i="21"/>
  <c r="Q331" i="21"/>
  <c r="Q638" i="21"/>
  <c r="Q286" i="21"/>
  <c r="AC545" i="39"/>
  <c r="AD545" i="39"/>
  <c r="Q260" i="21"/>
  <c r="Q478" i="21"/>
  <c r="Q636" i="21"/>
  <c r="Q807" i="21"/>
  <c r="AC466" i="39"/>
  <c r="AD466" i="39"/>
  <c r="Q476" i="20"/>
  <c r="Q652" i="21"/>
  <c r="Q452" i="21"/>
  <c r="Q705" i="21"/>
  <c r="AC683" i="39"/>
  <c r="AD683" i="39"/>
  <c r="Q693" i="20"/>
  <c r="AC625" i="39"/>
  <c r="AD625" i="39"/>
  <c r="Q635" i="20"/>
  <c r="AC770" i="39"/>
  <c r="AD770" i="39"/>
  <c r="AC976" i="39"/>
  <c r="AD976" i="39"/>
  <c r="Q986" i="20"/>
  <c r="AC472" i="39"/>
  <c r="AD472" i="39"/>
  <c r="Q482" i="20"/>
  <c r="Q85" i="22"/>
  <c r="AC564" i="39"/>
  <c r="AD564" i="39"/>
  <c r="Q574" i="20"/>
  <c r="AC1090" i="39"/>
  <c r="AD1090" i="39"/>
  <c r="AC615" i="39"/>
  <c r="AD615" i="39"/>
  <c r="Q625" i="20"/>
  <c r="AC226" i="39"/>
  <c r="AD226" i="39"/>
  <c r="Q236" i="20"/>
  <c r="AC785" i="39"/>
  <c r="AD785" i="39"/>
  <c r="Q795" i="20"/>
  <c r="AC795" i="39"/>
  <c r="AD795" i="39"/>
  <c r="Q805" i="20"/>
  <c r="AC306" i="39"/>
  <c r="AD306" i="39"/>
  <c r="Q316" i="20"/>
  <c r="Q517" i="21"/>
  <c r="Q194" i="21"/>
  <c r="Q229" i="22"/>
  <c r="AC309" i="39"/>
  <c r="AD309" i="39"/>
  <c r="Q303" i="22"/>
  <c r="AC566" i="39"/>
  <c r="AD566" i="39"/>
  <c r="Q576" i="20"/>
  <c r="AC220" i="39"/>
  <c r="AD220" i="39"/>
  <c r="Q230" i="20"/>
  <c r="AC442" i="39"/>
  <c r="AD442" i="39"/>
  <c r="AC185" i="39"/>
  <c r="AD185" i="39"/>
  <c r="AD146" i="40"/>
  <c r="Q195" i="20"/>
  <c r="AC555" i="39"/>
  <c r="AD555" i="39"/>
  <c r="Q55" i="21"/>
  <c r="Q301" i="22"/>
  <c r="AC421" i="39"/>
  <c r="AD421" i="39"/>
  <c r="Q431" i="20"/>
  <c r="AC1101" i="39"/>
  <c r="AD1101" i="39"/>
  <c r="Q1111" i="20"/>
  <c r="AC730" i="39"/>
  <c r="AD730" i="39"/>
  <c r="Q157" i="21"/>
  <c r="AC151" i="39"/>
  <c r="AD151" i="39"/>
  <c r="AD112" i="40"/>
  <c r="Q161" i="20"/>
  <c r="AC634" i="39"/>
  <c r="AD634" i="39"/>
  <c r="AC554" i="39"/>
  <c r="AD554" i="39"/>
  <c r="AC781" i="39"/>
  <c r="AD781" i="39"/>
  <c r="AC440" i="39"/>
  <c r="AD440" i="39"/>
  <c r="Q450" i="20"/>
  <c r="AC789" i="39"/>
  <c r="AD789" i="39"/>
  <c r="AC302" i="39"/>
  <c r="AD302" i="39"/>
  <c r="Q312" i="20"/>
  <c r="AC300" i="39"/>
  <c r="AD300" i="39"/>
  <c r="Q310" i="20"/>
  <c r="AC518" i="39"/>
  <c r="AD518" i="39"/>
  <c r="AC999" i="39"/>
  <c r="AD999" i="39"/>
  <c r="Q654" i="20"/>
  <c r="AC644" i="39"/>
  <c r="AD644" i="39"/>
  <c r="Q46" i="20"/>
  <c r="AC36" i="39"/>
  <c r="AD36" i="39"/>
  <c r="AC217" i="39"/>
  <c r="AD217" i="39"/>
  <c r="AD122" i="40"/>
  <c r="AC161" i="39"/>
  <c r="AD161" i="39"/>
  <c r="Q163" i="20"/>
  <c r="AD114" i="40"/>
  <c r="AC153" i="39"/>
  <c r="AD153" i="39"/>
  <c r="Q406" i="21"/>
  <c r="AC495" i="39"/>
  <c r="AD495" i="39"/>
  <c r="Q482" i="21"/>
  <c r="AC1016" i="39"/>
  <c r="AD1016" i="39"/>
  <c r="Q1026" i="20"/>
  <c r="Q799" i="21"/>
  <c r="AC426" i="39"/>
  <c r="AD426" i="39"/>
  <c r="Q436" i="20"/>
  <c r="AC1045" i="39"/>
  <c r="AD1045" i="39"/>
  <c r="Q1055" i="20"/>
  <c r="AC699" i="39"/>
  <c r="AD699" i="39"/>
  <c r="Q709" i="20"/>
  <c r="AC493" i="39"/>
  <c r="AD493" i="39"/>
  <c r="Q503" i="20"/>
  <c r="AC959" i="39"/>
  <c r="AD959" i="39"/>
  <c r="Q969" i="20"/>
  <c r="AC652" i="39"/>
  <c r="AD652" i="39"/>
  <c r="Q662" i="20"/>
  <c r="Q237" i="22"/>
  <c r="AC534" i="39"/>
  <c r="AD534" i="39"/>
  <c r="Q544" i="20"/>
  <c r="AC258" i="39"/>
  <c r="AD258" i="39"/>
  <c r="Q163" i="22"/>
  <c r="AC676" i="39"/>
  <c r="AD676" i="39"/>
  <c r="Q134" i="22"/>
  <c r="AC58" i="39"/>
  <c r="AD58" i="39"/>
  <c r="AD24" i="40"/>
  <c r="AA9" i="40"/>
  <c r="Q156" i="22"/>
  <c r="Q76" i="21"/>
  <c r="Q86" i="20"/>
  <c r="AC76" i="39"/>
  <c r="AD76" i="39"/>
  <c r="Q769" i="20"/>
  <c r="AC759" i="39"/>
  <c r="AD759" i="39"/>
  <c r="Q203" i="21"/>
  <c r="Q393" i="21"/>
  <c r="AC435" i="39"/>
  <c r="AD435" i="39"/>
  <c r="Q445" i="20"/>
  <c r="Q754" i="21"/>
  <c r="Q770" i="21"/>
  <c r="Q683" i="21"/>
  <c r="Q766" i="21"/>
  <c r="Q522" i="21"/>
  <c r="Q547" i="21"/>
  <c r="AC673" i="39"/>
  <c r="AD673" i="39"/>
  <c r="Q683" i="20"/>
  <c r="Q448" i="20"/>
  <c r="AC438" i="39"/>
  <c r="AD438" i="39"/>
  <c r="AC504" i="39"/>
  <c r="AD504" i="39"/>
  <c r="Q514" i="20"/>
  <c r="AC929" i="39"/>
  <c r="AD929" i="39"/>
  <c r="Q939" i="20"/>
  <c r="Q671" i="21"/>
  <c r="Q40" i="20"/>
  <c r="AC30" i="39"/>
  <c r="AD30" i="39"/>
  <c r="Q352" i="21"/>
  <c r="Q171" i="21"/>
  <c r="AC757" i="39"/>
  <c r="AD757" i="39"/>
  <c r="Q767" i="20"/>
  <c r="Q227" i="21"/>
  <c r="Q414" i="21"/>
  <c r="Q379" i="21"/>
  <c r="Q612" i="21"/>
  <c r="Q796" i="21"/>
  <c r="AC580" i="39"/>
  <c r="AD580" i="39"/>
  <c r="Q590" i="20"/>
  <c r="Q693" i="21"/>
  <c r="AC1120" i="39"/>
  <c r="AD1120" i="39"/>
  <c r="AC948" i="39"/>
  <c r="AD948" i="39"/>
  <c r="Q958" i="20"/>
  <c r="Q180" i="21"/>
  <c r="Q119" i="21"/>
  <c r="Q281" i="21"/>
  <c r="Q771" i="21"/>
  <c r="AC1078" i="39"/>
  <c r="AD1078" i="39"/>
  <c r="Q1088" i="20"/>
  <c r="AC126" i="39"/>
  <c r="AD126" i="39"/>
  <c r="AD87" i="40"/>
  <c r="AC224" i="39"/>
  <c r="AD224" i="39"/>
  <c r="Q234" i="20"/>
  <c r="AC444" i="39"/>
  <c r="AD444" i="39"/>
  <c r="AC304" i="39"/>
  <c r="AD304" i="39"/>
  <c r="Q573" i="21"/>
  <c r="Q404" i="21"/>
  <c r="AC629" i="39"/>
  <c r="AD629" i="39"/>
  <c r="Q639" i="20"/>
  <c r="Q253" i="22"/>
  <c r="AC583" i="39"/>
  <c r="AD583" i="39"/>
  <c r="Q593" i="20"/>
  <c r="AC618" i="39"/>
  <c r="AD618" i="39"/>
  <c r="AC595" i="39"/>
  <c r="AD595" i="39"/>
  <c r="Q605" i="20"/>
  <c r="AC218" i="39"/>
  <c r="AD218" i="39"/>
  <c r="Q228" i="20"/>
  <c r="Q24" i="22"/>
  <c r="AC604" i="39"/>
  <c r="AD604" i="39"/>
  <c r="Q614" i="20"/>
  <c r="AC46" i="39"/>
  <c r="AD46" i="39"/>
  <c r="AD12" i="40"/>
  <c r="AC798" i="39"/>
  <c r="AD798" i="39"/>
  <c r="Q54" i="22"/>
  <c r="Q103" i="21"/>
  <c r="AC962" i="39"/>
  <c r="AD962" i="39"/>
  <c r="Q972" i="20"/>
  <c r="AC205" i="39"/>
  <c r="AD205" i="39"/>
  <c r="Q215" i="20"/>
  <c r="Q272" i="21"/>
  <c r="Q492" i="21"/>
  <c r="Q617" i="21"/>
  <c r="AC207" i="39"/>
  <c r="AD207" i="39"/>
  <c r="Q477" i="20"/>
  <c r="AC467" i="39"/>
  <c r="AD467" i="39"/>
  <c r="Q728" i="21"/>
  <c r="AC612" i="39"/>
  <c r="AD612" i="39"/>
  <c r="AC1024" i="39"/>
  <c r="AD1024" i="39"/>
  <c r="Q1034" i="20"/>
  <c r="Q1112" i="20"/>
  <c r="AC1102" i="39"/>
  <c r="AD1102" i="39"/>
  <c r="Q189" i="21"/>
  <c r="Q558" i="21"/>
  <c r="Q267" i="22"/>
  <c r="AC813" i="39"/>
  <c r="AD813" i="39"/>
  <c r="AC24" i="39"/>
  <c r="AD24" i="39"/>
  <c r="AC172" i="39"/>
  <c r="AD172" i="39"/>
  <c r="Q182" i="20"/>
  <c r="AD133" i="40"/>
  <c r="Q191" i="21"/>
  <c r="Q307" i="21"/>
  <c r="Q418" i="21"/>
  <c r="Q720" i="21"/>
  <c r="AC772" i="39"/>
  <c r="AD772" i="39"/>
  <c r="AC972" i="39"/>
  <c r="AD972" i="39"/>
  <c r="Q982" i="20"/>
  <c r="Q541" i="21"/>
  <c r="Q88" i="22"/>
  <c r="Q190" i="22"/>
  <c r="Q62" i="22"/>
  <c r="AC287" i="39"/>
  <c r="AD287" i="39"/>
  <c r="Q297" i="20"/>
  <c r="AC515" i="39"/>
  <c r="AD515" i="39"/>
  <c r="AC562" i="39"/>
  <c r="AD562" i="39"/>
  <c r="Q538" i="21"/>
  <c r="AC950" i="39"/>
  <c r="AD950" i="39"/>
  <c r="Q223" i="22"/>
  <c r="Q553" i="21"/>
  <c r="AC168" i="39"/>
  <c r="AD168" i="39"/>
  <c r="Q178" i="20"/>
  <c r="AD129" i="40"/>
  <c r="Q129" i="21"/>
  <c r="Q84" i="22"/>
  <c r="AC277" i="39"/>
  <c r="AD277" i="39"/>
  <c r="Q287" i="20"/>
  <c r="Q255" i="21"/>
  <c r="AC28" i="39"/>
  <c r="AD28" i="39"/>
  <c r="AC125" i="39"/>
  <c r="AD125" i="39"/>
  <c r="AD86" i="40"/>
  <c r="Q135" i="20"/>
  <c r="Q50" i="22"/>
  <c r="Q240" i="22"/>
  <c r="Q312" i="21"/>
  <c r="AC503" i="39"/>
  <c r="AD503" i="39"/>
  <c r="Q513" i="20"/>
  <c r="Q701" i="21"/>
  <c r="Q348" i="21"/>
  <c r="Q295" i="22"/>
  <c r="Q527" i="21"/>
  <c r="AC695" i="39"/>
  <c r="AD695" i="39"/>
  <c r="Q705" i="20"/>
  <c r="Q206" i="21"/>
  <c r="AC204" i="39"/>
  <c r="AD204" i="39"/>
  <c r="Q214" i="20"/>
  <c r="AC187" i="39"/>
  <c r="AD187" i="39"/>
  <c r="AD148" i="40"/>
  <c r="AC664" i="39"/>
  <c r="AD664" i="39"/>
  <c r="Q674" i="20"/>
  <c r="AC704" i="39"/>
  <c r="AD704" i="39"/>
  <c r="Q714" i="20"/>
  <c r="AC141" i="39"/>
  <c r="AD141" i="39"/>
  <c r="Q151" i="20"/>
  <c r="AD102" i="40"/>
  <c r="AC815" i="39"/>
  <c r="AD815" i="39"/>
  <c r="Q825" i="20"/>
  <c r="Q45" i="21"/>
  <c r="Q339" i="21"/>
  <c r="Q632" i="21"/>
  <c r="AC455" i="39"/>
  <c r="AD455" i="39"/>
  <c r="Q304" i="21"/>
  <c r="Q688" i="21"/>
  <c r="Q756" i="21"/>
  <c r="AC553" i="39"/>
  <c r="AD553" i="39"/>
  <c r="Q563" i="20"/>
  <c r="Q621" i="21"/>
  <c r="Q442" i="21"/>
  <c r="Q677" i="21"/>
  <c r="Q607" i="21"/>
  <c r="AC193" i="39"/>
  <c r="AD193" i="39"/>
  <c r="AD154" i="40"/>
  <c r="Q203" i="20"/>
  <c r="Q744" i="21"/>
  <c r="AC110" i="39"/>
  <c r="AD110" i="39"/>
  <c r="AD71" i="40"/>
  <c r="AC450" i="39"/>
  <c r="AD450" i="39"/>
  <c r="Q460" i="20"/>
  <c r="AC933" i="39"/>
  <c r="AD933" i="39"/>
  <c r="Q943" i="20"/>
  <c r="AC776" i="39"/>
  <c r="AD776" i="39"/>
  <c r="Q786" i="20"/>
  <c r="AC607" i="39"/>
  <c r="AD607" i="39"/>
  <c r="Q617" i="20"/>
  <c r="AC640" i="39"/>
  <c r="AD640" i="39"/>
  <c r="Q650" i="20"/>
  <c r="AC696" i="39"/>
  <c r="AD696" i="39"/>
  <c r="AC140" i="39"/>
  <c r="AD140" i="39"/>
  <c r="AD101" i="40"/>
  <c r="Q150" i="20"/>
  <c r="AC600" i="39"/>
  <c r="AD600" i="39"/>
  <c r="Q610" i="20"/>
  <c r="AC188" i="39"/>
  <c r="AD188" i="39"/>
  <c r="AD149" i="40"/>
  <c r="Q548" i="21"/>
  <c r="Q36" i="22"/>
  <c r="AC758" i="39"/>
  <c r="AD758" i="39"/>
  <c r="Q768" i="20"/>
  <c r="Q572" i="21"/>
  <c r="AC677" i="39"/>
  <c r="AD677" i="39"/>
  <c r="Q663" i="21"/>
  <c r="AC268" i="39"/>
  <c r="AD268" i="39"/>
  <c r="Q278" i="20"/>
  <c r="AC15" i="39"/>
  <c r="AD15" i="39"/>
  <c r="Q25" i="20"/>
  <c r="Q239" i="22"/>
  <c r="AC1088" i="39"/>
  <c r="AD1088" i="39"/>
  <c r="AC22" i="39"/>
  <c r="AD22" i="39"/>
  <c r="Q32" i="20"/>
  <c r="AC690" i="39"/>
  <c r="AD690" i="39"/>
  <c r="Q700" i="20"/>
  <c r="AC531" i="39"/>
  <c r="AD531" i="39"/>
  <c r="Q541" i="20"/>
  <c r="AC669" i="39"/>
  <c r="AD669" i="39"/>
  <c r="Q679" i="20"/>
  <c r="Q270" i="21"/>
  <c r="Q576" i="21"/>
  <c r="AC540" i="39"/>
  <c r="AD540" i="39"/>
  <c r="Q550" i="20"/>
  <c r="AC1027" i="39"/>
  <c r="AD1027" i="39"/>
  <c r="AC964" i="39"/>
  <c r="AD964" i="39"/>
  <c r="AC988" i="39"/>
  <c r="AD988" i="39"/>
  <c r="AC502" i="39"/>
  <c r="AD502" i="39"/>
  <c r="Q266" i="22"/>
  <c r="Q269" i="22"/>
  <c r="AC526" i="39"/>
  <c r="AD526" i="39"/>
  <c r="Q536" i="20"/>
  <c r="Q479" i="21"/>
  <c r="AC148" i="39"/>
  <c r="AD148" i="39"/>
  <c r="Q158" i="20"/>
  <c r="AD109" i="40"/>
  <c r="AC1067" i="39"/>
  <c r="AD1067" i="39"/>
  <c r="Q1077" i="20"/>
  <c r="AC248" i="39"/>
  <c r="AD248" i="39"/>
  <c r="AC737" i="39"/>
  <c r="AD737" i="39"/>
  <c r="AC83" i="39"/>
  <c r="AD83" i="39"/>
  <c r="AD44" i="40"/>
  <c r="Q93" i="20"/>
  <c r="E8" i="22"/>
  <c r="Q9" i="22"/>
  <c r="Q125" i="22"/>
  <c r="Q41" i="21"/>
  <c r="Q153" i="21"/>
  <c r="AC39" i="39"/>
  <c r="AD39" i="39"/>
  <c r="Q49" i="20"/>
  <c r="AC487" i="39"/>
  <c r="AD487" i="39"/>
  <c r="Q497" i="20"/>
  <c r="Q321" i="21"/>
  <c r="Q660" i="21"/>
  <c r="Q716" i="21"/>
  <c r="AC603" i="39"/>
  <c r="AD603" i="39"/>
  <c r="Q613" i="20"/>
  <c r="AC601" i="39"/>
  <c r="AD601" i="39"/>
  <c r="Q650" i="21"/>
  <c r="AC307" i="39"/>
  <c r="AD307" i="39"/>
  <c r="Q317" i="20"/>
  <c r="AC624" i="39"/>
  <c r="AD624" i="39"/>
  <c r="AC1000" i="39"/>
  <c r="AD1000" i="39"/>
  <c r="AC552" i="39"/>
  <c r="AD552" i="39"/>
  <c r="AC1007" i="39"/>
  <c r="AD1007" i="39"/>
  <c r="AC760" i="39"/>
  <c r="AD760" i="39"/>
  <c r="Q770" i="20"/>
  <c r="AC998" i="39"/>
  <c r="AD998" i="39"/>
  <c r="Q149" i="22"/>
  <c r="AC708" i="39"/>
  <c r="AD708" i="39"/>
  <c r="Q718" i="20"/>
  <c r="Q144" i="21"/>
  <c r="AC741" i="39"/>
  <c r="AD741" i="39"/>
  <c r="Q751" i="20"/>
  <c r="Q41" i="22"/>
  <c r="AC753" i="39"/>
  <c r="AD753" i="39"/>
  <c r="AC85" i="39"/>
  <c r="AD85" i="39"/>
  <c r="AD46" i="40"/>
  <c r="Q95" i="20"/>
  <c r="Q211" i="22"/>
  <c r="AC427" i="39"/>
  <c r="AD427" i="39"/>
  <c r="Q437" i="20"/>
  <c r="AC481" i="39"/>
  <c r="AD481" i="39"/>
  <c r="Q491" i="20"/>
  <c r="Q692" i="21"/>
  <c r="Q689" i="21"/>
  <c r="Q453" i="21"/>
  <c r="AC989" i="39"/>
  <c r="AD989" i="39"/>
  <c r="Q686" i="21"/>
  <c r="AC778" i="39"/>
  <c r="AD778" i="39"/>
  <c r="Q543" i="21"/>
  <c r="AC254" i="39"/>
  <c r="AD254" i="39"/>
  <c r="AC1006" i="39"/>
  <c r="AD1006" i="39"/>
  <c r="AC648" i="39"/>
  <c r="AD648" i="39"/>
  <c r="Q658" i="20"/>
  <c r="AC1112" i="39"/>
  <c r="AD1112" i="39"/>
  <c r="AC284" i="39"/>
  <c r="AD284" i="39"/>
  <c r="Q742" i="21"/>
  <c r="Q56" i="22"/>
  <c r="Q730" i="21"/>
  <c r="AC66" i="39"/>
  <c r="AD66" i="39"/>
  <c r="AD32" i="40"/>
  <c r="Q153" i="22"/>
  <c r="Q49" i="21"/>
  <c r="AC447" i="39"/>
  <c r="AD447" i="39"/>
  <c r="Q457" i="20"/>
  <c r="Q618" i="21"/>
  <c r="AC982" i="39"/>
  <c r="AD982" i="39"/>
  <c r="Q992" i="20"/>
  <c r="Q314" i="21"/>
  <c r="AC605" i="39"/>
  <c r="AD605" i="39"/>
  <c r="Q615" i="20"/>
  <c r="Q737" i="21"/>
  <c r="Q749" i="21"/>
  <c r="AC684" i="39"/>
  <c r="AD684" i="39"/>
  <c r="Q694" i="20"/>
  <c r="AC754" i="39"/>
  <c r="AD754" i="39"/>
  <c r="Q176" i="21"/>
  <c r="Q395" i="21"/>
  <c r="AC1042" i="39"/>
  <c r="AD1042" i="39"/>
  <c r="Q1052" i="20"/>
  <c r="AC1098" i="39"/>
  <c r="AD1098" i="39"/>
  <c r="AC936" i="39"/>
  <c r="AD936" i="39"/>
  <c r="Q946" i="20"/>
  <c r="AC599" i="39"/>
  <c r="AD599" i="39"/>
  <c r="Q609" i="20"/>
  <c r="AC523" i="39"/>
  <c r="AD523" i="39"/>
  <c r="Q157" i="22"/>
  <c r="AC726" i="39"/>
  <c r="AD726" i="39"/>
  <c r="Q736" i="20"/>
  <c r="Q805" i="21"/>
  <c r="Q89" i="22"/>
  <c r="Q273" i="22"/>
  <c r="AC970" i="39"/>
  <c r="AD970" i="39"/>
  <c r="AC1103" i="39"/>
  <c r="AD1103" i="39"/>
  <c r="Q1113" i="20"/>
  <c r="AC1068" i="39"/>
  <c r="AD1068" i="39"/>
  <c r="AC522" i="39"/>
  <c r="AD522" i="39"/>
  <c r="Q532" i="20"/>
  <c r="Q593" i="21"/>
  <c r="Q657" i="21"/>
  <c r="AC266" i="39"/>
  <c r="AD266" i="39"/>
  <c r="Q276" i="20"/>
  <c r="Q421" i="21"/>
  <c r="AC756" i="39"/>
  <c r="AD756" i="39"/>
  <c r="Q766" i="20"/>
  <c r="Q241" i="22"/>
  <c r="AC663" i="39"/>
  <c r="AD663" i="39"/>
  <c r="Q673" i="20"/>
  <c r="Q463" i="21"/>
  <c r="AC203" i="39"/>
  <c r="AD203" i="39"/>
  <c r="Q140" i="21"/>
  <c r="F643" i="20"/>
  <c r="Q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H11" i="41"/>
  <c r="L729" i="20"/>
  <c r="L727" i="20"/>
  <c r="L10" i="20"/>
  <c r="L52" i="38"/>
  <c r="L930" i="20"/>
  <c r="L11" i="20"/>
  <c r="L108" i="22"/>
  <c r="L30" i="38"/>
  <c r="L32" i="38"/>
  <c r="J14" i="16"/>
  <c r="K9" i="14"/>
  <c r="L221" i="20"/>
  <c r="L8" i="22"/>
  <c r="K17" i="14"/>
  <c r="L73" i="38"/>
  <c r="J25" i="16"/>
  <c r="L72" i="38"/>
  <c r="J24" i="16"/>
  <c r="J221" i="20"/>
  <c r="J219" i="20"/>
  <c r="J7" i="20"/>
  <c r="J49" i="38"/>
  <c r="J526" i="20"/>
  <c r="J426" i="20"/>
  <c r="H24" i="16"/>
  <c r="H26" i="16"/>
  <c r="H27" i="16"/>
  <c r="J72" i="38"/>
  <c r="J208" i="22"/>
  <c r="J930" i="20"/>
  <c r="J11" i="20"/>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K73" i="38"/>
  <c r="K74" i="38"/>
  <c r="I25" i="16"/>
  <c r="I29" i="16"/>
  <c r="J17" i="14"/>
  <c r="K321" i="20"/>
  <c r="K30" i="38"/>
  <c r="I14" i="16"/>
  <c r="J9" i="14"/>
  <c r="K31" i="38"/>
  <c r="I15" i="16"/>
  <c r="G930" i="20"/>
  <c r="G11" i="20"/>
  <c r="G426" i="20"/>
  <c r="G626" i="20"/>
  <c r="E16" i="20"/>
  <c r="E6" i="20"/>
  <c r="H8" i="41"/>
  <c r="H12" i="41"/>
  <c r="K9" i="41"/>
  <c r="K11" i="41"/>
  <c r="H7" i="41"/>
  <c r="K11" i="12"/>
  <c r="H7" i="12"/>
  <c r="H8" i="12"/>
  <c r="H12" i="12"/>
  <c r="L219" i="20"/>
  <c r="L7" i="20"/>
  <c r="L49" i="38"/>
  <c r="G53" i="38"/>
  <c r="L53" i="38"/>
  <c r="K53" i="38"/>
  <c r="J53" i="38"/>
  <c r="N53" i="38"/>
  <c r="I53" i="38"/>
  <c r="AC920" i="39"/>
  <c r="E11" i="20"/>
  <c r="E424" i="20"/>
  <c r="E9" i="20"/>
  <c r="E219" i="20"/>
  <c r="K26" i="16"/>
  <c r="K27" i="16"/>
  <c r="N219" i="20"/>
  <c r="N7" i="20"/>
  <c r="N49" i="38"/>
  <c r="G16" i="20"/>
  <c r="K424" i="20"/>
  <c r="K9" i="20"/>
  <c r="K51" i="38"/>
  <c r="M74" i="38"/>
  <c r="M424" i="20"/>
  <c r="M9" i="20"/>
  <c r="M51" i="38"/>
  <c r="M727" i="20"/>
  <c r="M10" i="20"/>
  <c r="M52" i="38"/>
  <c r="J424" i="20"/>
  <c r="J9" i="20"/>
  <c r="J51" i="38"/>
  <c r="J29" i="16"/>
  <c r="I424" i="20"/>
  <c r="I9" i="20"/>
  <c r="I51" i="38"/>
  <c r="N26" i="16"/>
  <c r="N27" i="16"/>
  <c r="H219" i="20"/>
  <c r="H7" i="20"/>
  <c r="H49" i="38"/>
  <c r="G424" i="20"/>
  <c r="G9" i="20"/>
  <c r="G51" i="38"/>
  <c r="F626" i="20"/>
  <c r="E26" i="16"/>
  <c r="E27" i="16"/>
  <c r="P74" i="38"/>
  <c r="Q208" i="21"/>
  <c r="Q8" i="21"/>
  <c r="P17" i="14"/>
  <c r="Q708" i="21"/>
  <c r="Q18" i="20"/>
  <c r="Q321" i="20"/>
  <c r="Q221" i="20"/>
  <c r="Q930" i="20"/>
  <c r="F20" i="16"/>
  <c r="F16" i="16"/>
  <c r="F17" i="16"/>
  <c r="N16" i="16"/>
  <c r="N17" i="16"/>
  <c r="N20" i="16"/>
  <c r="H6" i="20"/>
  <c r="J26" i="16"/>
  <c r="J27" i="16"/>
  <c r="M11" i="14"/>
  <c r="AC1023" i="39"/>
  <c r="Z17" i="39"/>
  <c r="F80" i="40"/>
  <c r="E13" i="20"/>
  <c r="D14" i="16"/>
  <c r="F30" i="38"/>
  <c r="F31" i="38"/>
  <c r="F32" i="38"/>
  <c r="E9" i="14"/>
  <c r="F208" i="22"/>
  <c r="F8" i="22"/>
  <c r="F426" i="20"/>
  <c r="F108" i="22"/>
  <c r="Q108" i="22"/>
  <c r="H424" i="20"/>
  <c r="H9" i="20"/>
  <c r="H51" i="38"/>
  <c r="M219" i="20"/>
  <c r="M7" i="20"/>
  <c r="M49" i="38"/>
  <c r="M32" i="38"/>
  <c r="H11" i="14"/>
  <c r="N29" i="16"/>
  <c r="P424" i="20"/>
  <c r="P9" i="20"/>
  <c r="P51" i="38"/>
  <c r="H727" i="20"/>
  <c r="H10" i="20"/>
  <c r="H52" i="38"/>
  <c r="I11" i="14"/>
  <c r="J6" i="20"/>
  <c r="J422" i="20"/>
  <c r="J1031" i="20"/>
  <c r="E32" i="38"/>
  <c r="AE620" i="39"/>
  <c r="AE621" i="39"/>
  <c r="AE619" i="39"/>
  <c r="AE623" i="39"/>
  <c r="AE617" i="39"/>
  <c r="AE626" i="39"/>
  <c r="AE630" i="39"/>
  <c r="AE622" i="39"/>
  <c r="AE631" i="39"/>
  <c r="AE627" i="39"/>
  <c r="AE625" i="39"/>
  <c r="AE618" i="39"/>
  <c r="AE624" i="39"/>
  <c r="AE629" i="39"/>
  <c r="AE628" i="39"/>
  <c r="Q427" i="20"/>
  <c r="Q426" i="20"/>
  <c r="AE834" i="39"/>
  <c r="AE823" i="39"/>
  <c r="AE832" i="39"/>
  <c r="AE829" i="39"/>
  <c r="AE830" i="39"/>
  <c r="AE820" i="39"/>
  <c r="AE831" i="39"/>
  <c r="AE824" i="39"/>
  <c r="AE827" i="39"/>
  <c r="AE828" i="39"/>
  <c r="AE833" i="39"/>
  <c r="AE822" i="39"/>
  <c r="AE825" i="39"/>
  <c r="AE826" i="39"/>
  <c r="AE821" i="39"/>
  <c r="F11" i="14"/>
  <c r="G74" i="38"/>
  <c r="K219" i="20"/>
  <c r="K7" i="20"/>
  <c r="K49" i="38"/>
  <c r="P6" i="22"/>
  <c r="O6" i="22"/>
  <c r="O16" i="20"/>
  <c r="AE727" i="39"/>
  <c r="AE723" i="39"/>
  <c r="AE733" i="39"/>
  <c r="AE726" i="39"/>
  <c r="AE725" i="39"/>
  <c r="AE722" i="39"/>
  <c r="AE732" i="39"/>
  <c r="AE724" i="39"/>
  <c r="AE721" i="39"/>
  <c r="AE734" i="39"/>
  <c r="AE729" i="39"/>
  <c r="AE730" i="39"/>
  <c r="AE728" i="39"/>
  <c r="AE731" i="39"/>
  <c r="AE720" i="39"/>
  <c r="AC211" i="39"/>
  <c r="Z10" i="39"/>
  <c r="E7" i="20"/>
  <c r="E8" i="20"/>
  <c r="D15" i="16"/>
  <c r="D24" i="16"/>
  <c r="F72" i="38"/>
  <c r="Q72" i="38"/>
  <c r="F729" i="20"/>
  <c r="F1033" i="20"/>
  <c r="F13" i="20"/>
  <c r="F55" i="38"/>
  <c r="F118" i="20"/>
  <c r="F18" i="20"/>
  <c r="F16" i="20"/>
  <c r="F321" i="20"/>
  <c r="F526" i="20"/>
  <c r="M16" i="20"/>
  <c r="K16" i="16"/>
  <c r="K17" i="16"/>
  <c r="K20" i="16"/>
  <c r="Q527" i="20"/>
  <c r="Q526" i="20"/>
  <c r="Q109" i="22"/>
  <c r="G20" i="16"/>
  <c r="G16" i="16"/>
  <c r="G17" i="16"/>
  <c r="G422" i="20"/>
  <c r="G6" i="20"/>
  <c r="P16" i="20"/>
  <c r="H20" i="16"/>
  <c r="H16" i="16"/>
  <c r="H17" i="16"/>
  <c r="L16" i="20"/>
  <c r="O74" i="38"/>
  <c r="D10" i="14"/>
  <c r="D11" i="14"/>
  <c r="Q209" i="22"/>
  <c r="Q31" i="38"/>
  <c r="AE318" i="39"/>
  <c r="AE316" i="39"/>
  <c r="AE319" i="39"/>
  <c r="AE326" i="39"/>
  <c r="AE324" i="39"/>
  <c r="AE317" i="39"/>
  <c r="AE323" i="39"/>
  <c r="AE312" i="39"/>
  <c r="AE320" i="39"/>
  <c r="AE314" i="39"/>
  <c r="AE321" i="39"/>
  <c r="AE315" i="39"/>
  <c r="AE322" i="39"/>
  <c r="AE325" i="39"/>
  <c r="AE313" i="39"/>
  <c r="I6" i="22"/>
  <c r="E20" i="16"/>
  <c r="E16" i="16"/>
  <c r="E17" i="16"/>
  <c r="J6" i="22"/>
  <c r="M20" i="16"/>
  <c r="M16" i="16"/>
  <c r="M17" i="16"/>
  <c r="Q109" i="21"/>
  <c r="Q108" i="21"/>
  <c r="AE17" i="39"/>
  <c r="AE13" i="39"/>
  <c r="AE16" i="39"/>
  <c r="AE14" i="39"/>
  <c r="AE21" i="39"/>
  <c r="AE9" i="39"/>
  <c r="AE22" i="39"/>
  <c r="AE23" i="39"/>
  <c r="AE19" i="39"/>
  <c r="AE10" i="39"/>
  <c r="AE15" i="39"/>
  <c r="AE11" i="39"/>
  <c r="AE12" i="39"/>
  <c r="AE20" i="39"/>
  <c r="AE18" i="39"/>
  <c r="AE109" i="39"/>
  <c r="AE118" i="39"/>
  <c r="AE123" i="39"/>
  <c r="AE112" i="39"/>
  <c r="AE110" i="39"/>
  <c r="AE113" i="39"/>
  <c r="AE120" i="39"/>
  <c r="AE115" i="39"/>
  <c r="AE116" i="39"/>
  <c r="AE114" i="39"/>
  <c r="AE121" i="39"/>
  <c r="AE122" i="39"/>
  <c r="AE111" i="39"/>
  <c r="AE117" i="39"/>
  <c r="AE119" i="39"/>
  <c r="G29" i="16"/>
  <c r="J11" i="14"/>
  <c r="O11" i="14"/>
  <c r="K11" i="14"/>
  <c r="N6" i="22"/>
  <c r="F221" i="20"/>
  <c r="F219" i="20"/>
  <c r="F7" i="20"/>
  <c r="F49" i="38"/>
  <c r="F829" i="20"/>
  <c r="F930" i="20"/>
  <c r="F11" i="20"/>
  <c r="L11" i="14"/>
  <c r="H29" i="16"/>
  <c r="N424" i="20"/>
  <c r="N9" i="20"/>
  <c r="N51" i="38"/>
  <c r="Q609" i="21"/>
  <c r="Q608" i="21"/>
  <c r="I34" i="38"/>
  <c r="I16" i="20"/>
  <c r="G727" i="20"/>
  <c r="G10" i="20"/>
  <c r="G52" i="38"/>
  <c r="I26" i="16"/>
  <c r="I27" i="16"/>
  <c r="M29" i="16"/>
  <c r="C16" i="16"/>
  <c r="C17" i="16"/>
  <c r="C10" i="16"/>
  <c r="D6" i="16"/>
  <c r="C20" i="16"/>
  <c r="Q208" i="22"/>
  <c r="AE931" i="39"/>
  <c r="AE926" i="39"/>
  <c r="AE922" i="39"/>
  <c r="AE935" i="39"/>
  <c r="AE921" i="39"/>
  <c r="AE927" i="39"/>
  <c r="AE923" i="39"/>
  <c r="AE929" i="39"/>
  <c r="AE933" i="39"/>
  <c r="AE928" i="39"/>
  <c r="AE924" i="39"/>
  <c r="AE934" i="39"/>
  <c r="AE932" i="39"/>
  <c r="AE930" i="39"/>
  <c r="AE925" i="39"/>
  <c r="Q309" i="21"/>
  <c r="Q308" i="21"/>
  <c r="AC616" i="39"/>
  <c r="Z14" i="39"/>
  <c r="F62" i="40"/>
  <c r="AC416" i="39"/>
  <c r="Z12" i="39"/>
  <c r="F44" i="40"/>
  <c r="E74" i="38"/>
  <c r="AD311" i="39"/>
  <c r="Z11" i="39"/>
  <c r="F24" i="40"/>
  <c r="K727" i="20"/>
  <c r="K10" i="20"/>
  <c r="K52" i="38"/>
  <c r="H74" i="38"/>
  <c r="H6" i="22"/>
  <c r="N11" i="14"/>
  <c r="AC719" i="39"/>
  <c r="Z7" i="39"/>
  <c r="E727" i="20"/>
  <c r="AC108" i="39"/>
  <c r="Z9" i="39"/>
  <c r="F24" i="39"/>
  <c r="AD69" i="40"/>
  <c r="I74" i="38"/>
  <c r="G11" i="14"/>
  <c r="Q1033" i="20"/>
  <c r="I16" i="16"/>
  <c r="I17" i="16"/>
  <c r="I20" i="16"/>
  <c r="P34" i="38"/>
  <c r="J20" i="16"/>
  <c r="J16" i="16"/>
  <c r="J17" i="16"/>
  <c r="L16" i="16"/>
  <c r="L17" i="16"/>
  <c r="L20" i="16"/>
  <c r="AE1032" i="39"/>
  <c r="AE1024" i="39"/>
  <c r="AE1030" i="39"/>
  <c r="AE1034" i="39"/>
  <c r="AE1027" i="39"/>
  <c r="AE1026" i="39"/>
  <c r="AE1029" i="39"/>
  <c r="AE1037" i="39"/>
  <c r="AE1035" i="39"/>
  <c r="AE1033" i="39"/>
  <c r="AE1038" i="39"/>
  <c r="AE1031" i="39"/>
  <c r="AE1036" i="39"/>
  <c r="AE1025" i="39"/>
  <c r="AE1028" i="39"/>
  <c r="K32" i="38"/>
  <c r="H34" i="38"/>
  <c r="L74" i="38"/>
  <c r="L6" i="22"/>
  <c r="L34" i="38"/>
  <c r="N32" i="38"/>
  <c r="E6" i="22"/>
  <c r="Q8" i="22"/>
  <c r="D25" i="16"/>
  <c r="D29" i="16"/>
  <c r="F73" i="38"/>
  <c r="E17" i="14"/>
  <c r="K29" i="16"/>
  <c r="J74" i="38"/>
  <c r="L424" i="20"/>
  <c r="L9" i="20"/>
  <c r="L51" i="38"/>
  <c r="N422" i="20"/>
  <c r="N6" i="20"/>
  <c r="Q509" i="21"/>
  <c r="Q508" i="21"/>
  <c r="AE524" i="39"/>
  <c r="AE518" i="39"/>
  <c r="AE520" i="39"/>
  <c r="AE523" i="39"/>
  <c r="AE519" i="39"/>
  <c r="AE529" i="39"/>
  <c r="AE525" i="39"/>
  <c r="AE528" i="39"/>
  <c r="AE521" i="39"/>
  <c r="AE526" i="39"/>
  <c r="AE531" i="39"/>
  <c r="AE517" i="39"/>
  <c r="AE527" i="39"/>
  <c r="AE522" i="39"/>
  <c r="AE530" i="39"/>
  <c r="G6" i="22"/>
  <c r="J32" i="38"/>
  <c r="L26" i="16"/>
  <c r="L27" i="16"/>
  <c r="P7" i="14"/>
  <c r="P9" i="14"/>
  <c r="P11" i="14"/>
  <c r="Q626" i="20"/>
  <c r="AE418" i="39"/>
  <c r="AE426" i="39"/>
  <c r="AE417" i="39"/>
  <c r="AE422" i="39"/>
  <c r="AE419" i="39"/>
  <c r="AE425" i="39"/>
  <c r="AE420" i="39"/>
  <c r="AE428" i="39"/>
  <c r="AE431" i="39"/>
  <c r="AE429" i="39"/>
  <c r="AE423" i="39"/>
  <c r="AE424" i="39"/>
  <c r="AE427" i="39"/>
  <c r="AE430" i="39"/>
  <c r="AE421" i="39"/>
  <c r="C29" i="16"/>
  <c r="H7" i="16"/>
  <c r="Q830" i="20"/>
  <c r="Q829" i="20"/>
  <c r="I219" i="20"/>
  <c r="I7" i="20"/>
  <c r="I49" i="38"/>
  <c r="G32" i="38"/>
  <c r="E29" i="16"/>
  <c r="K16" i="20"/>
  <c r="K6" i="22"/>
  <c r="F29" i="16"/>
  <c r="O727" i="20"/>
  <c r="O10" i="20"/>
  <c r="O52" i="38"/>
  <c r="O32" i="38"/>
  <c r="Q409" i="21"/>
  <c r="Q408" i="21"/>
  <c r="Q730" i="20"/>
  <c r="Q729" i="20"/>
  <c r="AC8" i="39"/>
  <c r="Z8" i="39"/>
  <c r="L6" i="39"/>
  <c r="AE216" i="39"/>
  <c r="AE224" i="39"/>
  <c r="AE213" i="39"/>
  <c r="AE218" i="39"/>
  <c r="AE225" i="39"/>
  <c r="AE222" i="39"/>
  <c r="AE217" i="39"/>
  <c r="AE212" i="39"/>
  <c r="AE214" i="39"/>
  <c r="AE221" i="39"/>
  <c r="AE223" i="39"/>
  <c r="AE220" i="39"/>
  <c r="AE219" i="39"/>
  <c r="AE226" i="39"/>
  <c r="AE215" i="39"/>
  <c r="H6" i="16"/>
  <c r="C26" i="16"/>
  <c r="C27" i="16"/>
  <c r="G10" i="16"/>
  <c r="Q119" i="20"/>
  <c r="Q118" i="20"/>
  <c r="Q6" i="22"/>
  <c r="F53" i="38"/>
  <c r="F74" i="38"/>
  <c r="Z16" i="39"/>
  <c r="M62" i="40"/>
  <c r="H422" i="20"/>
  <c r="Z15" i="39"/>
  <c r="M24" i="40"/>
  <c r="Q219" i="20"/>
  <c r="AF218" i="39"/>
  <c r="AG218" i="39"/>
  <c r="AF421" i="39"/>
  <c r="AG421" i="39"/>
  <c r="AG420" i="39"/>
  <c r="AF420" i="39"/>
  <c r="AG530" i="39"/>
  <c r="AF530" i="39"/>
  <c r="AG525" i="39"/>
  <c r="AF525" i="39"/>
  <c r="AG520" i="39"/>
  <c r="AF520" i="39"/>
  <c r="N14" i="20"/>
  <c r="N8" i="20"/>
  <c r="N12" i="20"/>
  <c r="N48" i="38"/>
  <c r="N50" i="38"/>
  <c r="N54" i="38"/>
  <c r="N34" i="38"/>
  <c r="AG1028" i="39"/>
  <c r="AF1028" i="39"/>
  <c r="AG1029" i="39"/>
  <c r="AF1029" i="39"/>
  <c r="AG226" i="39"/>
  <c r="AF226" i="39"/>
  <c r="AF222" i="39"/>
  <c r="AG222" i="39"/>
  <c r="AG224" i="39"/>
  <c r="AF224" i="39"/>
  <c r="G34" i="38"/>
  <c r="AF427" i="39"/>
  <c r="AG427" i="39"/>
  <c r="AG419" i="39"/>
  <c r="AF419" i="39"/>
  <c r="J34" i="38"/>
  <c r="AG521" i="39"/>
  <c r="AF521" i="39"/>
  <c r="AG524" i="39"/>
  <c r="AF524" i="39"/>
  <c r="AF1036" i="39"/>
  <c r="AG1036" i="39"/>
  <c r="AF1035" i="39"/>
  <c r="AG1035" i="39"/>
  <c r="AG1027" i="39"/>
  <c r="AF1027" i="39"/>
  <c r="AF1032" i="39"/>
  <c r="AG1032" i="39"/>
  <c r="AG934" i="39"/>
  <c r="AF934" i="39"/>
  <c r="AG929" i="39"/>
  <c r="AF929" i="39"/>
  <c r="AG935" i="39"/>
  <c r="AF935" i="39"/>
  <c r="I422" i="20"/>
  <c r="I1031" i="20"/>
  <c r="I6" i="20"/>
  <c r="AG119" i="39"/>
  <c r="AF119" i="39"/>
  <c r="AF121" i="39"/>
  <c r="AG121" i="39"/>
  <c r="AF120" i="39"/>
  <c r="AG120" i="39"/>
  <c r="AF123" i="39"/>
  <c r="AG123" i="39"/>
  <c r="AF20" i="39"/>
  <c r="AG20" i="39"/>
  <c r="AG10" i="39"/>
  <c r="AF10" i="39"/>
  <c r="AF9" i="39"/>
  <c r="AG9" i="39"/>
  <c r="AF13" i="39"/>
  <c r="AG13" i="39"/>
  <c r="N19" i="16"/>
  <c r="M21" i="16"/>
  <c r="M22" i="16"/>
  <c r="AG325" i="39"/>
  <c r="AF325" i="39"/>
  <c r="AF314" i="39"/>
  <c r="AG314" i="39"/>
  <c r="AG317" i="39"/>
  <c r="AF317" i="39"/>
  <c r="AF316" i="39"/>
  <c r="AG316" i="39"/>
  <c r="G1031" i="20"/>
  <c r="AF720" i="39"/>
  <c r="AG720" i="39"/>
  <c r="AF729" i="39"/>
  <c r="AG729" i="39"/>
  <c r="AF732" i="39"/>
  <c r="AG732" i="39"/>
  <c r="AG733" i="39"/>
  <c r="AF733" i="39"/>
  <c r="AG826" i="39"/>
  <c r="AF826" i="39"/>
  <c r="AG828" i="39"/>
  <c r="AF828" i="39"/>
  <c r="AF820" i="39"/>
  <c r="AG820" i="39"/>
  <c r="AF823" i="39"/>
  <c r="AG823" i="39"/>
  <c r="AG629" i="39"/>
  <c r="AF629" i="39"/>
  <c r="AG627" i="39"/>
  <c r="AF627" i="39"/>
  <c r="AF626" i="39"/>
  <c r="AG626" i="39"/>
  <c r="AF621" i="39"/>
  <c r="AG621" i="39"/>
  <c r="N21" i="16"/>
  <c r="N22" i="16"/>
  <c r="AG220" i="39"/>
  <c r="AF220" i="39"/>
  <c r="AF423" i="39"/>
  <c r="AG423" i="39"/>
  <c r="AG531" i="39"/>
  <c r="AF531" i="39"/>
  <c r="AF1038" i="39"/>
  <c r="AG1038" i="39"/>
  <c r="AG1030" i="39"/>
  <c r="AF1030" i="39"/>
  <c r="AG221" i="39"/>
  <c r="AF221" i="39"/>
  <c r="Q727" i="20"/>
  <c r="AG431" i="39"/>
  <c r="AF431" i="39"/>
  <c r="AF418" i="39"/>
  <c r="AG418" i="39"/>
  <c r="AF527" i="39"/>
  <c r="AG527" i="39"/>
  <c r="AF519" i="39"/>
  <c r="AG519" i="39"/>
  <c r="AG219" i="39"/>
  <c r="AF219" i="39"/>
  <c r="AG214" i="39"/>
  <c r="AF214" i="39"/>
  <c r="AF225" i="39"/>
  <c r="AG225" i="39"/>
  <c r="AF216" i="39"/>
  <c r="AG216" i="39"/>
  <c r="J6" i="16"/>
  <c r="AF424" i="39"/>
  <c r="AG424" i="39"/>
  <c r="AG428" i="39"/>
  <c r="AF428" i="39"/>
  <c r="AG422" i="39"/>
  <c r="AF422" i="39"/>
  <c r="AF517" i="39"/>
  <c r="AG517" i="39"/>
  <c r="AG528" i="39"/>
  <c r="AF528" i="39"/>
  <c r="AG523" i="39"/>
  <c r="AF523" i="39"/>
  <c r="K34" i="38"/>
  <c r="AF1031" i="39"/>
  <c r="AG1031" i="39"/>
  <c r="AG1037" i="39"/>
  <c r="AF1037" i="39"/>
  <c r="AF1034" i="39"/>
  <c r="AG1034" i="39"/>
  <c r="M19" i="16"/>
  <c r="L21" i="16"/>
  <c r="L22" i="16"/>
  <c r="K19" i="16"/>
  <c r="J21" i="16"/>
  <c r="J22" i="16"/>
  <c r="E10" i="20"/>
  <c r="AC717" i="39"/>
  <c r="AC414" i="39"/>
  <c r="AD414" i="39"/>
  <c r="AF925" i="39"/>
  <c r="AG925" i="39"/>
  <c r="AF924" i="39"/>
  <c r="AG924" i="39"/>
  <c r="AG923" i="39"/>
  <c r="AF923" i="39"/>
  <c r="AF922" i="39"/>
  <c r="AG922" i="39"/>
  <c r="D19" i="16"/>
  <c r="F7" i="16"/>
  <c r="AF117" i="39"/>
  <c r="AG117" i="39"/>
  <c r="AF114" i="39"/>
  <c r="AG114" i="39"/>
  <c r="AF113" i="39"/>
  <c r="AG113" i="39"/>
  <c r="AG118" i="39"/>
  <c r="AF118" i="39"/>
  <c r="AG12" i="39"/>
  <c r="AF12" i="39"/>
  <c r="AG19" i="39"/>
  <c r="AF19" i="39"/>
  <c r="AG21" i="39"/>
  <c r="AF21" i="39"/>
  <c r="AF17" i="39"/>
  <c r="AG17" i="39"/>
  <c r="F19" i="16"/>
  <c r="AF322" i="39"/>
  <c r="AG322" i="39"/>
  <c r="AG320" i="39"/>
  <c r="AF320" i="39"/>
  <c r="AG324" i="39"/>
  <c r="AF324" i="39"/>
  <c r="AF318" i="39"/>
  <c r="AG318" i="39"/>
  <c r="E6" i="14"/>
  <c r="E10" i="14"/>
  <c r="C30" i="16"/>
  <c r="J7" i="16"/>
  <c r="I19" i="16"/>
  <c r="H21" i="16"/>
  <c r="H22" i="16"/>
  <c r="K21" i="16"/>
  <c r="K22" i="16"/>
  <c r="L19" i="16"/>
  <c r="F727" i="20"/>
  <c r="F10" i="20"/>
  <c r="F52" i="38"/>
  <c r="AF731" i="39"/>
  <c r="AG731" i="39"/>
  <c r="AF734" i="39"/>
  <c r="AG734" i="39"/>
  <c r="AG722" i="39"/>
  <c r="AF722" i="39"/>
  <c r="AF723" i="39"/>
  <c r="AG723" i="39"/>
  <c r="AF825" i="39"/>
  <c r="AG825" i="39"/>
  <c r="AG827" i="39"/>
  <c r="AF827" i="39"/>
  <c r="AF830" i="39"/>
  <c r="AG830" i="39"/>
  <c r="AG834" i="39"/>
  <c r="AF834" i="39"/>
  <c r="AF624" i="39"/>
  <c r="AG624" i="39"/>
  <c r="AG631" i="39"/>
  <c r="AF631" i="39"/>
  <c r="AG617" i="39"/>
  <c r="AF617" i="39"/>
  <c r="AG620" i="39"/>
  <c r="AF620" i="39"/>
  <c r="J48" i="38"/>
  <c r="J50" i="38"/>
  <c r="J54" i="38"/>
  <c r="J14" i="20"/>
  <c r="J8" i="20"/>
  <c r="J12" i="20"/>
  <c r="M34" i="38"/>
  <c r="F424" i="20"/>
  <c r="F9" i="20"/>
  <c r="F51" i="38"/>
  <c r="E11" i="14"/>
  <c r="Q13" i="20"/>
  <c r="E55" i="38"/>
  <c r="Q55" i="38"/>
  <c r="AG212" i="39"/>
  <c r="AF212" i="39"/>
  <c r="E422" i="20"/>
  <c r="O34" i="38"/>
  <c r="K422" i="20"/>
  <c r="K1031" i="20"/>
  <c r="K6" i="20"/>
  <c r="AF417" i="39"/>
  <c r="AG417" i="39"/>
  <c r="AG930" i="39"/>
  <c r="AF930" i="39"/>
  <c r="AF928" i="39"/>
  <c r="AG928" i="39"/>
  <c r="AG927" i="39"/>
  <c r="AF927" i="39"/>
  <c r="AG926" i="39"/>
  <c r="AF926" i="39"/>
  <c r="AG111" i="39"/>
  <c r="AF111" i="39"/>
  <c r="AG116" i="39"/>
  <c r="AF116" i="39"/>
  <c r="AF110" i="39"/>
  <c r="AG110" i="39"/>
  <c r="AF109" i="39"/>
  <c r="AG109" i="39"/>
  <c r="AG11" i="39"/>
  <c r="AF11" i="39"/>
  <c r="AF23" i="39"/>
  <c r="AG23" i="39"/>
  <c r="AF14" i="39"/>
  <c r="AG14" i="39"/>
  <c r="AG315" i="39"/>
  <c r="AF315" i="39"/>
  <c r="AG312" i="39"/>
  <c r="AF312" i="39"/>
  <c r="AF326" i="39"/>
  <c r="AG326" i="39"/>
  <c r="P6" i="20"/>
  <c r="P422" i="20"/>
  <c r="P1031" i="20"/>
  <c r="H19" i="16"/>
  <c r="G21" i="16"/>
  <c r="G22" i="16"/>
  <c r="F422" i="20"/>
  <c r="F6" i="20"/>
  <c r="Q7" i="20"/>
  <c r="E49" i="38"/>
  <c r="Q49" i="38"/>
  <c r="AF728" i="39"/>
  <c r="AG728" i="39"/>
  <c r="AF721" i="39"/>
  <c r="AG721" i="39"/>
  <c r="AG725" i="39"/>
  <c r="AF725" i="39"/>
  <c r="AG727" i="39"/>
  <c r="AF727" i="39"/>
  <c r="AF822" i="39"/>
  <c r="AG822" i="39"/>
  <c r="AG824" i="39"/>
  <c r="AF824" i="39"/>
  <c r="AG829" i="39"/>
  <c r="AF829" i="39"/>
  <c r="AF618" i="39"/>
  <c r="AG618" i="39"/>
  <c r="AF622" i="39"/>
  <c r="AG622" i="39"/>
  <c r="AF623" i="39"/>
  <c r="AG623" i="39"/>
  <c r="E34" i="38"/>
  <c r="E33" i="38"/>
  <c r="F29" i="38"/>
  <c r="F33" i="38"/>
  <c r="G29" i="38"/>
  <c r="G33" i="38"/>
  <c r="H29" i="38"/>
  <c r="H33" i="38"/>
  <c r="I29" i="38"/>
  <c r="I33" i="38"/>
  <c r="J29" i="38"/>
  <c r="J33" i="38"/>
  <c r="K29" i="38"/>
  <c r="K33" i="38"/>
  <c r="L29" i="38"/>
  <c r="L33" i="38"/>
  <c r="M29" i="38"/>
  <c r="M33" i="38"/>
  <c r="N29" i="38"/>
  <c r="N33" i="38"/>
  <c r="O29" i="38"/>
  <c r="O33" i="38"/>
  <c r="P29" i="38"/>
  <c r="P33" i="38"/>
  <c r="Q33" i="38"/>
  <c r="F34" i="38"/>
  <c r="H8" i="20"/>
  <c r="H12" i="20"/>
  <c r="H48" i="38"/>
  <c r="H50" i="38"/>
  <c r="H54" i="38"/>
  <c r="H14" i="20"/>
  <c r="F6" i="39"/>
  <c r="H79" i="38"/>
  <c r="L24" i="39"/>
  <c r="AF215" i="39"/>
  <c r="AG215" i="39"/>
  <c r="AG223" i="39"/>
  <c r="AF223" i="39"/>
  <c r="AF217" i="39"/>
  <c r="AG217" i="39"/>
  <c r="AF213" i="39"/>
  <c r="AG213" i="39"/>
  <c r="AG430" i="39"/>
  <c r="AF430" i="39"/>
  <c r="AG429" i="39"/>
  <c r="AF429" i="39"/>
  <c r="AF425" i="39"/>
  <c r="AG425" i="39"/>
  <c r="AF426" i="39"/>
  <c r="AG426" i="39"/>
  <c r="AG522" i="39"/>
  <c r="AF522" i="39"/>
  <c r="AF526" i="39"/>
  <c r="AG526" i="39"/>
  <c r="AF529" i="39"/>
  <c r="AG529" i="39"/>
  <c r="AG518" i="39"/>
  <c r="AF518" i="39"/>
  <c r="N1031" i="20"/>
  <c r="AG1025" i="39"/>
  <c r="AF1025" i="39"/>
  <c r="AF1033" i="39"/>
  <c r="AG1033" i="39"/>
  <c r="AG1026" i="39"/>
  <c r="AF1026" i="39"/>
  <c r="AF1024" i="39"/>
  <c r="AG1024" i="39"/>
  <c r="I21" i="16"/>
  <c r="I22" i="16"/>
  <c r="J19" i="16"/>
  <c r="Q73" i="38"/>
  <c r="Q74" i="38"/>
  <c r="Q11" i="20"/>
  <c r="E53" i="38"/>
  <c r="Q53" i="38"/>
  <c r="AF932" i="39"/>
  <c r="AG932" i="39"/>
  <c r="AF933" i="39"/>
  <c r="AG933" i="39"/>
  <c r="AF921" i="39"/>
  <c r="AG921" i="39"/>
  <c r="AG931" i="39"/>
  <c r="AF931" i="39"/>
  <c r="AF122" i="39"/>
  <c r="AG122" i="39"/>
  <c r="AF115" i="39"/>
  <c r="AG115" i="39"/>
  <c r="AG112" i="39"/>
  <c r="AF112" i="39"/>
  <c r="AF18" i="39"/>
  <c r="AG18" i="39"/>
  <c r="AG15" i="39"/>
  <c r="AF15" i="39"/>
  <c r="AG22" i="39"/>
  <c r="AF22" i="39"/>
  <c r="AF16" i="39"/>
  <c r="AG16" i="39"/>
  <c r="AG313" i="39"/>
  <c r="AF313" i="39"/>
  <c r="AF321" i="39"/>
  <c r="AG321" i="39"/>
  <c r="AF323" i="39"/>
  <c r="AG323" i="39"/>
  <c r="AF319" i="39"/>
  <c r="AG319" i="39"/>
  <c r="L6" i="20"/>
  <c r="L422" i="20"/>
  <c r="L1031" i="20"/>
  <c r="G48" i="38"/>
  <c r="G50" i="38"/>
  <c r="G54" i="38"/>
  <c r="G14" i="20"/>
  <c r="G8" i="20"/>
  <c r="G12" i="20"/>
  <c r="M6" i="20"/>
  <c r="M422" i="20"/>
  <c r="M1031" i="20"/>
  <c r="D26" i="16"/>
  <c r="D27" i="16"/>
  <c r="M6" i="40"/>
  <c r="AF730" i="39"/>
  <c r="AG730" i="39"/>
  <c r="AG724" i="39"/>
  <c r="AF724" i="39"/>
  <c r="AG726" i="39"/>
  <c r="AF726" i="39"/>
  <c r="O422" i="20"/>
  <c r="O1031" i="20"/>
  <c r="O6" i="20"/>
  <c r="AG821" i="39"/>
  <c r="AF821" i="39"/>
  <c r="AG833" i="39"/>
  <c r="AF833" i="39"/>
  <c r="AG831" i="39"/>
  <c r="AF831" i="39"/>
  <c r="AG832" i="39"/>
  <c r="AF832" i="39"/>
  <c r="AF628" i="39"/>
  <c r="AG628" i="39"/>
  <c r="AF625" i="39"/>
  <c r="AG625" i="39"/>
  <c r="AG630" i="39"/>
  <c r="AF630" i="39"/>
  <c r="AG619" i="39"/>
  <c r="AF619" i="39"/>
  <c r="Q30" i="38"/>
  <c r="Q32" i="38"/>
  <c r="Q34" i="38"/>
  <c r="F6" i="22"/>
  <c r="D16" i="16"/>
  <c r="D17" i="16"/>
  <c r="D20" i="16"/>
  <c r="E21" i="16"/>
  <c r="E22" i="16"/>
  <c r="H1031" i="20"/>
  <c r="F21" i="16"/>
  <c r="F22" i="16"/>
  <c r="G19" i="16"/>
  <c r="Q16" i="20"/>
  <c r="F6" i="40"/>
  <c r="N79" i="38"/>
  <c r="F1031" i="20"/>
  <c r="L14" i="20"/>
  <c r="L48" i="38"/>
  <c r="L50" i="38"/>
  <c r="L54" i="38"/>
  <c r="L8" i="20"/>
  <c r="L12" i="20"/>
  <c r="F14" i="20"/>
  <c r="F8" i="20"/>
  <c r="F12" i="20"/>
  <c r="F48" i="38"/>
  <c r="F50" i="38"/>
  <c r="F54" i="38"/>
  <c r="K8" i="20"/>
  <c r="K12" i="20"/>
  <c r="K14" i="20"/>
  <c r="K48" i="38"/>
  <c r="K50" i="38"/>
  <c r="K54" i="38"/>
  <c r="Q422" i="20"/>
  <c r="AC412" i="39"/>
  <c r="AD412" i="39"/>
  <c r="E1031" i="20"/>
  <c r="AC1021" i="39"/>
  <c r="C31" i="16"/>
  <c r="C32" i="16"/>
  <c r="I10" i="16"/>
  <c r="P14" i="20"/>
  <c r="P8" i="20"/>
  <c r="P12" i="20"/>
  <c r="P48" i="38"/>
  <c r="P50" i="38"/>
  <c r="P54" i="38"/>
  <c r="E14" i="20"/>
  <c r="E48" i="38"/>
  <c r="E12" i="20"/>
  <c r="Q6" i="20"/>
  <c r="E51" i="38"/>
  <c r="Q51" i="38"/>
  <c r="Q9" i="20"/>
  <c r="Q10" i="20"/>
  <c r="E52" i="38"/>
  <c r="Q52" i="38"/>
  <c r="D30" i="16"/>
  <c r="D31" i="16"/>
  <c r="D32" i="16"/>
  <c r="F6" i="14"/>
  <c r="F10" i="14"/>
  <c r="Q424" i="20"/>
  <c r="I14" i="20"/>
  <c r="I48" i="38"/>
  <c r="I50" i="38"/>
  <c r="I54" i="38"/>
  <c r="I8" i="20"/>
  <c r="I12" i="20"/>
  <c r="D21" i="16"/>
  <c r="D22" i="16"/>
  <c r="E19" i="16"/>
  <c r="O48" i="38"/>
  <c r="O50" i="38"/>
  <c r="O54" i="38"/>
  <c r="O14" i="20"/>
  <c r="O8" i="20"/>
  <c r="O12" i="20"/>
  <c r="M14" i="20"/>
  <c r="M8" i="20"/>
  <c r="M12" i="20"/>
  <c r="M48" i="38"/>
  <c r="M50" i="38"/>
  <c r="M54" i="38"/>
  <c r="Q8" i="20"/>
  <c r="Q12" i="20"/>
  <c r="Q14" i="20"/>
  <c r="G6" i="14"/>
  <c r="G10" i="14"/>
  <c r="E30" i="16"/>
  <c r="E31" i="16"/>
  <c r="E32" i="16"/>
  <c r="E50" i="38"/>
  <c r="E54" i="38"/>
  <c r="Q48" i="38"/>
  <c r="Q50" i="38"/>
  <c r="Q54" i="38"/>
  <c r="Q1031" i="20"/>
  <c r="F30" i="16"/>
  <c r="F31" i="16"/>
  <c r="F32" i="16"/>
  <c r="H6" i="14"/>
  <c r="H10" i="14"/>
  <c r="G30" i="16"/>
  <c r="G31" i="16"/>
  <c r="G32" i="16"/>
  <c r="I6" i="14"/>
  <c r="I10" i="14"/>
  <c r="J6" i="14"/>
  <c r="J10" i="14"/>
  <c r="H30" i="16"/>
  <c r="H31" i="16"/>
  <c r="H32" i="16"/>
  <c r="I30" i="16"/>
  <c r="I31" i="16"/>
  <c r="I32" i="16"/>
  <c r="K6" i="14"/>
  <c r="K10" i="14"/>
  <c r="J30" i="16"/>
  <c r="J31" i="16"/>
  <c r="J32" i="16"/>
  <c r="L6" i="14"/>
  <c r="L10" i="14"/>
  <c r="K30" i="16"/>
  <c r="K31" i="16"/>
  <c r="K32" i="16"/>
  <c r="M6" i="14"/>
  <c r="M10" i="14"/>
  <c r="N6" i="14"/>
  <c r="N10" i="14"/>
  <c r="L30" i="16"/>
  <c r="L31" i="16"/>
  <c r="L32" i="16"/>
  <c r="M30" i="16"/>
  <c r="M31" i="16"/>
  <c r="M32" i="16"/>
  <c r="O6" i="14"/>
  <c r="O10" i="14"/>
  <c r="N30" i="16"/>
  <c r="N31" i="16"/>
  <c r="N32" i="16"/>
  <c r="P10" i="14"/>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<sst xmlns="http://schemas.openxmlformats.org/spreadsheetml/2006/main" count="4319" uniqueCount="1444">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</sst>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0"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9" fillId="0" borderId="0" xfId="0" applyFont="1" applyAlignment="1">
      <alignment horizontal="left"/>
    </xf>
    <xf numFmtId="0" fontId="40" fillId="0" borderId="0" xfId="0" applyFont="1" applyAlignment="1">
      <alignment horizontal="left" vertical="top"/>
    </xf>
    <xf numFmtId="0" fontId="16" fillId="0" borderId="0" xfId="0" applyFont="1" applyAlignment="1">
      <alignment horizontal="left" vertical="center"/>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3" fillId="0" borderId="33" xfId="0" applyFont="1" applyBorder="1" applyAlignment="1">
      <alignment vertical="center"/>
    </xf>
    <xf numFmtId="0" fontId="46" fillId="0" borderId="0" xfId="0" applyFont="1" applyAlignment="1">
      <alignment horizontal="left"/>
    </xf>
    <xf numFmtId="0" fontId="44" fillId="0" borderId="0" xfId="0" applyFont="1" applyAlignment="1">
      <alignment horizontal="left" vertical="top"/>
    </xf>
    <xf numFmtId="0" fontId="45"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17" fillId="14" borderId="0" xfId="0" applyFont="1" applyFill="1" applyAlignment="1">
      <alignment horizontal="center" vertical="center"/>
    </xf>
    <xf numFmtId="0" fontId="37" fillId="0" borderId="0" xfId="0" applyFont="1" applyAlignment="1" applyProtection="1">
      <alignment horizontal="left" vertical="center"/>
      <protection locked="0"/>
    </xf>
    <xf numFmtId="0" fontId="48" fillId="0" borderId="0" xfId="0" applyFont="1" applyAlignment="1">
      <alignment horizontal="center" vertical="center"/>
    </xf>
    <xf numFmtId="0" fontId="12" fillId="0" borderId="0" xfId="1" applyBorder="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cellXfs>
  <cellStyles count="4">
    <cellStyle name="Hiperlink" xfId="1" builtinId="8"/>
    <cellStyle name="Moeda" xfId="2" builtinId="4"/>
    <cellStyle name="Normal" xfId="0" builtinId="0"/>
    <cellStyle name="Porcentagem" xfId="3" builtinId="5"/>
  </cellStyles>
  <dxfs count="59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81379216"/>
        <c:axId val="28138000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81379216"/>
        <c:axId val="281380000"/>
      </c:lineChart>
      <c:catAx>
        <c:axId val="2813792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81380000"/>
        <c:crosses val="autoZero"/>
        <c:auto val="1"/>
        <c:lblAlgn val="ctr"/>
        <c:lblOffset val="100"/>
        <c:noMultiLvlLbl val="0"/>
      </c:catAx>
      <c:valAx>
        <c:axId val="28138000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8137921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281380784"/>
        <c:axId val="281377648"/>
      </c:barChart>
      <c:catAx>
        <c:axId val="281380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81377648"/>
        <c:crosses val="autoZero"/>
        <c:auto val="1"/>
        <c:lblAlgn val="ctr"/>
        <c:lblOffset val="100"/>
        <c:noMultiLvlLbl val="0"/>
      </c:catAx>
      <c:valAx>
        <c:axId val="281377648"/>
        <c:scaling>
          <c:orientation val="minMax"/>
        </c:scaling>
        <c:delete val="0"/>
        <c:axPos val="l"/>
        <c:numFmt formatCode="&quot;R$&quot;\ #,##0.0" sourceLinked="1"/>
        <c:majorTickMark val="out"/>
        <c:minorTickMark val="none"/>
        <c:tickLblPos val="nextTo"/>
        <c:crossAx val="28138078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45"/>
        <c:overlap val="-32"/>
        <c:axId val="281382352"/>
        <c:axId val="281376864"/>
      </c:barChart>
      <c:catAx>
        <c:axId val="281382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81376864"/>
        <c:crosses val="autoZero"/>
        <c:auto val="1"/>
        <c:lblAlgn val="ctr"/>
        <c:lblOffset val="100"/>
        <c:noMultiLvlLbl val="0"/>
      </c:catAx>
      <c:valAx>
        <c:axId val="281376864"/>
        <c:scaling>
          <c:orientation val="minMax"/>
        </c:scaling>
        <c:delete val="0"/>
        <c:axPos val="l"/>
        <c:numFmt formatCode="&quot;R$&quot;\ #,##0.0" sourceLinked="1"/>
        <c:majorTickMark val="out"/>
        <c:minorTickMark val="none"/>
        <c:tickLblPos val="nextTo"/>
        <c:crossAx val="28138235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281350992"/>
        <c:axId val="281360008"/>
      </c:lineChart>
      <c:catAx>
        <c:axId val="281350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81360008"/>
        <c:crosses val="autoZero"/>
        <c:auto val="1"/>
        <c:lblAlgn val="ctr"/>
        <c:lblOffset val="100"/>
        <c:noMultiLvlLbl val="0"/>
      </c:catAx>
      <c:valAx>
        <c:axId val="281360008"/>
        <c:scaling>
          <c:orientation val="minMax"/>
        </c:scaling>
        <c:delete val="1"/>
        <c:axPos val="l"/>
        <c:numFmt formatCode="&quot;R$&quot;\ #,##0.00" sourceLinked="1"/>
        <c:majorTickMark val="out"/>
        <c:minorTickMark val="none"/>
        <c:tickLblPos val="nextTo"/>
        <c:crossAx val="281350992"/>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281354128"/>
        <c:axId val="281361184"/>
      </c:barChart>
      <c:catAx>
        <c:axId val="2813541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81361184"/>
        <c:crosses val="autoZero"/>
        <c:auto val="1"/>
        <c:lblAlgn val="ctr"/>
        <c:lblOffset val="100"/>
        <c:noMultiLvlLbl val="0"/>
      </c:catAx>
      <c:valAx>
        <c:axId val="281361184"/>
        <c:scaling>
          <c:orientation val="minMax"/>
        </c:scaling>
        <c:delete val="0"/>
        <c:axPos val="l"/>
        <c:numFmt formatCode="&quot;R$&quot;\ #,##0.00" sourceLinked="1"/>
        <c:majorTickMark val="out"/>
        <c:minorTickMark val="none"/>
        <c:tickLblPos val="nextTo"/>
        <c:crossAx val="28135412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14737.7</c:v>
                </c:pt>
                <c:pt idx="7">
                  <c:v>7448.5700000000006</c:v>
                </c:pt>
                <c:pt idx="8">
                  <c:v>7448.5700000000006</c:v>
                </c:pt>
                <c:pt idx="9">
                  <c:v>7448.5700000000006</c:v>
                </c:pt>
                <c:pt idx="10">
                  <c:v>7448.5700000000006</c:v>
                </c:pt>
                <c:pt idx="11">
                  <c:v>7448.5700000000006</c:v>
                </c:pt>
              </c:numCache>
            </c:numRef>
          </c:val>
        </c:ser>
        <c:dLbls>
          <c:showLegendKey val="0"/>
          <c:showVal val="0"/>
          <c:showCatName val="0"/>
          <c:showSerName val="0"/>
          <c:showPercent val="0"/>
          <c:showBubbleSize val="0"/>
        </c:dLbls>
        <c:gapWidth val="45"/>
        <c:overlap val="-32"/>
        <c:axId val="281350208"/>
        <c:axId val="281355696"/>
      </c:barChart>
      <c:catAx>
        <c:axId val="281350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281355696"/>
        <c:crosses val="autoZero"/>
        <c:auto val="1"/>
        <c:lblAlgn val="ctr"/>
        <c:lblOffset val="100"/>
        <c:noMultiLvlLbl val="0"/>
      </c:catAx>
      <c:valAx>
        <c:axId val="281355696"/>
        <c:scaling>
          <c:orientation val="minMax"/>
        </c:scaling>
        <c:delete val="0"/>
        <c:axPos val="l"/>
        <c:numFmt formatCode="&quot;R$&quot;\ #,##0.0" sourceLinked="1"/>
        <c:majorTickMark val="out"/>
        <c:minorTickMark val="none"/>
        <c:tickLblPos val="nextTo"/>
        <c:crossAx val="28135020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281361576"/>
        <c:axId val="281356088"/>
      </c:lineChart>
      <c:catAx>
        <c:axId val="281361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81356088"/>
        <c:crosses val="autoZero"/>
        <c:auto val="1"/>
        <c:lblAlgn val="ctr"/>
        <c:lblOffset val="100"/>
        <c:noMultiLvlLbl val="0"/>
      </c:catAx>
      <c:valAx>
        <c:axId val="281356088"/>
        <c:scaling>
          <c:orientation val="minMax"/>
        </c:scaling>
        <c:delete val="1"/>
        <c:axPos val="l"/>
        <c:numFmt formatCode="0.0%" sourceLinked="1"/>
        <c:majorTickMark val="out"/>
        <c:minorTickMark val="none"/>
        <c:tickLblPos val="nextTo"/>
        <c:crossAx val="28136157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281354912"/>
        <c:axId val="281358048"/>
      </c:barChart>
      <c:catAx>
        <c:axId val="2813549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81358048"/>
        <c:crosses val="autoZero"/>
        <c:auto val="1"/>
        <c:lblAlgn val="ctr"/>
        <c:lblOffset val="100"/>
        <c:noMultiLvlLbl val="0"/>
      </c:catAx>
      <c:valAx>
        <c:axId val="28135804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8135491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GLP 13 KG- BOLETO</c:v>
                </c:pt>
                <c:pt idx="3">
                  <c:v>GLP 45 KG - à vista</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2013</c:v>
                </c:pt>
                <c:pt idx="1">
                  <c:v>1891.45</c:v>
                </c:pt>
                <c:pt idx="2">
                  <c:v>209.35</c:v>
                </c:pt>
                <c:pt idx="3">
                  <c:v>123.98</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3785.98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81356480"/>
        <c:axId val="281352168"/>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81356480"/>
        <c:axId val="281352168"/>
      </c:lineChart>
      <c:catAx>
        <c:axId val="2813564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81352168"/>
        <c:crosses val="autoZero"/>
        <c:auto val="1"/>
        <c:lblAlgn val="ctr"/>
        <c:lblOffset val="100"/>
        <c:noMultiLvlLbl val="0"/>
      </c:catAx>
      <c:valAx>
        <c:axId val="28135216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8135648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281357656"/>
        <c:axId val="644969152"/>
      </c:barChart>
      <c:catAx>
        <c:axId val="2813576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44969152"/>
        <c:crosses val="autoZero"/>
        <c:auto val="1"/>
        <c:lblAlgn val="ctr"/>
        <c:lblOffset val="100"/>
        <c:noMultiLvlLbl val="0"/>
      </c:catAx>
      <c:valAx>
        <c:axId val="64496915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8135765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644965232"/>
        <c:axId val="644973856"/>
      </c:lineChart>
      <c:catAx>
        <c:axId val="644965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44973856"/>
        <c:crosses val="autoZero"/>
        <c:auto val="1"/>
        <c:lblAlgn val="ctr"/>
        <c:lblOffset val="100"/>
        <c:noMultiLvlLbl val="0"/>
      </c:catAx>
      <c:valAx>
        <c:axId val="644973856"/>
        <c:scaling>
          <c:orientation val="minMax"/>
        </c:scaling>
        <c:delete val="1"/>
        <c:axPos val="l"/>
        <c:numFmt formatCode="&quot;R$&quot;\ #,##0.00" sourceLinked="1"/>
        <c:majorTickMark val="out"/>
        <c:minorTickMark val="none"/>
        <c:tickLblPos val="nextTo"/>
        <c:crossAx val="644965232"/>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https://www.youtube.com/watch?v=uD5wgr-ca1s&amp;list=PLWta3T-QZpj6R3ParGWnFKQ28TAD_JkTf&amp;index=3" TargetMode="External"/><Relationship Id="rId3" Type="http://schemas.openxmlformats.org/officeDocument/2006/relationships/hyperlink" Target="#Jul!A1"/><Relationship Id="rId21" Type="http://schemas.openxmlformats.org/officeDocument/2006/relationships/hyperlink" Target="#Sugest&#245;e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D&#250;vidas!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Imprimir!A1"/><Relationship Id="rId10" Type="http://schemas.openxmlformats.org/officeDocument/2006/relationships/hyperlink" Target="#Mar!A1"/><Relationship Id="rId19" Type="http://schemas.openxmlformats.org/officeDocument/2006/relationships/image" Target="../media/image2.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Nov!A1"/><Relationship Id="rId22" Type="http://schemas.openxmlformats.org/officeDocument/2006/relationships/hyperlink" Target="#'Sobre a LUZ'!A1"/></Relationships>
</file>

<file path=xl/drawings/_rels/drawing1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7.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8.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29.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0.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2" name="Retângulo 1">
          <a:hlinkClick xmlns:r="http://schemas.openxmlformats.org/officeDocument/2006/relationships" r:id="rId1"/>
        </xdr:cNvPr>
        <xdr:cNvSpPr/>
      </xdr:nvSpPr>
      <xdr:spPr>
        <a:xfrm>
          <a:off x="2110315" y="621242"/>
          <a:ext cx="124565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3" name="Retângulo 2"/>
        <xdr:cNvSpPr/>
      </xdr:nvSpPr>
      <xdr:spPr>
        <a:xfrm>
          <a:off x="3460749" y="621242"/>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 name="Conector reto 16"/>
        <xdr:cNvCxnSpPr/>
      </xdr:nvCxnSpPr>
      <xdr:spPr>
        <a:xfrm>
          <a:off x="60769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6" name="Conector reto 16"/>
        <xdr:cNvCxnSpPr/>
      </xdr:nvCxnSpPr>
      <xdr:spPr>
        <a:xfrm>
          <a:off x="9229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2"/>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3"/>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4"/>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5"/>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6"/>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7"/>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16" name="CaixaDeTexto 15"/>
        <xdr:cNvSpPr txBox="1"/>
      </xdr:nvSpPr>
      <xdr:spPr>
        <a:xfrm>
          <a:off x="4892678"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17"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19" name="Conector reto 16"/>
        <xdr:cNvCxnSpPr/>
      </xdr:nvCxnSpPr>
      <xdr:spPr>
        <a:xfrm>
          <a:off x="6076950"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0" name="Conector reto 16"/>
        <xdr:cNvCxnSpPr/>
      </xdr:nvCxnSpPr>
      <xdr:spPr>
        <a:xfrm>
          <a:off x="922972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23" name="Conector reto 22"/>
        <xdr:cNvCxnSpPr/>
      </xdr:nvCxnSpPr>
      <xdr:spPr>
        <a:xfrm>
          <a:off x="6076950"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10"/>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11"/>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12"/>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3"/>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29" name="Conector reto 28"/>
        <xdr:cNvCxnSpPr/>
      </xdr:nvCxnSpPr>
      <xdr:spPr>
        <a:xfrm>
          <a:off x="1253490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1780213</xdr:colOff>
      <xdr:row>1</xdr:row>
      <xdr:rowOff>197909</xdr:rowOff>
    </xdr:from>
    <xdr:to>
      <xdr:col>5</xdr:col>
      <xdr:colOff>596995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635385</xdr:colOff>
      <xdr:row>1</xdr:row>
      <xdr:rowOff>197909</xdr:rowOff>
    </xdr:from>
    <xdr:to>
      <xdr:col>6</xdr:col>
      <xdr:colOff>193001</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231391</xdr:colOff>
      <xdr:row>1</xdr:row>
      <xdr:rowOff>197909</xdr:rowOff>
    </xdr:from>
    <xdr:to>
      <xdr:col>6</xdr:col>
      <xdr:colOff>1016673</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1055063</xdr:colOff>
      <xdr:row>1</xdr:row>
      <xdr:rowOff>197909</xdr:rowOff>
    </xdr:from>
    <xdr:to>
      <xdr:col>6</xdr:col>
      <xdr:colOff>1840345</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1878735</xdr:colOff>
      <xdr:row>1</xdr:row>
      <xdr:rowOff>197909</xdr:rowOff>
    </xdr:from>
    <xdr:to>
      <xdr:col>7</xdr:col>
      <xdr:colOff>346268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395241</xdr:colOff>
      <xdr:row>1</xdr:row>
      <xdr:rowOff>197909</xdr:rowOff>
    </xdr:from>
    <xdr:to>
      <xdr:col>7</xdr:col>
      <xdr:colOff>1169939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1218912</xdr:colOff>
      <xdr:row>1</xdr:row>
      <xdr:rowOff>197909</xdr:rowOff>
    </xdr:from>
    <xdr:to>
      <xdr:col>7</xdr:col>
      <xdr:colOff>1993610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2032002</xdr:colOff>
      <xdr:row>1</xdr:row>
      <xdr:rowOff>197909</xdr:rowOff>
    </xdr:from>
    <xdr:to>
      <xdr:col>8</xdr:col>
      <xdr:colOff>488951</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19051</xdr:colOff>
      <xdr:row>1</xdr:row>
      <xdr:rowOff>197909</xdr:rowOff>
    </xdr:from>
    <xdr:to>
      <xdr:col>3</xdr:col>
      <xdr:colOff>285750</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334723</xdr:colOff>
      <xdr:row>1</xdr:row>
      <xdr:rowOff>197909</xdr:rowOff>
    </xdr:from>
    <xdr:to>
      <xdr:col>4</xdr:col>
      <xdr:colOff>73314</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111704</xdr:colOff>
      <xdr:row>1</xdr:row>
      <xdr:rowOff>197909</xdr:rowOff>
    </xdr:from>
    <xdr:to>
      <xdr:col>4</xdr:col>
      <xdr:colOff>896986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945958</xdr:colOff>
      <xdr:row>1</xdr:row>
      <xdr:rowOff>197909</xdr:rowOff>
    </xdr:from>
    <xdr:to>
      <xdr:col>4</xdr:col>
      <xdr:colOff>1731240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4</xdr:col>
      <xdr:colOff>1004358</xdr:colOff>
      <xdr:row>0</xdr:row>
      <xdr:rowOff>104775</xdr:rowOff>
    </xdr:from>
    <xdr:to>
      <xdr:col>4</xdr:col>
      <xdr:colOff>1347258</xdr:colOff>
      <xdr:row>1</xdr:row>
      <xdr:rowOff>19050</xdr:rowOff>
    </xdr:to>
    <xdr:pic>
      <xdr:nvPicPr>
        <xdr:cNvPr id="827509" name="Imagem 4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21167</xdr:colOff>
      <xdr:row>2</xdr:row>
      <xdr:rowOff>31750</xdr:rowOff>
    </xdr:from>
    <xdr:ext cx="1635167" cy="243416"/>
    <xdr:sp macro="[0]!processar_recebimento_com_barra" textlink="">
      <xdr:nvSpPr>
        <xdr:cNvPr id="44" name="CaixaDeTexto 43"/>
        <xdr:cNvSpPr txBox="1"/>
      </xdr:nvSpPr>
      <xdr:spPr>
        <a:xfrm>
          <a:off x="2095500" y="941917"/>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116417</xdr:colOff>
      <xdr:row>2</xdr:row>
      <xdr:rowOff>31749</xdr:rowOff>
    </xdr:from>
    <xdr:ext cx="2434165" cy="241012"/>
    <xdr:sp macro="[0]!ExportarCSV" textlink="">
      <xdr:nvSpPr>
        <xdr:cNvPr id="45" name="CaixaDeTexto 44"/>
        <xdr:cNvSpPr txBox="1"/>
      </xdr:nvSpPr>
      <xdr:spPr>
        <a:xfrm>
          <a:off x="3761894" y="936624"/>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639188</xdr:colOff>
      <xdr:row>2</xdr:row>
      <xdr:rowOff>26457</xdr:rowOff>
    </xdr:from>
    <xdr:ext cx="2434165" cy="241012"/>
    <xdr:sp macro="[0]!importar_Com_Parametro" textlink="">
      <xdr:nvSpPr>
        <xdr:cNvPr id="49" name="CaixaDeTexto 48"/>
        <xdr:cNvSpPr txBox="1"/>
      </xdr:nvSpPr>
      <xdr:spPr>
        <a:xfrm>
          <a:off x="6247732" y="9341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792691</xdr:colOff>
      <xdr:row>0</xdr:row>
      <xdr:rowOff>104775</xdr:rowOff>
    </xdr:from>
    <xdr:to>
      <xdr:col>4</xdr:col>
      <xdr:colOff>1135591</xdr:colOff>
      <xdr:row>1</xdr:row>
      <xdr:rowOff>19050</xdr:rowOff>
    </xdr:to>
    <xdr:pic>
      <xdr:nvPicPr>
        <xdr:cNvPr id="82852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1570661</xdr:colOff>
      <xdr:row>1</xdr:row>
      <xdr:rowOff>201084</xdr:rowOff>
    </xdr:from>
    <xdr:to>
      <xdr:col>5</xdr:col>
      <xdr:colOff>387444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425834</xdr:colOff>
      <xdr:row>1</xdr:row>
      <xdr:rowOff>201084</xdr:rowOff>
    </xdr:from>
    <xdr:to>
      <xdr:col>6</xdr:col>
      <xdr:colOff>78699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117089</xdr:colOff>
      <xdr:row>1</xdr:row>
      <xdr:rowOff>201084</xdr:rowOff>
    </xdr:from>
    <xdr:to>
      <xdr:col>6</xdr:col>
      <xdr:colOff>902371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940761</xdr:colOff>
      <xdr:row>1</xdr:row>
      <xdr:rowOff>201084</xdr:rowOff>
    </xdr:from>
    <xdr:to>
      <xdr:col>6</xdr:col>
      <xdr:colOff>1726043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1764433</xdr:colOff>
      <xdr:row>1</xdr:row>
      <xdr:rowOff>201084</xdr:rowOff>
    </xdr:from>
    <xdr:to>
      <xdr:col>7</xdr:col>
      <xdr:colOff>231966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280939</xdr:colOff>
      <xdr:row>1</xdr:row>
      <xdr:rowOff>201084</xdr:rowOff>
    </xdr:from>
    <xdr:to>
      <xdr:col>7</xdr:col>
      <xdr:colOff>1055637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1104610</xdr:colOff>
      <xdr:row>1</xdr:row>
      <xdr:rowOff>201084</xdr:rowOff>
    </xdr:from>
    <xdr:to>
      <xdr:col>7</xdr:col>
      <xdr:colOff>1879308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1917700</xdr:colOff>
      <xdr:row>1</xdr:row>
      <xdr:rowOff>201084</xdr:rowOff>
    </xdr:from>
    <xdr:to>
      <xdr:col>8</xdr:col>
      <xdr:colOff>374649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1172152</xdr:colOff>
      <xdr:row>1</xdr:row>
      <xdr:rowOff>201084</xdr:rowOff>
    </xdr:from>
    <xdr:to>
      <xdr:col>4</xdr:col>
      <xdr:colOff>687434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736406</xdr:colOff>
      <xdr:row>1</xdr:row>
      <xdr:rowOff>201084</xdr:rowOff>
    </xdr:from>
    <xdr:to>
      <xdr:col>4</xdr:col>
      <xdr:colOff>1521688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829549"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201079</xdr:rowOff>
    </xdr:from>
    <xdr:to>
      <xdr:col>5</xdr:col>
      <xdr:colOff>493277</xdr:colOff>
      <xdr:row>2</xdr:row>
      <xdr:rowOff>12829</xdr:rowOff>
    </xdr:to>
    <xdr:sp macro="" textlink="">
      <xdr:nvSpPr>
        <xdr:cNvPr id="37" name="Retângulo 12">
          <a:hlinkClick xmlns:r="http://schemas.openxmlformats.org/officeDocument/2006/relationships" r:id="rId9"/>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201079</xdr:rowOff>
    </xdr:from>
    <xdr:to>
      <xdr:col>6</xdr:col>
      <xdr:colOff>89282</xdr:colOff>
      <xdr:row>2</xdr:row>
      <xdr:rowOff>12829</xdr:rowOff>
    </xdr:to>
    <xdr:sp macro="" textlink="">
      <xdr:nvSpPr>
        <xdr:cNvPr id="38" name="Retângulo 12">
          <a:hlinkClick xmlns:r="http://schemas.openxmlformats.org/officeDocument/2006/relationships" r:id="rId10"/>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201079</xdr:rowOff>
    </xdr:from>
    <xdr:to>
      <xdr:col>6</xdr:col>
      <xdr:colOff>912954</xdr:colOff>
      <xdr:row>2</xdr:row>
      <xdr:rowOff>12829</xdr:rowOff>
    </xdr:to>
    <xdr:sp macro="" textlink="">
      <xdr:nvSpPr>
        <xdr:cNvPr id="39" name="Retângulo 12">
          <a:hlinkClick xmlns:r="http://schemas.openxmlformats.org/officeDocument/2006/relationships" r:id="rId11"/>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951344</xdr:colOff>
      <xdr:row>1</xdr:row>
      <xdr:rowOff>201079</xdr:rowOff>
    </xdr:from>
    <xdr:to>
      <xdr:col>6</xdr:col>
      <xdr:colOff>1736626</xdr:colOff>
      <xdr:row>2</xdr:row>
      <xdr:rowOff>12829</xdr:rowOff>
    </xdr:to>
    <xdr:sp macro="" textlink="">
      <xdr:nvSpPr>
        <xdr:cNvPr id="40" name="Retângulo 12">
          <a:hlinkClick xmlns:r="http://schemas.openxmlformats.org/officeDocument/2006/relationships" r:id="rId12"/>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201079</xdr:rowOff>
    </xdr:from>
    <xdr:to>
      <xdr:col>7</xdr:col>
      <xdr:colOff>242549</xdr:colOff>
      <xdr:row>2</xdr:row>
      <xdr:rowOff>12829</xdr:rowOff>
    </xdr:to>
    <xdr:sp macro="" textlink="">
      <xdr:nvSpPr>
        <xdr:cNvPr id="41" name="Retângulo 12">
          <a:hlinkClick xmlns:r="http://schemas.openxmlformats.org/officeDocument/2006/relationships" r:id="rId13"/>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201079</xdr:rowOff>
    </xdr:from>
    <xdr:to>
      <xdr:col>7</xdr:col>
      <xdr:colOff>1066220</xdr:colOff>
      <xdr:row>2</xdr:row>
      <xdr:rowOff>12829</xdr:rowOff>
    </xdr:to>
    <xdr:sp macro="" textlink="">
      <xdr:nvSpPr>
        <xdr:cNvPr id="42" name="Retângulo 12">
          <a:hlinkClick xmlns:r="http://schemas.openxmlformats.org/officeDocument/2006/relationships" r:id="rId14"/>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201079</xdr:rowOff>
    </xdr:from>
    <xdr:to>
      <xdr:col>7</xdr:col>
      <xdr:colOff>1889891</xdr:colOff>
      <xdr:row>2</xdr:row>
      <xdr:rowOff>12829</xdr:rowOff>
    </xdr:to>
    <xdr:sp macro="" textlink="">
      <xdr:nvSpPr>
        <xdr:cNvPr id="43" name="Retângulo 12">
          <a:hlinkClick xmlns:r="http://schemas.openxmlformats.org/officeDocument/2006/relationships" r:id="rId15"/>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201079</xdr:rowOff>
    </xdr:from>
    <xdr:to>
      <xdr:col>8</xdr:col>
      <xdr:colOff>385232</xdr:colOff>
      <xdr:row>2</xdr:row>
      <xdr:rowOff>12829</xdr:rowOff>
    </xdr:to>
    <xdr:sp macro="" textlink="">
      <xdr:nvSpPr>
        <xdr:cNvPr id="44" name="Retângulo 12">
          <a:hlinkClick xmlns:r="http://schemas.openxmlformats.org/officeDocument/2006/relationships" r:id="rId16"/>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201079</xdr:rowOff>
    </xdr:from>
    <xdr:to>
      <xdr:col>3</xdr:col>
      <xdr:colOff>287865</xdr:colOff>
      <xdr:row>2</xdr:row>
      <xdr:rowOff>12829</xdr:rowOff>
    </xdr:to>
    <xdr:sp macro="" textlink="">
      <xdr:nvSpPr>
        <xdr:cNvPr id="45" name="Retângulo 12">
          <a:hlinkClick xmlns:r="http://schemas.openxmlformats.org/officeDocument/2006/relationships" r:id="rId17"/>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201079</xdr:rowOff>
    </xdr:from>
    <xdr:to>
      <xdr:col>3</xdr:col>
      <xdr:colOff>1133762</xdr:colOff>
      <xdr:row>2</xdr:row>
      <xdr:rowOff>12829</xdr:rowOff>
    </xdr:to>
    <xdr:sp macro="" textlink="">
      <xdr:nvSpPr>
        <xdr:cNvPr id="46" name="Retângulo 13">
          <a:hlinkClick xmlns:r="http://schemas.openxmlformats.org/officeDocument/2006/relationships" r:id="rId18"/>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201079</xdr:rowOff>
    </xdr:from>
    <xdr:to>
      <xdr:col>4</xdr:col>
      <xdr:colOff>793268</xdr:colOff>
      <xdr:row>2</xdr:row>
      <xdr:rowOff>12829</xdr:rowOff>
    </xdr:to>
    <xdr:sp macro="" textlink="">
      <xdr:nvSpPr>
        <xdr:cNvPr id="47" name="Retângulo 12">
          <a:hlinkClick xmlns:r="http://schemas.openxmlformats.org/officeDocument/2006/relationships" r:id="rId19"/>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842240</xdr:colOff>
      <xdr:row>1</xdr:row>
      <xdr:rowOff>201079</xdr:rowOff>
    </xdr:from>
    <xdr:to>
      <xdr:col>4</xdr:col>
      <xdr:colOff>1627522</xdr:colOff>
      <xdr:row>2</xdr:row>
      <xdr:rowOff>12829</xdr:rowOff>
    </xdr:to>
    <xdr:sp macro="" textlink="">
      <xdr:nvSpPr>
        <xdr:cNvPr id="48" name="Retângulo 12">
          <a:hlinkClick xmlns:r="http://schemas.openxmlformats.org/officeDocument/2006/relationships" r:id="rId20"/>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057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1595"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261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34681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201085</xdr:rowOff>
    </xdr:from>
    <xdr:to>
      <xdr:col>5</xdr:col>
      <xdr:colOff>493277</xdr:colOff>
      <xdr:row>2</xdr:row>
      <xdr:rowOff>12835</xdr:rowOff>
    </xdr:to>
    <xdr:sp macro="" textlink="">
      <xdr:nvSpPr>
        <xdr:cNvPr id="37" name="Retângulo 12">
          <a:hlinkClick xmlns:r="http://schemas.openxmlformats.org/officeDocument/2006/relationships" r:id="rId9"/>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201085</xdr:rowOff>
    </xdr:from>
    <xdr:to>
      <xdr:col>6</xdr:col>
      <xdr:colOff>89282</xdr:colOff>
      <xdr:row>2</xdr:row>
      <xdr:rowOff>12835</xdr:rowOff>
    </xdr:to>
    <xdr:sp macro="" textlink="">
      <xdr:nvSpPr>
        <xdr:cNvPr id="38" name="Retângulo 12">
          <a:hlinkClick xmlns:r="http://schemas.openxmlformats.org/officeDocument/2006/relationships" r:id="rId10"/>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201085</xdr:rowOff>
    </xdr:from>
    <xdr:to>
      <xdr:col>6</xdr:col>
      <xdr:colOff>912954</xdr:colOff>
      <xdr:row>2</xdr:row>
      <xdr:rowOff>12835</xdr:rowOff>
    </xdr:to>
    <xdr:sp macro="" textlink="">
      <xdr:nvSpPr>
        <xdr:cNvPr id="39" name="Retângulo 12">
          <a:hlinkClick xmlns:r="http://schemas.openxmlformats.org/officeDocument/2006/relationships" r:id="rId11"/>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951344</xdr:colOff>
      <xdr:row>1</xdr:row>
      <xdr:rowOff>201085</xdr:rowOff>
    </xdr:from>
    <xdr:to>
      <xdr:col>6</xdr:col>
      <xdr:colOff>1736626</xdr:colOff>
      <xdr:row>2</xdr:row>
      <xdr:rowOff>12835</xdr:rowOff>
    </xdr:to>
    <xdr:sp macro="" textlink="">
      <xdr:nvSpPr>
        <xdr:cNvPr id="40" name="Retângulo 12">
          <a:hlinkClick xmlns:r="http://schemas.openxmlformats.org/officeDocument/2006/relationships" r:id="rId12"/>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201085</xdr:rowOff>
    </xdr:from>
    <xdr:to>
      <xdr:col>7</xdr:col>
      <xdr:colOff>242549</xdr:colOff>
      <xdr:row>2</xdr:row>
      <xdr:rowOff>12835</xdr:rowOff>
    </xdr:to>
    <xdr:sp macro="" textlink="">
      <xdr:nvSpPr>
        <xdr:cNvPr id="41" name="Retângulo 12">
          <a:hlinkClick xmlns:r="http://schemas.openxmlformats.org/officeDocument/2006/relationships" r:id="rId13"/>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201085</xdr:rowOff>
    </xdr:from>
    <xdr:to>
      <xdr:col>7</xdr:col>
      <xdr:colOff>1066220</xdr:colOff>
      <xdr:row>2</xdr:row>
      <xdr:rowOff>12835</xdr:rowOff>
    </xdr:to>
    <xdr:sp macro="" textlink="">
      <xdr:nvSpPr>
        <xdr:cNvPr id="42" name="Retângulo 12">
          <a:hlinkClick xmlns:r="http://schemas.openxmlformats.org/officeDocument/2006/relationships" r:id="rId14"/>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201085</xdr:rowOff>
    </xdr:from>
    <xdr:to>
      <xdr:col>7</xdr:col>
      <xdr:colOff>1889891</xdr:colOff>
      <xdr:row>2</xdr:row>
      <xdr:rowOff>12835</xdr:rowOff>
    </xdr:to>
    <xdr:sp macro="" textlink="">
      <xdr:nvSpPr>
        <xdr:cNvPr id="43" name="Retângulo 12">
          <a:hlinkClick xmlns:r="http://schemas.openxmlformats.org/officeDocument/2006/relationships" r:id="rId15"/>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201085</xdr:rowOff>
    </xdr:from>
    <xdr:to>
      <xdr:col>8</xdr:col>
      <xdr:colOff>385232</xdr:colOff>
      <xdr:row>2</xdr:row>
      <xdr:rowOff>12835</xdr:rowOff>
    </xdr:to>
    <xdr:sp macro="" textlink="">
      <xdr:nvSpPr>
        <xdr:cNvPr id="44" name="Retângulo 12">
          <a:hlinkClick xmlns:r="http://schemas.openxmlformats.org/officeDocument/2006/relationships" r:id="rId16"/>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201085</xdr:rowOff>
    </xdr:from>
    <xdr:to>
      <xdr:col>3</xdr:col>
      <xdr:colOff>287865</xdr:colOff>
      <xdr:row>2</xdr:row>
      <xdr:rowOff>12835</xdr:rowOff>
    </xdr:to>
    <xdr:sp macro="" textlink="">
      <xdr:nvSpPr>
        <xdr:cNvPr id="45" name="Retângulo 12">
          <a:hlinkClick xmlns:r="http://schemas.openxmlformats.org/officeDocument/2006/relationships" r:id="rId17"/>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201085</xdr:rowOff>
    </xdr:from>
    <xdr:to>
      <xdr:col>3</xdr:col>
      <xdr:colOff>1133762</xdr:colOff>
      <xdr:row>2</xdr:row>
      <xdr:rowOff>12835</xdr:rowOff>
    </xdr:to>
    <xdr:sp macro="" textlink="">
      <xdr:nvSpPr>
        <xdr:cNvPr id="46" name="Retângulo 13">
          <a:hlinkClick xmlns:r="http://schemas.openxmlformats.org/officeDocument/2006/relationships" r:id="rId18"/>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201085</xdr:rowOff>
    </xdr:from>
    <xdr:to>
      <xdr:col>4</xdr:col>
      <xdr:colOff>793268</xdr:colOff>
      <xdr:row>2</xdr:row>
      <xdr:rowOff>12835</xdr:rowOff>
    </xdr:to>
    <xdr:sp macro="" textlink="">
      <xdr:nvSpPr>
        <xdr:cNvPr id="47" name="Retângulo 12">
          <a:hlinkClick xmlns:r="http://schemas.openxmlformats.org/officeDocument/2006/relationships" r:id="rId19"/>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201085</xdr:rowOff>
    </xdr:from>
    <xdr:to>
      <xdr:col>4</xdr:col>
      <xdr:colOff>1627522</xdr:colOff>
      <xdr:row>2</xdr:row>
      <xdr:rowOff>12835</xdr:rowOff>
    </xdr:to>
    <xdr:sp macro="" textlink="">
      <xdr:nvSpPr>
        <xdr:cNvPr id="48" name="Retângulo 12">
          <a:hlinkClick xmlns:r="http://schemas.openxmlformats.org/officeDocument/2006/relationships" r:id="rId20"/>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909108</xdr:colOff>
      <xdr:row>0</xdr:row>
      <xdr:rowOff>104775</xdr:rowOff>
    </xdr:from>
    <xdr:to>
      <xdr:col>4</xdr:col>
      <xdr:colOff>1252008</xdr:colOff>
      <xdr:row>1</xdr:row>
      <xdr:rowOff>19050</xdr:rowOff>
    </xdr:to>
    <xdr:pic>
      <xdr:nvPicPr>
        <xdr:cNvPr id="833642"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1687079</xdr:colOff>
      <xdr:row>1</xdr:row>
      <xdr:rowOff>201083</xdr:rowOff>
    </xdr:from>
    <xdr:to>
      <xdr:col>5</xdr:col>
      <xdr:colOff>503861</xdr:colOff>
      <xdr:row>2</xdr:row>
      <xdr:rowOff>12833</xdr:rowOff>
    </xdr:to>
    <xdr:sp macro="" textlink="">
      <xdr:nvSpPr>
        <xdr:cNvPr id="37" name="Retângulo 12">
          <a:hlinkClick xmlns:r="http://schemas.openxmlformats.org/officeDocument/2006/relationships" r:id="rId9"/>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542251</xdr:colOff>
      <xdr:row>1</xdr:row>
      <xdr:rowOff>201083</xdr:rowOff>
    </xdr:from>
    <xdr:to>
      <xdr:col>6</xdr:col>
      <xdr:colOff>205700</xdr:colOff>
      <xdr:row>2</xdr:row>
      <xdr:rowOff>12833</xdr:rowOff>
    </xdr:to>
    <xdr:sp macro="" textlink="">
      <xdr:nvSpPr>
        <xdr:cNvPr id="38" name="Retângulo 12">
          <a:hlinkClick xmlns:r="http://schemas.openxmlformats.org/officeDocument/2006/relationships" r:id="rId10"/>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244090</xdr:colOff>
      <xdr:row>1</xdr:row>
      <xdr:rowOff>201083</xdr:rowOff>
    </xdr:from>
    <xdr:to>
      <xdr:col>6</xdr:col>
      <xdr:colOff>1029372</xdr:colOff>
      <xdr:row>2</xdr:row>
      <xdr:rowOff>12833</xdr:rowOff>
    </xdr:to>
    <xdr:sp macro="" textlink="">
      <xdr:nvSpPr>
        <xdr:cNvPr id="39" name="Retângulo 12">
          <a:hlinkClick xmlns:r="http://schemas.openxmlformats.org/officeDocument/2006/relationships" r:id="rId11"/>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1067762</xdr:colOff>
      <xdr:row>1</xdr:row>
      <xdr:rowOff>201083</xdr:rowOff>
    </xdr:from>
    <xdr:to>
      <xdr:col>6</xdr:col>
      <xdr:colOff>1853044</xdr:colOff>
      <xdr:row>2</xdr:row>
      <xdr:rowOff>12833</xdr:rowOff>
    </xdr:to>
    <xdr:sp macro="" textlink="">
      <xdr:nvSpPr>
        <xdr:cNvPr id="40" name="Retângulo 12">
          <a:hlinkClick xmlns:r="http://schemas.openxmlformats.org/officeDocument/2006/relationships" r:id="rId12"/>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1891434</xdr:colOff>
      <xdr:row>1</xdr:row>
      <xdr:rowOff>201083</xdr:rowOff>
    </xdr:from>
    <xdr:to>
      <xdr:col>7</xdr:col>
      <xdr:colOff>358967</xdr:colOff>
      <xdr:row>2</xdr:row>
      <xdr:rowOff>12833</xdr:rowOff>
    </xdr:to>
    <xdr:sp macro="" textlink="">
      <xdr:nvSpPr>
        <xdr:cNvPr id="41" name="Retângulo 12">
          <a:hlinkClick xmlns:r="http://schemas.openxmlformats.org/officeDocument/2006/relationships" r:id="rId13"/>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407940</xdr:colOff>
      <xdr:row>1</xdr:row>
      <xdr:rowOff>201083</xdr:rowOff>
    </xdr:from>
    <xdr:to>
      <xdr:col>7</xdr:col>
      <xdr:colOff>1182638</xdr:colOff>
      <xdr:row>2</xdr:row>
      <xdr:rowOff>12833</xdr:rowOff>
    </xdr:to>
    <xdr:sp macro="" textlink="">
      <xdr:nvSpPr>
        <xdr:cNvPr id="42" name="Retângulo 12">
          <a:hlinkClick xmlns:r="http://schemas.openxmlformats.org/officeDocument/2006/relationships" r:id="rId14"/>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1231611</xdr:colOff>
      <xdr:row>1</xdr:row>
      <xdr:rowOff>201083</xdr:rowOff>
    </xdr:from>
    <xdr:to>
      <xdr:col>7</xdr:col>
      <xdr:colOff>2006309</xdr:colOff>
      <xdr:row>2</xdr:row>
      <xdr:rowOff>12833</xdr:rowOff>
    </xdr:to>
    <xdr:sp macro="" textlink="">
      <xdr:nvSpPr>
        <xdr:cNvPr id="43" name="Retângulo 12">
          <a:hlinkClick xmlns:r="http://schemas.openxmlformats.org/officeDocument/2006/relationships" r:id="rId15"/>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33868</xdr:colOff>
      <xdr:row>1</xdr:row>
      <xdr:rowOff>201083</xdr:rowOff>
    </xdr:from>
    <xdr:to>
      <xdr:col>8</xdr:col>
      <xdr:colOff>808567</xdr:colOff>
      <xdr:row>2</xdr:row>
      <xdr:rowOff>12833</xdr:rowOff>
    </xdr:to>
    <xdr:sp macro="" textlink="">
      <xdr:nvSpPr>
        <xdr:cNvPr id="44" name="Retângulo 12">
          <a:hlinkClick xmlns:r="http://schemas.openxmlformats.org/officeDocument/2006/relationships" r:id="rId16"/>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1</xdr:row>
      <xdr:rowOff>201083</xdr:rowOff>
    </xdr:from>
    <xdr:to>
      <xdr:col>3</xdr:col>
      <xdr:colOff>287866</xdr:colOff>
      <xdr:row>2</xdr:row>
      <xdr:rowOff>12833</xdr:rowOff>
    </xdr:to>
    <xdr:sp macro="" textlink="">
      <xdr:nvSpPr>
        <xdr:cNvPr id="45" name="Retângulo 12">
          <a:hlinkClick xmlns:r="http://schemas.openxmlformats.org/officeDocument/2006/relationships" r:id="rId17"/>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336839</xdr:colOff>
      <xdr:row>1</xdr:row>
      <xdr:rowOff>201083</xdr:rowOff>
    </xdr:from>
    <xdr:to>
      <xdr:col>3</xdr:col>
      <xdr:colOff>1133763</xdr:colOff>
      <xdr:row>2</xdr:row>
      <xdr:rowOff>12833</xdr:rowOff>
    </xdr:to>
    <xdr:sp macro="" textlink="">
      <xdr:nvSpPr>
        <xdr:cNvPr id="46" name="Retângulo 13">
          <a:hlinkClick xmlns:r="http://schemas.openxmlformats.org/officeDocument/2006/relationships" r:id="rId18"/>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18570</xdr:colOff>
      <xdr:row>1</xdr:row>
      <xdr:rowOff>201083</xdr:rowOff>
    </xdr:from>
    <xdr:to>
      <xdr:col>4</xdr:col>
      <xdr:colOff>803852</xdr:colOff>
      <xdr:row>2</xdr:row>
      <xdr:rowOff>12833</xdr:rowOff>
    </xdr:to>
    <xdr:sp macro="" textlink="">
      <xdr:nvSpPr>
        <xdr:cNvPr id="47" name="Retângulo 12">
          <a:hlinkClick xmlns:r="http://schemas.openxmlformats.org/officeDocument/2006/relationships" r:id="rId19"/>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852824</xdr:colOff>
      <xdr:row>1</xdr:row>
      <xdr:rowOff>201083</xdr:rowOff>
    </xdr:from>
    <xdr:to>
      <xdr:col>4</xdr:col>
      <xdr:colOff>1638106</xdr:colOff>
      <xdr:row>2</xdr:row>
      <xdr:rowOff>12833</xdr:rowOff>
    </xdr:to>
    <xdr:sp macro="" textlink="">
      <xdr:nvSpPr>
        <xdr:cNvPr id="48" name="Retângulo 12">
          <a:hlinkClick xmlns:r="http://schemas.openxmlformats.org/officeDocument/2006/relationships" r:id="rId20"/>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4663"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1814081</xdr:colOff>
      <xdr:row>1</xdr:row>
      <xdr:rowOff>201085</xdr:rowOff>
    </xdr:from>
    <xdr:to>
      <xdr:col>5</xdr:col>
      <xdr:colOff>630863</xdr:colOff>
      <xdr:row>2</xdr:row>
      <xdr:rowOff>12835</xdr:rowOff>
    </xdr:to>
    <xdr:sp macro="" textlink="">
      <xdr:nvSpPr>
        <xdr:cNvPr id="37" name="Retângulo 12">
          <a:hlinkClick xmlns:r="http://schemas.openxmlformats.org/officeDocument/2006/relationships" r:id="rId9"/>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669253</xdr:colOff>
      <xdr:row>1</xdr:row>
      <xdr:rowOff>201085</xdr:rowOff>
    </xdr:from>
    <xdr:to>
      <xdr:col>6</xdr:col>
      <xdr:colOff>226869</xdr:colOff>
      <xdr:row>2</xdr:row>
      <xdr:rowOff>12835</xdr:rowOff>
    </xdr:to>
    <xdr:sp macro="" textlink="">
      <xdr:nvSpPr>
        <xdr:cNvPr id="38" name="Retângulo 12">
          <a:hlinkClick xmlns:r="http://schemas.openxmlformats.org/officeDocument/2006/relationships" r:id="rId10"/>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265259</xdr:colOff>
      <xdr:row>1</xdr:row>
      <xdr:rowOff>201085</xdr:rowOff>
    </xdr:from>
    <xdr:to>
      <xdr:col>6</xdr:col>
      <xdr:colOff>1050541</xdr:colOff>
      <xdr:row>2</xdr:row>
      <xdr:rowOff>12835</xdr:rowOff>
    </xdr:to>
    <xdr:sp macro="" textlink="">
      <xdr:nvSpPr>
        <xdr:cNvPr id="39" name="Retângulo 12">
          <a:hlinkClick xmlns:r="http://schemas.openxmlformats.org/officeDocument/2006/relationships" r:id="rId11"/>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1088931</xdr:colOff>
      <xdr:row>1</xdr:row>
      <xdr:rowOff>201085</xdr:rowOff>
    </xdr:from>
    <xdr:to>
      <xdr:col>6</xdr:col>
      <xdr:colOff>1874213</xdr:colOff>
      <xdr:row>2</xdr:row>
      <xdr:rowOff>12835</xdr:rowOff>
    </xdr:to>
    <xdr:sp macro="" textlink="">
      <xdr:nvSpPr>
        <xdr:cNvPr id="40" name="Retângulo 12">
          <a:hlinkClick xmlns:r="http://schemas.openxmlformats.org/officeDocument/2006/relationships" r:id="rId12"/>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1912603</xdr:colOff>
      <xdr:row>1</xdr:row>
      <xdr:rowOff>201085</xdr:rowOff>
    </xdr:from>
    <xdr:to>
      <xdr:col>7</xdr:col>
      <xdr:colOff>380136</xdr:colOff>
      <xdr:row>2</xdr:row>
      <xdr:rowOff>12835</xdr:rowOff>
    </xdr:to>
    <xdr:sp macro="" textlink="">
      <xdr:nvSpPr>
        <xdr:cNvPr id="41" name="Retângulo 12">
          <a:hlinkClick xmlns:r="http://schemas.openxmlformats.org/officeDocument/2006/relationships" r:id="rId13"/>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429109</xdr:colOff>
      <xdr:row>1</xdr:row>
      <xdr:rowOff>201085</xdr:rowOff>
    </xdr:from>
    <xdr:to>
      <xdr:col>7</xdr:col>
      <xdr:colOff>1203807</xdr:colOff>
      <xdr:row>2</xdr:row>
      <xdr:rowOff>12835</xdr:rowOff>
    </xdr:to>
    <xdr:sp macro="" textlink="">
      <xdr:nvSpPr>
        <xdr:cNvPr id="42" name="Retângulo 12">
          <a:hlinkClick xmlns:r="http://schemas.openxmlformats.org/officeDocument/2006/relationships" r:id="rId14"/>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1252780</xdr:colOff>
      <xdr:row>1</xdr:row>
      <xdr:rowOff>201085</xdr:rowOff>
    </xdr:from>
    <xdr:to>
      <xdr:col>7</xdr:col>
      <xdr:colOff>2027478</xdr:colOff>
      <xdr:row>2</xdr:row>
      <xdr:rowOff>12835</xdr:rowOff>
    </xdr:to>
    <xdr:sp macro="" textlink="">
      <xdr:nvSpPr>
        <xdr:cNvPr id="43" name="Retângulo 12">
          <a:hlinkClick xmlns:r="http://schemas.openxmlformats.org/officeDocument/2006/relationships" r:id="rId15"/>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2065870</xdr:colOff>
      <xdr:row>1</xdr:row>
      <xdr:rowOff>201085</xdr:rowOff>
    </xdr:from>
    <xdr:to>
      <xdr:col>8</xdr:col>
      <xdr:colOff>522819</xdr:colOff>
      <xdr:row>2</xdr:row>
      <xdr:rowOff>12835</xdr:rowOff>
    </xdr:to>
    <xdr:sp macro="" textlink="">
      <xdr:nvSpPr>
        <xdr:cNvPr id="44" name="Retângulo 12">
          <a:hlinkClick xmlns:r="http://schemas.openxmlformats.org/officeDocument/2006/relationships" r:id="rId16"/>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1</xdr:row>
      <xdr:rowOff>201085</xdr:rowOff>
    </xdr:from>
    <xdr:to>
      <xdr:col>3</xdr:col>
      <xdr:colOff>287868</xdr:colOff>
      <xdr:row>2</xdr:row>
      <xdr:rowOff>12835</xdr:rowOff>
    </xdr:to>
    <xdr:sp macro="" textlink="">
      <xdr:nvSpPr>
        <xdr:cNvPr id="45" name="Retângulo 12">
          <a:hlinkClick xmlns:r="http://schemas.openxmlformats.org/officeDocument/2006/relationships" r:id="rId17"/>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1</xdr:row>
      <xdr:rowOff>201085</xdr:rowOff>
    </xdr:from>
    <xdr:to>
      <xdr:col>4</xdr:col>
      <xdr:colOff>107182</xdr:colOff>
      <xdr:row>2</xdr:row>
      <xdr:rowOff>12835</xdr:rowOff>
    </xdr:to>
    <xdr:sp macro="" textlink="">
      <xdr:nvSpPr>
        <xdr:cNvPr id="46" name="Retângulo 13">
          <a:hlinkClick xmlns:r="http://schemas.openxmlformats.org/officeDocument/2006/relationships" r:id="rId18"/>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145572</xdr:colOff>
      <xdr:row>1</xdr:row>
      <xdr:rowOff>201085</xdr:rowOff>
    </xdr:from>
    <xdr:to>
      <xdr:col>4</xdr:col>
      <xdr:colOff>930854</xdr:colOff>
      <xdr:row>2</xdr:row>
      <xdr:rowOff>12835</xdr:rowOff>
    </xdr:to>
    <xdr:sp macro="" textlink="">
      <xdr:nvSpPr>
        <xdr:cNvPr id="47" name="Retângulo 12">
          <a:hlinkClick xmlns:r="http://schemas.openxmlformats.org/officeDocument/2006/relationships" r:id="rId19"/>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979826</xdr:colOff>
      <xdr:row>1</xdr:row>
      <xdr:rowOff>201085</xdr:rowOff>
    </xdr:from>
    <xdr:to>
      <xdr:col>4</xdr:col>
      <xdr:colOff>1765108</xdr:colOff>
      <xdr:row>2</xdr:row>
      <xdr:rowOff>12835</xdr:rowOff>
    </xdr:to>
    <xdr:sp macro="" textlink="">
      <xdr:nvSpPr>
        <xdr:cNvPr id="48" name="Retângulo 12">
          <a:hlinkClick xmlns:r="http://schemas.openxmlformats.org/officeDocument/2006/relationships" r:id="rId20"/>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887941</xdr:colOff>
      <xdr:row>0</xdr:row>
      <xdr:rowOff>104775</xdr:rowOff>
    </xdr:from>
    <xdr:to>
      <xdr:col>4</xdr:col>
      <xdr:colOff>1230841</xdr:colOff>
      <xdr:row>1</xdr:row>
      <xdr:rowOff>19050</xdr:rowOff>
    </xdr:to>
    <xdr:pic>
      <xdr:nvPicPr>
        <xdr:cNvPr id="83568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1665916</xdr:colOff>
      <xdr:row>1</xdr:row>
      <xdr:rowOff>201085</xdr:rowOff>
    </xdr:from>
    <xdr:to>
      <xdr:col>5</xdr:col>
      <xdr:colOff>482699</xdr:colOff>
      <xdr:row>2</xdr:row>
      <xdr:rowOff>12835</xdr:rowOff>
    </xdr:to>
    <xdr:sp macro="" textlink="">
      <xdr:nvSpPr>
        <xdr:cNvPr id="44" name="Retângulo 12">
          <a:hlinkClick xmlns:r="http://schemas.openxmlformats.org/officeDocument/2006/relationships" r:id="rId9"/>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521089</xdr:colOff>
      <xdr:row>1</xdr:row>
      <xdr:rowOff>201085</xdr:rowOff>
    </xdr:from>
    <xdr:to>
      <xdr:col>6</xdr:col>
      <xdr:colOff>78704</xdr:colOff>
      <xdr:row>2</xdr:row>
      <xdr:rowOff>12835</xdr:rowOff>
    </xdr:to>
    <xdr:sp macro="" textlink="">
      <xdr:nvSpPr>
        <xdr:cNvPr id="45" name="Retângulo 12">
          <a:hlinkClick xmlns:r="http://schemas.openxmlformats.org/officeDocument/2006/relationships" r:id="rId10"/>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117094</xdr:colOff>
      <xdr:row>1</xdr:row>
      <xdr:rowOff>201085</xdr:rowOff>
    </xdr:from>
    <xdr:to>
      <xdr:col>6</xdr:col>
      <xdr:colOff>902376</xdr:colOff>
      <xdr:row>2</xdr:row>
      <xdr:rowOff>12835</xdr:rowOff>
    </xdr:to>
    <xdr:sp macro="" textlink="">
      <xdr:nvSpPr>
        <xdr:cNvPr id="46" name="Retângulo 12">
          <a:hlinkClick xmlns:r="http://schemas.openxmlformats.org/officeDocument/2006/relationships" r:id="rId11"/>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940766</xdr:colOff>
      <xdr:row>1</xdr:row>
      <xdr:rowOff>201085</xdr:rowOff>
    </xdr:from>
    <xdr:to>
      <xdr:col>6</xdr:col>
      <xdr:colOff>1726048</xdr:colOff>
      <xdr:row>2</xdr:row>
      <xdr:rowOff>12835</xdr:rowOff>
    </xdr:to>
    <xdr:sp macro="" textlink="">
      <xdr:nvSpPr>
        <xdr:cNvPr id="47" name="Retângulo 12">
          <a:hlinkClick xmlns:r="http://schemas.openxmlformats.org/officeDocument/2006/relationships" r:id="rId12"/>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1764438</xdr:colOff>
      <xdr:row>1</xdr:row>
      <xdr:rowOff>201085</xdr:rowOff>
    </xdr:from>
    <xdr:to>
      <xdr:col>7</xdr:col>
      <xdr:colOff>231971</xdr:colOff>
      <xdr:row>2</xdr:row>
      <xdr:rowOff>12835</xdr:rowOff>
    </xdr:to>
    <xdr:sp macro="" textlink="">
      <xdr:nvSpPr>
        <xdr:cNvPr id="48" name="Retângulo 12">
          <a:hlinkClick xmlns:r="http://schemas.openxmlformats.org/officeDocument/2006/relationships" r:id="rId13"/>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280944</xdr:colOff>
      <xdr:row>1</xdr:row>
      <xdr:rowOff>201085</xdr:rowOff>
    </xdr:from>
    <xdr:to>
      <xdr:col>7</xdr:col>
      <xdr:colOff>1055642</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1104615</xdr:colOff>
      <xdr:row>1</xdr:row>
      <xdr:rowOff>201085</xdr:rowOff>
    </xdr:from>
    <xdr:to>
      <xdr:col>7</xdr:col>
      <xdr:colOff>1879313</xdr:colOff>
      <xdr:row>2</xdr:row>
      <xdr:rowOff>12835</xdr:rowOff>
    </xdr:to>
    <xdr:sp macro="" textlink="">
      <xdr:nvSpPr>
        <xdr:cNvPr id="50" name="Retângulo 12">
          <a:hlinkClick xmlns:r="http://schemas.openxmlformats.org/officeDocument/2006/relationships" r:id="rId14"/>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1917705</xdr:colOff>
      <xdr:row>1</xdr:row>
      <xdr:rowOff>201085</xdr:rowOff>
    </xdr:from>
    <xdr:to>
      <xdr:col>8</xdr:col>
      <xdr:colOff>374654</xdr:colOff>
      <xdr:row>2</xdr:row>
      <xdr:rowOff>12835</xdr:rowOff>
    </xdr:to>
    <xdr:sp macro="" textlink="">
      <xdr:nvSpPr>
        <xdr:cNvPr id="51" name="Retângulo 12">
          <a:hlinkClick xmlns:r="http://schemas.openxmlformats.org/officeDocument/2006/relationships" r:id="rId15"/>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1</xdr:row>
      <xdr:rowOff>201085</xdr:rowOff>
    </xdr:from>
    <xdr:to>
      <xdr:col>3</xdr:col>
      <xdr:colOff>287870</xdr:colOff>
      <xdr:row>2</xdr:row>
      <xdr:rowOff>12835</xdr:rowOff>
    </xdr:to>
    <xdr:sp macro="" textlink="">
      <xdr:nvSpPr>
        <xdr:cNvPr id="52" name="Retângulo 12">
          <a:hlinkClick xmlns:r="http://schemas.openxmlformats.org/officeDocument/2006/relationships" r:id="rId16"/>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1</xdr:row>
      <xdr:rowOff>201085</xdr:rowOff>
    </xdr:from>
    <xdr:to>
      <xdr:col>3</xdr:col>
      <xdr:colOff>1133767</xdr:colOff>
      <xdr:row>2</xdr:row>
      <xdr:rowOff>12835</xdr:rowOff>
    </xdr:to>
    <xdr:sp macro="" textlink="">
      <xdr:nvSpPr>
        <xdr:cNvPr id="53" name="Retângulo 13">
          <a:hlinkClick xmlns:r="http://schemas.openxmlformats.org/officeDocument/2006/relationships" r:id="rId17"/>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1172157</xdr:colOff>
      <xdr:row>1</xdr:row>
      <xdr:rowOff>201085</xdr:rowOff>
    </xdr:from>
    <xdr:to>
      <xdr:col>4</xdr:col>
      <xdr:colOff>782689</xdr:colOff>
      <xdr:row>2</xdr:row>
      <xdr:rowOff>12835</xdr:rowOff>
    </xdr:to>
    <xdr:sp macro="" textlink="">
      <xdr:nvSpPr>
        <xdr:cNvPr id="54" name="Retângulo 12">
          <a:hlinkClick xmlns:r="http://schemas.openxmlformats.org/officeDocument/2006/relationships" r:id="rId18"/>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831661</xdr:colOff>
      <xdr:row>1</xdr:row>
      <xdr:rowOff>201085</xdr:rowOff>
    </xdr:from>
    <xdr:to>
      <xdr:col>4</xdr:col>
      <xdr:colOff>1616943</xdr:colOff>
      <xdr:row>2</xdr:row>
      <xdr:rowOff>12835</xdr:rowOff>
    </xdr:to>
    <xdr:sp macro="" textlink="">
      <xdr:nvSpPr>
        <xdr:cNvPr id="55" name="Retângulo 12">
          <a:hlinkClick xmlns:r="http://schemas.openxmlformats.org/officeDocument/2006/relationships" r:id="rId19"/>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940858</xdr:colOff>
      <xdr:row>0</xdr:row>
      <xdr:rowOff>104775</xdr:rowOff>
    </xdr:from>
    <xdr:to>
      <xdr:col>4</xdr:col>
      <xdr:colOff>1283758</xdr:colOff>
      <xdr:row>1</xdr:row>
      <xdr:rowOff>19050</xdr:rowOff>
    </xdr:to>
    <xdr:pic>
      <xdr:nvPicPr>
        <xdr:cNvPr id="864324"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1718828</xdr:colOff>
      <xdr:row>1</xdr:row>
      <xdr:rowOff>201084</xdr:rowOff>
    </xdr:from>
    <xdr:to>
      <xdr:col>5</xdr:col>
      <xdr:colOff>535610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574000</xdr:colOff>
      <xdr:row>1</xdr:row>
      <xdr:rowOff>201084</xdr:rowOff>
    </xdr:from>
    <xdr:to>
      <xdr:col>6</xdr:col>
      <xdr:colOff>131616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170006</xdr:colOff>
      <xdr:row>1</xdr:row>
      <xdr:rowOff>201084</xdr:rowOff>
    </xdr:from>
    <xdr:to>
      <xdr:col>6</xdr:col>
      <xdr:colOff>955288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993678</xdr:colOff>
      <xdr:row>1</xdr:row>
      <xdr:rowOff>201084</xdr:rowOff>
    </xdr:from>
    <xdr:to>
      <xdr:col>6</xdr:col>
      <xdr:colOff>1778960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1817350</xdr:colOff>
      <xdr:row>1</xdr:row>
      <xdr:rowOff>201084</xdr:rowOff>
    </xdr:from>
    <xdr:to>
      <xdr:col>7</xdr:col>
      <xdr:colOff>284883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333856</xdr:colOff>
      <xdr:row>1</xdr:row>
      <xdr:rowOff>201084</xdr:rowOff>
    </xdr:from>
    <xdr:to>
      <xdr:col>7</xdr:col>
      <xdr:colOff>1108554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1157527</xdr:colOff>
      <xdr:row>1</xdr:row>
      <xdr:rowOff>201084</xdr:rowOff>
    </xdr:from>
    <xdr:to>
      <xdr:col>7</xdr:col>
      <xdr:colOff>1932225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1970617</xdr:colOff>
      <xdr:row>1</xdr:row>
      <xdr:rowOff>201084</xdr:rowOff>
    </xdr:from>
    <xdr:to>
      <xdr:col>8</xdr:col>
      <xdr:colOff>427566</xdr:colOff>
      <xdr:row>2</xdr:row>
      <xdr:rowOff>12834</xdr:rowOff>
    </xdr:to>
    <xdr:sp macro="" textlink="">
      <xdr:nvSpPr>
        <xdr:cNvPr id="44" name="Retângulo 12">
          <a:hlinkClick xmlns:r="http://schemas.openxmlformats.org/officeDocument/2006/relationships" r:id="rId15"/>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6"/>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11929</xdr:colOff>
      <xdr:row>2</xdr:row>
      <xdr:rowOff>12834</xdr:rowOff>
    </xdr:to>
    <xdr:sp macro="" textlink="">
      <xdr:nvSpPr>
        <xdr:cNvPr id="46" name="Retângulo 13">
          <a:hlinkClick xmlns:r="http://schemas.openxmlformats.org/officeDocument/2006/relationships" r:id="rId17"/>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50319</xdr:colOff>
      <xdr:row>1</xdr:row>
      <xdr:rowOff>201084</xdr:rowOff>
    </xdr:from>
    <xdr:to>
      <xdr:col>4</xdr:col>
      <xdr:colOff>835601</xdr:colOff>
      <xdr:row>2</xdr:row>
      <xdr:rowOff>12834</xdr:rowOff>
    </xdr:to>
    <xdr:sp macro="" textlink="">
      <xdr:nvSpPr>
        <xdr:cNvPr id="47" name="Retângulo 12">
          <a:hlinkClick xmlns:r="http://schemas.openxmlformats.org/officeDocument/2006/relationships" r:id="rId18"/>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884573</xdr:colOff>
      <xdr:row>1</xdr:row>
      <xdr:rowOff>201084</xdr:rowOff>
    </xdr:from>
    <xdr:to>
      <xdr:col>4</xdr:col>
      <xdr:colOff>1669855</xdr:colOff>
      <xdr:row>2</xdr:row>
      <xdr:rowOff>12834</xdr:rowOff>
    </xdr:to>
    <xdr:sp macro="" textlink="">
      <xdr:nvSpPr>
        <xdr:cNvPr id="48" name="Retângulo 12">
          <a:hlinkClick xmlns:r="http://schemas.openxmlformats.org/officeDocument/2006/relationships" r:id="rId19"/>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835025</xdr:colOff>
      <xdr:row>0</xdr:row>
      <xdr:rowOff>104775</xdr:rowOff>
    </xdr:from>
    <xdr:to>
      <xdr:col>4</xdr:col>
      <xdr:colOff>1177925</xdr:colOff>
      <xdr:row>1</xdr:row>
      <xdr:rowOff>19050</xdr:rowOff>
    </xdr:to>
    <xdr:pic>
      <xdr:nvPicPr>
        <xdr:cNvPr id="836710"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1612995</xdr:colOff>
      <xdr:row>1</xdr:row>
      <xdr:rowOff>201083</xdr:rowOff>
    </xdr:from>
    <xdr:to>
      <xdr:col>5</xdr:col>
      <xdr:colOff>429777</xdr:colOff>
      <xdr:row>2</xdr:row>
      <xdr:rowOff>12833</xdr:rowOff>
    </xdr:to>
    <xdr:sp macro="" textlink="">
      <xdr:nvSpPr>
        <xdr:cNvPr id="37" name="Retângulo 12">
          <a:hlinkClick xmlns:r="http://schemas.openxmlformats.org/officeDocument/2006/relationships" r:id="rId9"/>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468167</xdr:colOff>
      <xdr:row>1</xdr:row>
      <xdr:rowOff>201083</xdr:rowOff>
    </xdr:from>
    <xdr:to>
      <xdr:col>6</xdr:col>
      <xdr:colOff>25782</xdr:colOff>
      <xdr:row>2</xdr:row>
      <xdr:rowOff>12833</xdr:rowOff>
    </xdr:to>
    <xdr:sp macro="" textlink="">
      <xdr:nvSpPr>
        <xdr:cNvPr id="38" name="Retângulo 12">
          <a:hlinkClick xmlns:r="http://schemas.openxmlformats.org/officeDocument/2006/relationships" r:id="rId10"/>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64172</xdr:colOff>
      <xdr:row>1</xdr:row>
      <xdr:rowOff>201083</xdr:rowOff>
    </xdr:from>
    <xdr:to>
      <xdr:col>6</xdr:col>
      <xdr:colOff>849454</xdr:colOff>
      <xdr:row>2</xdr:row>
      <xdr:rowOff>12833</xdr:rowOff>
    </xdr:to>
    <xdr:sp macro="" textlink="">
      <xdr:nvSpPr>
        <xdr:cNvPr id="39" name="Retângulo 12">
          <a:hlinkClick xmlns:r="http://schemas.openxmlformats.org/officeDocument/2006/relationships" r:id="rId11"/>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887844</xdr:colOff>
      <xdr:row>1</xdr:row>
      <xdr:rowOff>201083</xdr:rowOff>
    </xdr:from>
    <xdr:to>
      <xdr:col>6</xdr:col>
      <xdr:colOff>1673126</xdr:colOff>
      <xdr:row>2</xdr:row>
      <xdr:rowOff>12833</xdr:rowOff>
    </xdr:to>
    <xdr:sp macro="" textlink="">
      <xdr:nvSpPr>
        <xdr:cNvPr id="40" name="Retângulo 12">
          <a:hlinkClick xmlns:r="http://schemas.openxmlformats.org/officeDocument/2006/relationships" r:id="rId12"/>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1711516</xdr:colOff>
      <xdr:row>1</xdr:row>
      <xdr:rowOff>201083</xdr:rowOff>
    </xdr:from>
    <xdr:to>
      <xdr:col>7</xdr:col>
      <xdr:colOff>179049</xdr:colOff>
      <xdr:row>2</xdr:row>
      <xdr:rowOff>12833</xdr:rowOff>
    </xdr:to>
    <xdr:sp macro="" textlink="">
      <xdr:nvSpPr>
        <xdr:cNvPr id="41" name="Retângulo 12">
          <a:hlinkClick xmlns:r="http://schemas.openxmlformats.org/officeDocument/2006/relationships" r:id="rId13"/>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228022</xdr:colOff>
      <xdr:row>1</xdr:row>
      <xdr:rowOff>201083</xdr:rowOff>
    </xdr:from>
    <xdr:to>
      <xdr:col>7</xdr:col>
      <xdr:colOff>1002720</xdr:colOff>
      <xdr:row>2</xdr:row>
      <xdr:rowOff>12833</xdr:rowOff>
    </xdr:to>
    <xdr:sp macro="" textlink="">
      <xdr:nvSpPr>
        <xdr:cNvPr id="42" name="Retângulo 12">
          <a:hlinkClick xmlns:r="http://schemas.openxmlformats.org/officeDocument/2006/relationships" r:id="rId14"/>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1051693</xdr:colOff>
      <xdr:row>1</xdr:row>
      <xdr:rowOff>201083</xdr:rowOff>
    </xdr:from>
    <xdr:to>
      <xdr:col>7</xdr:col>
      <xdr:colOff>1826391</xdr:colOff>
      <xdr:row>2</xdr:row>
      <xdr:rowOff>12833</xdr:rowOff>
    </xdr:to>
    <xdr:sp macro="" textlink="">
      <xdr:nvSpPr>
        <xdr:cNvPr id="43" name="Retângulo 12">
          <a:hlinkClick xmlns:r="http://schemas.openxmlformats.org/officeDocument/2006/relationships" r:id="rId15"/>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1864783</xdr:colOff>
      <xdr:row>1</xdr:row>
      <xdr:rowOff>201083</xdr:rowOff>
    </xdr:from>
    <xdr:to>
      <xdr:col>8</xdr:col>
      <xdr:colOff>321732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21166</xdr:colOff>
      <xdr:row>1</xdr:row>
      <xdr:rowOff>201083</xdr:rowOff>
    </xdr:from>
    <xdr:to>
      <xdr:col>3</xdr:col>
      <xdr:colOff>287865</xdr:colOff>
      <xdr:row>2</xdr:row>
      <xdr:rowOff>12833</xdr:rowOff>
    </xdr:to>
    <xdr:sp macro="" textlink="">
      <xdr:nvSpPr>
        <xdr:cNvPr id="45" name="Retângulo 12">
          <a:hlinkClick xmlns:r="http://schemas.openxmlformats.org/officeDocument/2006/relationships" r:id="rId16"/>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201083</xdr:rowOff>
    </xdr:from>
    <xdr:to>
      <xdr:col>3</xdr:col>
      <xdr:colOff>1133762</xdr:colOff>
      <xdr:row>2</xdr:row>
      <xdr:rowOff>12833</xdr:rowOff>
    </xdr:to>
    <xdr:sp macro="" textlink="">
      <xdr:nvSpPr>
        <xdr:cNvPr id="46" name="Retângulo 13">
          <a:hlinkClick xmlns:r="http://schemas.openxmlformats.org/officeDocument/2006/relationships" r:id="rId17"/>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1172152</xdr:colOff>
      <xdr:row>1</xdr:row>
      <xdr:rowOff>201083</xdr:rowOff>
    </xdr:from>
    <xdr:to>
      <xdr:col>4</xdr:col>
      <xdr:colOff>729768</xdr:colOff>
      <xdr:row>2</xdr:row>
      <xdr:rowOff>12833</xdr:rowOff>
    </xdr:to>
    <xdr:sp macro="" textlink="">
      <xdr:nvSpPr>
        <xdr:cNvPr id="47" name="Retângulo 12">
          <a:hlinkClick xmlns:r="http://schemas.openxmlformats.org/officeDocument/2006/relationships" r:id="rId18"/>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778740</xdr:colOff>
      <xdr:row>1</xdr:row>
      <xdr:rowOff>201083</xdr:rowOff>
    </xdr:from>
    <xdr:to>
      <xdr:col>4</xdr:col>
      <xdr:colOff>1564022</xdr:colOff>
      <xdr:row>2</xdr:row>
      <xdr:rowOff>12833</xdr:rowOff>
    </xdr:to>
    <xdr:sp macro="" textlink="">
      <xdr:nvSpPr>
        <xdr:cNvPr id="48" name="Retângulo 12">
          <a:hlinkClick xmlns:r="http://schemas.openxmlformats.org/officeDocument/2006/relationships" r:id="rId19"/>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29.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08" t="s">
        <v>0</v>
      </c>
      <c r="D1" s="208"/>
      <c r="E1" s="208"/>
      <c r="F1" s="208"/>
      <c r="G1" s="208"/>
      <c r="H1" s="208"/>
      <c r="I1" s="208"/>
      <c r="J1" s="208"/>
      <c r="K1" s="208"/>
      <c r="L1" s="208"/>
      <c r="M1" s="208"/>
    </row>
    <row r="2" spans="1:13" ht="54.75" customHeight="1" x14ac:dyDescent="0.9">
      <c r="C2" s="207" t="s">
        <v>1</v>
      </c>
      <c r="D2" s="207"/>
      <c r="E2" s="207"/>
      <c r="F2" s="207"/>
      <c r="G2" s="207"/>
      <c r="H2" s="207"/>
      <c r="I2" s="207"/>
      <c r="J2" s="207"/>
      <c r="K2" s="207"/>
      <c r="L2" s="207"/>
      <c r="M2" s="207"/>
    </row>
    <row r="3" spans="1:13" ht="37.5" customHeight="1" x14ac:dyDescent="0.25">
      <c r="C3" s="204" t="s">
        <v>2</v>
      </c>
      <c r="D3" s="204"/>
      <c r="E3" s="204"/>
      <c r="F3" s="204"/>
      <c r="G3" s="204"/>
      <c r="H3" s="204"/>
      <c r="I3" s="204"/>
      <c r="J3" s="204"/>
      <c r="K3" s="204"/>
      <c r="L3" s="204"/>
      <c r="M3" s="204"/>
    </row>
    <row r="4" spans="1:13" ht="33.950000000000003" customHeight="1" x14ac:dyDescent="0.25">
      <c r="C4" s="209" t="s">
        <v>3</v>
      </c>
      <c r="D4" s="209"/>
      <c r="E4" s="209"/>
      <c r="F4" s="209"/>
      <c r="G4" s="209"/>
      <c r="H4" s="209"/>
      <c r="I4" s="209"/>
      <c r="J4" s="209"/>
      <c r="K4" s="209"/>
      <c r="L4" s="209"/>
      <c r="M4" s="209"/>
    </row>
    <row r="5" spans="1:13" ht="8.1" customHeight="1" x14ac:dyDescent="0.25"/>
    <row r="6" spans="1:13" ht="17.100000000000001" customHeight="1" x14ac:dyDescent="0.25">
      <c r="C6" s="202">
        <v>1</v>
      </c>
      <c r="E6" s="203" t="s">
        <v>4</v>
      </c>
      <c r="F6" s="203"/>
      <c r="G6" s="203"/>
      <c r="H6" s="203"/>
      <c r="I6" s="203"/>
      <c r="J6" s="203"/>
      <c r="K6" s="203"/>
      <c r="L6" s="203"/>
      <c r="M6" s="203"/>
    </row>
    <row r="7" spans="1:13" ht="33.75" customHeight="1" x14ac:dyDescent="0.25">
      <c r="C7" s="202"/>
      <c r="E7" s="204" t="s">
        <v>182</v>
      </c>
      <c r="F7" s="204"/>
      <c r="G7" s="204"/>
      <c r="H7" s="204"/>
      <c r="I7" s="204"/>
      <c r="J7" s="204"/>
      <c r="K7" s="204"/>
      <c r="L7" s="204"/>
      <c r="M7" s="204"/>
    </row>
    <row r="8" spans="1:13" ht="17.100000000000001" customHeight="1" x14ac:dyDescent="0.25">
      <c r="C8" s="202"/>
      <c r="E8" s="205" t="s">
        <v>5</v>
      </c>
      <c r="F8" s="205"/>
      <c r="G8" s="205"/>
    </row>
    <row r="9" spans="1:13" ht="12" customHeight="1" x14ac:dyDescent="0.25"/>
    <row r="10" spans="1:13" ht="17.100000000000001" customHeight="1" x14ac:dyDescent="0.25">
      <c r="C10" s="202">
        <v>2</v>
      </c>
      <c r="E10" s="206" t="s">
        <v>183</v>
      </c>
      <c r="F10" s="206"/>
      <c r="G10" s="206"/>
      <c r="H10" s="206"/>
      <c r="I10" s="206"/>
      <c r="J10" s="206"/>
      <c r="K10" s="206"/>
      <c r="L10" s="206"/>
      <c r="M10" s="206"/>
    </row>
    <row r="11" spans="1:13" ht="33.75" customHeight="1" x14ac:dyDescent="0.25">
      <c r="C11" s="202"/>
      <c r="E11" s="204" t="s">
        <v>21</v>
      </c>
      <c r="F11" s="204"/>
      <c r="G11" s="204"/>
      <c r="H11" s="204"/>
      <c r="I11" s="204"/>
      <c r="J11" s="204"/>
      <c r="K11" s="204"/>
      <c r="L11" s="204"/>
      <c r="M11" s="204"/>
    </row>
    <row r="12" spans="1:13" ht="17.100000000000001" customHeight="1" x14ac:dyDescent="0.25">
      <c r="C12" s="202"/>
      <c r="E12" s="205" t="s">
        <v>5</v>
      </c>
      <c r="F12" s="205"/>
      <c r="G12" s="205"/>
    </row>
    <row r="13" spans="1:13" ht="12" customHeight="1" x14ac:dyDescent="0.35">
      <c r="C13" s="73"/>
    </row>
    <row r="14" spans="1:13" ht="17.100000000000001" customHeight="1" x14ac:dyDescent="0.25">
      <c r="C14" s="202">
        <v>3</v>
      </c>
      <c r="E14" s="203" t="s">
        <v>6</v>
      </c>
      <c r="F14" s="203"/>
      <c r="G14" s="203"/>
      <c r="H14" s="203"/>
      <c r="I14" s="203"/>
      <c r="J14" s="203"/>
      <c r="K14" s="203"/>
      <c r="L14" s="203"/>
      <c r="M14" s="203"/>
    </row>
    <row r="15" spans="1:13" ht="33.75" customHeight="1" x14ac:dyDescent="0.25">
      <c r="C15" s="202"/>
      <c r="E15" s="204" t="s">
        <v>184</v>
      </c>
      <c r="F15" s="204"/>
      <c r="G15" s="204"/>
      <c r="H15" s="204"/>
      <c r="I15" s="204"/>
      <c r="J15" s="204"/>
      <c r="K15" s="204"/>
      <c r="L15" s="204"/>
      <c r="M15" s="204"/>
    </row>
    <row r="16" spans="1:13" ht="17.100000000000001" customHeight="1" x14ac:dyDescent="0.25">
      <c r="C16" s="202"/>
      <c r="E16" s="205" t="s">
        <v>5</v>
      </c>
      <c r="F16" s="205"/>
      <c r="G16" s="205"/>
    </row>
    <row r="17" spans="3:13" ht="12" customHeight="1" x14ac:dyDescent="0.35">
      <c r="C17" s="73"/>
    </row>
    <row r="18" spans="3:13" ht="17.100000000000001" customHeight="1" x14ac:dyDescent="0.25">
      <c r="C18" s="202">
        <v>4</v>
      </c>
      <c r="E18" s="203" t="s">
        <v>7</v>
      </c>
      <c r="F18" s="203"/>
      <c r="G18" s="203"/>
      <c r="H18" s="203"/>
      <c r="I18" s="203"/>
      <c r="J18" s="203"/>
      <c r="K18" s="203"/>
      <c r="L18" s="203"/>
      <c r="M18" s="203"/>
    </row>
    <row r="19" spans="3:13" ht="33.75" customHeight="1" x14ac:dyDescent="0.25">
      <c r="C19" s="202"/>
      <c r="E19" s="204" t="s">
        <v>8</v>
      </c>
      <c r="F19" s="204"/>
      <c r="G19" s="204"/>
      <c r="H19" s="204"/>
      <c r="I19" s="204"/>
      <c r="J19" s="204"/>
      <c r="K19" s="204"/>
      <c r="L19" s="204"/>
      <c r="M19" s="204"/>
    </row>
    <row r="20" spans="3:13" ht="17.100000000000001" customHeight="1" x14ac:dyDescent="0.25">
      <c r="C20" s="202"/>
      <c r="E20" s="205" t="s">
        <v>5</v>
      </c>
      <c r="F20" s="205"/>
      <c r="G20" s="205"/>
    </row>
    <row r="21" spans="3:13" ht="12" customHeight="1" x14ac:dyDescent="0.35">
      <c r="C21" s="73"/>
    </row>
    <row r="22" spans="3:13" ht="17.100000000000001" customHeight="1" x14ac:dyDescent="0.25">
      <c r="C22" s="202">
        <v>5</v>
      </c>
      <c r="E22" s="203" t="s">
        <v>9</v>
      </c>
      <c r="F22" s="203"/>
      <c r="G22" s="203"/>
      <c r="H22" s="203"/>
      <c r="I22" s="203"/>
      <c r="J22" s="203"/>
      <c r="K22" s="203"/>
      <c r="L22" s="203"/>
      <c r="M22" s="203"/>
    </row>
    <row r="23" spans="3:13" ht="33.75" customHeight="1" x14ac:dyDescent="0.25">
      <c r="C23" s="202"/>
      <c r="E23" s="204" t="s">
        <v>10</v>
      </c>
      <c r="F23" s="204"/>
      <c r="G23" s="204"/>
      <c r="H23" s="204"/>
      <c r="I23" s="204"/>
      <c r="J23" s="204"/>
      <c r="K23" s="204"/>
      <c r="L23" s="204"/>
      <c r="M23" s="204"/>
    </row>
    <row r="24" spans="3:13" ht="17.100000000000001" customHeight="1" x14ac:dyDescent="0.25">
      <c r="C24" s="202"/>
      <c r="E24" s="205" t="s">
        <v>5</v>
      </c>
      <c r="F24" s="205"/>
      <c r="G24" s="205"/>
    </row>
    <row r="25" spans="3:13" ht="12" customHeight="1" x14ac:dyDescent="0.35">
      <c r="C25" s="73"/>
    </row>
    <row r="26" spans="3:13" ht="17.100000000000001" customHeight="1" x14ac:dyDescent="0.25">
      <c r="C26" s="202">
        <v>6</v>
      </c>
      <c r="E26" s="203" t="s">
        <v>11</v>
      </c>
      <c r="F26" s="203"/>
      <c r="G26" s="203"/>
      <c r="H26" s="203"/>
      <c r="I26" s="203"/>
      <c r="J26" s="203"/>
      <c r="K26" s="203"/>
      <c r="L26" s="203"/>
      <c r="M26" s="203"/>
    </row>
    <row r="27" spans="3:13" ht="33.75" customHeight="1" x14ac:dyDescent="0.25">
      <c r="C27" s="202"/>
      <c r="E27" s="204" t="s">
        <v>12</v>
      </c>
      <c r="F27" s="204"/>
      <c r="G27" s="204"/>
      <c r="H27" s="204"/>
      <c r="I27" s="204"/>
      <c r="J27" s="204"/>
      <c r="K27" s="204"/>
      <c r="L27" s="204"/>
      <c r="M27" s="204"/>
    </row>
    <row r="28" spans="3:13" ht="17.100000000000001" customHeight="1" x14ac:dyDescent="0.25">
      <c r="C28" s="202"/>
      <c r="E28" s="205" t="s">
        <v>5</v>
      </c>
      <c r="F28" s="205"/>
      <c r="G28" s="205"/>
    </row>
    <row r="29" spans="3:13" ht="12" customHeight="1" x14ac:dyDescent="0.35">
      <c r="C29" s="73"/>
    </row>
    <row r="30" spans="3:13" ht="17.100000000000001" customHeight="1" x14ac:dyDescent="0.25">
      <c r="C30" s="202">
        <v>7</v>
      </c>
      <c r="E30" s="203" t="s">
        <v>341</v>
      </c>
      <c r="F30" s="203"/>
      <c r="G30" s="203"/>
      <c r="H30" s="203"/>
      <c r="I30" s="203"/>
      <c r="J30" s="203"/>
      <c r="K30" s="203"/>
      <c r="L30" s="203"/>
      <c r="M30" s="203"/>
    </row>
    <row r="31" spans="3:13" ht="33.75" customHeight="1" x14ac:dyDescent="0.25">
      <c r="C31" s="202"/>
      <c r="E31" s="204" t="s">
        <v>342</v>
      </c>
      <c r="F31" s="204"/>
      <c r="G31" s="204"/>
      <c r="H31" s="204"/>
      <c r="I31" s="204"/>
      <c r="J31" s="204"/>
      <c r="K31" s="204"/>
      <c r="L31" s="204"/>
      <c r="M31" s="204"/>
    </row>
    <row r="32" spans="3:13" ht="17.100000000000001" customHeight="1" x14ac:dyDescent="0.25">
      <c r="C32" s="202"/>
      <c r="E32" s="205" t="s">
        <v>5</v>
      </c>
      <c r="F32" s="205"/>
      <c r="G32" s="205"/>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10" t="s">
        <v>152</v>
      </c>
      <c r="D1" s="210"/>
      <c r="E1" s="210"/>
      <c r="F1" s="210"/>
      <c r="G1" s="210"/>
      <c r="H1" s="210"/>
      <c r="I1" s="210"/>
      <c r="J1" s="210"/>
      <c r="K1" s="210"/>
      <c r="L1" s="210"/>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111</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10" t="s">
        <v>152</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Q225"/>
  <sheetViews>
    <sheetView showGridLines="0" zoomScale="90" zoomScaleNormal="90" zoomScalePageLayoutView="90" workbookViewId="0">
      <pane xSplit="1" ySplit="2" topLeftCell="N3" activePane="bottomRight" state="frozen"/>
      <selection pane="topRight"/>
      <selection pane="bottomLeft"/>
      <selection pane="bottomRight" activeCell="P5" sqref="P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31.5703125" style="159" bestFit="1" customWidth="1"/>
    <col min="16" max="16" width="28.85546875" style="159" bestFit="1" customWidth="1"/>
    <col min="17" max="17" width="3.7109375" style="159" customWidth="1"/>
    <col min="18" max="16384" width="8.85546875" style="159"/>
  </cols>
  <sheetData>
    <row r="1" spans="1:17" s="23" customFormat="1" ht="33.950000000000003" customHeight="1" x14ac:dyDescent="0.35">
      <c r="A1" s="191" t="s">
        <v>1367</v>
      </c>
      <c r="C1" s="210" t="s">
        <v>152</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s="25" customFormat="1" ht="15" customHeight="1" thickBot="1" x14ac:dyDescent="0.3">
      <c r="A3" s="74"/>
    </row>
    <row r="4" spans="1:17"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16</v>
      </c>
      <c r="P4" s="184" t="s">
        <v>1441</v>
      </c>
      <c r="Q4" s="26"/>
    </row>
    <row r="5" spans="1:17"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1442</v>
      </c>
      <c r="P5" s="28">
        <v>2017</v>
      </c>
      <c r="Q5" s="26"/>
    </row>
    <row r="6" spans="1:17"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c r="P6" s="28"/>
      <c r="Q6" s="26"/>
    </row>
    <row r="7" spans="1:17"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c r="P7" s="28"/>
      <c r="Q7" s="26"/>
    </row>
    <row r="8" spans="1:17"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c r="P8" s="28"/>
      <c r="Q8" s="26"/>
    </row>
    <row r="9" spans="1:17"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c r="P9" s="28"/>
      <c r="Q9" s="26"/>
    </row>
    <row r="10" spans="1:17"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c r="P10" s="28"/>
      <c r="Q10" s="26"/>
    </row>
    <row r="11" spans="1:17"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c r="P11" s="28"/>
      <c r="Q11" s="26"/>
    </row>
    <row r="12" spans="1:17"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c r="P12" s="28"/>
      <c r="Q12" s="26"/>
    </row>
    <row r="13" spans="1:17"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c r="P13" s="28"/>
      <c r="Q13" s="26"/>
    </row>
    <row r="14" spans="1:17"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c r="P14" s="28"/>
      <c r="Q14" s="26"/>
    </row>
    <row r="15" spans="1:17"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c r="P15" s="28"/>
      <c r="Q15" s="26"/>
    </row>
    <row r="16" spans="1:17"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196"/>
      <c r="P16" s="28"/>
      <c r="Q16" s="26"/>
    </row>
    <row r="17" spans="1:17"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197"/>
      <c r="P17" s="198"/>
      <c r="Q17" s="26"/>
    </row>
    <row r="18" spans="1:17"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197"/>
      <c r="P18" s="198"/>
      <c r="Q18" s="26"/>
    </row>
    <row r="19" spans="1:17"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197"/>
      <c r="P19" s="198"/>
      <c r="Q19" s="26"/>
    </row>
    <row r="20" spans="1:17"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197"/>
      <c r="P20" s="198"/>
      <c r="Q20" s="26"/>
    </row>
    <row r="21" spans="1:17"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197"/>
      <c r="P21" s="198"/>
      <c r="Q21" s="26"/>
    </row>
    <row r="22" spans="1:17"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197"/>
      <c r="P22" s="198"/>
      <c r="Q22" s="26"/>
    </row>
    <row r="23" spans="1:17"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197"/>
      <c r="P23" s="198"/>
      <c r="Q23" s="26"/>
    </row>
    <row r="24" spans="1:17"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197"/>
      <c r="P24" s="198"/>
      <c r="Q24" s="26"/>
    </row>
    <row r="25" spans="1:17"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197"/>
      <c r="P25" s="198"/>
      <c r="Q25" s="26"/>
    </row>
    <row r="26" spans="1:17"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197"/>
      <c r="P26" s="198"/>
      <c r="Q26" s="26"/>
    </row>
    <row r="27" spans="1:17"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197"/>
      <c r="P27" s="198"/>
      <c r="Q27" s="26"/>
    </row>
    <row r="28" spans="1:17"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197"/>
      <c r="P28" s="198"/>
      <c r="Q28" s="26"/>
    </row>
    <row r="29" spans="1:17"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197"/>
      <c r="P29" s="198"/>
      <c r="Q29" s="26"/>
    </row>
    <row r="30" spans="1:17"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197"/>
      <c r="P30" s="198"/>
      <c r="Q30" s="26"/>
    </row>
    <row r="31" spans="1:17"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197"/>
      <c r="P31" s="198"/>
      <c r="Q31" s="26"/>
    </row>
    <row r="32" spans="1:17"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197"/>
      <c r="P32" s="198"/>
      <c r="Q32" s="26"/>
    </row>
    <row r="33" spans="1:17"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197"/>
      <c r="P33" s="198"/>
      <c r="Q33" s="26"/>
    </row>
    <row r="34" spans="1:17"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197"/>
      <c r="P34" s="198"/>
      <c r="Q34" s="26"/>
    </row>
    <row r="35" spans="1:17"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197"/>
      <c r="P35" s="198"/>
      <c r="Q35" s="26"/>
    </row>
    <row r="36" spans="1:17"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197"/>
      <c r="P36" s="198"/>
      <c r="Q36" s="26"/>
    </row>
    <row r="37" spans="1:17"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197"/>
      <c r="P37" s="198"/>
      <c r="Q37" s="26"/>
    </row>
    <row r="38" spans="1:17"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197"/>
      <c r="P38" s="198"/>
      <c r="Q38" s="26"/>
    </row>
    <row r="39" spans="1:17"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197"/>
      <c r="P39" s="198"/>
      <c r="Q39" s="26"/>
    </row>
    <row r="40" spans="1:17"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197"/>
      <c r="P40" s="198"/>
      <c r="Q40" s="26"/>
    </row>
    <row r="41" spans="1:17"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197"/>
      <c r="P41" s="198"/>
      <c r="Q41" s="26"/>
    </row>
    <row r="42" spans="1:17"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197"/>
      <c r="P42" s="198"/>
      <c r="Q42" s="26"/>
    </row>
    <row r="43" spans="1:17"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197"/>
      <c r="P43" s="198"/>
      <c r="Q43" s="26"/>
    </row>
    <row r="44" spans="1:17"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197"/>
      <c r="P44" s="198"/>
      <c r="Q44" s="26"/>
    </row>
    <row r="45" spans="1:17"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197"/>
      <c r="P45" s="198"/>
      <c r="Q45" s="26"/>
    </row>
    <row r="46" spans="1:17"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197"/>
      <c r="P46" s="198"/>
      <c r="Q46" s="26"/>
    </row>
    <row r="47" spans="1:17"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197"/>
      <c r="P47" s="198"/>
      <c r="Q47" s="26"/>
    </row>
    <row r="48" spans="1:17"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197"/>
      <c r="P48" s="198"/>
      <c r="Q48" s="26"/>
    </row>
    <row r="49" spans="1:17"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197"/>
      <c r="P49" s="198"/>
      <c r="Q49" s="26"/>
    </row>
    <row r="50" spans="1:17"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197"/>
      <c r="P50" s="198"/>
      <c r="Q50" s="26"/>
    </row>
    <row r="51" spans="1:17"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197"/>
      <c r="P51" s="198"/>
      <c r="Q51" s="26"/>
    </row>
    <row r="52" spans="1:17"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197"/>
      <c r="P52" s="198"/>
      <c r="Q52" s="26"/>
    </row>
    <row r="53" spans="1:17"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197"/>
      <c r="P53" s="198"/>
      <c r="Q53" s="26"/>
    </row>
    <row r="54" spans="1:17"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197"/>
      <c r="P54" s="198"/>
      <c r="Q54" s="26"/>
    </row>
    <row r="55" spans="1:17"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197"/>
      <c r="P55" s="198"/>
      <c r="Q55" s="26"/>
    </row>
    <row r="56" spans="1:17"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197"/>
      <c r="P56" s="198"/>
      <c r="Q56" s="26"/>
    </row>
    <row r="57" spans="1:17"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197"/>
      <c r="P57" s="198"/>
      <c r="Q57" s="26"/>
    </row>
    <row r="58" spans="1:17"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197"/>
      <c r="P58" s="198"/>
      <c r="Q58" s="26"/>
    </row>
    <row r="59" spans="1:17"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197"/>
      <c r="P59" s="198"/>
      <c r="Q59" s="26"/>
    </row>
    <row r="60" spans="1:17"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197"/>
      <c r="P60" s="198"/>
      <c r="Q60" s="26"/>
    </row>
    <row r="61" spans="1:17"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197"/>
      <c r="P61" s="198"/>
      <c r="Q61" s="26"/>
    </row>
    <row r="62" spans="1:17"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197"/>
      <c r="P62" s="198"/>
      <c r="Q62" s="26"/>
    </row>
    <row r="63" spans="1:17"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197"/>
      <c r="P63" s="198"/>
      <c r="Q63" s="26"/>
    </row>
    <row r="64" spans="1:17"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197"/>
      <c r="P64" s="198"/>
      <c r="Q64" s="26"/>
    </row>
    <row r="65" spans="1:17"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197"/>
      <c r="P65" s="198"/>
      <c r="Q65" s="26"/>
    </row>
    <row r="66" spans="1:17"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197"/>
      <c r="P66" s="198"/>
      <c r="Q66" s="26"/>
    </row>
    <row r="67" spans="1:17"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197"/>
      <c r="P67" s="198"/>
      <c r="Q67" s="26"/>
    </row>
    <row r="68" spans="1:17"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197"/>
      <c r="P68" s="198"/>
      <c r="Q68" s="26"/>
    </row>
    <row r="69" spans="1:17"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197"/>
      <c r="P69" s="198"/>
      <c r="Q69" s="26"/>
    </row>
    <row r="70" spans="1:17"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197"/>
      <c r="P70" s="198"/>
      <c r="Q70" s="26"/>
    </row>
    <row r="71" spans="1:17"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197"/>
      <c r="P71" s="198"/>
      <c r="Q71" s="26"/>
    </row>
    <row r="72" spans="1:17"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197"/>
      <c r="P72" s="198"/>
      <c r="Q72" s="26"/>
    </row>
    <row r="73" spans="1:17"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197"/>
      <c r="P73" s="198"/>
      <c r="Q73" s="26"/>
    </row>
    <row r="74" spans="1:17"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197"/>
      <c r="P74" s="198"/>
      <c r="Q74" s="26"/>
    </row>
    <row r="75" spans="1:17"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197"/>
      <c r="P75" s="198"/>
      <c r="Q75" s="26"/>
    </row>
    <row r="76" spans="1:17"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197"/>
      <c r="P76" s="198"/>
      <c r="Q76" s="26"/>
    </row>
    <row r="77" spans="1:17"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197"/>
      <c r="P77" s="198"/>
      <c r="Q77" s="26"/>
    </row>
    <row r="78" spans="1:17"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197"/>
      <c r="P78" s="198"/>
      <c r="Q78" s="26"/>
    </row>
    <row r="79" spans="1:17"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197"/>
      <c r="P79" s="198"/>
      <c r="Q79" s="26"/>
    </row>
    <row r="80" spans="1:17"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197"/>
      <c r="P80" s="198"/>
      <c r="Q80" s="26"/>
    </row>
    <row r="81" spans="1:17"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197"/>
      <c r="P81" s="198"/>
      <c r="Q81" s="26"/>
    </row>
    <row r="82" spans="1:17"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197"/>
      <c r="P82" s="198"/>
      <c r="Q82" s="26"/>
    </row>
    <row r="83" spans="1:17"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197"/>
      <c r="P83" s="198"/>
      <c r="Q83" s="26"/>
    </row>
    <row r="84" spans="1:17"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197"/>
      <c r="P84" s="198"/>
      <c r="Q84" s="26"/>
    </row>
    <row r="85" spans="1:17"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197"/>
      <c r="P85" s="198"/>
      <c r="Q85" s="26"/>
    </row>
    <row r="86" spans="1:17"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197"/>
      <c r="P86" s="198"/>
      <c r="Q86" s="26"/>
    </row>
    <row r="87" spans="1:17"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197"/>
      <c r="P87" s="198"/>
      <c r="Q87" s="26"/>
    </row>
    <row r="88" spans="1:17"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197"/>
      <c r="P88" s="198"/>
      <c r="Q88" s="26"/>
    </row>
    <row r="89" spans="1:17"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197"/>
      <c r="P89" s="198"/>
      <c r="Q89" s="26"/>
    </row>
    <row r="90" spans="1:17"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197"/>
      <c r="P90" s="198"/>
      <c r="Q90" s="26"/>
    </row>
    <row r="91" spans="1:17"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197"/>
      <c r="P91" s="198"/>
      <c r="Q91" s="26"/>
    </row>
    <row r="92" spans="1:17"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197"/>
      <c r="P92" s="198"/>
      <c r="Q92" s="26"/>
    </row>
    <row r="93" spans="1:17"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197"/>
      <c r="P93" s="198"/>
      <c r="Q93" s="26"/>
    </row>
    <row r="94" spans="1:17"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197"/>
      <c r="P94" s="198"/>
      <c r="Q94" s="26"/>
    </row>
    <row r="95" spans="1:17"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197"/>
      <c r="P95" s="198"/>
      <c r="Q95" s="26"/>
    </row>
    <row r="96" spans="1:17"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197"/>
      <c r="P96" s="198"/>
      <c r="Q96" s="26"/>
    </row>
    <row r="97" spans="1:17"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197"/>
      <c r="P97" s="198"/>
      <c r="Q97" s="26"/>
    </row>
    <row r="98" spans="1:17"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197"/>
      <c r="P98" s="198"/>
      <c r="Q98" s="26"/>
    </row>
    <row r="99" spans="1:17"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197"/>
      <c r="P99" s="198"/>
      <c r="Q99" s="26"/>
    </row>
    <row r="100" spans="1:17"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197"/>
      <c r="P100" s="198"/>
      <c r="Q100" s="26"/>
    </row>
    <row r="101" spans="1:17"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197"/>
      <c r="P101" s="198"/>
      <c r="Q101" s="26"/>
    </row>
    <row r="102" spans="1:17"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197"/>
      <c r="P102" s="198"/>
      <c r="Q102" s="26"/>
    </row>
    <row r="103" spans="1:17"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197"/>
      <c r="P103" s="198"/>
      <c r="Q103" s="26"/>
    </row>
    <row r="104" spans="1:17" s="25" customFormat="1" ht="12" customHeight="1" thickTop="1" x14ac:dyDescent="0.25">
      <c r="A104" s="74"/>
      <c r="O104" s="199"/>
      <c r="P104" s="199"/>
    </row>
    <row r="105" spans="1:17" s="25" customFormat="1" ht="24.75" customHeight="1" x14ac:dyDescent="0.25">
      <c r="A105" s="74"/>
      <c r="C105"/>
      <c r="D105"/>
      <c r="E105"/>
      <c r="F105"/>
      <c r="G105"/>
      <c r="H105"/>
      <c r="I105"/>
      <c r="J105"/>
      <c r="O105" s="199"/>
      <c r="P105" s="199"/>
    </row>
    <row r="106" spans="1:17" s="25" customFormat="1" ht="19.5" customHeight="1" x14ac:dyDescent="0.25">
      <c r="A106" s="74"/>
      <c r="C106"/>
      <c r="D106"/>
      <c r="E106"/>
      <c r="F106"/>
      <c r="G106"/>
      <c r="H106"/>
      <c r="I106"/>
      <c r="J106"/>
      <c r="O106" s="199"/>
      <c r="P106" s="199"/>
    </row>
    <row r="107" spans="1:17" s="25" customFormat="1" ht="19.5" customHeight="1" x14ac:dyDescent="0.25">
      <c r="A107" s="74"/>
      <c r="C107"/>
      <c r="D107"/>
      <c r="E107"/>
      <c r="F107"/>
      <c r="G107"/>
      <c r="H107"/>
      <c r="I107"/>
      <c r="J107"/>
      <c r="O107" s="199"/>
      <c r="P107" s="199"/>
    </row>
    <row r="108" spans="1:17" s="25" customFormat="1" ht="19.5" customHeight="1" x14ac:dyDescent="0.25">
      <c r="A108" s="74"/>
      <c r="C108"/>
      <c r="D108"/>
      <c r="E108"/>
      <c r="F108"/>
      <c r="G108"/>
      <c r="H108"/>
      <c r="I108"/>
      <c r="J108"/>
      <c r="O108" s="199"/>
      <c r="P108" s="199"/>
    </row>
    <row r="109" spans="1:17" s="25" customFormat="1" ht="19.5" customHeight="1" x14ac:dyDescent="0.25">
      <c r="A109" s="74"/>
      <c r="C109"/>
      <c r="D109"/>
      <c r="E109"/>
      <c r="F109"/>
      <c r="G109"/>
      <c r="H109"/>
      <c r="I109"/>
      <c r="J109"/>
      <c r="O109" s="199"/>
      <c r="P109" s="199"/>
    </row>
    <row r="110" spans="1:17" s="25" customFormat="1" ht="19.5" customHeight="1" x14ac:dyDescent="0.25">
      <c r="A110" s="74"/>
      <c r="C110"/>
      <c r="D110"/>
      <c r="E110"/>
      <c r="F110"/>
      <c r="G110"/>
      <c r="H110"/>
      <c r="I110"/>
      <c r="J110"/>
      <c r="O110" s="199"/>
      <c r="P110" s="199"/>
    </row>
    <row r="111" spans="1:17" s="25" customFormat="1" ht="19.5" customHeight="1" x14ac:dyDescent="0.25">
      <c r="A111" s="74"/>
      <c r="C111"/>
      <c r="D111"/>
      <c r="E111"/>
      <c r="F111"/>
      <c r="G111"/>
      <c r="H111"/>
      <c r="I111"/>
      <c r="J111"/>
      <c r="O111" s="199"/>
      <c r="P111" s="199"/>
    </row>
    <row r="112" spans="1:17" s="25" customFormat="1" ht="19.5" customHeight="1" x14ac:dyDescent="0.25">
      <c r="A112" s="74"/>
      <c r="C112"/>
      <c r="D112"/>
      <c r="E112"/>
      <c r="F112"/>
      <c r="G112"/>
      <c r="H112"/>
      <c r="I112"/>
      <c r="J112"/>
      <c r="O112" s="199"/>
      <c r="P112" s="199"/>
    </row>
    <row r="113" spans="1:16" s="25" customFormat="1" ht="19.5" customHeight="1" x14ac:dyDescent="0.25">
      <c r="A113" s="74"/>
      <c r="C113"/>
      <c r="D113"/>
      <c r="E113"/>
      <c r="F113"/>
      <c r="G113"/>
      <c r="H113"/>
      <c r="I113"/>
      <c r="J113"/>
      <c r="O113" s="199"/>
      <c r="P113" s="199"/>
    </row>
    <row r="114" spans="1:16" s="25" customFormat="1" ht="19.5" customHeight="1" x14ac:dyDescent="0.25">
      <c r="A114" s="74"/>
      <c r="C114"/>
      <c r="D114"/>
      <c r="E114"/>
      <c r="F114"/>
      <c r="G114"/>
      <c r="H114"/>
      <c r="I114"/>
      <c r="J114"/>
      <c r="O114" s="199"/>
      <c r="P114" s="199"/>
    </row>
    <row r="115" spans="1:16" s="25" customFormat="1" ht="19.5" customHeight="1" x14ac:dyDescent="0.25">
      <c r="A115" s="74"/>
      <c r="C115"/>
      <c r="D115"/>
      <c r="E115"/>
      <c r="F115"/>
      <c r="G115"/>
      <c r="H115"/>
      <c r="I115"/>
      <c r="J115"/>
      <c r="O115" s="199"/>
      <c r="P115" s="199"/>
    </row>
    <row r="116" spans="1:16" s="25" customFormat="1" ht="19.5" customHeight="1" x14ac:dyDescent="0.25">
      <c r="A116" s="74"/>
      <c r="C116"/>
      <c r="D116"/>
      <c r="E116"/>
      <c r="F116"/>
      <c r="G116"/>
      <c r="H116"/>
      <c r="I116"/>
      <c r="J116"/>
      <c r="O116" s="199"/>
      <c r="P116" s="199"/>
    </row>
    <row r="117" spans="1:16" s="25" customFormat="1" ht="19.5" customHeight="1" x14ac:dyDescent="0.25">
      <c r="A117" s="74"/>
      <c r="C117"/>
      <c r="D117"/>
      <c r="E117"/>
      <c r="F117"/>
      <c r="G117"/>
      <c r="H117"/>
      <c r="I117"/>
      <c r="J117"/>
      <c r="O117" s="199"/>
      <c r="P117" s="199"/>
    </row>
    <row r="118" spans="1:16" s="25" customFormat="1" ht="19.5" customHeight="1" x14ac:dyDescent="0.25">
      <c r="A118" s="74"/>
      <c r="C118"/>
      <c r="D118"/>
      <c r="E118"/>
      <c r="F118"/>
      <c r="G118"/>
      <c r="H118"/>
      <c r="I118"/>
      <c r="J118"/>
      <c r="O118" s="199"/>
      <c r="P118" s="199"/>
    </row>
    <row r="119" spans="1:16" s="25" customFormat="1" ht="19.5" customHeight="1" x14ac:dyDescent="0.25">
      <c r="A119" s="74"/>
      <c r="C119"/>
      <c r="D119"/>
      <c r="E119"/>
      <c r="F119"/>
      <c r="G119"/>
      <c r="H119"/>
      <c r="I119"/>
      <c r="J119"/>
      <c r="O119" s="199"/>
      <c r="P119" s="199"/>
    </row>
    <row r="120" spans="1:16" s="25" customFormat="1" ht="24.75" customHeight="1" x14ac:dyDescent="0.25">
      <c r="A120" s="74"/>
      <c r="C120"/>
      <c r="D120"/>
      <c r="E120"/>
      <c r="F120"/>
      <c r="G120"/>
      <c r="H120"/>
      <c r="I120"/>
      <c r="J120"/>
      <c r="O120" s="199"/>
      <c r="P120" s="199"/>
    </row>
    <row r="121" spans="1:16" s="25" customFormat="1" ht="12" customHeight="1" x14ac:dyDescent="0.25">
      <c r="A121" s="74"/>
      <c r="C121"/>
      <c r="D121"/>
      <c r="E121"/>
      <c r="F121"/>
      <c r="G121"/>
      <c r="H121"/>
      <c r="I121"/>
      <c r="J121"/>
      <c r="O121" s="199"/>
      <c r="P121" s="199"/>
    </row>
    <row r="122" spans="1:16" s="25" customFormat="1" ht="25.5" customHeight="1" x14ac:dyDescent="0.25">
      <c r="A122" s="74"/>
      <c r="C122"/>
      <c r="D122"/>
      <c r="E122"/>
      <c r="F122"/>
      <c r="G122"/>
      <c r="H122"/>
      <c r="I122"/>
      <c r="J122"/>
      <c r="O122" s="199"/>
      <c r="P122" s="199"/>
    </row>
    <row r="123" spans="1:16" s="25" customFormat="1" ht="19.5" customHeight="1" x14ac:dyDescent="0.25">
      <c r="A123" s="74"/>
      <c r="C123"/>
      <c r="D123"/>
      <c r="E123"/>
      <c r="F123"/>
      <c r="G123"/>
      <c r="H123"/>
      <c r="I123"/>
      <c r="J123"/>
      <c r="O123" s="199"/>
      <c r="P123" s="199"/>
    </row>
    <row r="124" spans="1:16" s="25" customFormat="1" ht="19.5" customHeight="1" x14ac:dyDescent="0.25">
      <c r="A124" s="74"/>
      <c r="C124"/>
      <c r="D124"/>
      <c r="E124"/>
      <c r="F124"/>
      <c r="G124"/>
      <c r="H124"/>
      <c r="I124"/>
      <c r="J124"/>
      <c r="O124" s="199"/>
      <c r="P124" s="199"/>
    </row>
    <row r="125" spans="1:16" s="25" customFormat="1" ht="19.5" customHeight="1" x14ac:dyDescent="0.25">
      <c r="A125" s="74"/>
      <c r="C125"/>
      <c r="D125"/>
      <c r="E125"/>
      <c r="F125"/>
      <c r="G125"/>
      <c r="H125"/>
      <c r="I125"/>
      <c r="J125"/>
      <c r="O125" s="199"/>
      <c r="P125" s="199"/>
    </row>
    <row r="126" spans="1:16" s="25" customFormat="1" ht="19.5" customHeight="1" x14ac:dyDescent="0.25">
      <c r="A126" s="74"/>
      <c r="C126"/>
      <c r="D126"/>
      <c r="E126"/>
      <c r="F126"/>
      <c r="G126"/>
      <c r="H126"/>
      <c r="I126"/>
      <c r="J126"/>
      <c r="O126" s="199"/>
      <c r="P126" s="199"/>
    </row>
    <row r="127" spans="1:16" s="25" customFormat="1" ht="19.5" customHeight="1" x14ac:dyDescent="0.25">
      <c r="A127" s="74"/>
      <c r="C127"/>
      <c r="D127"/>
      <c r="E127"/>
      <c r="F127"/>
      <c r="G127"/>
      <c r="H127"/>
      <c r="I127"/>
      <c r="J127"/>
      <c r="O127" s="199"/>
      <c r="P127" s="199"/>
    </row>
    <row r="128" spans="1:16" s="25" customFormat="1" ht="19.5" customHeight="1" x14ac:dyDescent="0.25">
      <c r="A128" s="74"/>
      <c r="C128"/>
      <c r="D128"/>
      <c r="E128"/>
      <c r="F128"/>
      <c r="G128"/>
      <c r="H128"/>
      <c r="I128"/>
      <c r="J128"/>
      <c r="O128" s="199"/>
      <c r="P128" s="199"/>
    </row>
    <row r="129" spans="1:16" s="25" customFormat="1" ht="19.5" customHeight="1" x14ac:dyDescent="0.25">
      <c r="A129" s="74"/>
      <c r="C129"/>
      <c r="D129"/>
      <c r="E129"/>
      <c r="F129"/>
      <c r="G129"/>
      <c r="H129"/>
      <c r="I129"/>
      <c r="J129"/>
      <c r="O129" s="199"/>
      <c r="P129" s="199"/>
    </row>
    <row r="130" spans="1:16" s="25" customFormat="1" ht="19.5" customHeight="1" x14ac:dyDescent="0.25">
      <c r="A130" s="74"/>
      <c r="C130"/>
      <c r="D130"/>
      <c r="E130"/>
      <c r="F130"/>
      <c r="G130"/>
      <c r="H130"/>
      <c r="I130"/>
      <c r="J130"/>
      <c r="O130" s="199"/>
      <c r="P130" s="199"/>
    </row>
    <row r="131" spans="1:16" s="25" customFormat="1" ht="19.5" customHeight="1" x14ac:dyDescent="0.25">
      <c r="A131" s="74"/>
      <c r="C131"/>
      <c r="D131"/>
      <c r="E131"/>
      <c r="F131"/>
      <c r="G131"/>
      <c r="H131"/>
      <c r="I131"/>
      <c r="J131"/>
      <c r="O131" s="199"/>
      <c r="P131" s="199"/>
    </row>
    <row r="132" spans="1:16" s="25" customFormat="1" ht="19.5" customHeight="1" x14ac:dyDescent="0.25">
      <c r="A132" s="74"/>
      <c r="C132"/>
      <c r="D132"/>
      <c r="E132"/>
      <c r="F132"/>
      <c r="G132"/>
      <c r="H132"/>
      <c r="I132"/>
      <c r="J132"/>
      <c r="O132" s="199"/>
      <c r="P132" s="199"/>
    </row>
    <row r="133" spans="1:16" s="25" customFormat="1" ht="19.5" customHeight="1" x14ac:dyDescent="0.25">
      <c r="A133" s="74"/>
      <c r="C133"/>
      <c r="D133"/>
      <c r="E133"/>
      <c r="F133"/>
      <c r="G133"/>
      <c r="H133"/>
      <c r="I133"/>
      <c r="J133"/>
      <c r="O133" s="199"/>
      <c r="P133" s="199"/>
    </row>
    <row r="134" spans="1:16" s="25" customFormat="1" ht="19.5" customHeight="1" x14ac:dyDescent="0.25">
      <c r="A134" s="74"/>
      <c r="C134"/>
      <c r="D134"/>
      <c r="E134"/>
      <c r="F134"/>
      <c r="G134"/>
      <c r="H134"/>
      <c r="I134"/>
      <c r="J134"/>
      <c r="O134" s="199"/>
      <c r="P134" s="199"/>
    </row>
    <row r="135" spans="1:16" s="25" customFormat="1" ht="19.5" customHeight="1" x14ac:dyDescent="0.25">
      <c r="A135" s="74"/>
      <c r="C135"/>
      <c r="D135"/>
      <c r="E135"/>
      <c r="F135"/>
      <c r="G135"/>
      <c r="H135"/>
      <c r="I135"/>
      <c r="J135"/>
      <c r="O135" s="199"/>
      <c r="P135" s="199"/>
    </row>
    <row r="136" spans="1:16" s="25" customFormat="1" x14ac:dyDescent="0.25">
      <c r="A136" s="74"/>
      <c r="C136"/>
      <c r="D136"/>
      <c r="E136"/>
      <c r="F136"/>
      <c r="G136"/>
      <c r="H136"/>
      <c r="I136"/>
      <c r="J136"/>
      <c r="O136" s="199"/>
      <c r="P136" s="199"/>
    </row>
    <row r="137" spans="1:16" s="25" customFormat="1" x14ac:dyDescent="0.25">
      <c r="A137" s="74"/>
      <c r="C137"/>
      <c r="D137"/>
      <c r="E137"/>
      <c r="F137"/>
      <c r="G137"/>
      <c r="H137"/>
      <c r="I137"/>
      <c r="J137"/>
      <c r="O137" s="199"/>
      <c r="P137" s="199"/>
    </row>
    <row r="138" spans="1:16" s="25" customFormat="1" x14ac:dyDescent="0.25">
      <c r="A138" s="74"/>
      <c r="O138" s="199"/>
      <c r="P138" s="199"/>
    </row>
    <row r="139" spans="1:16" x14ac:dyDescent="0.25">
      <c r="C139" s="170"/>
      <c r="O139" s="200"/>
      <c r="P139" s="200"/>
    </row>
    <row r="140" spans="1:16" x14ac:dyDescent="0.25">
      <c r="C140" s="170" t="str">
        <f>D5</f>
        <v>CUSTO PRODUTO GLP 13 KG</v>
      </c>
      <c r="O140" s="200"/>
      <c r="P140" s="200"/>
    </row>
    <row r="141" spans="1:16" x14ac:dyDescent="0.25">
      <c r="C141" s="170" t="str">
        <f>D84</f>
        <v>-</v>
      </c>
      <c r="O141" s="200"/>
      <c r="P141" s="200"/>
    </row>
    <row r="142" spans="1:16" x14ac:dyDescent="0.25">
      <c r="C142" s="170" t="str">
        <f>D85</f>
        <v>-</v>
      </c>
      <c r="O142" s="200"/>
      <c r="P142" s="200"/>
    </row>
    <row r="143" spans="1:16" x14ac:dyDescent="0.25">
      <c r="C143" s="170" t="str">
        <f t="shared" ref="C143:C148" si="0">D98</f>
        <v>-</v>
      </c>
      <c r="O143" s="200"/>
      <c r="P143" s="200"/>
    </row>
    <row r="144" spans="1:16" x14ac:dyDescent="0.25">
      <c r="C144" s="170" t="str">
        <f t="shared" si="0"/>
        <v>-</v>
      </c>
      <c r="O144" s="200"/>
      <c r="P144" s="200"/>
    </row>
    <row r="145" spans="3:16" x14ac:dyDescent="0.25">
      <c r="C145" s="170" t="str">
        <f t="shared" si="0"/>
        <v>-</v>
      </c>
      <c r="O145" s="200"/>
      <c r="P145" s="200"/>
    </row>
    <row r="146" spans="3:16" x14ac:dyDescent="0.25">
      <c r="C146" s="170" t="str">
        <f t="shared" si="0"/>
        <v>-</v>
      </c>
      <c r="O146" s="200"/>
      <c r="P146" s="200"/>
    </row>
    <row r="147" spans="3:16" x14ac:dyDescent="0.25">
      <c r="C147" s="170" t="str">
        <f t="shared" si="0"/>
        <v>-</v>
      </c>
      <c r="O147" s="200"/>
      <c r="P147" s="200"/>
    </row>
    <row r="148" spans="3:16" x14ac:dyDescent="0.25">
      <c r="C148" s="170" t="str">
        <f t="shared" si="0"/>
        <v>Outras Despesas com Produtos</v>
      </c>
      <c r="O148" s="200"/>
      <c r="P148" s="200"/>
    </row>
    <row r="149" spans="3:16" x14ac:dyDescent="0.25">
      <c r="C149" s="171" t="s">
        <v>313</v>
      </c>
      <c r="O149" s="200"/>
      <c r="P149" s="200"/>
    </row>
    <row r="150" spans="3:16" x14ac:dyDescent="0.25">
      <c r="C150" s="170" t="str">
        <f>G5</f>
        <v>-</v>
      </c>
      <c r="O150" s="200"/>
      <c r="P150" s="200"/>
    </row>
    <row r="151" spans="3:16" x14ac:dyDescent="0.25">
      <c r="C151" s="170" t="str">
        <f>G84</f>
        <v>-</v>
      </c>
      <c r="O151" s="200"/>
      <c r="P151" s="200"/>
    </row>
    <row r="152" spans="3:16" x14ac:dyDescent="0.25">
      <c r="C152" s="170" t="str">
        <f>G85</f>
        <v>-</v>
      </c>
      <c r="O152" s="200"/>
      <c r="P152" s="200"/>
    </row>
    <row r="153" spans="3:16" x14ac:dyDescent="0.25">
      <c r="C153" s="170" t="str">
        <f>G98</f>
        <v>-</v>
      </c>
      <c r="O153" s="200"/>
      <c r="P153" s="200"/>
    </row>
    <row r="154" spans="3:16" x14ac:dyDescent="0.25">
      <c r="C154" s="170" t="str">
        <f>G99</f>
        <v>-</v>
      </c>
      <c r="O154" s="200"/>
      <c r="P154" s="200"/>
    </row>
    <row r="155" spans="3:16" x14ac:dyDescent="0.25">
      <c r="C155" s="170" t="str">
        <f>G100</f>
        <v>-</v>
      </c>
      <c r="O155" s="200"/>
      <c r="P155" s="200"/>
    </row>
    <row r="156" spans="3:16" x14ac:dyDescent="0.25">
      <c r="C156" s="170" t="str">
        <f>G101</f>
        <v>-</v>
      </c>
      <c r="O156" s="200"/>
      <c r="P156" s="200"/>
    </row>
    <row r="157" spans="3:16" x14ac:dyDescent="0.25">
      <c r="C157" s="170" t="str">
        <f>G102</f>
        <v>-</v>
      </c>
      <c r="O157" s="200"/>
      <c r="P157" s="200"/>
    </row>
    <row r="158" spans="3:16" x14ac:dyDescent="0.25">
      <c r="C158" s="170" t="e">
        <f>#REF!</f>
        <v>#REF!</v>
      </c>
      <c r="O158" s="200"/>
      <c r="P158" s="200"/>
    </row>
    <row r="159" spans="3:16" x14ac:dyDescent="0.25">
      <c r="C159" s="170" t="str">
        <f>G103</f>
        <v>Outras Despesas com Serviços</v>
      </c>
      <c r="O159" s="200"/>
      <c r="P159" s="200"/>
    </row>
    <row r="160" spans="3:16" x14ac:dyDescent="0.25">
      <c r="C160" s="171" t="s">
        <v>313</v>
      </c>
      <c r="O160" s="200"/>
      <c r="P160" s="200"/>
    </row>
    <row r="161" spans="3:16" x14ac:dyDescent="0.25">
      <c r="C161" s="170">
        <f>G106</f>
        <v>0</v>
      </c>
      <c r="O161" s="200"/>
      <c r="P161" s="200"/>
    </row>
    <row r="162" spans="3:16" x14ac:dyDescent="0.25">
      <c r="C162" s="170">
        <f t="shared" ref="C162:C170" si="1">G112</f>
        <v>0</v>
      </c>
      <c r="O162" s="200"/>
      <c r="P162" s="200"/>
    </row>
    <row r="163" spans="3:16" x14ac:dyDescent="0.25">
      <c r="C163" s="170">
        <f t="shared" si="1"/>
        <v>0</v>
      </c>
      <c r="O163" s="200"/>
      <c r="P163" s="200"/>
    </row>
    <row r="164" spans="3:16" x14ac:dyDescent="0.25">
      <c r="C164" s="170">
        <f t="shared" si="1"/>
        <v>0</v>
      </c>
      <c r="O164" s="200"/>
      <c r="P164" s="200"/>
    </row>
    <row r="165" spans="3:16" x14ac:dyDescent="0.25">
      <c r="C165" s="170">
        <f t="shared" si="1"/>
        <v>0</v>
      </c>
      <c r="O165" s="200"/>
      <c r="P165" s="200"/>
    </row>
    <row r="166" spans="3:16" x14ac:dyDescent="0.25">
      <c r="C166" s="170">
        <f t="shared" si="1"/>
        <v>0</v>
      </c>
      <c r="O166" s="200"/>
      <c r="P166" s="200"/>
    </row>
    <row r="167" spans="3:16" x14ac:dyDescent="0.25">
      <c r="C167" s="170">
        <f t="shared" si="1"/>
        <v>0</v>
      </c>
      <c r="O167" s="200"/>
      <c r="P167" s="200"/>
    </row>
    <row r="168" spans="3:16" x14ac:dyDescent="0.25">
      <c r="C168" s="170">
        <f>G118</f>
        <v>0</v>
      </c>
      <c r="O168" s="200"/>
      <c r="P168" s="200"/>
    </row>
    <row r="169" spans="3:16" x14ac:dyDescent="0.25">
      <c r="C169" s="170">
        <f t="shared" si="1"/>
        <v>0</v>
      </c>
      <c r="O169" s="200"/>
      <c r="P169" s="200"/>
    </row>
    <row r="170" spans="3:16" x14ac:dyDescent="0.25">
      <c r="C170" s="170">
        <f t="shared" si="1"/>
        <v>0</v>
      </c>
      <c r="O170" s="200"/>
      <c r="P170" s="200"/>
    </row>
    <row r="171" spans="3:16" x14ac:dyDescent="0.25">
      <c r="C171" s="171" t="s">
        <v>313</v>
      </c>
      <c r="O171" s="200"/>
      <c r="P171" s="200"/>
    </row>
    <row r="172" spans="3:16" x14ac:dyDescent="0.25">
      <c r="C172" s="170">
        <f>D106</f>
        <v>0</v>
      </c>
      <c r="O172" s="200"/>
      <c r="P172" s="200"/>
    </row>
    <row r="173" spans="3:16" x14ac:dyDescent="0.25">
      <c r="C173" s="170">
        <f t="shared" ref="C173:C181" si="2">D112</f>
        <v>0</v>
      </c>
      <c r="O173" s="200"/>
      <c r="P173" s="200"/>
    </row>
    <row r="174" spans="3:16" x14ac:dyDescent="0.25">
      <c r="C174" s="170">
        <f t="shared" si="2"/>
        <v>0</v>
      </c>
      <c r="O174" s="200"/>
      <c r="P174" s="200"/>
    </row>
    <row r="175" spans="3:16" x14ac:dyDescent="0.25">
      <c r="C175" s="170">
        <f t="shared" si="2"/>
        <v>0</v>
      </c>
      <c r="O175" s="200"/>
      <c r="P175" s="200"/>
    </row>
    <row r="176" spans="3:16" x14ac:dyDescent="0.25">
      <c r="C176" s="170">
        <f t="shared" si="2"/>
        <v>0</v>
      </c>
      <c r="O176" s="200"/>
      <c r="P176" s="200"/>
    </row>
    <row r="177" spans="3:16" x14ac:dyDescent="0.25">
      <c r="C177" s="170">
        <f t="shared" si="2"/>
        <v>0</v>
      </c>
      <c r="O177" s="200"/>
      <c r="P177" s="200"/>
    </row>
    <row r="178" spans="3:16" x14ac:dyDescent="0.25">
      <c r="C178" s="170">
        <f t="shared" si="2"/>
        <v>0</v>
      </c>
      <c r="O178" s="200"/>
      <c r="P178" s="200"/>
    </row>
    <row r="179" spans="3:16" x14ac:dyDescent="0.25">
      <c r="C179" s="170">
        <f t="shared" si="2"/>
        <v>0</v>
      </c>
      <c r="O179" s="200"/>
      <c r="P179" s="200"/>
    </row>
    <row r="180" spans="3:16" x14ac:dyDescent="0.25">
      <c r="C180" s="170">
        <f t="shared" si="2"/>
        <v>0</v>
      </c>
      <c r="O180" s="200"/>
      <c r="P180" s="200"/>
    </row>
    <row r="181" spans="3:16" x14ac:dyDescent="0.25">
      <c r="C181" s="170">
        <f t="shared" si="2"/>
        <v>0</v>
      </c>
      <c r="O181" s="200"/>
      <c r="P181" s="200"/>
    </row>
    <row r="182" spans="3:16" x14ac:dyDescent="0.25">
      <c r="C182" s="171" t="s">
        <v>313</v>
      </c>
      <c r="O182" s="200"/>
      <c r="P182" s="200"/>
    </row>
    <row r="183" spans="3:16" x14ac:dyDescent="0.25">
      <c r="C183" s="170">
        <f>J106</f>
        <v>0</v>
      </c>
      <c r="O183" s="200"/>
      <c r="P183" s="200"/>
    </row>
    <row r="184" spans="3:16" x14ac:dyDescent="0.25">
      <c r="C184" s="170">
        <f t="shared" ref="C184:C192" si="3">J112</f>
        <v>0</v>
      </c>
      <c r="O184" s="200"/>
      <c r="P184" s="200"/>
    </row>
    <row r="185" spans="3:16" x14ac:dyDescent="0.25">
      <c r="C185" s="170">
        <f t="shared" si="3"/>
        <v>0</v>
      </c>
      <c r="O185" s="200"/>
      <c r="P185" s="200"/>
    </row>
    <row r="186" spans="3:16" x14ac:dyDescent="0.25">
      <c r="C186" s="170">
        <f t="shared" si="3"/>
        <v>0</v>
      </c>
      <c r="O186" s="200"/>
      <c r="P186" s="200"/>
    </row>
    <row r="187" spans="3:16" x14ac:dyDescent="0.25">
      <c r="C187" s="170">
        <f t="shared" si="3"/>
        <v>0</v>
      </c>
      <c r="O187" s="200"/>
      <c r="P187" s="200"/>
    </row>
    <row r="188" spans="3:16" x14ac:dyDescent="0.25">
      <c r="C188" s="170">
        <f t="shared" si="3"/>
        <v>0</v>
      </c>
      <c r="O188" s="200"/>
      <c r="P188" s="200"/>
    </row>
    <row r="189" spans="3:16" x14ac:dyDescent="0.25">
      <c r="C189" s="170">
        <f t="shared" si="3"/>
        <v>0</v>
      </c>
      <c r="O189" s="200"/>
      <c r="P189" s="200"/>
    </row>
    <row r="190" spans="3:16" x14ac:dyDescent="0.25">
      <c r="C190" s="170">
        <f t="shared" si="3"/>
        <v>0</v>
      </c>
      <c r="O190" s="200"/>
      <c r="P190" s="200"/>
    </row>
    <row r="191" spans="3:16" x14ac:dyDescent="0.25">
      <c r="C191" s="170">
        <f t="shared" si="3"/>
        <v>0</v>
      </c>
      <c r="O191" s="200"/>
      <c r="P191" s="200"/>
    </row>
    <row r="192" spans="3:16" x14ac:dyDescent="0.25">
      <c r="C192" s="170">
        <f t="shared" si="3"/>
        <v>0</v>
      </c>
      <c r="O192" s="200"/>
      <c r="P192" s="200"/>
    </row>
    <row r="193" spans="3:16" x14ac:dyDescent="0.25">
      <c r="C193" s="171" t="s">
        <v>313</v>
      </c>
      <c r="O193" s="200"/>
      <c r="P193" s="200"/>
    </row>
    <row r="194" spans="3:16" x14ac:dyDescent="0.25">
      <c r="C194" s="170" t="str">
        <f>J5</f>
        <v>DISTRIBUIÇÃO DE LUCROS</v>
      </c>
      <c r="O194" s="200"/>
      <c r="P194" s="200"/>
    </row>
    <row r="195" spans="3:16" x14ac:dyDescent="0.25">
      <c r="C195" s="170" t="str">
        <f>J84</f>
        <v>-</v>
      </c>
      <c r="O195" s="200"/>
      <c r="P195" s="200"/>
    </row>
    <row r="196" spans="3:16" x14ac:dyDescent="0.25">
      <c r="C196" s="170" t="str">
        <f>J85</f>
        <v>-</v>
      </c>
      <c r="O196" s="200"/>
      <c r="P196" s="200"/>
    </row>
    <row r="197" spans="3:16" x14ac:dyDescent="0.25">
      <c r="C197" s="170" t="str">
        <f>J98</f>
        <v>-</v>
      </c>
      <c r="O197" s="200"/>
      <c r="P197" s="200"/>
    </row>
    <row r="198" spans="3:16" x14ac:dyDescent="0.25">
      <c r="C198" s="170" t="str">
        <f>J99</f>
        <v>-</v>
      </c>
      <c r="O198" s="200"/>
      <c r="P198" s="200"/>
    </row>
    <row r="199" spans="3:16" x14ac:dyDescent="0.25">
      <c r="C199" s="170" t="str">
        <f>J100</f>
        <v>-</v>
      </c>
      <c r="O199" s="200"/>
      <c r="P199" s="200"/>
    </row>
    <row r="200" spans="3:16" x14ac:dyDescent="0.25">
      <c r="C200" s="170" t="str">
        <f>J101</f>
        <v>-</v>
      </c>
      <c r="O200" s="200"/>
      <c r="P200" s="200"/>
    </row>
    <row r="201" spans="3:16" x14ac:dyDescent="0.25">
      <c r="C201" s="170" t="str">
        <f>J102</f>
        <v>-</v>
      </c>
      <c r="O201" s="200"/>
      <c r="P201" s="200"/>
    </row>
    <row r="202" spans="3:16" x14ac:dyDescent="0.25">
      <c r="C202" s="170" t="e">
        <f>#REF!</f>
        <v>#REF!</v>
      </c>
      <c r="O202" s="200"/>
      <c r="P202" s="200"/>
    </row>
    <row r="203" spans="3:16" x14ac:dyDescent="0.25">
      <c r="C203" s="170" t="str">
        <f>J103</f>
        <v>Outras Desp. Não Operacionais</v>
      </c>
      <c r="O203" s="200"/>
      <c r="P203" s="200"/>
    </row>
    <row r="204" spans="3:16" x14ac:dyDescent="0.25">
      <c r="C204" s="171" t="s">
        <v>313</v>
      </c>
      <c r="O204" s="200"/>
      <c r="P204" s="200"/>
    </row>
    <row r="205" spans="3:16" x14ac:dyDescent="0.25">
      <c r="C205" s="171">
        <f>G123</f>
        <v>0</v>
      </c>
      <c r="O205" s="200"/>
      <c r="P205" s="200"/>
    </row>
    <row r="206" spans="3:16" x14ac:dyDescent="0.25">
      <c r="C206" s="171">
        <f t="shared" ref="C206:C214" si="4">G129</f>
        <v>0</v>
      </c>
      <c r="O206" s="200"/>
      <c r="P206" s="200"/>
    </row>
    <row r="207" spans="3:16" x14ac:dyDescent="0.25">
      <c r="C207" s="171">
        <f t="shared" si="4"/>
        <v>0</v>
      </c>
      <c r="O207" s="200"/>
      <c r="P207" s="200"/>
    </row>
    <row r="208" spans="3:16" x14ac:dyDescent="0.25">
      <c r="C208" s="171">
        <f t="shared" si="4"/>
        <v>0</v>
      </c>
      <c r="O208" s="200"/>
      <c r="P208" s="200"/>
    </row>
    <row r="209" spans="3:16" x14ac:dyDescent="0.25">
      <c r="C209" s="171">
        <f t="shared" si="4"/>
        <v>0</v>
      </c>
      <c r="O209" s="200"/>
      <c r="P209" s="200"/>
    </row>
    <row r="210" spans="3:16" x14ac:dyDescent="0.25">
      <c r="C210" s="171">
        <f t="shared" si="4"/>
        <v>0</v>
      </c>
      <c r="O210" s="200"/>
      <c r="P210" s="200"/>
    </row>
    <row r="211" spans="3:16" x14ac:dyDescent="0.25">
      <c r="C211" s="171">
        <f t="shared" si="4"/>
        <v>0</v>
      </c>
      <c r="O211" s="200"/>
      <c r="P211" s="200"/>
    </row>
    <row r="212" spans="3:16" x14ac:dyDescent="0.25">
      <c r="C212" s="171">
        <f t="shared" si="4"/>
        <v>0</v>
      </c>
      <c r="O212" s="200"/>
      <c r="P212" s="200"/>
    </row>
    <row r="213" spans="3:16" x14ac:dyDescent="0.25">
      <c r="C213" s="171">
        <f t="shared" si="4"/>
        <v>0</v>
      </c>
      <c r="O213" s="200"/>
      <c r="P213" s="200"/>
    </row>
    <row r="214" spans="3:16" x14ac:dyDescent="0.25">
      <c r="C214" s="171">
        <f t="shared" si="4"/>
        <v>0</v>
      </c>
      <c r="O214" s="200"/>
      <c r="P214" s="200"/>
    </row>
    <row r="215" spans="3:16" x14ac:dyDescent="0.25">
      <c r="C215" s="171" t="s">
        <v>313</v>
      </c>
      <c r="O215" s="200"/>
      <c r="P215" s="200"/>
    </row>
    <row r="216" spans="3:16" x14ac:dyDescent="0.25">
      <c r="C216" s="170">
        <f>D123</f>
        <v>0</v>
      </c>
      <c r="O216" s="200"/>
      <c r="P216" s="200"/>
    </row>
    <row r="217" spans="3:16" x14ac:dyDescent="0.25">
      <c r="C217" s="170">
        <f t="shared" ref="C217:C225" si="5">D129</f>
        <v>0</v>
      </c>
    </row>
    <row r="218" spans="3:16" x14ac:dyDescent="0.25">
      <c r="C218" s="170">
        <f t="shared" si="5"/>
        <v>0</v>
      </c>
    </row>
    <row r="219" spans="3:16" x14ac:dyDescent="0.25">
      <c r="C219" s="170">
        <f t="shared" si="5"/>
        <v>0</v>
      </c>
    </row>
    <row r="220" spans="3:16" x14ac:dyDescent="0.25">
      <c r="C220" s="170">
        <f t="shared" si="5"/>
        <v>0</v>
      </c>
    </row>
    <row r="221" spans="3:16" x14ac:dyDescent="0.25">
      <c r="C221" s="170">
        <f t="shared" si="5"/>
        <v>0</v>
      </c>
    </row>
    <row r="222" spans="3:16" x14ac:dyDescent="0.25">
      <c r="C222" s="170">
        <f t="shared" si="5"/>
        <v>0</v>
      </c>
    </row>
    <row r="223" spans="3:16" x14ac:dyDescent="0.25">
      <c r="C223" s="170">
        <f t="shared" si="5"/>
        <v>0</v>
      </c>
    </row>
    <row r="224" spans="3:16"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658"/>
  <sheetViews>
    <sheetView showGridLines="0" tabSelected="1" zoomScale="87" zoomScaleNormal="87" zoomScalePageLayoutView="90" workbookViewId="0">
      <pane xSplit="1" ySplit="4" topLeftCell="B9" activePane="bottomRight" state="frozen"/>
      <selection pane="topRight"/>
      <selection pane="bottomLeft"/>
      <selection pane="bottomRight" activeCell="E10" sqref="E10"/>
    </sheetView>
  </sheetViews>
  <sheetFormatPr defaultColWidth="0" defaultRowHeight="15" zeroHeight="1" x14ac:dyDescent="0.25"/>
  <cols>
    <col min="1" max="1" width="27.42578125" style="76" customWidth="1"/>
    <col min="2" max="2" width="3.7109375" style="5" customWidth="1"/>
    <col min="3" max="3" width="7.7109375" style="5" customWidth="1"/>
    <col min="4" max="4" width="15.85546875" style="5" customWidth="1"/>
    <col min="5" max="5" width="29.42578125" style="5" customWidth="1"/>
    <col min="6" max="6" width="18.42578125" style="5" customWidth="1"/>
    <col min="7" max="8" width="34.7109375" style="5" customWidth="1"/>
    <col min="9" max="9" width="20.42578125" style="5" customWidth="1"/>
    <col min="10" max="10" width="18.5703125" style="5" customWidth="1"/>
    <col min="11" max="11" width="12.42578125" style="5" customWidth="1"/>
    <col min="12" max="12" width="17.7109375" style="5" customWidth="1"/>
    <col min="13" max="13" width="17.42578125" style="5" customWidth="1"/>
    <col min="14" max="14" width="2.425781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125"/>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7" ht="19.5" customHeight="1" thickTop="1" thickBot="1" x14ac:dyDescent="0.3">
      <c r="C5" s="58"/>
      <c r="D5" s="58" t="str">
        <f>IF(C5&lt;&gt;"",TEXT(C5,"00")&amp;"/01/"&amp;'Configurações Básicas'!$P$5,"")</f>
        <v/>
      </c>
      <c r="E5" s="58"/>
      <c r="F5" s="58"/>
      <c r="G5" s="58"/>
      <c r="H5" s="58"/>
      <c r="I5" s="59"/>
      <c r="J5" s="193"/>
      <c r="K5" s="60"/>
      <c r="L5" s="60"/>
      <c r="M5" s="56">
        <f>P5+IF(AND(K5="Pago",OR(E5='PC Receitas'!O4,E5='PC Receitas'!O5,E5='PC Receitas'!O6)),I5,IF(AND(K5="Pago",OR(E5='PC Receitas'!O7,E5='PC Receitas'!O8,E5='PC Receitas'!O9,E5='PC Receitas'!O10,E5='PC Receitas'!O11,E5='PC Receitas'!O12,E5='PC Receitas'!O13,E5='PC Receitas'!O14)),-I5,0))</f>
        <v>12927.7</v>
      </c>
      <c r="O5" s="219" t="s">
        <v>29</v>
      </c>
      <c r="P5" s="218">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58"/>
      <c r="D6" s="58" t="str">
        <f>IF(C6&lt;&gt;"",TEXT(C6,"00")&amp;"/01/"&amp;'Configurações Básicas'!$P$5,"")</f>
        <v/>
      </c>
      <c r="E6" s="58"/>
      <c r="F6" s="58"/>
      <c r="G6" s="58"/>
      <c r="H6" s="58"/>
      <c r="I6" s="59"/>
      <c r="J6" s="193"/>
      <c r="K6" s="168"/>
      <c r="L6" s="60"/>
      <c r="M6" s="56">
        <f>M5+IF(AND(K6="Pago",OR(E6='PC Receitas'!$O$4,E6='PC Receitas'!$O$5,E6='PC Receitas'!$O$6)),I6,IF(AND(K6="Pago",OR(E6='PC Receitas'!$O$7,E6='PC Receitas'!$O$8,E6='PC Receitas'!$O$9,E6='PC Receitas'!$O$10,E6='PC Receitas'!$O$11,E6='PC Receitas'!$O$12,E6='PC Receitas'!$O$13,E6='PC Receitas'!$O$14)),-I6,0))</f>
        <v>12927.7</v>
      </c>
      <c r="O6" s="220"/>
      <c r="P6" s="218"/>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58"/>
      <c r="D7" s="58" t="str">
        <f>IF(C7&lt;&gt;"",TEXT(C7,"00")&amp;"/01/"&amp;'Configurações Básicas'!$P$5,"")</f>
        <v/>
      </c>
      <c r="E7" s="58"/>
      <c r="F7" s="58"/>
      <c r="G7" s="58"/>
      <c r="H7" s="58"/>
      <c r="I7" s="59"/>
      <c r="J7" s="193"/>
      <c r="K7" s="168"/>
      <c r="L7" s="60"/>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58"/>
      <c r="D8" s="58" t="str">
        <f>IF(C8&lt;&gt;"",TEXT(C8,"00")&amp;"/01/"&amp;'Configurações Básicas'!$P$5,"")</f>
        <v/>
      </c>
      <c r="E8" s="58"/>
      <c r="F8" s="58"/>
      <c r="G8" s="58"/>
      <c r="H8" s="58"/>
      <c r="I8" s="59"/>
      <c r="J8" s="193"/>
      <c r="K8" s="168"/>
      <c r="L8" s="60"/>
      <c r="M8" s="56">
        <f>M7+IF(AND(K8="Pago",OR(E8='PC Receitas'!$O$4,E8='PC Receitas'!$O$5,E8='PC Receitas'!$O$6)),I8,IF(AND(K8="Pago",OR(E8='PC Receitas'!$O$7,E8='PC Receitas'!$O$8,E8='PC Receitas'!$O$9,E8='PC Receitas'!$O$10,E8='PC Receitas'!$O$11,E8='PC Receitas'!$O$12,E8='PC Receitas'!$O$13,E8='PC Receitas'!$O$14)),-I8,0))</f>
        <v>12927.7</v>
      </c>
      <c r="O8" s="211"/>
      <c r="P8" s="215"/>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58"/>
      <c r="D9" s="58" t="str">
        <f>IF(C9&lt;&gt;"",TEXT(C9,"00")&amp;"/01/"&amp;'Configurações Básicas'!$P$5,"")</f>
        <v/>
      </c>
      <c r="E9" s="58"/>
      <c r="F9" s="58"/>
      <c r="G9" s="58"/>
      <c r="H9" s="58"/>
      <c r="I9" s="59"/>
      <c r="J9" s="193"/>
      <c r="K9" s="168"/>
      <c r="L9" s="60"/>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58"/>
      <c r="D10" s="58" t="str">
        <f>IF(C10&lt;&gt;"",TEXT(C10,"00")&amp;"/01/"&amp;'Configurações Básicas'!$P$5,"")</f>
        <v/>
      </c>
      <c r="E10" s="58"/>
      <c r="F10" s="58"/>
      <c r="G10" s="58"/>
      <c r="H10" s="58"/>
      <c r="I10" s="59"/>
      <c r="J10" s="193"/>
      <c r="K10" s="168"/>
      <c r="L10" s="60"/>
      <c r="M10" s="56">
        <f>M9+IF(AND(K10="Pago",OR(E10='PC Receitas'!$O$4,E10='PC Receitas'!$O$5,E10='PC Receitas'!$O$6)),I10,IF(AND(K10="Pago",OR(E10='PC Receitas'!$O$7,E10='PC Receitas'!$O$8,E10='PC Receitas'!$O$9,E10='PC Receitas'!$O$10,E10='PC Receitas'!$O$11,E10='PC Receitas'!$O$12,E10='PC Receitas'!$O$13,E10='PC Receitas'!$O$14)),-I10,0))</f>
        <v>12927.7</v>
      </c>
      <c r="O10" s="211"/>
      <c r="P10" s="213"/>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58"/>
      <c r="D11" s="58" t="str">
        <f>IF(C11&lt;&gt;"",TEXT(C11,"00")&amp;"/01/"&amp;'Configurações Básicas'!$P$5,"")</f>
        <v/>
      </c>
      <c r="E11" s="58"/>
      <c r="F11" s="58"/>
      <c r="G11" s="58"/>
      <c r="H11" s="58"/>
      <c r="I11" s="59"/>
      <c r="J11" s="193"/>
      <c r="K11" s="168"/>
      <c r="L11" s="60"/>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58"/>
      <c r="D12" s="58" t="str">
        <f>IF(C12&lt;&gt;"",TEXT(C12,"00")&amp;"/01/"&amp;'Configurações Básicas'!$P$5,"")</f>
        <v/>
      </c>
      <c r="E12" s="58"/>
      <c r="F12" s="58"/>
      <c r="G12" s="58"/>
      <c r="H12" s="58"/>
      <c r="I12" s="59"/>
      <c r="J12" s="193"/>
      <c r="K12" s="60"/>
      <c r="L12" s="60"/>
      <c r="M12" s="56">
        <f>M11+IF(AND(K12="Pago",OR(E12='PC Receitas'!$O$4,E12='PC Receitas'!$O$5,E12='PC Receitas'!$O$6)),I12,IF(AND(K12="Pago",OR(E12='PC Receitas'!$O$7,E12='PC Receitas'!$O$8,E12='PC Receitas'!$O$9,E12='PC Receitas'!$O$10,E12='PC Receitas'!$O$11,E12='PC Receitas'!$O$12,E12='PC Receitas'!$O$13,E12='PC Receitas'!$O$14)),-I12,0))</f>
        <v>12927.7</v>
      </c>
      <c r="O12" s="211"/>
      <c r="P12" s="213"/>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58"/>
      <c r="D13" s="58" t="str">
        <f>IF(C13&lt;&gt;"",TEXT(C13,"00")&amp;"/01/"&amp;'Configurações Básicas'!$P$5,"")</f>
        <v/>
      </c>
      <c r="E13" s="58"/>
      <c r="F13" s="58"/>
      <c r="G13" s="58"/>
      <c r="H13" s="58"/>
      <c r="I13" s="59"/>
      <c r="J13" s="193"/>
      <c r="K13" s="168"/>
      <c r="L13" s="60"/>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58"/>
      <c r="D14" s="58" t="str">
        <f>IF(C14&lt;&gt;"",TEXT(C14,"00")&amp;"/01/"&amp;'Configurações Básicas'!$P$5,"")</f>
        <v/>
      </c>
      <c r="E14" s="58"/>
      <c r="F14" s="58"/>
      <c r="G14" s="58"/>
      <c r="H14" s="58"/>
      <c r="I14" s="59"/>
      <c r="J14" s="193"/>
      <c r="K14" s="168"/>
      <c r="L14" s="60"/>
      <c r="M14" s="56">
        <f>M13+IF(AND(K14="Pago",OR(E14='PC Receitas'!$O$4,E14='PC Receitas'!$O$5,E14='PC Receitas'!$O$6)),I14,IF(AND(K14="Pago",OR(E14='PC Receitas'!$O$7,E14='PC Receitas'!$O$8,E14='PC Receitas'!$O$9,E14='PC Receitas'!$O$10,E14='PC Receitas'!$O$11,E14='PC Receitas'!$O$12,E14='PC Receitas'!$O$13,E14='PC Receitas'!$O$14)),-I14,0))</f>
        <v>12927.7</v>
      </c>
      <c r="O14" s="211"/>
      <c r="P14" s="216"/>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58"/>
      <c r="D15" s="58" t="str">
        <f>IF(C15&lt;&gt;"",TEXT(C15,"00")&amp;"/01/"&amp;'Configurações Básicas'!$P$5,"")</f>
        <v/>
      </c>
      <c r="E15" s="58"/>
      <c r="F15" s="58"/>
      <c r="G15" s="58"/>
      <c r="H15" s="58"/>
      <c r="I15" s="59"/>
      <c r="J15" s="193"/>
      <c r="K15" s="168"/>
      <c r="L15" s="60"/>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58"/>
      <c r="D16" s="58" t="str">
        <f>IF(C16&lt;&gt;"",TEXT(C16,"00")&amp;"/01/"&amp;'Configurações Básicas'!$P$5,"")</f>
        <v/>
      </c>
      <c r="E16" s="58"/>
      <c r="F16" s="58"/>
      <c r="G16" s="58"/>
      <c r="H16" s="58"/>
      <c r="I16" s="59"/>
      <c r="J16" s="193"/>
      <c r="K16" s="60"/>
      <c r="L16" s="60"/>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IF(C17&lt;&gt;"",TEXT(C17,"00")&amp;"/01/"&amp;'Configurações Básicas'!$P$5,"")</f>
        <v/>
      </c>
      <c r="E17" s="58"/>
      <c r="F17" s="58"/>
      <c r="G17" s="58"/>
      <c r="H17" s="58"/>
      <c r="I17" s="59"/>
      <c r="J17" s="193"/>
      <c r="K17" s="168"/>
      <c r="L17" s="60"/>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IF(C18&lt;&gt;"",TEXT(C18,"00")&amp;"/01/"&amp;'Configurações Básicas'!$P$5,"")</f>
        <v/>
      </c>
      <c r="E18" s="58"/>
      <c r="F18" s="58"/>
      <c r="G18" s="58"/>
      <c r="H18" s="58"/>
      <c r="I18" s="59"/>
      <c r="J18" s="193"/>
      <c r="K18" s="168"/>
      <c r="L18" s="60"/>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IF(C19&lt;&gt;"",TEXT(C19,"00")&amp;"/01/"&amp;'Configurações Básicas'!$P$5,"")</f>
        <v/>
      </c>
      <c r="E19" s="58"/>
      <c r="F19" s="58"/>
      <c r="G19" s="58"/>
      <c r="H19" s="58"/>
      <c r="I19" s="59"/>
      <c r="J19" s="193"/>
      <c r="K19" s="168"/>
      <c r="L19" s="60"/>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IF(C20&lt;&gt;"",TEXT(C20,"00")&amp;"/01/"&amp;'Configurações Básicas'!$P$5,"")</f>
        <v/>
      </c>
      <c r="E20" s="58"/>
      <c r="F20" s="58"/>
      <c r="G20" s="58"/>
      <c r="H20" s="58"/>
      <c r="I20" s="59"/>
      <c r="J20" s="193"/>
      <c r="K20" s="168"/>
      <c r="L20" s="60"/>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IF(C21&lt;&gt;"",TEXT(C21,"00")&amp;"/01/"&amp;'Configurações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IF(C22&lt;&gt;"",TEXT(C22,"00")&amp;"/01/"&amp;'Configurações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IF(C23&lt;&gt;"",TEXT(C23,"00")&amp;"/01/"&amp;'Configurações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IF(C24&lt;&gt;"",TEXT(C24,"00")&amp;"/01/"&amp;'Configurações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IF(C25&lt;&gt;"",TEXT(C25,"00")&amp;"/01/"&amp;'Configurações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IF(C26&lt;&gt;"",TEXT(C26,"00")&amp;"/01/"&amp;'Configurações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IF(C27&lt;&gt;"",TEXT(C27,"00")&amp;"/01/"&amp;'Configurações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IF(C28&lt;&gt;"",TEXT(C28,"00")&amp;"/01/"&amp;'Configurações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IF(C29&lt;&gt;"",TEXT(C29,"00")&amp;"/01/"&amp;'Configurações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IF(C30&lt;&gt;"",TEXT(C30,"00")&amp;"/01/"&amp;'Configurações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IF(C31&lt;&gt;"",TEXT(C31,"00")&amp;"/01/"&amp;'Configurações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IF(C32&lt;&gt;"",TEXT(C32,"00")&amp;"/01/"&amp;'Configurações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IF(C33&lt;&gt;"",TEXT(C33,"00")&amp;"/01/"&amp;'Configurações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IF(C34&lt;&gt;"",TEXT(C34,"00")&amp;"/01/"&amp;'Configurações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IF(C35&lt;&gt;"",TEXT(C35,"00")&amp;"/01/"&amp;'Configurações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IF(C36&lt;&gt;"",TEXT(C36,"00")&amp;"/01/"&amp;'Configurações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IF(C37&lt;&gt;"",TEXT(C37,"00")&amp;"/01/"&amp;'Configurações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IF(C38&lt;&gt;"",TEXT(C38,"00")&amp;"/01/"&amp;'Configurações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IF(C39&lt;&gt;"",TEXT(C39,"00")&amp;"/01/"&amp;'Configurações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IF(C40&lt;&gt;"",TEXT(C40,"00")&amp;"/01/"&amp;'Configurações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IF(C41&lt;&gt;"",TEXT(C41,"00")&amp;"/01/"&amp;'Configurações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IF(C42&lt;&gt;"",TEXT(C42,"00")&amp;"/01/"&amp;'Configurações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IF(C43&lt;&gt;"",TEXT(C43,"00")&amp;"/01/"&amp;'Configurações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IF(C44&lt;&gt;"",TEXT(C44,"00")&amp;"/01/"&amp;'Configurações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IF(C45&lt;&gt;"",TEXT(C45,"00")&amp;"/01/"&amp;'Configurações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IF(C46&lt;&gt;"",TEXT(C46,"00")&amp;"/01/"&amp;'Configurações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IF(C47&lt;&gt;"",TEXT(C47,"00")&amp;"/01/"&amp;'Configurações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IF(C48&lt;&gt;"",TEXT(C48,"00")&amp;"/01/"&amp;'Configurações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IF(C49&lt;&gt;"",TEXT(C49,"00")&amp;"/01/"&amp;'Configurações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IF(C50&lt;&gt;"",TEXT(C50,"00")&amp;"/01/"&amp;'Configurações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IF(C51&lt;&gt;"",TEXT(C51,"00")&amp;"/01/"&amp;'Configurações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IF(C52&lt;&gt;"",TEXT(C52,"00")&amp;"/01/"&amp;'Configurações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IF(C53&lt;&gt;"",TEXT(C53,"00")&amp;"/01/"&amp;'Configurações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IF(C54&lt;&gt;"",TEXT(C54,"00")&amp;"/01/"&amp;'Configurações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IF(C55&lt;&gt;"",TEXT(C55,"00")&amp;"/01/"&amp;'Configurações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IF(C56&lt;&gt;"",TEXT(C56,"00")&amp;"/01/"&amp;'Configurações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IF(C57&lt;&gt;"",TEXT(C57,"00")&amp;"/01/"&amp;'Configurações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IF(C58&lt;&gt;"",TEXT(C58,"00")&amp;"/01/"&amp;'Configurações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IF(C59&lt;&gt;"",TEXT(C59,"00")&amp;"/01/"&amp;'Configurações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IF(C60&lt;&gt;"",TEXT(C60,"00")&amp;"/01/"&amp;'Configurações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IF(C61&lt;&gt;"",TEXT(C61,"00")&amp;"/01/"&amp;'Configurações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IF(C62&lt;&gt;"",TEXT(C62,"00")&amp;"/01/"&amp;'Configurações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IF(C63&lt;&gt;"",TEXT(C63,"00")&amp;"/01/"&amp;'Configurações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IF(C64&lt;&gt;"",TEXT(C64,"00")&amp;"/01/"&amp;'Configurações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IF(C65&lt;&gt;"",TEXT(C65,"00")&amp;"/01/"&amp;'Configurações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IF(C66&lt;&gt;"",TEXT(C66,"00")&amp;"/01/"&amp;'Configurações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IF(C67&lt;&gt;"",TEXT(C67,"00")&amp;"/01/"&amp;'Configurações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IF(C68&lt;&gt;"",TEXT(C68,"00")&amp;"/01/"&amp;'Configurações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IF(C69&lt;&gt;"",TEXT(C69,"00")&amp;"/01/"&amp;'Configurações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IF(C70&lt;&gt;"",TEXT(C70,"00")&amp;"/01/"&amp;'Configurações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IF(C71&lt;&gt;"",TEXT(C71,"00")&amp;"/01/"&amp;'Configurações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IF(C72&lt;&gt;"",TEXT(C72,"00")&amp;"/01/"&amp;'Configurações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IF(C73&lt;&gt;"",TEXT(C73,"00")&amp;"/01/"&amp;'Configurações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IF(C74&lt;&gt;"",TEXT(C74,"00")&amp;"/01/"&amp;'Configurações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IF(C75&lt;&gt;"",TEXT(C75,"00")&amp;"/01/"&amp;'Configurações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IF(C76&lt;&gt;"",TEXT(C76,"00")&amp;"/01/"&amp;'Configurações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IF(C77&lt;&gt;"",TEXT(C77,"00")&amp;"/01/"&amp;'Configurações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IF(C78&lt;&gt;"",TEXT(C78,"00")&amp;"/01/"&amp;'Configurações Básicas'!$P$5,"")</f>
        <v/>
      </c>
      <c r="E78" s="58"/>
      <c r="F78" s="28"/>
      <c r="G78" s="58"/>
      <c r="H78" s="5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IF(C79&lt;&gt;"",TEXT(C79,"00")&amp;"/01/"&amp;'Configurações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IF(C80&lt;&gt;"",TEXT(C80,"00")&amp;"/01/"&amp;'Configurações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IF(C81&lt;&gt;"",TEXT(C81,"00")&amp;"/01/"&amp;'Configurações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IF(C82&lt;&gt;"",TEXT(C82,"00")&amp;"/01/"&amp;'Configurações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IF(C83&lt;&gt;"",TEXT(C83,"00")&amp;"/01/"&amp;'Configurações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IF(C84&lt;&gt;"",TEXT(C84,"00")&amp;"/01/"&amp;'Configurações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IF(C85&lt;&gt;"",TEXT(C85,"00")&amp;"/01/"&amp;'Configurações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IF(C86&lt;&gt;"",TEXT(C86,"00")&amp;"/01/"&amp;'Configurações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IF(C87&lt;&gt;"",TEXT(C87,"00")&amp;"/01/"&amp;'Configurações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IF(C88&lt;&gt;"",TEXT(C88,"00")&amp;"/01/"&amp;'Configurações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IF(C89&lt;&gt;"",TEXT(C89,"00")&amp;"/01/"&amp;'Configurações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IF(C90&lt;&gt;"",TEXT(C90,"00")&amp;"/01/"&amp;'Configurações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IF(C91&lt;&gt;"",TEXT(C91,"00")&amp;"/01/"&amp;'Configurações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IF(C92&lt;&gt;"",TEXT(C92,"00")&amp;"/01/"&amp;'Configurações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IF(C93&lt;&gt;"",TEXT(C93,"00")&amp;"/01/"&amp;'Configurações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IF(C94&lt;&gt;"",TEXT(C94,"00")&amp;"/01/"&amp;'Configurações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IF(C95&lt;&gt;"",TEXT(C95,"00")&amp;"/01/"&amp;'Configurações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IF(C96&lt;&gt;"",TEXT(C96,"00")&amp;"/01/"&amp;'Configurações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IF(C97&lt;&gt;"",TEXT(C97,"00")&amp;"/01/"&amp;'Configurações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IF(C98&lt;&gt;"",TEXT(C98,"00")&amp;"/01/"&amp;'Configurações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IF(C99&lt;&gt;"",TEXT(C99,"00")&amp;"/01/"&amp;'Configurações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IF(C100&lt;&gt;"",TEXT(C100,"00")&amp;"/01/"&amp;'Configurações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IF(C101&lt;&gt;"",TEXT(C101,"00")&amp;"/01/"&amp;'Configurações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IF(C102&lt;&gt;"",TEXT(C102,"00")&amp;"/01/"&amp;'Configurações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IF(C103&lt;&gt;"",TEXT(C103,"00")&amp;"/01/"&amp;'Configurações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IF(C104&lt;&gt;"",TEXT(C104,"00")&amp;"/01/"&amp;'Configurações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IF(C105&lt;&gt;"",TEXT(C105,"00")&amp;"/01/"&amp;'Configurações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IF(C106&lt;&gt;"",TEXT(C106,"00")&amp;"/01/"&amp;'Configurações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IF(C107&lt;&gt;"",TEXT(C107,"00")&amp;"/01/"&amp;'Configurações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IF(C108&lt;&gt;"",TEXT(C108,"00")&amp;"/01/"&amp;'Configurações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IF(C109&lt;&gt;"",TEXT(C109,"00")&amp;"/01/"&amp;'Configurações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IF(C110&lt;&gt;"",TEXT(C110,"00")&amp;"/01/"&amp;'Configurações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IF(C111&lt;&gt;"",TEXT(C111,"00")&amp;"/01/"&amp;'Configurações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IF(C112&lt;&gt;"",TEXT(C112,"00")&amp;"/01/"&amp;'Configurações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IF(C113&lt;&gt;"",TEXT(C113,"00")&amp;"/01/"&amp;'Configurações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IF(C114&lt;&gt;"",TEXT(C114,"00")&amp;"/01/"&amp;'Configurações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IF(C115&lt;&gt;"",TEXT(C115,"00")&amp;"/01/"&amp;'Configurações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IF(C116&lt;&gt;"",TEXT(C116,"00")&amp;"/01/"&amp;'Configurações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IF(C117&lt;&gt;"",TEXT(C117,"00")&amp;"/01/"&amp;'Configurações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IF(C118&lt;&gt;"",TEXT(C118,"00")&amp;"/01/"&amp;'Configurações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IF(C119&lt;&gt;"",TEXT(C119,"00")&amp;"/01/"&amp;'Configurações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IF(C120&lt;&gt;"",TEXT(C120,"00")&amp;"/01/"&amp;'Configurações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IF(C121&lt;&gt;"",TEXT(C121,"00")&amp;"/01/"&amp;'Configurações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IF(C122&lt;&gt;"",TEXT(C122,"00")&amp;"/01/"&amp;'Configurações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IF(C123&lt;&gt;"",TEXT(C123,"00")&amp;"/01/"&amp;'Configurações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IF(C124&lt;&gt;"",TEXT(C124,"00")&amp;"/01/"&amp;'Configurações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IF(C125&lt;&gt;"",TEXT(C125,"00")&amp;"/01/"&amp;'Configurações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IF(C126&lt;&gt;"",TEXT(C126,"00")&amp;"/01/"&amp;'Configurações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IF(C127&lt;&gt;"",TEXT(C127,"00")&amp;"/01/"&amp;'Configurações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IF(C128&lt;&gt;"",TEXT(C128,"00")&amp;"/01/"&amp;'Configurações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IF(C129&lt;&gt;"",TEXT(C129,"00")&amp;"/01/"&amp;'Configurações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IF(C130&lt;&gt;"",TEXT(C130,"00")&amp;"/01/"&amp;'Configurações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IF(C131&lt;&gt;"",TEXT(C131,"00")&amp;"/01/"&amp;'Configurações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IF(C132&lt;&gt;"",TEXT(C132,"00")&amp;"/01/"&amp;'Configurações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IF(C133&lt;&gt;"",TEXT(C133,"00")&amp;"/01/"&amp;'Configurações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IF(C134&lt;&gt;"",TEXT(C134,"00")&amp;"/01/"&amp;'Configurações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IF(C135&lt;&gt;"",TEXT(C135,"00")&amp;"/01/"&amp;'Configurações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IF(C136&lt;&gt;"",TEXT(C136,"00")&amp;"/01/"&amp;'Configurações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IF(C137&lt;&gt;"",TEXT(C137,"00")&amp;"/01/"&amp;'Configurações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IF(C138&lt;&gt;"",TEXT(C138,"00")&amp;"/01/"&amp;'Configurações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IF(C139&lt;&gt;"",TEXT(C139,"00")&amp;"/01/"&amp;'Configurações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IF(C140&lt;&gt;"",TEXT(C140,"00")&amp;"/01/"&amp;'Configurações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IF(C141&lt;&gt;"",TEXT(C141,"00")&amp;"/01/"&amp;'Configurações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IF(C142&lt;&gt;"",TEXT(C142,"00")&amp;"/01/"&amp;'Configurações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IF(C143&lt;&gt;"",TEXT(C143,"00")&amp;"/01/"&amp;'Configurações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IF(C144&lt;&gt;"",TEXT(C144,"00")&amp;"/01/"&amp;'Configurações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IF(C145&lt;&gt;"",TEXT(C145,"00")&amp;"/01/"&amp;'Configurações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IF(C146&lt;&gt;"",TEXT(C146,"00")&amp;"/01/"&amp;'Configurações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IF(C147&lt;&gt;"",TEXT(C147,"00")&amp;"/01/"&amp;'Configurações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IF(C148&lt;&gt;"",TEXT(C148,"00")&amp;"/01/"&amp;'Configurações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IF(C149&lt;&gt;"",TEXT(C149,"00")&amp;"/01/"&amp;'Configurações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IF(C150&lt;&gt;"",TEXT(C150,"00")&amp;"/01/"&amp;'Configurações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IF(C151&lt;&gt;"",TEXT(C151,"00")&amp;"/01/"&amp;'Configurações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IF(C152&lt;&gt;"",TEXT(C152,"00")&amp;"/01/"&amp;'Configurações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IF(C153&lt;&gt;"",TEXT(C153,"00")&amp;"/01/"&amp;'Configurações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IF(C154&lt;&gt;"",TEXT(C154,"00")&amp;"/01/"&amp;'Configurações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IF(C155&lt;&gt;"",TEXT(C155,"00")&amp;"/01/"&amp;'Configurações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IF(C156&lt;&gt;"",TEXT(C156,"00")&amp;"/01/"&amp;'Configurações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IF(C157&lt;&gt;"",TEXT(C157,"00")&amp;"/01/"&amp;'Configurações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IF(C158&lt;&gt;"",TEXT(C158,"00")&amp;"/01/"&amp;'Configurações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IF(C159&lt;&gt;"",TEXT(C159,"00")&amp;"/01/"&amp;'Configurações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IF(C160&lt;&gt;"",TEXT(C160,"00")&amp;"/01/"&amp;'Configurações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IF(C161&lt;&gt;"",TEXT(C161,"00")&amp;"/01/"&amp;'Configurações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IF(C162&lt;&gt;"",TEXT(C162,"00")&amp;"/01/"&amp;'Configurações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IF(C163&lt;&gt;"",TEXT(C163,"00")&amp;"/01/"&amp;'Configurações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IF(C164&lt;&gt;"",TEXT(C164,"00")&amp;"/01/"&amp;'Configurações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IF(C165&lt;&gt;"",TEXT(C165,"00")&amp;"/01/"&amp;'Configurações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IF(C166&lt;&gt;"",TEXT(C166,"00")&amp;"/01/"&amp;'Configurações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IF(C167&lt;&gt;"",TEXT(C167,"00")&amp;"/01/"&amp;'Configurações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IF(C168&lt;&gt;"",TEXT(C168,"00")&amp;"/01/"&amp;'Configurações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IF(C169&lt;&gt;"",TEXT(C169,"00")&amp;"/01/"&amp;'Configurações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IF(C170&lt;&gt;"",TEXT(C170,"00")&amp;"/01/"&amp;'Configurações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IF(C171&lt;&gt;"",TEXT(C171,"00")&amp;"/01/"&amp;'Configurações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IF(C172&lt;&gt;"",TEXT(C172,"00")&amp;"/01/"&amp;'Configurações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IF(C173&lt;&gt;"",TEXT(C173,"00")&amp;"/01/"&amp;'Configurações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IF(C174&lt;&gt;"",TEXT(C174,"00")&amp;"/01/"&amp;'Configurações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IF(C175&lt;&gt;"",TEXT(C175,"00")&amp;"/01/"&amp;'Configurações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IF(C176&lt;&gt;"",TEXT(C176,"00")&amp;"/01/"&amp;'Configurações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IF(C177&lt;&gt;"",TEXT(C177,"00")&amp;"/01/"&amp;'Configurações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IF(C178&lt;&gt;"",TEXT(C178,"00")&amp;"/01/"&amp;'Configurações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IF(C179&lt;&gt;"",TEXT(C179,"00")&amp;"/01/"&amp;'Configurações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IF(C180&lt;&gt;"",TEXT(C180,"00")&amp;"/01/"&amp;'Configurações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IF(C181&lt;&gt;"",TEXT(C181,"00")&amp;"/01/"&amp;'Configurações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IF(C182&lt;&gt;"",TEXT(C182,"00")&amp;"/01/"&amp;'Configurações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IF(C183&lt;&gt;"",TEXT(C183,"00")&amp;"/01/"&amp;'Configurações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IF(C184&lt;&gt;"",TEXT(C184,"00")&amp;"/01/"&amp;'Configurações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IF(C185&lt;&gt;"",TEXT(C185,"00")&amp;"/01/"&amp;'Configurações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IF(C186&lt;&gt;"",TEXT(C186,"00")&amp;"/01/"&amp;'Configurações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IF(C187&lt;&gt;"",TEXT(C187,"00")&amp;"/01/"&amp;'Configurações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IF(C188&lt;&gt;"",TEXT(C188,"00")&amp;"/01/"&amp;'Configurações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IF(C189&lt;&gt;"",TEXT(C189,"00")&amp;"/01/"&amp;'Configurações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IF(C190&lt;&gt;"",TEXT(C190,"00")&amp;"/01/"&amp;'Configurações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IF(C191&lt;&gt;"",TEXT(C191,"00")&amp;"/01/"&amp;'Configurações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IF(C192&lt;&gt;"",TEXT(C192,"00")&amp;"/01/"&amp;'Configurações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IF(C193&lt;&gt;"",TEXT(C193,"00")&amp;"/01/"&amp;'Configurações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IF(C194&lt;&gt;"",TEXT(C194,"00")&amp;"/01/"&amp;'Configurações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IF(C195&lt;&gt;"",TEXT(C195,"00")&amp;"/01/"&amp;'Configurações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IF(C196&lt;&gt;"",TEXT(C196,"00")&amp;"/01/"&amp;'Configurações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IF(C197&lt;&gt;"",TEXT(C197,"00")&amp;"/01/"&amp;'Configurações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IF(C198&lt;&gt;"",TEXT(C198,"00")&amp;"/01/"&amp;'Configurações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IF(C199&lt;&gt;"",TEXT(C199,"00")&amp;"/01/"&amp;'Configurações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IF(C200&lt;&gt;"",TEXT(C200,"00")&amp;"/01/"&amp;'Configurações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IF(C201&lt;&gt;"",TEXT(C201,"00")&amp;"/01/"&amp;'Configurações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IF(C202&lt;&gt;"",TEXT(C202,"00")&amp;"/01/"&amp;'Configurações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IF(C203&lt;&gt;"",TEXT(C203,"00")&amp;"/01/"&amp;'Configurações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IF(C204&lt;&gt;"",TEXT(C204,"00")&amp;"/01/"&amp;'Configurações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IF(C205&lt;&gt;"",TEXT(C205,"00")&amp;"/01/"&amp;'Configurações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IF(C206&lt;&gt;"",TEXT(C206,"00")&amp;"/01/"&amp;'Configurações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IF(C207&lt;&gt;"",TEXT(C207,"00")&amp;"/01/"&amp;'Configurações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IF(C208&lt;&gt;"",TEXT(C208,"00")&amp;"/01/"&amp;'Configurações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IF(C209&lt;&gt;"",TEXT(C209,"00")&amp;"/01/"&amp;'Configurações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IF(C210&lt;&gt;"",TEXT(C210,"00")&amp;"/01/"&amp;'Configurações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IF(C211&lt;&gt;"",TEXT(C211,"00")&amp;"/01/"&amp;'Configurações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IF(C212&lt;&gt;"",TEXT(C212,"00")&amp;"/01/"&amp;'Configurações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IF(C213&lt;&gt;"",TEXT(C213,"00")&amp;"/01/"&amp;'Configurações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IF(C214&lt;&gt;"",TEXT(C214,"00")&amp;"/01/"&amp;'Configurações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IF(C215&lt;&gt;"",TEXT(C215,"00")&amp;"/01/"&amp;'Configurações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IF(C216&lt;&gt;"",TEXT(C216,"00")&amp;"/01/"&amp;'Configurações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IF(C217&lt;&gt;"",TEXT(C217,"00")&amp;"/01/"&amp;'Configurações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IF(C218&lt;&gt;"",TEXT(C218,"00")&amp;"/01/"&amp;'Configurações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IF(C219&lt;&gt;"",TEXT(C219,"00")&amp;"/01/"&amp;'Configurações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IF(C220&lt;&gt;"",TEXT(C220,"00")&amp;"/01/"&amp;'Configurações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IF(C221&lt;&gt;"",TEXT(C221,"00")&amp;"/01/"&amp;'Configurações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IF(C222&lt;&gt;"",TEXT(C222,"00")&amp;"/01/"&amp;'Configurações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IF(C223&lt;&gt;"",TEXT(C223,"00")&amp;"/01/"&amp;'Configurações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IF(C224&lt;&gt;"",TEXT(C224,"00")&amp;"/01/"&amp;'Configurações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IF(C225&lt;&gt;"",TEXT(C225,"00")&amp;"/01/"&amp;'Configurações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IF(C226&lt;&gt;"",TEXT(C226,"00")&amp;"/01/"&amp;'Configurações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IF(C227&lt;&gt;"",TEXT(C227,"00")&amp;"/01/"&amp;'Configurações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IF(C228&lt;&gt;"",TEXT(C228,"00")&amp;"/01/"&amp;'Configurações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IF(C229&lt;&gt;"",TEXT(C229,"00")&amp;"/01/"&amp;'Configurações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IF(C230&lt;&gt;"",TEXT(C230,"00")&amp;"/01/"&amp;'Configurações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IF(C231&lt;&gt;"",TEXT(C231,"00")&amp;"/01/"&amp;'Configurações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IF(C232&lt;&gt;"",TEXT(C232,"00")&amp;"/01/"&amp;'Configurações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IF(C233&lt;&gt;"",TEXT(C233,"00")&amp;"/01/"&amp;'Configurações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IF(C234&lt;&gt;"",TEXT(C234,"00")&amp;"/01/"&amp;'Configurações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IF(C235&lt;&gt;"",TEXT(C235,"00")&amp;"/01/"&amp;'Configurações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IF(C236&lt;&gt;"",TEXT(C236,"00")&amp;"/01/"&amp;'Configurações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IF(C237&lt;&gt;"",TEXT(C237,"00")&amp;"/01/"&amp;'Configurações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IF(C238&lt;&gt;"",TEXT(C238,"00")&amp;"/01/"&amp;'Configurações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IF(C239&lt;&gt;"",TEXT(C239,"00")&amp;"/01/"&amp;'Configurações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IF(C240&lt;&gt;"",TEXT(C240,"00")&amp;"/01/"&amp;'Configurações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IF(C241&lt;&gt;"",TEXT(C241,"00")&amp;"/01/"&amp;'Configurações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IF(C242&lt;&gt;"",TEXT(C242,"00")&amp;"/01/"&amp;'Configurações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IF(C243&lt;&gt;"",TEXT(C243,"00")&amp;"/01/"&amp;'Configurações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IF(C244&lt;&gt;"",TEXT(C244,"00")&amp;"/01/"&amp;'Configurações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IF(C245&lt;&gt;"",TEXT(C245,"00")&amp;"/01/"&amp;'Configurações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IF(C246&lt;&gt;"",TEXT(C246,"00")&amp;"/01/"&amp;'Configurações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IF(C247&lt;&gt;"",TEXT(C247,"00")&amp;"/01/"&amp;'Configurações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IF(C248&lt;&gt;"",TEXT(C248,"00")&amp;"/01/"&amp;'Configurações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IF(C249&lt;&gt;"",TEXT(C249,"00")&amp;"/01/"&amp;'Configurações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IF(C250&lt;&gt;"",TEXT(C250,"00")&amp;"/01/"&amp;'Configurações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IF(C251&lt;&gt;"",TEXT(C251,"00")&amp;"/01/"&amp;'Configurações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IF(C252&lt;&gt;"",TEXT(C252,"00")&amp;"/01/"&amp;'Configurações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IF(C253&lt;&gt;"",TEXT(C253,"00")&amp;"/01/"&amp;'Configurações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IF(C254&lt;&gt;"",TEXT(C254,"00")&amp;"/01/"&amp;'Configurações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IF(C255&lt;&gt;"",TEXT(C255,"00")&amp;"/01/"&amp;'Configurações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IF(C256&lt;&gt;"",TEXT(C256,"00")&amp;"/01/"&amp;'Configurações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IF(C257&lt;&gt;"",TEXT(C257,"00")&amp;"/01/"&amp;'Configurações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IF(C258&lt;&gt;"",TEXT(C258,"00")&amp;"/01/"&amp;'Configurações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IF(C259&lt;&gt;"",TEXT(C259,"00")&amp;"/01/"&amp;'Configurações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IF(C260&lt;&gt;"",TEXT(C260,"00")&amp;"/01/"&amp;'Configurações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IF(C261&lt;&gt;"",TEXT(C261,"00")&amp;"/01/"&amp;'Configurações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IF(C262&lt;&gt;"",TEXT(C262,"00")&amp;"/01/"&amp;'Configurações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IF(C263&lt;&gt;"",TEXT(C263,"00")&amp;"/01/"&amp;'Configurações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IF(C264&lt;&gt;"",TEXT(C264,"00")&amp;"/01/"&amp;'Configurações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IF(C265&lt;&gt;"",TEXT(C265,"00")&amp;"/01/"&amp;'Configurações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IF(C266&lt;&gt;"",TEXT(C266,"00")&amp;"/01/"&amp;'Configurações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IF(C267&lt;&gt;"",TEXT(C267,"00")&amp;"/01/"&amp;'Configurações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IF(C268&lt;&gt;"",TEXT(C268,"00")&amp;"/01/"&amp;'Configurações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IF(C269&lt;&gt;"",TEXT(C269,"00")&amp;"/01/"&amp;'Configurações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IF(C270&lt;&gt;"",TEXT(C270,"00")&amp;"/01/"&amp;'Configurações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IF(C271&lt;&gt;"",TEXT(C271,"00")&amp;"/01/"&amp;'Configurações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IF(C272&lt;&gt;"",TEXT(C272,"00")&amp;"/01/"&amp;'Configurações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IF(C273&lt;&gt;"",TEXT(C273,"00")&amp;"/01/"&amp;'Configurações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IF(C274&lt;&gt;"",TEXT(C274,"00")&amp;"/01/"&amp;'Configurações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IF(C275&lt;&gt;"",TEXT(C275,"00")&amp;"/01/"&amp;'Configurações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IF(C276&lt;&gt;"",TEXT(C276,"00")&amp;"/01/"&amp;'Configurações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IF(C277&lt;&gt;"",TEXT(C277,"00")&amp;"/01/"&amp;'Configurações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IF(C278&lt;&gt;"",TEXT(C278,"00")&amp;"/01/"&amp;'Configurações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IF(C279&lt;&gt;"",TEXT(C279,"00")&amp;"/01/"&amp;'Configurações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IF(C280&lt;&gt;"",TEXT(C280,"00")&amp;"/01/"&amp;'Configurações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IF(C281&lt;&gt;"",TEXT(C281,"00")&amp;"/01/"&amp;'Configurações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IF(C282&lt;&gt;"",TEXT(C282,"00")&amp;"/01/"&amp;'Configurações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IF(C283&lt;&gt;"",TEXT(C283,"00")&amp;"/01/"&amp;'Configurações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IF(C284&lt;&gt;"",TEXT(C284,"00")&amp;"/01/"&amp;'Configurações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IF(C285&lt;&gt;"",TEXT(C285,"00")&amp;"/01/"&amp;'Configurações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IF(C286&lt;&gt;"",TEXT(C286,"00")&amp;"/01/"&amp;'Configurações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IF(C287&lt;&gt;"",TEXT(C287,"00")&amp;"/01/"&amp;'Configurações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IF(C288&lt;&gt;"",TEXT(C288,"00")&amp;"/01/"&amp;'Configurações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IF(C289&lt;&gt;"",TEXT(C289,"00")&amp;"/01/"&amp;'Configurações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IF(C290&lt;&gt;"",TEXT(C290,"00")&amp;"/01/"&amp;'Configurações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IF(C291&lt;&gt;"",TEXT(C291,"00")&amp;"/01/"&amp;'Configurações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IF(C292&lt;&gt;"",TEXT(C292,"00")&amp;"/01/"&amp;'Configurações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IF(C293&lt;&gt;"",TEXT(C293,"00")&amp;"/01/"&amp;'Configurações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IF(C294&lt;&gt;"",TEXT(C294,"00")&amp;"/01/"&amp;'Configurações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IF(C295&lt;&gt;"",TEXT(C295,"00")&amp;"/01/"&amp;'Configurações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IF(C296&lt;&gt;"",TEXT(C296,"00")&amp;"/01/"&amp;'Configurações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IF(C297&lt;&gt;"",TEXT(C297,"00")&amp;"/01/"&amp;'Configurações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IF(C298&lt;&gt;"",TEXT(C298,"00")&amp;"/01/"&amp;'Configurações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IF(C299&lt;&gt;"",TEXT(C299,"00")&amp;"/01/"&amp;'Configurações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IF(C300&lt;&gt;"",TEXT(C300,"00")&amp;"/01/"&amp;'Configurações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IF(C301&lt;&gt;"",TEXT(C301,"00")&amp;"/01/"&amp;'Configurações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IF(C302&lt;&gt;"",TEXT(C302,"00")&amp;"/01/"&amp;'Configurações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IF(C303&lt;&gt;"",TEXT(C303,"00")&amp;"/01/"&amp;'Configurações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IF(C304&lt;&gt;"",TEXT(C304,"00")&amp;"/01/"&amp;'Configurações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IF(C305&lt;&gt;"",TEXT(C305,"00")&amp;"/01/"&amp;'Configurações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IF(C306&lt;&gt;"",TEXT(C306,"00")&amp;"/01/"&amp;'Configurações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IF(C307&lt;&gt;"",TEXT(C307,"00")&amp;"/01/"&amp;'Configurações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IF(C308&lt;&gt;"",TEXT(C308,"00")&amp;"/01/"&amp;'Configurações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IF(C309&lt;&gt;"",TEXT(C309,"00")&amp;"/01/"&amp;'Configurações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IF(C310&lt;&gt;"",TEXT(C310,"00")&amp;"/01/"&amp;'Configurações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IF(C311&lt;&gt;"",TEXT(C311,"00")&amp;"/01/"&amp;'Configurações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IF(C312&lt;&gt;"",TEXT(C312,"00")&amp;"/01/"&amp;'Configurações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IF(C313&lt;&gt;"",TEXT(C313,"00")&amp;"/01/"&amp;'Configurações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IF(C314&lt;&gt;"",TEXT(C314,"00")&amp;"/01/"&amp;'Configurações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IF(C315&lt;&gt;"",TEXT(C315,"00")&amp;"/01/"&amp;'Configurações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IF(C316&lt;&gt;"",TEXT(C316,"00")&amp;"/01/"&amp;'Configurações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IF(C317&lt;&gt;"",TEXT(C317,"00")&amp;"/01/"&amp;'Configurações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IF(C318&lt;&gt;"",TEXT(C318,"00")&amp;"/01/"&amp;'Configurações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IF(C319&lt;&gt;"",TEXT(C319,"00")&amp;"/01/"&amp;'Configurações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IF(C320&lt;&gt;"",TEXT(C320,"00")&amp;"/01/"&amp;'Configurações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IF(C321&lt;&gt;"",TEXT(C321,"00")&amp;"/01/"&amp;'Configurações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IF(C322&lt;&gt;"",TEXT(C322,"00")&amp;"/01/"&amp;'Configurações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IF(C323&lt;&gt;"",TEXT(C323,"00")&amp;"/01/"&amp;'Configurações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IF(C324&lt;&gt;"",TEXT(C324,"00")&amp;"/01/"&amp;'Configurações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IF(C325&lt;&gt;"",TEXT(C325,"00")&amp;"/01/"&amp;'Configurações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IF(C326&lt;&gt;"",TEXT(C326,"00")&amp;"/01/"&amp;'Configurações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IF(C327&lt;&gt;"",TEXT(C327,"00")&amp;"/01/"&amp;'Configurações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IF(C328&lt;&gt;"",TEXT(C328,"00")&amp;"/01/"&amp;'Configurações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IF(C329&lt;&gt;"",TEXT(C329,"00")&amp;"/01/"&amp;'Configurações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IF(C330&lt;&gt;"",TEXT(C330,"00")&amp;"/01/"&amp;'Configurações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IF(C331&lt;&gt;"",TEXT(C331,"00")&amp;"/01/"&amp;'Configurações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IF(C332&lt;&gt;"",TEXT(C332,"00")&amp;"/01/"&amp;'Configurações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IF(C333&lt;&gt;"",TEXT(C333,"00")&amp;"/01/"&amp;'Configurações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IF(C334&lt;&gt;"",TEXT(C334,"00")&amp;"/01/"&amp;'Configurações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IF(C335&lt;&gt;"",TEXT(C335,"00")&amp;"/01/"&amp;'Configurações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IF(C336&lt;&gt;"",TEXT(C336,"00")&amp;"/01/"&amp;'Configurações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IF(C337&lt;&gt;"",TEXT(C337,"00")&amp;"/01/"&amp;'Configurações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IF(C338&lt;&gt;"",TEXT(C338,"00")&amp;"/01/"&amp;'Configurações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IF(C339&lt;&gt;"",TEXT(C339,"00")&amp;"/01/"&amp;'Configurações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IF(C340&lt;&gt;"",TEXT(C340,"00")&amp;"/01/"&amp;'Configurações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IF(C341&lt;&gt;"",TEXT(C341,"00")&amp;"/01/"&amp;'Configurações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IF(C342&lt;&gt;"",TEXT(C342,"00")&amp;"/01/"&amp;'Configurações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IF(C343&lt;&gt;"",TEXT(C343,"00")&amp;"/01/"&amp;'Configurações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IF(C344&lt;&gt;"",TEXT(C344,"00")&amp;"/01/"&amp;'Configurações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IF(C345&lt;&gt;"",TEXT(C345,"00")&amp;"/01/"&amp;'Configurações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IF(C346&lt;&gt;"",TEXT(C346,"00")&amp;"/01/"&amp;'Configurações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IF(C347&lt;&gt;"",TEXT(C347,"00")&amp;"/01/"&amp;'Configurações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IF(C348&lt;&gt;"",TEXT(C348,"00")&amp;"/01/"&amp;'Configurações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IF(C349&lt;&gt;"",TEXT(C349,"00")&amp;"/01/"&amp;'Configurações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IF(C350&lt;&gt;"",TEXT(C350,"00")&amp;"/01/"&amp;'Configurações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IF(C351&lt;&gt;"",TEXT(C351,"00")&amp;"/01/"&amp;'Configurações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IF(C352&lt;&gt;"",TEXT(C352,"00")&amp;"/01/"&amp;'Configurações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IF(C353&lt;&gt;"",TEXT(C353,"00")&amp;"/01/"&amp;'Configurações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IF(C354&lt;&gt;"",TEXT(C354,"00")&amp;"/01/"&amp;'Configurações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IF(C355&lt;&gt;"",TEXT(C355,"00")&amp;"/01/"&amp;'Configurações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IF(C356&lt;&gt;"",TEXT(C356,"00")&amp;"/01/"&amp;'Configurações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IF(C357&lt;&gt;"",TEXT(C357,"00")&amp;"/01/"&amp;'Configurações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IF(C358&lt;&gt;"",TEXT(C358,"00")&amp;"/01/"&amp;'Configurações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IF(C359&lt;&gt;"",TEXT(C359,"00")&amp;"/01/"&amp;'Configurações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IF(C360&lt;&gt;"",TEXT(C360,"00")&amp;"/01/"&amp;'Configurações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IF(C361&lt;&gt;"",TEXT(C361,"00")&amp;"/01/"&amp;'Configurações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IF(C362&lt;&gt;"",TEXT(C362,"00")&amp;"/01/"&amp;'Configurações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IF(C363&lt;&gt;"",TEXT(C363,"00")&amp;"/01/"&amp;'Configurações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IF(C364&lt;&gt;"",TEXT(C364,"00")&amp;"/01/"&amp;'Configurações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IF(C365&lt;&gt;"",TEXT(C365,"00")&amp;"/01/"&amp;'Configurações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IF(C366&lt;&gt;"",TEXT(C366,"00")&amp;"/01/"&amp;'Configurações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IF(C367&lt;&gt;"",TEXT(C367,"00")&amp;"/01/"&amp;'Configurações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IF(C368&lt;&gt;"",TEXT(C368,"00")&amp;"/01/"&amp;'Configurações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IF(C369&lt;&gt;"",TEXT(C369,"00")&amp;"/01/"&amp;'Configurações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IF(C370&lt;&gt;"",TEXT(C370,"00")&amp;"/01/"&amp;'Configurações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IF(C371&lt;&gt;"",TEXT(C371,"00")&amp;"/01/"&amp;'Configurações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IF(C372&lt;&gt;"",TEXT(C372,"00")&amp;"/01/"&amp;'Configurações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IF(C373&lt;&gt;"",TEXT(C373,"00")&amp;"/01/"&amp;'Configurações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IF(C374&lt;&gt;"",TEXT(C374,"00")&amp;"/01/"&amp;'Configurações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IF(C375&lt;&gt;"",TEXT(C375,"00")&amp;"/01/"&amp;'Configurações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IF(C376&lt;&gt;"",TEXT(C376,"00")&amp;"/01/"&amp;'Configurações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IF(C377&lt;&gt;"",TEXT(C377,"00")&amp;"/01/"&amp;'Configurações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IF(C378&lt;&gt;"",TEXT(C378,"00")&amp;"/01/"&amp;'Configurações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IF(C379&lt;&gt;"",TEXT(C379,"00")&amp;"/01/"&amp;'Configurações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IF(C380&lt;&gt;"",TEXT(C380,"00")&amp;"/01/"&amp;'Configurações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IF(C381&lt;&gt;"",TEXT(C381,"00")&amp;"/01/"&amp;'Configurações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IF(C382&lt;&gt;"",TEXT(C382,"00")&amp;"/01/"&amp;'Configurações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IF(C383&lt;&gt;"",TEXT(C383,"00")&amp;"/01/"&amp;'Configurações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IF(C384&lt;&gt;"",TEXT(C384,"00")&amp;"/01/"&amp;'Configurações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IF(C385&lt;&gt;"",TEXT(C385,"00")&amp;"/01/"&amp;'Configurações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IF(C386&lt;&gt;"",TEXT(C386,"00")&amp;"/01/"&amp;'Configurações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IF(C387&lt;&gt;"",TEXT(C387,"00")&amp;"/01/"&amp;'Configurações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IF(C388&lt;&gt;"",TEXT(C388,"00")&amp;"/01/"&amp;'Configurações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IF(C389&lt;&gt;"",TEXT(C389,"00")&amp;"/01/"&amp;'Configurações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IF(C390&lt;&gt;"",TEXT(C390,"00")&amp;"/01/"&amp;'Configurações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IF(C391&lt;&gt;"",TEXT(C391,"00")&amp;"/01/"&amp;'Configurações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IF(C392&lt;&gt;"",TEXT(C392,"00")&amp;"/01/"&amp;'Configurações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IF(C393&lt;&gt;"",TEXT(C393,"00")&amp;"/01/"&amp;'Configurações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IF(C394&lt;&gt;"",TEXT(C394,"00")&amp;"/01/"&amp;'Configurações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IF(C395&lt;&gt;"",TEXT(C395,"00")&amp;"/01/"&amp;'Configurações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IF(C396&lt;&gt;"",TEXT(C396,"00")&amp;"/01/"&amp;'Configurações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IF(C397&lt;&gt;"",TEXT(C397,"00")&amp;"/01/"&amp;'Configurações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IF(C398&lt;&gt;"",TEXT(C398,"00")&amp;"/01/"&amp;'Configurações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IF(C399&lt;&gt;"",TEXT(C399,"00")&amp;"/01/"&amp;'Configurações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IF(C400&lt;&gt;"",TEXT(C400,"00")&amp;"/01/"&amp;'Configurações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IF(C401&lt;&gt;"",TEXT(C401,"00")&amp;"/01/"&amp;'Configurações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IF(C402&lt;&gt;"",TEXT(C402,"00")&amp;"/01/"&amp;'Configurações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IF(C403&lt;&gt;"",TEXT(C403,"00")&amp;"/01/"&amp;'Configurações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IF(C404&lt;&gt;"",TEXT(C404,"00")&amp;"/01/"&amp;'Configurações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IF(C405&lt;&gt;"",TEXT(C405,"00")&amp;"/01/"&amp;'Configurações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IF(C406&lt;&gt;"",TEXT(C406,"00")&amp;"/01/"&amp;'Configurações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IF(C407&lt;&gt;"",TEXT(C407,"00")&amp;"/01/"&amp;'Configurações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IF(C408&lt;&gt;"",TEXT(C408,"00")&amp;"/01/"&amp;'Configurações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IF(C409&lt;&gt;"",TEXT(C409,"00")&amp;"/01/"&amp;'Configurações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IF(C410&lt;&gt;"",TEXT(C410,"00")&amp;"/01/"&amp;'Configurações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IF(C411&lt;&gt;"",TEXT(C411,"00")&amp;"/01/"&amp;'Configurações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IF(C412&lt;&gt;"",TEXT(C412,"00")&amp;"/01/"&amp;'Configurações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IF(C413&lt;&gt;"",TEXT(C413,"00")&amp;"/01/"&amp;'Configurações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IF(C414&lt;&gt;"",TEXT(C414,"00")&amp;"/01/"&amp;'Configurações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IF(C415&lt;&gt;"",TEXT(C415,"00")&amp;"/01/"&amp;'Configurações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IF(C416&lt;&gt;"",TEXT(C416,"00")&amp;"/01/"&amp;'Configurações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IF(C417&lt;&gt;"",TEXT(C417,"00")&amp;"/01/"&amp;'Configurações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IF(C418&lt;&gt;"",TEXT(C418,"00")&amp;"/01/"&amp;'Configurações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IF(C419&lt;&gt;"",TEXT(C419,"00")&amp;"/01/"&amp;'Configurações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IF(C420&lt;&gt;"",TEXT(C420,"00")&amp;"/01/"&amp;'Configurações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IF(C421&lt;&gt;"",TEXT(C421,"00")&amp;"/01/"&amp;'Configurações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IF(C422&lt;&gt;"",TEXT(C422,"00")&amp;"/01/"&amp;'Configurações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IF(C423&lt;&gt;"",TEXT(C423,"00")&amp;"/01/"&amp;'Configurações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IF(C424&lt;&gt;"",TEXT(C424,"00")&amp;"/01/"&amp;'Configurações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IF(C425&lt;&gt;"",TEXT(C425,"00")&amp;"/01/"&amp;'Configurações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IF(C426&lt;&gt;"",TEXT(C426,"00")&amp;"/01/"&amp;'Configurações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IF(C427&lt;&gt;"",TEXT(C427,"00")&amp;"/01/"&amp;'Configurações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IF(C428&lt;&gt;"",TEXT(C428,"00")&amp;"/01/"&amp;'Configurações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IF(C429&lt;&gt;"",TEXT(C429,"00")&amp;"/01/"&amp;'Configurações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IF(C430&lt;&gt;"",TEXT(C430,"00")&amp;"/01/"&amp;'Configurações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IF(C431&lt;&gt;"",TEXT(C431,"00")&amp;"/01/"&amp;'Configurações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IF(C432&lt;&gt;"",TEXT(C432,"00")&amp;"/01/"&amp;'Configurações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IF(C433&lt;&gt;"",TEXT(C433,"00")&amp;"/01/"&amp;'Configurações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IF(C434&lt;&gt;"",TEXT(C434,"00")&amp;"/01/"&amp;'Configurações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IF(C435&lt;&gt;"",TEXT(C435,"00")&amp;"/01/"&amp;'Configurações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IF(C436&lt;&gt;"",TEXT(C436,"00")&amp;"/01/"&amp;'Configurações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IF(C437&lt;&gt;"",TEXT(C437,"00")&amp;"/01/"&amp;'Configurações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IF(C438&lt;&gt;"",TEXT(C438,"00")&amp;"/01/"&amp;'Configurações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IF(C439&lt;&gt;"",TEXT(C439,"00")&amp;"/01/"&amp;'Configurações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IF(C440&lt;&gt;"",TEXT(C440,"00")&amp;"/01/"&amp;'Configurações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IF(C441&lt;&gt;"",TEXT(C441,"00")&amp;"/01/"&amp;'Configurações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IF(C442&lt;&gt;"",TEXT(C442,"00")&amp;"/01/"&amp;'Configurações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IF(C443&lt;&gt;"",TEXT(C443,"00")&amp;"/01/"&amp;'Configurações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IF(C444&lt;&gt;"",TEXT(C444,"00")&amp;"/01/"&amp;'Configurações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IF(C445&lt;&gt;"",TEXT(C445,"00")&amp;"/01/"&amp;'Configurações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IF(C446&lt;&gt;"",TEXT(C446,"00")&amp;"/01/"&amp;'Configurações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IF(C447&lt;&gt;"",TEXT(C447,"00")&amp;"/01/"&amp;'Configurações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IF(C448&lt;&gt;"",TEXT(C448,"00")&amp;"/01/"&amp;'Configurações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IF(C449&lt;&gt;"",TEXT(C449,"00")&amp;"/01/"&amp;'Configurações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IF(C450&lt;&gt;"",TEXT(C450,"00")&amp;"/01/"&amp;'Configurações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IF(C451&lt;&gt;"",TEXT(C451,"00")&amp;"/01/"&amp;'Configurações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IF(C452&lt;&gt;"",TEXT(C452,"00")&amp;"/01/"&amp;'Configurações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IF(C453&lt;&gt;"",TEXT(C453,"00")&amp;"/01/"&amp;'Configurações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IF(C454&lt;&gt;"",TEXT(C454,"00")&amp;"/01/"&amp;'Configurações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IF(C455&lt;&gt;"",TEXT(C455,"00")&amp;"/01/"&amp;'Configurações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IF(C456&lt;&gt;"",TEXT(C456,"00")&amp;"/01/"&amp;'Configurações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IF(C457&lt;&gt;"",TEXT(C457,"00")&amp;"/01/"&amp;'Configurações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IF(C458&lt;&gt;"",TEXT(C458,"00")&amp;"/01/"&amp;'Configurações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IF(C459&lt;&gt;"",TEXT(C459,"00")&amp;"/01/"&amp;'Configurações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IF(C460&lt;&gt;"",TEXT(C460,"00")&amp;"/01/"&amp;'Configurações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IF(C461&lt;&gt;"",TEXT(C461,"00")&amp;"/01/"&amp;'Configurações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IF(C462&lt;&gt;"",TEXT(C462,"00")&amp;"/01/"&amp;'Configurações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IF(C463&lt;&gt;"",TEXT(C463,"00")&amp;"/01/"&amp;'Configurações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IF(C464&lt;&gt;"",TEXT(C464,"00")&amp;"/01/"&amp;'Configurações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IF(C465&lt;&gt;"",TEXT(C465,"00")&amp;"/01/"&amp;'Configurações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IF(C466&lt;&gt;"",TEXT(C466,"00")&amp;"/01/"&amp;'Configurações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IF(C467&lt;&gt;"",TEXT(C467,"00")&amp;"/01/"&amp;'Configurações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IF(C468&lt;&gt;"",TEXT(C468,"00")&amp;"/01/"&amp;'Configurações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IF(C469&lt;&gt;"",TEXT(C469,"00")&amp;"/01/"&amp;'Configurações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IF(C470&lt;&gt;"",TEXT(C470,"00")&amp;"/01/"&amp;'Configurações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IF(C471&lt;&gt;"",TEXT(C471,"00")&amp;"/01/"&amp;'Configurações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IF(C472&lt;&gt;"",TEXT(C472,"00")&amp;"/01/"&amp;'Configurações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IF(C473&lt;&gt;"",TEXT(C473,"00")&amp;"/01/"&amp;'Configurações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IF(C474&lt;&gt;"",TEXT(C474,"00")&amp;"/01/"&amp;'Configurações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IF(C475&lt;&gt;"",TEXT(C475,"00")&amp;"/01/"&amp;'Configurações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IF(C476&lt;&gt;"",TEXT(C476,"00")&amp;"/01/"&amp;'Configurações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IF(C477&lt;&gt;"",TEXT(C477,"00")&amp;"/01/"&amp;'Configurações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IF(C478&lt;&gt;"",TEXT(C478,"00")&amp;"/01/"&amp;'Configurações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IF(C479&lt;&gt;"",TEXT(C479,"00")&amp;"/01/"&amp;'Configurações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IF(C480&lt;&gt;"",TEXT(C480,"00")&amp;"/01/"&amp;'Configurações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IF(C481&lt;&gt;"",TEXT(C481,"00")&amp;"/01/"&amp;'Configurações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IF(C482&lt;&gt;"",TEXT(C482,"00")&amp;"/01/"&amp;'Configurações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IF(C483&lt;&gt;"",TEXT(C483,"00")&amp;"/01/"&amp;'Configurações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IF(C484&lt;&gt;"",TEXT(C484,"00")&amp;"/01/"&amp;'Configurações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IF(C485&lt;&gt;"",TEXT(C485,"00")&amp;"/01/"&amp;'Configurações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IF(C486&lt;&gt;"",TEXT(C486,"00")&amp;"/01/"&amp;'Configurações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IF(C487&lt;&gt;"",TEXT(C487,"00")&amp;"/01/"&amp;'Configurações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IF(C488&lt;&gt;"",TEXT(C488,"00")&amp;"/01/"&amp;'Configurações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IF(C489&lt;&gt;"",TEXT(C489,"00")&amp;"/01/"&amp;'Configurações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IF(C490&lt;&gt;"",TEXT(C490,"00")&amp;"/01/"&amp;'Configurações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IF(C491&lt;&gt;"",TEXT(C491,"00")&amp;"/01/"&amp;'Configurações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IF(C492&lt;&gt;"",TEXT(C492,"00")&amp;"/01/"&amp;'Configurações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IF(C493&lt;&gt;"",TEXT(C493,"00")&amp;"/01/"&amp;'Configurações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IF(C494&lt;&gt;"",TEXT(C494,"00")&amp;"/01/"&amp;'Configurações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IF(C495&lt;&gt;"",TEXT(C495,"00")&amp;"/01/"&amp;'Configurações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IF(C496&lt;&gt;"",TEXT(C496,"00")&amp;"/01/"&amp;'Configurações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IF(C497&lt;&gt;"",TEXT(C497,"00")&amp;"/01/"&amp;'Configurações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IF(C498&lt;&gt;"",TEXT(C498,"00")&amp;"/01/"&amp;'Configurações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IF(C499&lt;&gt;"",TEXT(C499,"00")&amp;"/01/"&amp;'Configurações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IF(C500&lt;&gt;"",TEXT(C500,"00")&amp;"/01/"&amp;'Configurações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IF(C501&lt;&gt;"",TEXT(C501,"00")&amp;"/01/"&amp;'Configurações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IF(C502&lt;&gt;"",TEXT(C502,"00")&amp;"/01/"&amp;'Configurações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IF(C503&lt;&gt;"",TEXT(C503,"00")&amp;"/01/"&amp;'Configurações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IF(C504&lt;&gt;"",TEXT(C504,"00")&amp;"/01/"&amp;'Configurações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IF(C505&lt;&gt;"",TEXT(C505,"00")&amp;"/01/"&amp;'Configurações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IF(C506&lt;&gt;"",TEXT(C506,"00")&amp;"/01/"&amp;'Configurações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IF(C507&lt;&gt;"",TEXT(C507,"00")&amp;"/01/"&amp;'Configurações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IF(C508&lt;&gt;"",TEXT(C508,"00")&amp;"/01/"&amp;'Configurações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IF(C509&lt;&gt;"",TEXT(C509,"00")&amp;"/01/"&amp;'Configurações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IF(C510&lt;&gt;"",TEXT(C510,"00")&amp;"/01/"&amp;'Configurações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IF(C511&lt;&gt;"",TEXT(C511,"00")&amp;"/01/"&amp;'Configurações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IF(C512&lt;&gt;"",TEXT(C512,"00")&amp;"/01/"&amp;'Configurações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IF(C513&lt;&gt;"",TEXT(C513,"00")&amp;"/01/"&amp;'Configurações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IF(C514&lt;&gt;"",TEXT(C514,"00")&amp;"/01/"&amp;'Configurações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IF(C515&lt;&gt;"",TEXT(C515,"00")&amp;"/01/"&amp;'Configurações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IF(C516&lt;&gt;"",TEXT(C516,"00")&amp;"/01/"&amp;'Configurações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IF(C517&lt;&gt;"",TEXT(C517,"00")&amp;"/01/"&amp;'Configurações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IF(C518&lt;&gt;"",TEXT(C518,"00")&amp;"/01/"&amp;'Configurações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IF(C519&lt;&gt;"",TEXT(C519,"00")&amp;"/01/"&amp;'Configurações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IF(C520&lt;&gt;"",TEXT(C520,"00")&amp;"/01/"&amp;'Configurações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IF(C521&lt;&gt;"",TEXT(C521,"00")&amp;"/01/"&amp;'Configurações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IF(C522&lt;&gt;"",TEXT(C522,"00")&amp;"/01/"&amp;'Configurações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IF(C523&lt;&gt;"",TEXT(C523,"00")&amp;"/01/"&amp;'Configurações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IF(C524&lt;&gt;"",TEXT(C524,"00")&amp;"/01/"&amp;'Configurações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IF(C525&lt;&gt;"",TEXT(C525,"00")&amp;"/01/"&amp;'Configurações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IF(C526&lt;&gt;"",TEXT(C526,"00")&amp;"/01/"&amp;'Configurações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IF(C527&lt;&gt;"",TEXT(C527,"00")&amp;"/01/"&amp;'Configurações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IF(C528&lt;&gt;"",TEXT(C528,"00")&amp;"/01/"&amp;'Configurações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IF(C529&lt;&gt;"",TEXT(C529,"00")&amp;"/01/"&amp;'Configurações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IF(C530&lt;&gt;"",TEXT(C530,"00")&amp;"/01/"&amp;'Configurações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IF(C531&lt;&gt;"",TEXT(C531,"00")&amp;"/01/"&amp;'Configurações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IF(C532&lt;&gt;"",TEXT(C532,"00")&amp;"/01/"&amp;'Configurações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IF(C533&lt;&gt;"",TEXT(C533,"00")&amp;"/01/"&amp;'Configurações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IF(C534&lt;&gt;"",TEXT(C534,"00")&amp;"/01/"&amp;'Configurações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IF(C535&lt;&gt;"",TEXT(C535,"00")&amp;"/01/"&amp;'Configurações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IF(C536&lt;&gt;"",TEXT(C536,"00")&amp;"/01/"&amp;'Configurações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IF(C537&lt;&gt;"",TEXT(C537,"00")&amp;"/01/"&amp;'Configurações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IF(C538&lt;&gt;"",TEXT(C538,"00")&amp;"/01/"&amp;'Configurações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IF(C539&lt;&gt;"",TEXT(C539,"00")&amp;"/01/"&amp;'Configurações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IF(C540&lt;&gt;"",TEXT(C540,"00")&amp;"/01/"&amp;'Configurações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IF(C541&lt;&gt;"",TEXT(C541,"00")&amp;"/01/"&amp;'Configurações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IF(C542&lt;&gt;"",TEXT(C542,"00")&amp;"/01/"&amp;'Configurações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IF(C543&lt;&gt;"",TEXT(C543,"00")&amp;"/01/"&amp;'Configurações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IF(C544&lt;&gt;"",TEXT(C544,"00")&amp;"/01/"&amp;'Configurações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IF(C545&lt;&gt;"",TEXT(C545,"00")&amp;"/01/"&amp;'Configurações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IF(C546&lt;&gt;"",TEXT(C546,"00")&amp;"/01/"&amp;'Configurações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IF(C547&lt;&gt;"",TEXT(C547,"00")&amp;"/01/"&amp;'Configurações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IF(C548&lt;&gt;"",TEXT(C548,"00")&amp;"/01/"&amp;'Configurações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IF(C549&lt;&gt;"",TEXT(C549,"00")&amp;"/01/"&amp;'Configurações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IF(C550&lt;&gt;"",TEXT(C550,"00")&amp;"/01/"&amp;'Configurações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IF(C551&lt;&gt;"",TEXT(C551,"00")&amp;"/01/"&amp;'Configurações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IF(C552&lt;&gt;"",TEXT(C552,"00")&amp;"/01/"&amp;'Configurações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IF(C553&lt;&gt;"",TEXT(C553,"00")&amp;"/01/"&amp;'Configurações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IF(C554&lt;&gt;"",TEXT(C554,"00")&amp;"/01/"&amp;'Configurações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IF(C555&lt;&gt;"",TEXT(C555,"00")&amp;"/01/"&amp;'Configurações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IF(C556&lt;&gt;"",TEXT(C556,"00")&amp;"/01/"&amp;'Configurações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IF(C557&lt;&gt;"",TEXT(C557,"00")&amp;"/01/"&amp;'Configurações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IF(C558&lt;&gt;"",TEXT(C558,"00")&amp;"/01/"&amp;'Configurações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IF(C559&lt;&gt;"",TEXT(C559,"00")&amp;"/01/"&amp;'Configurações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IF(C560&lt;&gt;"",TEXT(C560,"00")&amp;"/01/"&amp;'Configurações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IF(C561&lt;&gt;"",TEXT(C561,"00")&amp;"/01/"&amp;'Configurações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IF(C562&lt;&gt;"",TEXT(C562,"00")&amp;"/01/"&amp;'Configurações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IF(C563&lt;&gt;"",TEXT(C563,"00")&amp;"/01/"&amp;'Configurações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IF(C564&lt;&gt;"",TEXT(C564,"00")&amp;"/01/"&amp;'Configurações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IF(C565&lt;&gt;"",TEXT(C565,"00")&amp;"/01/"&amp;'Configurações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IF(C566&lt;&gt;"",TEXT(C566,"00")&amp;"/01/"&amp;'Configurações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IF(C567&lt;&gt;"",TEXT(C567,"00")&amp;"/01/"&amp;'Configurações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IF(C568&lt;&gt;"",TEXT(C568,"00")&amp;"/01/"&amp;'Configurações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IF(C569&lt;&gt;"",TEXT(C569,"00")&amp;"/01/"&amp;'Configurações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IF(C570&lt;&gt;"",TEXT(C570,"00")&amp;"/01/"&amp;'Configurações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IF(C571&lt;&gt;"",TEXT(C571,"00")&amp;"/01/"&amp;'Configurações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IF(C572&lt;&gt;"",TEXT(C572,"00")&amp;"/01/"&amp;'Configurações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IF(C573&lt;&gt;"",TEXT(C573,"00")&amp;"/01/"&amp;'Configurações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IF(C574&lt;&gt;"",TEXT(C574,"00")&amp;"/01/"&amp;'Configurações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IF(C575&lt;&gt;"",TEXT(C575,"00")&amp;"/01/"&amp;'Configurações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IF(C576&lt;&gt;"",TEXT(C576,"00")&amp;"/01/"&amp;'Configurações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IF(C577&lt;&gt;"",TEXT(C577,"00")&amp;"/01/"&amp;'Configurações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IF(C578&lt;&gt;"",TEXT(C578,"00")&amp;"/01/"&amp;'Configurações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IF(C579&lt;&gt;"",TEXT(C579,"00")&amp;"/01/"&amp;'Configurações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IF(C580&lt;&gt;"",TEXT(C580,"00")&amp;"/01/"&amp;'Configurações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IF(C581&lt;&gt;"",TEXT(C581,"00")&amp;"/01/"&amp;'Configurações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IF(C582&lt;&gt;"",TEXT(C582,"00")&amp;"/01/"&amp;'Configurações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IF(C583&lt;&gt;"",TEXT(C583,"00")&amp;"/01/"&amp;'Configurações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IF(C584&lt;&gt;"",TEXT(C584,"00")&amp;"/01/"&amp;'Configurações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IF(C585&lt;&gt;"",TEXT(C585,"00")&amp;"/01/"&amp;'Configurações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IF(C586&lt;&gt;"",TEXT(C586,"00")&amp;"/01/"&amp;'Configurações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IF(C587&lt;&gt;"",TEXT(C587,"00")&amp;"/01/"&amp;'Configurações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IF(C588&lt;&gt;"",TEXT(C588,"00")&amp;"/01/"&amp;'Configurações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IF(C589&lt;&gt;"",TEXT(C589,"00")&amp;"/01/"&amp;'Configurações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IF(C590&lt;&gt;"",TEXT(C590,"00")&amp;"/01/"&amp;'Configurações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IF(C591&lt;&gt;"",TEXT(C591,"00")&amp;"/01/"&amp;'Configurações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IF(C592&lt;&gt;"",TEXT(C592,"00")&amp;"/01/"&amp;'Configurações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IF(C593&lt;&gt;"",TEXT(C593,"00")&amp;"/01/"&amp;'Configurações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IF(C594&lt;&gt;"",TEXT(C594,"00")&amp;"/01/"&amp;'Configurações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IF(C595&lt;&gt;"",TEXT(C595,"00")&amp;"/01/"&amp;'Configurações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IF(C596&lt;&gt;"",TEXT(C596,"00")&amp;"/01/"&amp;'Configurações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IF(C597&lt;&gt;"",TEXT(C597,"00")&amp;"/01/"&amp;'Configurações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IF(C598&lt;&gt;"",TEXT(C598,"00")&amp;"/01/"&amp;'Configurações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IF(C599&lt;&gt;"",TEXT(C599,"00")&amp;"/01/"&amp;'Configurações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IF(C600&lt;&gt;"",TEXT(C600,"00")&amp;"/01/"&amp;'Configurações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IF(C601&lt;&gt;"",TEXT(C601,"00")&amp;"/01/"&amp;'Configurações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IF(C602&lt;&gt;"",TEXT(C602,"00")&amp;"/01/"&amp;'Configurações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IF(C603&lt;&gt;"",TEXT(C603,"00")&amp;"/01/"&amp;'Configurações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IF(C604&lt;&gt;"",TEXT(C604,"00")&amp;"/01/"&amp;'Configurações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IF(C605&lt;&gt;"",TEXT(C605,"00")&amp;"/01/"&amp;'Configurações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593" priority="81" operator="greaterThan">
      <formula>0</formula>
    </cfRule>
    <cfRule type="cellIs" dxfId="592" priority="82" operator="lessThan">
      <formula>0</formula>
    </cfRule>
  </conditionalFormatting>
  <conditionalFormatting sqref="E100:E605">
    <cfRule type="containsText" dxfId="591" priority="79" operator="containsText" text="Despesa">
      <formula>NOT(ISERROR(SEARCH("Despesa",E100)))</formula>
    </cfRule>
    <cfRule type="containsText" dxfId="590" priority="80" operator="containsText" text="Receita">
      <formula>NOT(ISERROR(SEARCH("Receita",E100)))</formula>
    </cfRule>
  </conditionalFormatting>
  <conditionalFormatting sqref="P7:P8">
    <cfRule type="cellIs" dxfId="589" priority="64" operator="greaterThan">
      <formula>0</formula>
    </cfRule>
  </conditionalFormatting>
  <conditionalFormatting sqref="P9:P10">
    <cfRule type="cellIs" dxfId="588" priority="63" operator="greaterThan">
      <formula>0</formula>
    </cfRule>
  </conditionalFormatting>
  <conditionalFormatting sqref="P11:P12">
    <cfRule type="cellIs" dxfId="587" priority="61" operator="greaterThan">
      <formula>0</formula>
    </cfRule>
    <cfRule type="cellIs" dxfId="586" priority="62" operator="lessThan">
      <formula>0</formula>
    </cfRule>
  </conditionalFormatting>
  <conditionalFormatting sqref="P13:P14">
    <cfRule type="cellIs" dxfId="585" priority="59" operator="lessThan">
      <formula>0</formula>
    </cfRule>
    <cfRule type="cellIs" dxfId="584" priority="60" operator="greaterThan">
      <formula>0</formula>
    </cfRule>
  </conditionalFormatting>
  <conditionalFormatting sqref="E100:E605">
    <cfRule type="expression" dxfId="583" priority="95" stopIfTrue="1">
      <formula>NOT(ISERROR(SEARCH("Investimentos",E100)))</formula>
    </cfRule>
  </conditionalFormatting>
  <conditionalFormatting sqref="E22:E99">
    <cfRule type="containsText" dxfId="582" priority="49" operator="containsText" text="Despesa">
      <formula>NOT(ISERROR(SEARCH("Despesa",E22)))</formula>
    </cfRule>
    <cfRule type="containsText" dxfId="581" priority="50" operator="containsText" text="Receita">
      <formula>NOT(ISERROR(SEARCH("Receita",E22)))</formula>
    </cfRule>
  </conditionalFormatting>
  <conditionalFormatting sqref="E22:E99">
    <cfRule type="expression" dxfId="580" priority="100" stopIfTrue="1">
      <formula>NOT(ISERROR(SEARCH("Investimentos",E22)))</formula>
    </cfRule>
  </conditionalFormatting>
  <conditionalFormatting sqref="E21:E605">
    <cfRule type="containsText" dxfId="579" priority="43" operator="containsText" text="Despesa">
      <formula>NOT(ISERROR(SEARCH("Despesa",E21)))</formula>
    </cfRule>
    <cfRule type="containsText" dxfId="578" priority="44" operator="containsText" text="Receita">
      <formula>NOT(ISERROR(SEARCH("Receita",E21)))</formula>
    </cfRule>
  </conditionalFormatting>
  <conditionalFormatting sqref="E21:E605">
    <cfRule type="expression" dxfId="577" priority="105" stopIfTrue="1">
      <formula>NOT(ISERROR(SEARCH("Investimentos",E21)))</formula>
    </cfRule>
  </conditionalFormatting>
  <conditionalFormatting sqref="P5:P6">
    <cfRule type="cellIs" dxfId="576" priority="38" operator="greaterThan">
      <formula>0</formula>
    </cfRule>
  </conditionalFormatting>
  <conditionalFormatting sqref="E5:E19">
    <cfRule type="containsText" dxfId="575" priority="36" operator="containsText" text="Despesa">
      <formula>NOT(ISERROR(SEARCH("Despesa",E5)))</formula>
    </cfRule>
    <cfRule type="containsText" dxfId="574" priority="37" operator="containsText" text="Receita">
      <formula>NOT(ISERROR(SEARCH("Receita",E5)))</formula>
    </cfRule>
  </conditionalFormatting>
  <conditionalFormatting sqref="E5:E19">
    <cfRule type="expression" dxfId="573" priority="109" stopIfTrue="1">
      <formula>NOT(ISERROR(SEARCH("Investimentos",E5)))</formula>
    </cfRule>
  </conditionalFormatting>
  <conditionalFormatting sqref="E20">
    <cfRule type="containsText" dxfId="572" priority="30" operator="containsText" text="Despesa">
      <formula>NOT(ISERROR(SEARCH("Despesa",E20)))</formula>
    </cfRule>
    <cfRule type="containsText" dxfId="571" priority="31" operator="containsText" text="Receita">
      <formula>NOT(ISERROR(SEARCH("Receita",E20)))</formula>
    </cfRule>
  </conditionalFormatting>
  <conditionalFormatting sqref="E20">
    <cfRule type="expression" dxfId="570" priority="116" stopIfTrue="1">
      <formula>NOT(ISERROR(SEARCH("Investimentos",E20)))</formula>
    </cfRule>
  </conditionalFormatting>
  <conditionalFormatting sqref="L100:L605">
    <cfRule type="containsText" dxfId="569" priority="24" operator="containsText" text="Não Pago">
      <formula>NOT(ISERROR(SEARCH("Não Pago",L100)))</formula>
    </cfRule>
    <cfRule type="containsText" dxfId="568" priority="25" operator="containsText" text="Pago">
      <formula>NOT(ISERROR(SEARCH("Pago",L100)))</formula>
    </cfRule>
  </conditionalFormatting>
  <conditionalFormatting sqref="L22:L99">
    <cfRule type="containsText" dxfId="567" priority="22" operator="containsText" text="Não Pago">
      <formula>NOT(ISERROR(SEARCH("Não Pago",L22)))</formula>
    </cfRule>
    <cfRule type="containsText" dxfId="566" priority="23" operator="containsText" text="Pago">
      <formula>NOT(ISERROR(SEARCH("Pago",L22)))</formula>
    </cfRule>
  </conditionalFormatting>
  <conditionalFormatting sqref="L21">
    <cfRule type="containsText" dxfId="565" priority="20" operator="containsText" text="Não Pago">
      <formula>NOT(ISERROR(SEARCH("Não Pago",L21)))</formula>
    </cfRule>
    <cfRule type="containsText" dxfId="564" priority="21" operator="containsText" text="Pago">
      <formula>NOT(ISERROR(SEARCH("Pago",L21)))</formula>
    </cfRule>
  </conditionalFormatting>
  <conditionalFormatting sqref="L5:L19">
    <cfRule type="containsText" dxfId="563" priority="18" operator="containsText" text="Não Pago">
      <formula>NOT(ISERROR(SEARCH("Não Pago",L5)))</formula>
    </cfRule>
    <cfRule type="containsText" dxfId="562" priority="19" operator="containsText" text="Pago">
      <formula>NOT(ISERROR(SEARCH("Pago",L5)))</formula>
    </cfRule>
  </conditionalFormatting>
  <conditionalFormatting sqref="L20">
    <cfRule type="containsText" dxfId="561" priority="16" operator="containsText" text="Não Pago">
      <formula>NOT(ISERROR(SEARCH("Não Pago",L20)))</formula>
    </cfRule>
    <cfRule type="containsText" dxfId="560" priority="17" operator="containsText" text="Pago">
      <formula>NOT(ISERROR(SEARCH("Pago",L20)))</formula>
    </cfRule>
  </conditionalFormatting>
  <conditionalFormatting sqref="K122:K605">
    <cfRule type="containsText" dxfId="559" priority="14" operator="containsText" text="Não Pago">
      <formula>NOT(ISERROR(SEARCH("Não Pago",K122)))</formula>
    </cfRule>
    <cfRule type="containsText" dxfId="558" priority="15" operator="containsText" text="Pago">
      <formula>NOT(ISERROR(SEARCH("Pago",K122)))</formula>
    </cfRule>
  </conditionalFormatting>
  <conditionalFormatting sqref="K21:K121">
    <cfRule type="containsText" dxfId="557" priority="12" operator="containsText" text="Não Pago">
      <formula>NOT(ISERROR(SEARCH("Não Pago",K21)))</formula>
    </cfRule>
    <cfRule type="containsText" dxfId="556" priority="13" operator="containsText" text="Pago">
      <formula>NOT(ISERROR(SEARCH("Pago",K21)))</formula>
    </cfRule>
  </conditionalFormatting>
  <conditionalFormatting sqref="K5:K19">
    <cfRule type="containsText" dxfId="555" priority="10" operator="containsText" text="Não Pago">
      <formula>NOT(ISERROR(SEARCH("Não Pago",K5)))</formula>
    </cfRule>
    <cfRule type="containsText" dxfId="554" priority="11" operator="containsText" text="Pago">
      <formula>NOT(ISERROR(SEARCH("Pago",K5)))</formula>
    </cfRule>
  </conditionalFormatting>
  <conditionalFormatting sqref="K20">
    <cfRule type="containsText" dxfId="553" priority="8" operator="containsText" text="Não Pago">
      <formula>NOT(ISERROR(SEARCH("Não Pago",K20)))</formula>
    </cfRule>
    <cfRule type="containsText" dxfId="552" priority="9" operator="containsText" text="Pago">
      <formula>NOT(ISERROR(SEARCH("Pago",K20)))</formula>
    </cfRule>
  </conditionalFormatting>
  <conditionalFormatting sqref="K5:K187">
    <cfRule type="cellIs" dxfId="551" priority="7" operator="equal">
      <formula>"Realizado"</formula>
    </cfRule>
  </conditionalFormatting>
  <conditionalFormatting sqref="K22">
    <cfRule type="containsText" dxfId="550" priority="5" operator="containsText" text="Não Pago">
      <formula>NOT(ISERROR(SEARCH("Não Pago",K22)))</formula>
    </cfRule>
    <cfRule type="containsText" dxfId="549" priority="6" operator="containsText" text="Pago">
      <formula>NOT(ISERROR(SEARCH("Pago",K22)))</formula>
    </cfRule>
  </conditionalFormatting>
  <conditionalFormatting sqref="K27">
    <cfRule type="containsText" dxfId="548" priority="3" operator="containsText" text="Não Pago">
      <formula>NOT(ISERROR(SEARCH("Não Pago",K27)))</formula>
    </cfRule>
    <cfRule type="containsText" dxfId="547" priority="4" operator="containsText" text="Pago">
      <formula>NOT(ISERROR(SEARCH("Pago",K27)))</formula>
    </cfRule>
  </conditionalFormatting>
  <conditionalFormatting sqref="K34">
    <cfRule type="containsText" dxfId="546" priority="1" operator="containsText" text="Não Pago">
      <formula>NOT(ISERROR(SEARCH("Não Pago",K34)))</formula>
    </cfRule>
    <cfRule type="containsText" dxfId="5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IF(C5&lt;&gt;"",TEXT(C5,"00")&amp;"/02/"&amp;'Configurações Básicas'!$P$5,"")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234</v>
      </c>
      <c r="P5" s="222">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Básicas'!$P$5,"")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Básicas'!$P$5,"")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Básicas'!$P$5,"")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Básicas'!$P$5,"")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Básicas'!$P$5,"")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Básicas'!$P$5,"")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Básicas'!$P$5,"")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Básicas'!$P$5,"")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Básicas'!$P$5,"")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Básicas'!$P$5,"")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Básicas'!$P$5,"")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Básicas'!$P$5,"")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Básicas'!$P$5,"")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Básicas'!$P$5,"")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Básicas'!$P$5,"")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Básicas'!$P$5,"")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Básicas'!$P$5,"")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Básicas'!$P$5,"")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Básicas'!$P$5,"")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Básicas'!$P$5,"")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Básicas'!$P$5,"")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Básicas'!$P$5,"")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Básicas'!$P$5,"")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Básicas'!$P$5,"")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Básicas'!$P$5,"")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Básicas'!$P$5,"")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Básicas'!$P$5,"")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Básicas'!$P$5,"")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Básicas'!$P$5,"")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Básicas'!$P$5,"")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Básicas'!$P$5,"")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Básicas'!$P$5,"")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Básicas'!$P$5,"")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Básicas'!$P$5,"")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Básicas'!$P$5,"")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Básicas'!$P$5,"")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Básicas'!$P$5,"")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Básicas'!$P$5,"")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Básicas'!$P$5,"")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Básicas'!$P$5,"")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Básicas'!$P$5,"")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Básicas'!$P$5,"")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Básicas'!$P$5,"")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Básicas'!$P$5,"")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Básicas'!$P$5,"")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Básicas'!$P$5,"")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Básicas'!$P$5,"")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Básicas'!$P$5,"")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Básicas'!$P$5,"")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Básicas'!$P$5,"")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Básicas'!$P$5,"")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Básicas'!$P$5,"")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Básicas'!$P$5,"")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Básicas'!$P$5,"")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Básicas'!$P$5,"")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Básicas'!$P$5,"")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Básicas'!$P$5,"")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Básicas'!$P$5,"")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Básicas'!$P$5,"")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Básicas'!$P$5,"")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Básicas'!$P$5,"")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Básicas'!$P$5,"")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Básicas'!$P$5,"")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Básicas'!$P$5,"")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Básicas'!$P$5,"")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Básicas'!$P$5,"")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Básicas'!$P$5,"")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Básicas'!$P$5,"")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Básicas'!$P$5,"")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Básicas'!$P$5,"")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Básicas'!$P$5,"")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Básicas'!$P$5,"")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Básicas'!$P$5,"")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Básicas'!$P$5,"")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Básicas'!$P$5,"")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Básicas'!$P$5,"")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Básicas'!$P$5,"")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Básicas'!$P$5,"")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Básicas'!$P$5,"")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Básicas'!$P$5,"")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Básicas'!$P$5,"")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Básicas'!$P$5,"")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Básicas'!$P$5,"")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Básicas'!$P$5,"")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Básicas'!$P$5,"")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Básicas'!$P$5,"")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Básicas'!$P$5,"")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Básicas'!$P$5,"")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Básicas'!$P$5,"")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Básicas'!$P$5,"")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Básicas'!$P$5,"")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Básicas'!$P$5,"")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Básicas'!$P$5,"")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Básicas'!$P$5,"")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Básicas'!$P$5,"")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Básicas'!$P$5,"")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Básicas'!$P$5,"")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Básicas'!$P$5,"")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Básicas'!$P$5,"")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Básicas'!$P$5,"")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Básicas'!$P$5,"")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Básicas'!$P$5,"")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Básicas'!$P$5,"")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5:P6">
    <cfRule type="cellIs" dxfId="544" priority="148" operator="lessThan">
      <formula>0</formula>
    </cfRule>
    <cfRule type="cellIs" dxfId="543" priority="149" operator="greaterThan">
      <formula>0</formula>
    </cfRule>
    <cfRule type="cellIs" dxfId="542" priority="160" operator="greaterThan">
      <formula>0</formula>
    </cfRule>
  </conditionalFormatting>
  <conditionalFormatting sqref="P13:P14">
    <cfRule type="cellIs" dxfId="541" priority="154" operator="lessThan">
      <formula>0</formula>
    </cfRule>
    <cfRule type="cellIs" dxfId="540" priority="155" operator="greaterThan">
      <formula>0</formula>
    </cfRule>
  </conditionalFormatting>
  <conditionalFormatting sqref="P11:P12">
    <cfRule type="cellIs" dxfId="539" priority="128" operator="greaterThan">
      <formula>0</formula>
    </cfRule>
    <cfRule type="cellIs" dxfId="538" priority="129" operator="lessThan">
      <formula>0</formula>
    </cfRule>
  </conditionalFormatting>
  <conditionalFormatting sqref="M5:M605">
    <cfRule type="cellIs" dxfId="537" priority="46" operator="greaterThan">
      <formula>0</formula>
    </cfRule>
    <cfRule type="cellIs" dxfId="536" priority="47" operator="lessThan">
      <formula>0</formula>
    </cfRule>
  </conditionalFormatting>
  <conditionalFormatting sqref="P7:P8">
    <cfRule type="cellIs" dxfId="535" priority="39" operator="greaterThan">
      <formula>0</formula>
    </cfRule>
  </conditionalFormatting>
  <conditionalFormatting sqref="P9:P10">
    <cfRule type="cellIs" dxfId="534" priority="38" operator="greaterThan">
      <formula>0</formula>
    </cfRule>
  </conditionalFormatting>
  <conditionalFormatting sqref="E100:F605">
    <cfRule type="containsText" dxfId="533" priority="36" operator="containsText" text="Despesa">
      <formula>NOT(ISERROR(SEARCH("Despesa",E100)))</formula>
    </cfRule>
    <cfRule type="containsText" dxfId="532" priority="37" operator="containsText" text="Receita">
      <formula>NOT(ISERROR(SEARCH("Receita",E100)))</formula>
    </cfRule>
  </conditionalFormatting>
  <conditionalFormatting sqref="E100:F605">
    <cfRule type="expression" dxfId="531" priority="184" stopIfTrue="1">
      <formula>NOT(ISERROR(SEARCH("Investimentos",E100)))</formula>
    </cfRule>
  </conditionalFormatting>
  <conditionalFormatting sqref="E22:F99">
    <cfRule type="containsText" dxfId="530" priority="32" operator="containsText" text="Despesa">
      <formula>NOT(ISERROR(SEARCH("Despesa",E22)))</formula>
    </cfRule>
    <cfRule type="containsText" dxfId="529" priority="33" operator="containsText" text="Receita">
      <formula>NOT(ISERROR(SEARCH("Receita",E22)))</formula>
    </cfRule>
  </conditionalFormatting>
  <conditionalFormatting sqref="E22:F99">
    <cfRule type="expression" dxfId="528" priority="187" stopIfTrue="1">
      <formula>NOT(ISERROR(SEARCH("Investimentos",E22)))</formula>
    </cfRule>
  </conditionalFormatting>
  <conditionalFormatting sqref="E5:F605">
    <cfRule type="containsText" dxfId="527" priority="28" operator="containsText" text="Despesa">
      <formula>NOT(ISERROR(SEARCH("Despesa",E5)))</formula>
    </cfRule>
    <cfRule type="containsText" dxfId="526" priority="29" operator="containsText" text="Receita">
      <formula>NOT(ISERROR(SEARCH("Receita",E5)))</formula>
    </cfRule>
  </conditionalFormatting>
  <conditionalFormatting sqref="E5:F605">
    <cfRule type="expression" dxfId="525" priority="190" stopIfTrue="1">
      <formula>NOT(ISERROR(SEARCH("Investimentos",E5)))</formula>
    </cfRule>
  </conditionalFormatting>
  <conditionalFormatting sqref="L109:L605">
    <cfRule type="containsText" dxfId="524" priority="24" operator="containsText" text="Não Pago">
      <formula>NOT(ISERROR(SEARCH("Não Pago",L109)))</formula>
    </cfRule>
    <cfRule type="containsText" dxfId="523" priority="25" operator="containsText" text="Pago">
      <formula>NOT(ISERROR(SEARCH("Pago",L109)))</formula>
    </cfRule>
  </conditionalFormatting>
  <conditionalFormatting sqref="L21:L108">
    <cfRule type="containsText" dxfId="522" priority="22" operator="containsText" text="Não Pago">
      <formula>NOT(ISERROR(SEARCH("Não Pago",L21)))</formula>
    </cfRule>
    <cfRule type="containsText" dxfId="521" priority="23" operator="containsText" text="Pago">
      <formula>NOT(ISERROR(SEARCH("Pago",L21)))</formula>
    </cfRule>
  </conditionalFormatting>
  <conditionalFormatting sqref="L10:L19">
    <cfRule type="containsText" dxfId="520" priority="20" operator="containsText" text="Não Pago">
      <formula>NOT(ISERROR(SEARCH("Não Pago",L10)))</formula>
    </cfRule>
    <cfRule type="containsText" dxfId="519" priority="21" operator="containsText" text="Pago">
      <formula>NOT(ISERROR(SEARCH("Pago",L10)))</formula>
    </cfRule>
  </conditionalFormatting>
  <conditionalFormatting sqref="L20">
    <cfRule type="containsText" dxfId="518" priority="18" operator="containsText" text="Não Pago">
      <formula>NOT(ISERROR(SEARCH("Não Pago",L20)))</formula>
    </cfRule>
    <cfRule type="containsText" dxfId="517" priority="19" operator="containsText" text="Pago">
      <formula>NOT(ISERROR(SEARCH("Pago",L20)))</formula>
    </cfRule>
  </conditionalFormatting>
  <conditionalFormatting sqref="L5:L9">
    <cfRule type="containsText" dxfId="516" priority="16" operator="containsText" text="Não Pago">
      <formula>NOT(ISERROR(SEARCH("Não Pago",L5)))</formula>
    </cfRule>
    <cfRule type="containsText" dxfId="515" priority="17" operator="containsText" text="Pago">
      <formula>NOT(ISERROR(SEARCH("Pago",L5)))</formula>
    </cfRule>
  </conditionalFormatting>
  <conditionalFormatting sqref="K122:K605">
    <cfRule type="containsText" dxfId="514" priority="14" operator="containsText" text="Não Pago">
      <formula>NOT(ISERROR(SEARCH("Não Pago",K122)))</formula>
    </cfRule>
    <cfRule type="containsText" dxfId="513" priority="15" operator="containsText" text="Pago">
      <formula>NOT(ISERROR(SEARCH("Pago",K122)))</formula>
    </cfRule>
  </conditionalFormatting>
  <conditionalFormatting sqref="K21:K121">
    <cfRule type="containsText" dxfId="512" priority="12" operator="containsText" text="Não Pago">
      <formula>NOT(ISERROR(SEARCH("Não Pago",K21)))</formula>
    </cfRule>
    <cfRule type="containsText" dxfId="511" priority="13" operator="containsText" text="Pago">
      <formula>NOT(ISERROR(SEARCH("Pago",K21)))</formula>
    </cfRule>
  </conditionalFormatting>
  <conditionalFormatting sqref="K5:K19">
    <cfRule type="containsText" dxfId="510" priority="10" operator="containsText" text="Não Pago">
      <formula>NOT(ISERROR(SEARCH("Não Pago",K5)))</formula>
    </cfRule>
    <cfRule type="containsText" dxfId="509" priority="11" operator="containsText" text="Pago">
      <formula>NOT(ISERROR(SEARCH("Pago",K5)))</formula>
    </cfRule>
  </conditionalFormatting>
  <conditionalFormatting sqref="K20">
    <cfRule type="containsText" dxfId="508" priority="8" operator="containsText" text="Não Pago">
      <formula>NOT(ISERROR(SEARCH("Não Pago",K20)))</formula>
    </cfRule>
    <cfRule type="containsText" dxfId="507" priority="9" operator="containsText" text="Pago">
      <formula>NOT(ISERROR(SEARCH("Pago",K20)))</formula>
    </cfRule>
  </conditionalFormatting>
  <conditionalFormatting sqref="K5:K187">
    <cfRule type="cellIs" dxfId="506" priority="7" operator="equal">
      <formula>"Realizado"</formula>
    </cfRule>
  </conditionalFormatting>
  <conditionalFormatting sqref="K22">
    <cfRule type="containsText" dxfId="505" priority="5" operator="containsText" text="Não Pago">
      <formula>NOT(ISERROR(SEARCH("Não Pago",K22)))</formula>
    </cfRule>
    <cfRule type="containsText" dxfId="504" priority="6" operator="containsText" text="Pago">
      <formula>NOT(ISERROR(SEARCH("Pago",K22)))</formula>
    </cfRule>
  </conditionalFormatting>
  <conditionalFormatting sqref="K27">
    <cfRule type="containsText" dxfId="503" priority="3" operator="containsText" text="Não Pago">
      <formula>NOT(ISERROR(SEARCH("Não Pago",K27)))</formula>
    </cfRule>
    <cfRule type="containsText" dxfId="502" priority="4" operator="containsText" text="Pago">
      <formula>NOT(ISERROR(SEARCH("Pago",K27)))</formula>
    </cfRule>
  </conditionalFormatting>
  <conditionalFormatting sqref="K34">
    <cfRule type="containsText" dxfId="501" priority="1" operator="containsText" text="Não Pago">
      <formula>NOT(ISERROR(SEARCH("Não Pago",K34)))</formula>
    </cfRule>
    <cfRule type="containsText" dxfId="500"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IF(C5&lt;&gt;"",TEXT(C5,"00")&amp;"/03/"&amp;'Configurações Básicas'!$P$5,"")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231</v>
      </c>
      <c r="P5" s="222">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Básicas'!$P$5,"")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Básicas'!$P$5,"")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Básicas'!$P$5,"")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Básicas'!$P$5,"")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Básicas'!$P$5,"")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Básicas'!$P$5,"")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Básicas'!$P$5,"")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Básicas'!$P$5,"")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Básicas'!$P$5,"")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Básicas'!$P$5,"")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Básicas'!$P$5,"")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Básicas'!$P$5,"")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Básicas'!$P$5,"")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Básicas'!$P$5,"")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Básicas'!$P$5,"")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Básicas'!$P$5,"")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Básicas'!$P$5,"")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99" priority="135" operator="lessThan">
      <formula>0</formula>
    </cfRule>
    <cfRule type="cellIs" dxfId="498" priority="136" operator="greaterThan">
      <formula>0</formula>
    </cfRule>
  </conditionalFormatting>
  <conditionalFormatting sqref="P5:P6">
    <cfRule type="cellIs" dxfId="497" priority="128" operator="lessThan">
      <formula>0</formula>
    </cfRule>
    <cfRule type="cellIs" dxfId="496" priority="129" operator="greaterThan">
      <formula>0</formula>
    </cfRule>
    <cfRule type="cellIs" dxfId="495" priority="130" operator="greaterThan">
      <formula>0</formula>
    </cfRule>
  </conditionalFormatting>
  <conditionalFormatting sqref="P11:P12">
    <cfRule type="cellIs" dxfId="494" priority="108" operator="greaterThan">
      <formula>0</formula>
    </cfRule>
    <cfRule type="cellIs" dxfId="493" priority="109" operator="lessThan">
      <formula>0</formula>
    </cfRule>
  </conditionalFormatting>
  <conditionalFormatting sqref="M5:M605">
    <cfRule type="cellIs" dxfId="492" priority="38" operator="greaterThan">
      <formula>0</formula>
    </cfRule>
    <cfRule type="cellIs" dxfId="491" priority="39" operator="lessThan">
      <formula>0</formula>
    </cfRule>
  </conditionalFormatting>
  <conditionalFormatting sqref="P7:P8">
    <cfRule type="cellIs" dxfId="490" priority="37" operator="greaterThan">
      <formula>0</formula>
    </cfRule>
  </conditionalFormatting>
  <conditionalFormatting sqref="P9:P10">
    <cfRule type="cellIs" dxfId="489" priority="36" operator="greaterThan">
      <formula>0</formula>
    </cfRule>
  </conditionalFormatting>
  <conditionalFormatting sqref="E100:E605">
    <cfRule type="containsText" dxfId="488" priority="34" operator="containsText" text="Despesa">
      <formula>NOT(ISERROR(SEARCH("Despesa",E100)))</formula>
    </cfRule>
    <cfRule type="containsText" dxfId="487" priority="35" operator="containsText" text="Receita">
      <formula>NOT(ISERROR(SEARCH("Receita",E100)))</formula>
    </cfRule>
  </conditionalFormatting>
  <conditionalFormatting sqref="E100:E605">
    <cfRule type="expression" dxfId="486" priority="158" stopIfTrue="1">
      <formula>NOT(ISERROR(SEARCH("Investimentos",E100)))</formula>
    </cfRule>
  </conditionalFormatting>
  <conditionalFormatting sqref="E22:E99">
    <cfRule type="containsText" dxfId="485" priority="30" operator="containsText" text="Despesa">
      <formula>NOT(ISERROR(SEARCH("Despesa",E22)))</formula>
    </cfRule>
    <cfRule type="containsText" dxfId="484" priority="31" operator="containsText" text="Receita">
      <formula>NOT(ISERROR(SEARCH("Receita",E22)))</formula>
    </cfRule>
  </conditionalFormatting>
  <conditionalFormatting sqref="E22:E99">
    <cfRule type="expression" dxfId="483" priority="161" stopIfTrue="1">
      <formula>NOT(ISERROR(SEARCH("Investimentos",E22)))</formula>
    </cfRule>
  </conditionalFormatting>
  <conditionalFormatting sqref="E5:E605">
    <cfRule type="containsText" dxfId="482" priority="26" operator="containsText" text="Despesa">
      <formula>NOT(ISERROR(SEARCH("Despesa",E5)))</formula>
    </cfRule>
    <cfRule type="containsText" dxfId="481" priority="27" operator="containsText" text="Receita">
      <formula>NOT(ISERROR(SEARCH("Receita",E5)))</formula>
    </cfRule>
  </conditionalFormatting>
  <conditionalFormatting sqref="E5:E605">
    <cfRule type="expression" dxfId="480" priority="164" stopIfTrue="1">
      <formula>NOT(ISERROR(SEARCH("Investimentos",E5)))</formula>
    </cfRule>
  </conditionalFormatting>
  <conditionalFormatting sqref="L96:L605">
    <cfRule type="containsText" dxfId="479" priority="22" operator="containsText" text="Não Pago">
      <formula>NOT(ISERROR(SEARCH("Não Pago",L96)))</formula>
    </cfRule>
    <cfRule type="containsText" dxfId="478" priority="23" operator="containsText" text="Pago">
      <formula>NOT(ISERROR(SEARCH("Pago",L96)))</formula>
    </cfRule>
  </conditionalFormatting>
  <conditionalFormatting sqref="L21:L95">
    <cfRule type="containsText" dxfId="477" priority="20" operator="containsText" text="Não Pago">
      <formula>NOT(ISERROR(SEARCH("Não Pago",L21)))</formula>
    </cfRule>
    <cfRule type="containsText" dxfId="476" priority="21" operator="containsText" text="Pago">
      <formula>NOT(ISERROR(SEARCH("Pago",L21)))</formula>
    </cfRule>
  </conditionalFormatting>
  <conditionalFormatting sqref="L5:L19">
    <cfRule type="containsText" dxfId="475" priority="18" operator="containsText" text="Não Pago">
      <formula>NOT(ISERROR(SEARCH("Não Pago",L5)))</formula>
    </cfRule>
    <cfRule type="containsText" dxfId="474" priority="19" operator="containsText" text="Pago">
      <formula>NOT(ISERROR(SEARCH("Pago",L5)))</formula>
    </cfRule>
  </conditionalFormatting>
  <conditionalFormatting sqref="L20">
    <cfRule type="containsText" dxfId="473" priority="16" operator="containsText" text="Não Pago">
      <formula>NOT(ISERROR(SEARCH("Não Pago",L20)))</formula>
    </cfRule>
    <cfRule type="containsText" dxfId="472" priority="17" operator="containsText" text="Pago">
      <formula>NOT(ISERROR(SEARCH("Pago",L20)))</formula>
    </cfRule>
  </conditionalFormatting>
  <conditionalFormatting sqref="K122:K605">
    <cfRule type="containsText" dxfId="471" priority="14" operator="containsText" text="Não Pago">
      <formula>NOT(ISERROR(SEARCH("Não Pago",K122)))</formula>
    </cfRule>
    <cfRule type="containsText" dxfId="470" priority="15" operator="containsText" text="Pago">
      <formula>NOT(ISERROR(SEARCH("Pago",K122)))</formula>
    </cfRule>
  </conditionalFormatting>
  <conditionalFormatting sqref="K21:K121">
    <cfRule type="containsText" dxfId="469" priority="12" operator="containsText" text="Não Pago">
      <formula>NOT(ISERROR(SEARCH("Não Pago",K21)))</formula>
    </cfRule>
    <cfRule type="containsText" dxfId="468" priority="13" operator="containsText" text="Pago">
      <formula>NOT(ISERROR(SEARCH("Pago",K21)))</formula>
    </cfRule>
  </conditionalFormatting>
  <conditionalFormatting sqref="K5:K19">
    <cfRule type="containsText" dxfId="467" priority="10" operator="containsText" text="Não Pago">
      <formula>NOT(ISERROR(SEARCH("Não Pago",K5)))</formula>
    </cfRule>
    <cfRule type="containsText" dxfId="466" priority="11" operator="containsText" text="Pago">
      <formula>NOT(ISERROR(SEARCH("Pago",K5)))</formula>
    </cfRule>
  </conditionalFormatting>
  <conditionalFormatting sqref="K20">
    <cfRule type="containsText" dxfId="465" priority="8" operator="containsText" text="Não Pago">
      <formula>NOT(ISERROR(SEARCH("Não Pago",K20)))</formula>
    </cfRule>
    <cfRule type="containsText" dxfId="464" priority="9" operator="containsText" text="Pago">
      <formula>NOT(ISERROR(SEARCH("Pago",K20)))</formula>
    </cfRule>
  </conditionalFormatting>
  <conditionalFormatting sqref="K5:K187">
    <cfRule type="cellIs" dxfId="463" priority="7" operator="equal">
      <formula>"Realizado"</formula>
    </cfRule>
  </conditionalFormatting>
  <conditionalFormatting sqref="K22">
    <cfRule type="containsText" dxfId="462" priority="5" operator="containsText" text="Não Pago">
      <formula>NOT(ISERROR(SEARCH("Não Pago",K22)))</formula>
    </cfRule>
    <cfRule type="containsText" dxfId="461" priority="6" operator="containsText" text="Pago">
      <formula>NOT(ISERROR(SEARCH("Pago",K22)))</formula>
    </cfRule>
  </conditionalFormatting>
  <conditionalFormatting sqref="K27">
    <cfRule type="containsText" dxfId="460" priority="3" operator="containsText" text="Não Pago">
      <formula>NOT(ISERROR(SEARCH("Não Pago",K27)))</formula>
    </cfRule>
    <cfRule type="containsText" dxfId="459" priority="4" operator="containsText" text="Pago">
      <formula>NOT(ISERROR(SEARCH("Pago",K27)))</formula>
    </cfRule>
  </conditionalFormatting>
  <conditionalFormatting sqref="K34">
    <cfRule type="containsText" dxfId="458" priority="1" operator="containsText" text="Não Pago">
      <formula>NOT(ISERROR(SEARCH("Não Pago",K34)))</formula>
    </cfRule>
    <cfRule type="containsText" dxfId="457"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IF(C5&lt;&gt;"",TEXT(C5,"00")&amp;"/04/"&amp;'Configurações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232</v>
      </c>
      <c r="P5" s="222">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Básicas'!$P$5,"")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Básicas'!$P$5,"")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Básicas'!$P$5,"")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Básicas'!$P$5,"")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Básicas'!$P$5,"")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Básicas'!$P$5,"")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Básicas'!$P$5,"")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Básicas'!$P$5,"")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Básicas'!$P$5,"")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Básicas'!$P$5,"")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Básicas'!$P$5,"")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Básicas'!$P$5,"")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Básicas'!$P$5,"")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Básicas'!$P$5,"")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Básicas'!$P$5,"")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Básicas'!$P$5,"")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Básicas'!$P$5,"")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Básicas'!$P$5,"")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Básicas'!$P$5,"")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Básicas'!$P$5,"")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Básicas'!$P$5,"")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Básicas'!$P$5,"")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Básicas'!$P$5,"")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Básicas'!$P$5,"")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Básicas'!$P$5,"")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Básicas'!$P$5,"")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Básicas'!$P$5,"")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Básicas'!$P$5,"")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Básicas'!$P$5,"")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Básicas'!$P$5,"")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Básicas'!$P$5,"")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Básicas'!$P$5,"")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Básicas'!$P$5,"")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Básicas'!$P$5,"")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Básicas'!$P$5,"")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Básicas'!$P$5,"")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Básicas'!$P$5,"")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Básicas'!$P$5,"")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Básicas'!$P$5,"")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Básicas'!$P$5,"")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Básicas'!$P$5,"")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56" priority="135" operator="lessThan">
      <formula>0</formula>
    </cfRule>
    <cfRule type="cellIs" dxfId="455" priority="136" operator="greaterThan">
      <formula>0</formula>
    </cfRule>
  </conditionalFormatting>
  <conditionalFormatting sqref="P5:P6">
    <cfRule type="cellIs" dxfId="454" priority="128" operator="lessThan">
      <formula>0</formula>
    </cfRule>
    <cfRule type="cellIs" dxfId="453" priority="129" operator="greaterThan">
      <formula>0</formula>
    </cfRule>
    <cfRule type="cellIs" dxfId="452" priority="130" operator="greaterThan">
      <formula>0</formula>
    </cfRule>
  </conditionalFormatting>
  <conditionalFormatting sqref="P11:P12">
    <cfRule type="cellIs" dxfId="451" priority="108" operator="greaterThan">
      <formula>0</formula>
    </cfRule>
    <cfRule type="cellIs" dxfId="450" priority="109" operator="lessThan">
      <formula>0</formula>
    </cfRule>
  </conditionalFormatting>
  <conditionalFormatting sqref="K5">
    <cfRule type="containsText" dxfId="449" priority="74" operator="containsText" text="Não Pago">
      <formula>NOT(ISERROR(SEARCH("Não Pago",K5)))</formula>
    </cfRule>
    <cfRule type="containsText" dxfId="448" priority="75" operator="containsText" text="Pago">
      <formula>NOT(ISERROR(SEARCH("Pago",K5)))</formula>
    </cfRule>
  </conditionalFormatting>
  <conditionalFormatting sqref="M5:M605">
    <cfRule type="cellIs" dxfId="447" priority="38" operator="greaterThan">
      <formula>0</formula>
    </cfRule>
    <cfRule type="cellIs" dxfId="446" priority="39" operator="lessThan">
      <formula>0</formula>
    </cfRule>
  </conditionalFormatting>
  <conditionalFormatting sqref="P7:P8">
    <cfRule type="cellIs" dxfId="445" priority="37" operator="greaterThan">
      <formula>0</formula>
    </cfRule>
  </conditionalFormatting>
  <conditionalFormatting sqref="P9:P10">
    <cfRule type="cellIs" dxfId="444" priority="36" operator="greaterThan">
      <formula>0</formula>
    </cfRule>
  </conditionalFormatting>
  <conditionalFormatting sqref="E100:E605">
    <cfRule type="containsText" dxfId="443" priority="34" operator="containsText" text="Despesa">
      <formula>NOT(ISERROR(SEARCH("Despesa",E100)))</formula>
    </cfRule>
    <cfRule type="containsText" dxfId="442" priority="35" operator="containsText" text="Receita">
      <formula>NOT(ISERROR(SEARCH("Receita",E100)))</formula>
    </cfRule>
  </conditionalFormatting>
  <conditionalFormatting sqref="E100:E605">
    <cfRule type="expression" dxfId="441" priority="158" stopIfTrue="1">
      <formula>NOT(ISERROR(SEARCH("Investimentos",E100)))</formula>
    </cfRule>
  </conditionalFormatting>
  <conditionalFormatting sqref="E22:E99">
    <cfRule type="containsText" dxfId="440" priority="30" operator="containsText" text="Despesa">
      <formula>NOT(ISERROR(SEARCH("Despesa",E22)))</formula>
    </cfRule>
    <cfRule type="containsText" dxfId="439" priority="31" operator="containsText" text="Receita">
      <formula>NOT(ISERROR(SEARCH("Receita",E22)))</formula>
    </cfRule>
  </conditionalFormatting>
  <conditionalFormatting sqref="E22:E99">
    <cfRule type="expression" dxfId="438" priority="161" stopIfTrue="1">
      <formula>NOT(ISERROR(SEARCH("Investimentos",E22)))</formula>
    </cfRule>
  </conditionalFormatting>
  <conditionalFormatting sqref="E5:E605">
    <cfRule type="containsText" dxfId="437" priority="26" operator="containsText" text="Despesa">
      <formula>NOT(ISERROR(SEARCH("Despesa",E5)))</formula>
    </cfRule>
    <cfRule type="containsText" dxfId="436" priority="27" operator="containsText" text="Receita">
      <formula>NOT(ISERROR(SEARCH("Receita",E5)))</formula>
    </cfRule>
  </conditionalFormatting>
  <conditionalFormatting sqref="E5:E605">
    <cfRule type="expression" dxfId="435" priority="164" stopIfTrue="1">
      <formula>NOT(ISERROR(SEARCH("Investimentos",E5)))</formula>
    </cfRule>
  </conditionalFormatting>
  <conditionalFormatting sqref="L120:L605">
    <cfRule type="containsText" dxfId="434" priority="22" operator="containsText" text="Não Pago">
      <formula>NOT(ISERROR(SEARCH("Não Pago",L120)))</formula>
    </cfRule>
    <cfRule type="containsText" dxfId="433" priority="23" operator="containsText" text="Pago">
      <formula>NOT(ISERROR(SEARCH("Pago",L120)))</formula>
    </cfRule>
  </conditionalFormatting>
  <conditionalFormatting sqref="L21:L119">
    <cfRule type="containsText" dxfId="432" priority="20" operator="containsText" text="Não Pago">
      <formula>NOT(ISERROR(SEARCH("Não Pago",L21)))</formula>
    </cfRule>
    <cfRule type="containsText" dxfId="431" priority="21" operator="containsText" text="Pago">
      <formula>NOT(ISERROR(SEARCH("Pago",L21)))</formula>
    </cfRule>
  </conditionalFormatting>
  <conditionalFormatting sqref="L5:L19">
    <cfRule type="containsText" dxfId="430" priority="18" operator="containsText" text="Não Pago">
      <formula>NOT(ISERROR(SEARCH("Não Pago",L5)))</formula>
    </cfRule>
    <cfRule type="containsText" dxfId="429" priority="19" operator="containsText" text="Pago">
      <formula>NOT(ISERROR(SEARCH("Pago",L5)))</formula>
    </cfRule>
  </conditionalFormatting>
  <conditionalFormatting sqref="L20">
    <cfRule type="containsText" dxfId="428" priority="16" operator="containsText" text="Não Pago">
      <formula>NOT(ISERROR(SEARCH("Não Pago",L20)))</formula>
    </cfRule>
    <cfRule type="containsText" dxfId="427" priority="17" operator="containsText" text="Pago">
      <formula>NOT(ISERROR(SEARCH("Pago",L20)))</formula>
    </cfRule>
  </conditionalFormatting>
  <conditionalFormatting sqref="K123:K606">
    <cfRule type="containsText" dxfId="426" priority="14" operator="containsText" text="Não Pago">
      <formula>NOT(ISERROR(SEARCH("Não Pago",K123)))</formula>
    </cfRule>
    <cfRule type="containsText" dxfId="425" priority="15" operator="containsText" text="Pago">
      <formula>NOT(ISERROR(SEARCH("Pago",K123)))</formula>
    </cfRule>
  </conditionalFormatting>
  <conditionalFormatting sqref="K22:K122">
    <cfRule type="containsText" dxfId="424" priority="12" operator="containsText" text="Não Pago">
      <formula>NOT(ISERROR(SEARCH("Não Pago",K22)))</formula>
    </cfRule>
    <cfRule type="containsText" dxfId="423" priority="13" operator="containsText" text="Pago">
      <formula>NOT(ISERROR(SEARCH("Pago",K22)))</formula>
    </cfRule>
  </conditionalFormatting>
  <conditionalFormatting sqref="K6:K20">
    <cfRule type="containsText" dxfId="422" priority="10" operator="containsText" text="Não Pago">
      <formula>NOT(ISERROR(SEARCH("Não Pago",K6)))</formula>
    </cfRule>
    <cfRule type="containsText" dxfId="421" priority="11" operator="containsText" text="Pago">
      <formula>NOT(ISERROR(SEARCH("Pago",K6)))</formula>
    </cfRule>
  </conditionalFormatting>
  <conditionalFormatting sqref="K21">
    <cfRule type="containsText" dxfId="420" priority="8" operator="containsText" text="Não Pago">
      <formula>NOT(ISERROR(SEARCH("Não Pago",K21)))</formula>
    </cfRule>
    <cfRule type="containsText" dxfId="419" priority="9" operator="containsText" text="Pago">
      <formula>NOT(ISERROR(SEARCH("Pago",K21)))</formula>
    </cfRule>
  </conditionalFormatting>
  <conditionalFormatting sqref="K6:K188">
    <cfRule type="cellIs" dxfId="418" priority="7" operator="equal">
      <formula>"Realizado"</formula>
    </cfRule>
  </conditionalFormatting>
  <conditionalFormatting sqref="K23">
    <cfRule type="containsText" dxfId="417" priority="5" operator="containsText" text="Não Pago">
      <formula>NOT(ISERROR(SEARCH("Não Pago",K23)))</formula>
    </cfRule>
    <cfRule type="containsText" dxfId="416" priority="6" operator="containsText" text="Pago">
      <formula>NOT(ISERROR(SEARCH("Pago",K23)))</formula>
    </cfRule>
  </conditionalFormatting>
  <conditionalFormatting sqref="K28">
    <cfRule type="containsText" dxfId="415" priority="3" operator="containsText" text="Não Pago">
      <formula>NOT(ISERROR(SEARCH("Não Pago",K28)))</formula>
    </cfRule>
    <cfRule type="containsText" dxfId="414" priority="4" operator="containsText" text="Pago">
      <formula>NOT(ISERROR(SEARCH("Pago",K28)))</formula>
    </cfRule>
  </conditionalFormatting>
  <conditionalFormatting sqref="K35">
    <cfRule type="containsText" dxfId="413" priority="1" operator="containsText" text="Não Pago">
      <formula>NOT(ISERROR(SEARCH("Não Pago",K35)))</formula>
    </cfRule>
    <cfRule type="containsText" dxfId="412"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IF(C5&lt;&gt;"",TEXT(C5,"00")&amp;"/05/"&amp;'Configurações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233</v>
      </c>
      <c r="P5" s="222">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Básicas'!$P$5,"")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Básicas'!$P$5,"")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Básicas'!$P$5,"")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Básicas'!$P$5,"")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Básicas'!$P$5,"")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Básicas'!$P$5,"")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Básicas'!$P$5,"")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11" priority="135" operator="lessThan">
      <formula>0</formula>
    </cfRule>
    <cfRule type="cellIs" dxfId="410" priority="136" operator="greaterThan">
      <formula>0</formula>
    </cfRule>
  </conditionalFormatting>
  <conditionalFormatting sqref="P5:P6">
    <cfRule type="cellIs" dxfId="409" priority="128" operator="lessThan">
      <formula>0</formula>
    </cfRule>
    <cfRule type="cellIs" dxfId="408" priority="129" operator="greaterThan">
      <formula>0</formula>
    </cfRule>
    <cfRule type="cellIs" dxfId="407" priority="130" operator="greaterThan">
      <formula>0</formula>
    </cfRule>
  </conditionalFormatting>
  <conditionalFormatting sqref="P11:P12">
    <cfRule type="cellIs" dxfId="406" priority="108" operator="greaterThan">
      <formula>0</formula>
    </cfRule>
    <cfRule type="cellIs" dxfId="405" priority="109" operator="lessThan">
      <formula>0</formula>
    </cfRule>
  </conditionalFormatting>
  <conditionalFormatting sqref="E606">
    <cfRule type="containsText" dxfId="404" priority="64" operator="containsText" text="Despesa">
      <formula>NOT(ISERROR(SEARCH("Despesa",E606)))</formula>
    </cfRule>
    <cfRule type="containsText" dxfId="403" priority="65" operator="containsText" text="Receita">
      <formula>NOT(ISERROR(SEARCH("Receita",E606)))</formula>
    </cfRule>
  </conditionalFormatting>
  <conditionalFormatting sqref="E606">
    <cfRule type="expression" dxfId="402" priority="154" stopIfTrue="1">
      <formula>NOT(ISERROR(SEARCH("Investimentos",E606)))</formula>
    </cfRule>
  </conditionalFormatting>
  <conditionalFormatting sqref="E606">
    <cfRule type="containsText" dxfId="401" priority="56" operator="containsText" text="Despesa">
      <formula>NOT(ISERROR(SEARCH("Despesa",E606)))</formula>
    </cfRule>
    <cfRule type="containsText" dxfId="400" priority="57" operator="containsText" text="Receita">
      <formula>NOT(ISERROR(SEARCH("Receita",E606)))</formula>
    </cfRule>
  </conditionalFormatting>
  <conditionalFormatting sqref="E606">
    <cfRule type="expression" dxfId="399" priority="157" stopIfTrue="1">
      <formula>NOT(ISERROR(SEARCH("Investimentos",E606)))</formula>
    </cfRule>
  </conditionalFormatting>
  <conditionalFormatting sqref="M5:M605">
    <cfRule type="cellIs" dxfId="398" priority="38" operator="greaterThan">
      <formula>0</formula>
    </cfRule>
    <cfRule type="cellIs" dxfId="397" priority="39" operator="lessThan">
      <formula>0</formula>
    </cfRule>
  </conditionalFormatting>
  <conditionalFormatting sqref="P7:P8">
    <cfRule type="cellIs" dxfId="396" priority="37" operator="greaterThan">
      <formula>0</formula>
    </cfRule>
  </conditionalFormatting>
  <conditionalFormatting sqref="P9:P10">
    <cfRule type="cellIs" dxfId="395" priority="36" operator="greaterThan">
      <formula>0</formula>
    </cfRule>
  </conditionalFormatting>
  <conditionalFormatting sqref="E100:E605">
    <cfRule type="containsText" dxfId="394" priority="34" operator="containsText" text="Despesa">
      <formula>NOT(ISERROR(SEARCH("Despesa",E100)))</formula>
    </cfRule>
    <cfRule type="containsText" dxfId="393" priority="35" operator="containsText" text="Receita">
      <formula>NOT(ISERROR(SEARCH("Receita",E100)))</formula>
    </cfRule>
  </conditionalFormatting>
  <conditionalFormatting sqref="E100:E605">
    <cfRule type="expression" dxfId="392" priority="164" stopIfTrue="1">
      <formula>NOT(ISERROR(SEARCH("Investimentos",E100)))</formula>
    </cfRule>
  </conditionalFormatting>
  <conditionalFormatting sqref="E22:E99">
    <cfRule type="containsText" dxfId="391" priority="30" operator="containsText" text="Despesa">
      <formula>NOT(ISERROR(SEARCH("Despesa",E22)))</formula>
    </cfRule>
    <cfRule type="containsText" dxfId="390" priority="31" operator="containsText" text="Receita">
      <formula>NOT(ISERROR(SEARCH("Receita",E22)))</formula>
    </cfRule>
  </conditionalFormatting>
  <conditionalFormatting sqref="E22:E99">
    <cfRule type="expression" dxfId="389" priority="167" stopIfTrue="1">
      <formula>NOT(ISERROR(SEARCH("Investimentos",E22)))</formula>
    </cfRule>
  </conditionalFormatting>
  <conditionalFormatting sqref="E5:E605">
    <cfRule type="containsText" dxfId="388" priority="26" operator="containsText" text="Despesa">
      <formula>NOT(ISERROR(SEARCH("Despesa",E5)))</formula>
    </cfRule>
    <cfRule type="containsText" dxfId="387" priority="27" operator="containsText" text="Receita">
      <formula>NOT(ISERROR(SEARCH("Receita",E5)))</formula>
    </cfRule>
  </conditionalFormatting>
  <conditionalFormatting sqref="E5:E605">
    <cfRule type="expression" dxfId="386" priority="170" stopIfTrue="1">
      <formula>NOT(ISERROR(SEARCH("Investimentos",E5)))</formula>
    </cfRule>
  </conditionalFormatting>
  <conditionalFormatting sqref="L101:L605">
    <cfRule type="containsText" dxfId="385" priority="22" operator="containsText" text="Não Pago">
      <formula>NOT(ISERROR(SEARCH("Não Pago",L101)))</formula>
    </cfRule>
    <cfRule type="containsText" dxfId="384" priority="23" operator="containsText" text="Pago">
      <formula>NOT(ISERROR(SEARCH("Pago",L101)))</formula>
    </cfRule>
  </conditionalFormatting>
  <conditionalFormatting sqref="L21:L100">
    <cfRule type="containsText" dxfId="383" priority="20" operator="containsText" text="Não Pago">
      <formula>NOT(ISERROR(SEARCH("Não Pago",L21)))</formula>
    </cfRule>
    <cfRule type="containsText" dxfId="382" priority="21" operator="containsText" text="Pago">
      <formula>NOT(ISERROR(SEARCH("Pago",L21)))</formula>
    </cfRule>
  </conditionalFormatting>
  <conditionalFormatting sqref="L5:L19">
    <cfRule type="containsText" dxfId="381" priority="18" operator="containsText" text="Não Pago">
      <formula>NOT(ISERROR(SEARCH("Não Pago",L5)))</formula>
    </cfRule>
    <cfRule type="containsText" dxfId="380" priority="19" operator="containsText" text="Pago">
      <formula>NOT(ISERROR(SEARCH("Pago",L5)))</formula>
    </cfRule>
  </conditionalFormatting>
  <conditionalFormatting sqref="L20">
    <cfRule type="containsText" dxfId="379" priority="16" operator="containsText" text="Não Pago">
      <formula>NOT(ISERROR(SEARCH("Não Pago",L20)))</formula>
    </cfRule>
    <cfRule type="containsText" dxfId="378" priority="17" operator="containsText" text="Pago">
      <formula>NOT(ISERROR(SEARCH("Pago",L20)))</formula>
    </cfRule>
  </conditionalFormatting>
  <conditionalFormatting sqref="K122:K605">
    <cfRule type="containsText" dxfId="377" priority="14" operator="containsText" text="Não Pago">
      <formula>NOT(ISERROR(SEARCH("Não Pago",K122)))</formula>
    </cfRule>
    <cfRule type="containsText" dxfId="376" priority="15" operator="containsText" text="Pago">
      <formula>NOT(ISERROR(SEARCH("Pago",K122)))</formula>
    </cfRule>
  </conditionalFormatting>
  <conditionalFormatting sqref="K21:K121">
    <cfRule type="containsText" dxfId="375" priority="12" operator="containsText" text="Não Pago">
      <formula>NOT(ISERROR(SEARCH("Não Pago",K21)))</formula>
    </cfRule>
    <cfRule type="containsText" dxfId="374" priority="13" operator="containsText" text="Pago">
      <formula>NOT(ISERROR(SEARCH("Pago",K21)))</formula>
    </cfRule>
  </conditionalFormatting>
  <conditionalFormatting sqref="K5:K19">
    <cfRule type="containsText" dxfId="373" priority="10" operator="containsText" text="Não Pago">
      <formula>NOT(ISERROR(SEARCH("Não Pago",K5)))</formula>
    </cfRule>
    <cfRule type="containsText" dxfId="372" priority="11" operator="containsText" text="Pago">
      <formula>NOT(ISERROR(SEARCH("Pago",K5)))</formula>
    </cfRule>
  </conditionalFormatting>
  <conditionalFormatting sqref="K20">
    <cfRule type="containsText" dxfId="371" priority="8" operator="containsText" text="Não Pago">
      <formula>NOT(ISERROR(SEARCH("Não Pago",K20)))</formula>
    </cfRule>
    <cfRule type="containsText" dxfId="370" priority="9" operator="containsText" text="Pago">
      <formula>NOT(ISERROR(SEARCH("Pago",K20)))</formula>
    </cfRule>
  </conditionalFormatting>
  <conditionalFormatting sqref="K5:K187">
    <cfRule type="cellIs" dxfId="369" priority="7" operator="equal">
      <formula>"Realizado"</formula>
    </cfRule>
  </conditionalFormatting>
  <conditionalFormatting sqref="K22">
    <cfRule type="containsText" dxfId="368" priority="5" operator="containsText" text="Não Pago">
      <formula>NOT(ISERROR(SEARCH("Não Pago",K22)))</formula>
    </cfRule>
    <cfRule type="containsText" dxfId="367" priority="6" operator="containsText" text="Pago">
      <formula>NOT(ISERROR(SEARCH("Pago",K22)))</formula>
    </cfRule>
  </conditionalFormatting>
  <conditionalFormatting sqref="K27">
    <cfRule type="containsText" dxfId="366" priority="3" operator="containsText" text="Não Pago">
      <formula>NOT(ISERROR(SEARCH("Não Pago",K27)))</formula>
    </cfRule>
    <cfRule type="containsText" dxfId="365" priority="4" operator="containsText" text="Pago">
      <formula>NOT(ISERROR(SEARCH("Pago",K27)))</formula>
    </cfRule>
  </conditionalFormatting>
  <conditionalFormatting sqref="K34">
    <cfRule type="containsText" dxfId="364" priority="1" operator="containsText" text="Não Pago">
      <formula>NOT(ISERROR(SEARCH("Não Pago",K34)))</formula>
    </cfRule>
    <cfRule type="containsText" dxfId="36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IF(C5&lt;&gt;"",TEXT(C5,"00")&amp;"/06/"&amp;'Configurações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235</v>
      </c>
      <c r="P5" s="222">
        <f>Mai!P13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IF(C6&lt;&gt;"",TEXT(C6,"00")&amp;"/06/"&amp;'Configurações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Básicas'!$P$5,"")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Básicas'!$P$5,"")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Básicas'!$P$5,"")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Básicas'!$P$5,"")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Básicas'!$P$5,"")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Básicas'!$P$5,"")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Básicas'!$P$5,"")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Básicas'!$P$5,"")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Básicas'!$P$5,"")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62" priority="131" operator="lessThan">
      <formula>0</formula>
    </cfRule>
    <cfRule type="cellIs" dxfId="361" priority="132" operator="greaterThan">
      <formula>0</formula>
    </cfRule>
  </conditionalFormatting>
  <conditionalFormatting sqref="P5:P6">
    <cfRule type="cellIs" dxfId="360" priority="124" operator="lessThan">
      <formula>0</formula>
    </cfRule>
    <cfRule type="cellIs" dxfId="359" priority="125" operator="greaterThan">
      <formula>0</formula>
    </cfRule>
    <cfRule type="cellIs" dxfId="358" priority="126" operator="greaterThan">
      <formula>0</formula>
    </cfRule>
  </conditionalFormatting>
  <conditionalFormatting sqref="P11:P12">
    <cfRule type="cellIs" dxfId="357" priority="104" operator="greaterThan">
      <formula>0</formula>
    </cfRule>
    <cfRule type="cellIs" dxfId="356" priority="105" operator="lessThan">
      <formula>0</formula>
    </cfRule>
  </conditionalFormatting>
  <conditionalFormatting sqref="M5:M605">
    <cfRule type="cellIs" dxfId="355" priority="40" operator="greaterThan">
      <formula>0</formula>
    </cfRule>
    <cfRule type="cellIs" dxfId="354" priority="41" operator="lessThan">
      <formula>0</formula>
    </cfRule>
  </conditionalFormatting>
  <conditionalFormatting sqref="P7:P8">
    <cfRule type="cellIs" dxfId="353" priority="39" operator="greaterThan">
      <formula>0</formula>
    </cfRule>
  </conditionalFormatting>
  <conditionalFormatting sqref="P9:P10">
    <cfRule type="cellIs" dxfId="352" priority="38" operator="greaterThan">
      <formula>0</formula>
    </cfRule>
  </conditionalFormatting>
  <conditionalFormatting sqref="E100:E605">
    <cfRule type="containsText" dxfId="351" priority="36" operator="containsText" text="Despesa">
      <formula>NOT(ISERROR(SEARCH("Despesa",E100)))</formula>
    </cfRule>
    <cfRule type="containsText" dxfId="350" priority="37" operator="containsText" text="Receita">
      <formula>NOT(ISERROR(SEARCH("Receita",E100)))</formula>
    </cfRule>
  </conditionalFormatting>
  <conditionalFormatting sqref="E100:E605">
    <cfRule type="expression" dxfId="349" priority="156" stopIfTrue="1">
      <formula>NOT(ISERROR(SEARCH("Investimentos",E100)))</formula>
    </cfRule>
  </conditionalFormatting>
  <conditionalFormatting sqref="E22:E99">
    <cfRule type="containsText" dxfId="348" priority="32" operator="containsText" text="Despesa">
      <formula>NOT(ISERROR(SEARCH("Despesa",E22)))</formula>
    </cfRule>
    <cfRule type="containsText" dxfId="347" priority="33" operator="containsText" text="Receita">
      <formula>NOT(ISERROR(SEARCH("Receita",E22)))</formula>
    </cfRule>
  </conditionalFormatting>
  <conditionalFormatting sqref="E22:E99">
    <cfRule type="expression" dxfId="346" priority="159" stopIfTrue="1">
      <formula>NOT(ISERROR(SEARCH("Investimentos",E22)))</formula>
    </cfRule>
  </conditionalFormatting>
  <conditionalFormatting sqref="E5:E605">
    <cfRule type="containsText" dxfId="345" priority="28" operator="containsText" text="Despesa">
      <formula>NOT(ISERROR(SEARCH("Despesa",E5)))</formula>
    </cfRule>
    <cfRule type="containsText" dxfId="344" priority="29" operator="containsText" text="Receita">
      <formula>NOT(ISERROR(SEARCH("Receita",E5)))</formula>
    </cfRule>
  </conditionalFormatting>
  <conditionalFormatting sqref="E5:E605">
    <cfRule type="expression" dxfId="343" priority="162" stopIfTrue="1">
      <formula>NOT(ISERROR(SEARCH("Investimentos",E5)))</formula>
    </cfRule>
  </conditionalFormatting>
  <conditionalFormatting sqref="L100:L605">
    <cfRule type="containsText" dxfId="342" priority="24" operator="containsText" text="Não Pago">
      <formula>NOT(ISERROR(SEARCH("Não Pago",L100)))</formula>
    </cfRule>
    <cfRule type="containsText" dxfId="341" priority="25" operator="containsText" text="Pago">
      <formula>NOT(ISERROR(SEARCH("Pago",L100)))</formula>
    </cfRule>
  </conditionalFormatting>
  <conditionalFormatting sqref="L22:L99">
    <cfRule type="containsText" dxfId="340" priority="22" operator="containsText" text="Não Pago">
      <formula>NOT(ISERROR(SEARCH("Não Pago",L22)))</formula>
    </cfRule>
    <cfRule type="containsText" dxfId="339" priority="23" operator="containsText" text="Pago">
      <formula>NOT(ISERROR(SEARCH("Pago",L22)))</formula>
    </cfRule>
  </conditionalFormatting>
  <conditionalFormatting sqref="L5">
    <cfRule type="containsText" dxfId="338" priority="20" operator="containsText" text="Não Pago">
      <formula>NOT(ISERROR(SEARCH("Não Pago",L5)))</formula>
    </cfRule>
    <cfRule type="containsText" dxfId="337" priority="21" operator="containsText" text="Pago">
      <formula>NOT(ISERROR(SEARCH("Pago",L5)))</formula>
    </cfRule>
  </conditionalFormatting>
  <conditionalFormatting sqref="L6:L20">
    <cfRule type="containsText" dxfId="336" priority="18" operator="containsText" text="Não Pago">
      <formula>NOT(ISERROR(SEARCH("Não Pago",L6)))</formula>
    </cfRule>
    <cfRule type="containsText" dxfId="335" priority="19" operator="containsText" text="Pago">
      <formula>NOT(ISERROR(SEARCH("Pago",L6)))</formula>
    </cfRule>
  </conditionalFormatting>
  <conditionalFormatting sqref="L21">
    <cfRule type="containsText" dxfId="334" priority="16" operator="containsText" text="Não Pago">
      <formula>NOT(ISERROR(SEARCH("Não Pago",L21)))</formula>
    </cfRule>
    <cfRule type="containsText" dxfId="333" priority="17" operator="containsText" text="Pago">
      <formula>NOT(ISERROR(SEARCH("Pago",L21)))</formula>
    </cfRule>
  </conditionalFormatting>
  <conditionalFormatting sqref="K122:K605">
    <cfRule type="containsText" dxfId="332" priority="14" operator="containsText" text="Não Pago">
      <formula>NOT(ISERROR(SEARCH("Não Pago",K122)))</formula>
    </cfRule>
    <cfRule type="containsText" dxfId="331" priority="15" operator="containsText" text="Pago">
      <formula>NOT(ISERROR(SEARCH("Pago",K122)))</formula>
    </cfRule>
  </conditionalFormatting>
  <conditionalFormatting sqref="K21:K121">
    <cfRule type="containsText" dxfId="330" priority="12" operator="containsText" text="Não Pago">
      <formula>NOT(ISERROR(SEARCH("Não Pago",K21)))</formula>
    </cfRule>
    <cfRule type="containsText" dxfId="329" priority="13" operator="containsText" text="Pago">
      <formula>NOT(ISERROR(SEARCH("Pago",K21)))</formula>
    </cfRule>
  </conditionalFormatting>
  <conditionalFormatting sqref="K5:K19">
    <cfRule type="containsText" dxfId="328" priority="10" operator="containsText" text="Não Pago">
      <formula>NOT(ISERROR(SEARCH("Não Pago",K5)))</formula>
    </cfRule>
    <cfRule type="containsText" dxfId="327" priority="11" operator="containsText" text="Pago">
      <formula>NOT(ISERROR(SEARCH("Pago",K5)))</formula>
    </cfRule>
  </conditionalFormatting>
  <conditionalFormatting sqref="K20">
    <cfRule type="containsText" dxfId="326" priority="8" operator="containsText" text="Não Pago">
      <formula>NOT(ISERROR(SEARCH("Não Pago",K20)))</formula>
    </cfRule>
    <cfRule type="containsText" dxfId="325" priority="9" operator="containsText" text="Pago">
      <formula>NOT(ISERROR(SEARCH("Pago",K20)))</formula>
    </cfRule>
  </conditionalFormatting>
  <conditionalFormatting sqref="K5:K187">
    <cfRule type="cellIs" dxfId="324" priority="7" operator="equal">
      <formula>"Realizado"</formula>
    </cfRule>
  </conditionalFormatting>
  <conditionalFormatting sqref="K22">
    <cfRule type="containsText" dxfId="323" priority="5" operator="containsText" text="Não Pago">
      <formula>NOT(ISERROR(SEARCH("Não Pago",K22)))</formula>
    </cfRule>
    <cfRule type="containsText" dxfId="322" priority="6" operator="containsText" text="Pago">
      <formula>NOT(ISERROR(SEARCH("Pago",K22)))</formula>
    </cfRule>
  </conditionalFormatting>
  <conditionalFormatting sqref="K27">
    <cfRule type="containsText" dxfId="321" priority="3" operator="containsText" text="Não Pago">
      <formula>NOT(ISERROR(SEARCH("Não Pago",K27)))</formula>
    </cfRule>
    <cfRule type="containsText" dxfId="320" priority="4" operator="containsText" text="Pago">
      <formula>NOT(ISERROR(SEARCH("Pago",K27)))</formula>
    </cfRule>
  </conditionalFormatting>
  <conditionalFormatting sqref="K34">
    <cfRule type="containsText" dxfId="319" priority="1" operator="containsText" text="Não Pago">
      <formula>NOT(ISERROR(SEARCH("Não Pago",K34)))</formula>
    </cfRule>
    <cfRule type="containsText" dxfId="318"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31</v>
      </c>
      <c r="D5" s="58" t="str">
        <f>IF(C5&lt;&gt;"",TEXT(C5,"00")&amp;"/07/"&amp;'Configurações Básicas'!$P$5,"")</f>
        <v>31/07/2017</v>
      </c>
      <c r="E5" s="58" t="s">
        <v>1350</v>
      </c>
      <c r="F5" s="28"/>
      <c r="G5" s="58" t="s">
        <v>1394</v>
      </c>
      <c r="H5" s="58"/>
      <c r="I5" s="167">
        <v>60</v>
      </c>
      <c r="J5" s="192"/>
      <c r="K5" s="60" t="s">
        <v>1392</v>
      </c>
      <c r="L5" s="192"/>
      <c r="M5" s="56">
        <f>P5+IF(AND(K5="Pago",OR(E5='PC Receitas'!O4,E5='PC Receitas'!O5,E5='PC Receitas'!O6)),I5,IF(AND(K5="Pago",OR(E5='PC Receitas'!O7,E5='PC Receitas'!O8,E5='PC Receitas'!O9,E5='PC Receitas'!O10,E5='PC Receitas'!O11,E5='PC Receitas'!O12,E5='PC Receitas'!O13,E5='PC Receitas'!O14)),-I5,0))</f>
        <v>12987.7</v>
      </c>
      <c r="O5" s="221" t="s">
        <v>236</v>
      </c>
      <c r="P5" s="222">
        <f>Jun!P13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Básicas'!$P$5,"")</f>
        <v>31/07/2017</v>
      </c>
      <c r="E6" s="58" t="s">
        <v>1350</v>
      </c>
      <c r="F6" s="28"/>
      <c r="G6" s="58" t="s">
        <v>1396</v>
      </c>
      <c r="H6" s="58"/>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14307.7</v>
      </c>
      <c r="O6" s="221"/>
      <c r="P6" s="222"/>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Básicas'!$P$5,"")</f>
        <v>31/07/2017</v>
      </c>
      <c r="E7" s="58" t="s">
        <v>1350</v>
      </c>
      <c r="F7" s="28"/>
      <c r="G7" s="58" t="s">
        <v>1397</v>
      </c>
      <c r="H7" s="58"/>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14557.7</v>
      </c>
      <c r="O7" s="211" t="s">
        <v>27</v>
      </c>
      <c r="P7" s="214">
        <f>SUMIFS($I$5:$I$605,$E$5:$E$605,'PC Receitas'!O4,$K$5:$K$605,"Pago")+SUMIFS($I$5:$I$605,$E$5:$E$605,'PC Receitas'!O5,$K$5:$K$605,"Pago")+SUMIFS($I$5:$I$605,$E$5:$E$605,'PC Receitas'!O6,$K$5:$K$605,"Pago")</f>
        <v>1810</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Básicas'!$P$5,"")</f>
        <v>31/07/2017</v>
      </c>
      <c r="E8" s="58" t="s">
        <v>1350</v>
      </c>
      <c r="F8" s="28" t="s">
        <v>1417</v>
      </c>
      <c r="G8" s="58" t="s">
        <v>1408</v>
      </c>
      <c r="H8" s="58"/>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14737.7</v>
      </c>
      <c r="O8" s="211"/>
      <c r="P8" s="215"/>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c r="D9" s="58" t="str">
        <f>IF(C9&lt;&gt;"",TEXT(C9,"00")&amp;"/07/"&amp;'Configurações Básicas'!$P$5,"")</f>
        <v/>
      </c>
      <c r="E9" s="58"/>
      <c r="F9" s="28"/>
      <c r="G9" s="58"/>
      <c r="H9" s="58"/>
      <c r="I9" s="167"/>
      <c r="J9" s="192"/>
      <c r="K9" s="168"/>
      <c r="L9" s="192"/>
      <c r="M9" s="56">
        <f>M8+IF(AND(K9="Pago",OR(E9='PC Receitas'!$O$4,E9='PC Receitas'!$O$5,E9='PC Receitas'!$O$6)),I9,IF(AND(K9="Pago",OR(E9='PC Receitas'!$O$7,E9='PC Receitas'!$O$8,E9='PC Receitas'!$O$9,E9='PC Receitas'!$O$10,E9='PC Receitas'!$O$11,E9='PC Receitas'!$O$12,E9='PC Receitas'!$O$13,E9='PC Receitas'!$O$14)),-I9,0))</f>
        <v>14737.7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IF(C10&lt;&gt;"",TEXT(C10,"00")&amp;"/07/"&amp;'Configurações Básicas'!$P$5,"")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14737.7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Básicas'!$P$5,"")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14737.7</v>
      </c>
      <c r="O11" s="211" t="s">
        <v>30</v>
      </c>
      <c r="P11" s="212">
        <f>P7-P9</f>
        <v>1810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Básicas'!$P$5,"")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14737.7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Básicas'!$P$5,"")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14737.7</v>
      </c>
      <c r="O13" s="211" t="s">
        <v>66</v>
      </c>
      <c r="P13" s="212">
        <f>M605</f>
        <v>14737.7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Básicas'!$P$5,"")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14737.7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Básicas'!$P$5,"")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14737.7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Básicas'!$P$5,"")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14737.7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Básicas'!$P$5,"")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14737.7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Básicas'!$P$5,"")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14737.7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Básicas'!$P$5,"")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14737.7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Básicas'!$P$5,"")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14737.7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Básicas'!$P$5,"")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14737.7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Básicas'!$P$5,"")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14737.7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Básicas'!$P$5,"")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14737.7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Básicas'!$P$5,"")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14737.7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Básicas'!$P$5,"")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14737.7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Básicas'!$P$5,"")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14737.7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Básicas'!$P$5,"")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14737.7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Básicas'!$P$5,"")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14737.7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Básicas'!$P$5,"")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14737.7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Básicas'!$P$5,"")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14737.7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Básicas'!$P$5,"")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14737.7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Básicas'!$P$5,"")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14737.7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Básicas'!$P$5,"")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14737.7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Básicas'!$P$5,"")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14737.7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Básicas'!$P$5,"")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14737.7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Básicas'!$P$5,"")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14737.7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Básicas'!$P$5,"")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14737.7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Básicas'!$P$5,"")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14737.7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Básicas'!$P$5,"")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14737.7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Básicas'!$P$5,"")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14737.7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Básicas'!$P$5,"")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14737.7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Básicas'!$P$5,"")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14737.7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Básicas'!$P$5,"")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14737.7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Básicas'!$P$5,"")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14737.7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Básicas'!$P$5,"")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14737.7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Básicas'!$P$5,"")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14737.7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Básicas'!$P$5,"")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14737.7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Básicas'!$P$5,"")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14737.7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Básicas'!$P$5,"")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14737.7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Básicas'!$P$5,"")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14737.7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Básicas'!$P$5,"")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14737.7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Básicas'!$P$5,"")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14737.7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Básicas'!$P$5,"")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14737.7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Básicas'!$P$5,"")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14737.7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Básicas'!$P$5,"")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14737.7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Básicas'!$P$5,"")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14737.7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Básicas'!$P$5,"")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14737.7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Básicas'!$P$5,"")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14737.7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Básicas'!$P$5,"")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14737.7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Básicas'!$P$5,"")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14737.7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Básicas'!$P$5,"")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14737.7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Básicas'!$P$5,"")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14737.7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Básicas'!$P$5,"")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14737.7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Básicas'!$P$5,"")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14737.7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Básicas'!$P$5,"")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14737.7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Básicas'!$P$5,"")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14737.7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Básicas'!$P$5,"")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14737.7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Básicas'!$P$5,"")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14737.7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Básicas'!$P$5,"")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14737.7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Básicas'!$P$5,"")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14737.7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Básicas'!$P$5,"")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14737.7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Básicas'!$P$5,"")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14737.7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Básicas'!$P$5,"")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14737.7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Básicas'!$P$5,"")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14737.7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Básicas'!$P$5,"")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14737.7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Básicas'!$P$5,"")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14737.7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Básicas'!$P$5,"")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14737.7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Básicas'!$P$5,"")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14737.7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Básicas'!$P$5,"")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14737.7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Básicas'!$P$5,"")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14737.7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Básicas'!$P$5,"")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14737.7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Básicas'!$P$5,"")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14737.7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14737.7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14737.7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14737.7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14737.7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14737.7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14737.7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14737.7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14737.7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14737.7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14737.7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14737.7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14737.7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14737.7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14737.7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14737.7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14737.7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14737.7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14737.7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14737.7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14737.7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14737.7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14737.7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14737.7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14737.7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14737.7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14737.7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14737.7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14737.7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14737.7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14737.7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14737.7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14737.7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14737.7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14737.7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14737.7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14737.7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14737.7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14737.7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14737.7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14737.7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14737.7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14737.7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14737.7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14737.7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14737.7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14737.7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14737.7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14737.7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14737.7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14737.7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14737.7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14737.7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14737.7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14737.7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14737.7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14737.7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14737.7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14737.7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14737.7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14737.7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14737.7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14737.7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14737.7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14737.7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14737.7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14737.7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14737.7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14737.7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14737.7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14737.7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14737.7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14737.7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14737.7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14737.7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14737.7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14737.7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14737.7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14737.7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14737.7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14737.7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14737.7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14737.7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14737.7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14737.7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14737.7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14737.7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14737.7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14737.7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14737.7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14737.7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14737.7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14737.7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14737.7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14737.7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14737.7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14737.7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14737.7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14737.7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14737.7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14737.7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14737.7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14737.7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14737.7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14737.7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14737.7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14737.7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14737.7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14737.7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14737.7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14737.7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14737.7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14737.7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14737.7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14737.7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14737.7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14737.7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14737.7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14737.7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14737.7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14737.7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14737.7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14737.7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14737.7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14737.7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14737.7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14737.7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14737.7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14737.7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14737.7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14737.7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14737.7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14737.7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14737.7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14737.7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14737.7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14737.7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14737.7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14737.7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14737.7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14737.7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14737.7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14737.7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14737.7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14737.7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14737.7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14737.7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14737.7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14737.7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14737.7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14737.7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14737.7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14737.7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14737.7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14737.7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14737.7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14737.7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14737.7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14737.7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14737.7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14737.7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14737.7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14737.7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14737.7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14737.7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14737.7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14737.7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14737.7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14737.7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14737.7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14737.7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14737.7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14737.7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14737.7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14737.7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14737.7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14737.7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14737.7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14737.7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14737.7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14737.7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14737.7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14737.7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14737.7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14737.7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14737.7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14737.7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14737.7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14737.7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14737.7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14737.7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14737.7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14737.7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14737.7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14737.7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14737.7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14737.7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14737.7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14737.7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14737.7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14737.7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14737.7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14737.7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14737.7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14737.7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14737.7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14737.7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14737.7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14737.7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14737.7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14737.7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14737.7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14737.7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14737.7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14737.7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14737.7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14737.7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14737.7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14737.7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14737.7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14737.7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14737.7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14737.7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14737.7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14737.7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14737.7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14737.7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14737.7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14737.7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14737.7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14737.7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14737.7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14737.7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14737.7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14737.7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14737.7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14737.7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14737.7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14737.7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14737.7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14737.7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14737.7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14737.7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14737.7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14737.7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14737.7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14737.7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14737.7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14737.7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14737.7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14737.7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14737.7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14737.7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14737.7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14737.7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14737.7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14737.7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14737.7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14737.7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14737.7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14737.7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14737.7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14737.7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14737.7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14737.7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14737.7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14737.7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14737.7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14737.7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14737.7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14737.7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14737.7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14737.7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14737.7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14737.7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14737.7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14737.7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14737.7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14737.7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14737.7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14737.7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14737.7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14737.7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14737.7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14737.7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14737.7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14737.7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14737.7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14737.7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14737.7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14737.7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14737.7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14737.7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14737.7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14737.7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14737.7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14737.7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14737.7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14737.7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14737.7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14737.7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14737.7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14737.7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14737.7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14737.7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14737.7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14737.7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14737.7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14737.7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14737.7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14737.7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14737.7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14737.7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14737.7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14737.7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14737.7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14737.7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14737.7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14737.7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14737.7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14737.7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14737.7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14737.7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14737.7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14737.7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14737.7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14737.7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14737.7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14737.7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14737.7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14737.7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14737.7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14737.7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14737.7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14737.7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14737.7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14737.7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14737.7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14737.7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14737.7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14737.7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14737.7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14737.7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14737.7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14737.7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14737.7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14737.7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14737.7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14737.7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14737.7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14737.7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14737.7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14737.7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14737.7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14737.7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14737.7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14737.7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14737.7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14737.7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14737.7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14737.7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14737.7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14737.7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14737.7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14737.7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14737.7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14737.7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14737.7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14737.7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14737.7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14737.7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14737.7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14737.7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14737.7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14737.7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14737.7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14737.7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14737.7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14737.7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14737.7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14737.7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14737.7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14737.7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14737.7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14737.7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14737.7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14737.7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14737.7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14737.7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14737.7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14737.7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14737.7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14737.7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14737.7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14737.7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14737.7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14737.7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14737.7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14737.7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14737.7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14737.7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14737.7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14737.7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14737.7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14737.7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14737.7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14737.7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14737.7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14737.7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14737.7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14737.7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14737.7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14737.7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14737.7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14737.7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14737.7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14737.7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14737.7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14737.7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14737.7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14737.7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14737.7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14737.7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14737.7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14737.7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14737.7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14737.7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14737.7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14737.7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14737.7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14737.7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14737.7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14737.7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14737.7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14737.7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14737.7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14737.7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14737.7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14737.7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14737.7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14737.7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14737.7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14737.7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14737.7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14737.7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14737.7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14737.7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14737.7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14737.7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14737.7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14737.7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14737.7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14737.7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14737.7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14737.7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14737.7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14737.7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14737.7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14737.7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14737.7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14737.7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14737.7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14737.7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14737.7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14737.7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14737.7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14737.7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14737.7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14737.7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14737.7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14737.7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14737.7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14737.7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14737.7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14737.7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14737.7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14737.7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14737.7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14737.7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14737.7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14737.7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14737.7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14737.7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14737.7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14737.7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14737.7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14737.7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14737.7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14737.7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14737.7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14737.7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14737.7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14737.7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14737.7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14737.7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14737.7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14737.7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14737.7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14737.7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14737.7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14737.7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14737.7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14737.7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14737.7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14737.7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14737.7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14737.7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14737.7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14737.7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14737.7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14737.7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14737.7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14737.7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14737.7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14737.7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14737.7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14737.7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14737.7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14737.7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14737.7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14737.7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14737.7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14737.7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14737.7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17" priority="103" operator="lessThan">
      <formula>0</formula>
    </cfRule>
    <cfRule type="cellIs" dxfId="316" priority="104" operator="greaterThan">
      <formula>0</formula>
    </cfRule>
  </conditionalFormatting>
  <conditionalFormatting sqref="P5:P6">
    <cfRule type="cellIs" dxfId="315" priority="96" operator="lessThan">
      <formula>0</formula>
    </cfRule>
    <cfRule type="cellIs" dxfId="314" priority="97" operator="greaterThan">
      <formula>0</formula>
    </cfRule>
    <cfRule type="cellIs" dxfId="313" priority="98" operator="greaterThan">
      <formula>0</formula>
    </cfRule>
  </conditionalFormatting>
  <conditionalFormatting sqref="P11:P12">
    <cfRule type="cellIs" dxfId="312" priority="76" operator="greaterThan">
      <formula>0</formula>
    </cfRule>
    <cfRule type="cellIs" dxfId="311" priority="77" operator="lessThan">
      <formula>0</formula>
    </cfRule>
  </conditionalFormatting>
  <conditionalFormatting sqref="M5:M605">
    <cfRule type="cellIs" dxfId="310" priority="30" operator="greaterThan">
      <formula>0</formula>
    </cfRule>
    <cfRule type="cellIs" dxfId="309" priority="31" operator="lessThan">
      <formula>0</formula>
    </cfRule>
  </conditionalFormatting>
  <conditionalFormatting sqref="P7:P8">
    <cfRule type="cellIs" dxfId="308" priority="29" operator="greaterThan">
      <formula>0</formula>
    </cfRule>
  </conditionalFormatting>
  <conditionalFormatting sqref="P9:P10">
    <cfRule type="cellIs" dxfId="307" priority="28" operator="greaterThan">
      <formula>0</formula>
    </cfRule>
  </conditionalFormatting>
  <conditionalFormatting sqref="E100:E605">
    <cfRule type="containsText" dxfId="306" priority="26" operator="containsText" text="Despesa">
      <formula>NOT(ISERROR(SEARCH("Despesa",E100)))</formula>
    </cfRule>
    <cfRule type="containsText" dxfId="305" priority="27" operator="containsText" text="Receita">
      <formula>NOT(ISERROR(SEARCH("Receita",E100)))</formula>
    </cfRule>
  </conditionalFormatting>
  <conditionalFormatting sqref="E100:E605">
    <cfRule type="expression" dxfId="304" priority="122" stopIfTrue="1">
      <formula>NOT(ISERROR(SEARCH("Investimentos",E100)))</formula>
    </cfRule>
  </conditionalFormatting>
  <conditionalFormatting sqref="E22:E99">
    <cfRule type="containsText" dxfId="303" priority="22" operator="containsText" text="Despesa">
      <formula>NOT(ISERROR(SEARCH("Despesa",E22)))</formula>
    </cfRule>
    <cfRule type="containsText" dxfId="302" priority="23" operator="containsText" text="Receita">
      <formula>NOT(ISERROR(SEARCH("Receita",E22)))</formula>
    </cfRule>
  </conditionalFormatting>
  <conditionalFormatting sqref="E22:E99">
    <cfRule type="expression" dxfId="301" priority="125" stopIfTrue="1">
      <formula>NOT(ISERROR(SEARCH("Investimentos",E22)))</formula>
    </cfRule>
  </conditionalFormatting>
  <conditionalFormatting sqref="E5:E605">
    <cfRule type="containsText" dxfId="300" priority="18" operator="containsText" text="Despesa">
      <formula>NOT(ISERROR(SEARCH("Despesa",E5)))</formula>
    </cfRule>
    <cfRule type="containsText" dxfId="299" priority="19" operator="containsText" text="Receita">
      <formula>NOT(ISERROR(SEARCH("Receita",E5)))</formula>
    </cfRule>
  </conditionalFormatting>
  <conditionalFormatting sqref="E5:E605">
    <cfRule type="expression" dxfId="298" priority="128" stopIfTrue="1">
      <formula>NOT(ISERROR(SEARCH("Investimentos",E5)))</formula>
    </cfRule>
  </conditionalFormatting>
  <conditionalFormatting sqref="K122:K605">
    <cfRule type="containsText" dxfId="297" priority="14" operator="containsText" text="Não Pago">
      <formula>NOT(ISERROR(SEARCH("Não Pago",K122)))</formula>
    </cfRule>
    <cfRule type="containsText" dxfId="296" priority="15" operator="containsText" text="Pago">
      <formula>NOT(ISERROR(SEARCH("Pago",K122)))</formula>
    </cfRule>
  </conditionalFormatting>
  <conditionalFormatting sqref="K21:K121">
    <cfRule type="containsText" dxfId="295" priority="12" operator="containsText" text="Não Pago">
      <formula>NOT(ISERROR(SEARCH("Não Pago",K21)))</formula>
    </cfRule>
    <cfRule type="containsText" dxfId="294" priority="13" operator="containsText" text="Pago">
      <formula>NOT(ISERROR(SEARCH("Pago",K21)))</formula>
    </cfRule>
  </conditionalFormatting>
  <conditionalFormatting sqref="K5:K19">
    <cfRule type="containsText" dxfId="293" priority="10" operator="containsText" text="Não Pago">
      <formula>NOT(ISERROR(SEARCH("Não Pago",K5)))</formula>
    </cfRule>
    <cfRule type="containsText" dxfId="292" priority="11" operator="containsText" text="Pago">
      <formula>NOT(ISERROR(SEARCH("Pago",K5)))</formula>
    </cfRule>
  </conditionalFormatting>
  <conditionalFormatting sqref="K20">
    <cfRule type="containsText" dxfId="291" priority="8" operator="containsText" text="Não Pago">
      <formula>NOT(ISERROR(SEARCH("Não Pago",K20)))</formula>
    </cfRule>
    <cfRule type="containsText" dxfId="290" priority="9" operator="containsText" text="Pago">
      <formula>NOT(ISERROR(SEARCH("Pago",K20)))</formula>
    </cfRule>
  </conditionalFormatting>
  <conditionalFormatting sqref="K5:K187">
    <cfRule type="cellIs" dxfId="289" priority="7" operator="equal">
      <formula>"Realizado"</formula>
    </cfRule>
  </conditionalFormatting>
  <conditionalFormatting sqref="K22">
    <cfRule type="containsText" dxfId="288" priority="5" operator="containsText" text="Não Pago">
      <formula>NOT(ISERROR(SEARCH("Não Pago",K22)))</formula>
    </cfRule>
    <cfRule type="containsText" dxfId="287" priority="6" operator="containsText" text="Pago">
      <formula>NOT(ISERROR(SEARCH("Pago",K22)))</formula>
    </cfRule>
  </conditionalFormatting>
  <conditionalFormatting sqref="K27">
    <cfRule type="containsText" dxfId="286" priority="3" operator="containsText" text="Não Pago">
      <formula>NOT(ISERROR(SEARCH("Não Pago",K27)))</formula>
    </cfRule>
    <cfRule type="containsText" dxfId="285" priority="4" operator="containsText" text="Pago">
      <formula>NOT(ISERROR(SEARCH("Pago",K27)))</formula>
    </cfRule>
  </conditionalFormatting>
  <conditionalFormatting sqref="K34">
    <cfRule type="containsText" dxfId="284" priority="1" operator="containsText" text="Não Pago">
      <formula>NOT(ISERROR(SEARCH("Não Pago",K34)))</formula>
    </cfRule>
    <cfRule type="containsText" dxfId="283" priority="2" operator="containsText" text="Pago">
      <formula>NOT(ISERROR(SEARCH("Pago",K34)))</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 ca="1">IF(C5&lt;&gt;"",TEXT(C5,"00")&amp;"/08/"&amp;YEAR(TODAY()),"")</f>
        <v>01/08/2017</v>
      </c>
      <c r="E5" s="58" t="s">
        <v>1350</v>
      </c>
      <c r="F5" s="28"/>
      <c r="G5" s="58" t="s">
        <v>1394</v>
      </c>
      <c r="H5" s="58" t="s">
        <v>1434</v>
      </c>
      <c r="I5" s="167">
        <v>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14737.7</v>
      </c>
      <c r="O5" s="221" t="s">
        <v>237</v>
      </c>
      <c r="P5" s="222">
        <f>Jul!P13</f>
        <v>14737.7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28" t="s">
        <v>1400</v>
      </c>
      <c r="H6" s="58" t="s">
        <v>1434</v>
      </c>
      <c r="I6" s="167">
        <v>0</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14737.7</v>
      </c>
      <c r="O6" s="221"/>
      <c r="P6" s="222"/>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14614.7</v>
      </c>
      <c r="O7" s="211" t="s">
        <v>27</v>
      </c>
      <c r="P7" s="214">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14569.7</v>
      </c>
      <c r="O8" s="211"/>
      <c r="P8" s="215"/>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13914.7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7289.1299999999992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13914.7</v>
      </c>
      <c r="O10" s="211"/>
      <c r="P10" s="213"/>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13914.7</v>
      </c>
      <c r="O11" s="211" t="s">
        <v>30</v>
      </c>
      <c r="P11" s="212">
        <f>P7-P9</f>
        <v>-7289.1299999999992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13914.7</v>
      </c>
      <c r="O12" s="211"/>
      <c r="P12" s="213"/>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13914.7</v>
      </c>
      <c r="O13" s="211" t="s">
        <v>66</v>
      </c>
      <c r="P13" s="212">
        <f>M605</f>
        <v>7448.57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13671.7</v>
      </c>
      <c r="O14" s="211"/>
      <c r="P14" s="216"/>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13124.7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13124.7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13124.7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13124.7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11892.7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11683.35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11338.35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11338.35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11338.35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11338.35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10683.35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9894.35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9894.35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1400</v>
      </c>
      <c r="H28" s="58" t="s">
        <v>1435</v>
      </c>
      <c r="I28" s="167">
        <v>213</v>
      </c>
      <c r="J28" s="192">
        <v>0</v>
      </c>
      <c r="K28" s="168" t="s">
        <v>1391</v>
      </c>
      <c r="L28" s="58"/>
      <c r="M28" s="56">
        <f>M27+IF(AND(K28="Pago",OR(E28='PC Receitas'!$O$4,E28='PC Receitas'!$O$5,E28='PC Receitas'!$O$6)),I28,IF(AND(K28="Pago",OR(E28='PC Receitas'!$O$7,E28='PC Receitas'!$O$8,E28='PC Receitas'!$O$9,E28='PC Receitas'!$O$10,E28='PC Receitas'!$O$11,E28='PC Receitas'!$O$12,E28='PC Receitas'!$O$13,E28='PC Receitas'!$O$14)),-I28,0))</f>
        <v>9894.35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9894.35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9894.35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9894.35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439</v>
      </c>
      <c r="J32" s="192">
        <v>0</v>
      </c>
      <c r="K32" s="168" t="s">
        <v>1392</v>
      </c>
      <c r="L32" s="58"/>
      <c r="M32" s="56">
        <f>M31+IF(AND(K32="Pago",OR(E32='PC Receitas'!$O$4,E32='PC Receitas'!$O$5,E32='PC Receitas'!$O$6)),I32,IF(AND(K32="Pago",OR(E32='PC Receitas'!$O$7,E32='PC Receitas'!$O$8,E32='PC Receitas'!$O$9,E32='PC Receitas'!$O$10,E32='PC Receitas'!$O$11,E32='PC Receitas'!$O$12,E32='PC Receitas'!$O$13,E32='PC Receitas'!$O$14)),-I32,0))</f>
        <v>9455.35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9455.35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9455.35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9455.35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9455.35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9455.35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9455.35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9016.35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9013.9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8889.92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7657.92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7448.57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7448.57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7448.57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7448.57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7448.57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7448.57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7448.57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7448.57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7448.57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7448.57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7448.57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7448.57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7448.57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1232</v>
      </c>
      <c r="J56" s="192">
        <v>0</v>
      </c>
      <c r="K56" s="168" t="s">
        <v>1391</v>
      </c>
      <c r="L56" s="58"/>
      <c r="M56" s="56">
        <f>M55+IF(AND(K56="Pago",OR(E56='PC Receitas'!$O$4,E56='PC Receitas'!$O$5,E56='PC Receitas'!$O$6)),I56,IF(AND(K56="Pago",OR(E56='PC Receitas'!$O$7,E56='PC Receitas'!$O$8,E56='PC Receitas'!$O$9,E56='PC Receitas'!$O$10,E56='PC Receitas'!$O$11,E56='PC Receitas'!$O$12,E56='PC Receitas'!$O$13,E56='PC Receitas'!$O$14)),-I56,0))</f>
        <v>7448.57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7448.57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7448.57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7448.57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7448.57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7448.57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7448.57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7448.57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7448.57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7448.57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7448.57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7448.57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7448.57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7448.57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7448.57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7448.57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7448.57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7448.57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7448.57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7448.57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7448.57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7448.57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7448.57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7448.57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7448.57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7448.57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7448.57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7448.57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7448.57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7448.57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7448.57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7448.57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7448.57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7448.57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7448.57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7448.57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7448.57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7448.57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7448.57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7448.57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7448.57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7448.57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7448.57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IF(C5&lt;&gt;"",TEXT(C5,"00")&amp;"/09/"&amp;'Configurações Básicas'!$P$5,"")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238</v>
      </c>
      <c r="P5" s="222">
        <f>Ago!P13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Básicas'!$P$5,"")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Básicas'!$P$5,"")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Básicas'!$P$5,"")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Básicas'!$P$5,"")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Básicas'!$P$5,"")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Básicas'!$P$5,"")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Básicas'!$P$5,"")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Básicas'!$P$5,"")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Básicas'!$P$5,"")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Básicas'!$P$5,"")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Básicas'!$P$5,"")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Básicas'!$P$5,"")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Básicas'!$P$5,"")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Básicas'!$P$5,"")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Básicas'!$P$5,"")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Básicas'!$P$5,"")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Básicas'!$P$5,"")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Básicas'!$P$5,"")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Básicas'!$P$5,"")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Básicas'!$P$5,"")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Básicas'!$P$5,"")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Básicas'!$P$5,"")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Básicas'!$P$5,"")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Básicas'!$P$5,"")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Básicas'!$P$5,"")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Básicas'!$P$5,"")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Básicas'!$P$5,"")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Básicas'!$P$5,"")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Básicas'!$P$5,"")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Básicas'!$P$5,"")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Básicas'!$P$5,"")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Básicas'!$P$5,"")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Básicas'!$P$5,"")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Básicas'!$P$5,"")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Básicas'!$P$5,"")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Básicas'!$P$5,"")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Básicas'!$P$5,"")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Básicas'!$P$5,"")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Básicas'!$P$5,"")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Básicas'!$P$5,"")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Básicas'!$P$5,"")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Básicas'!$P$5,"")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Básicas'!$P$5,"")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Básicas'!$P$5,"")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Básicas'!$P$5,"")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Básicas'!$P$5,"")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Básicas'!$P$5,"")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Básicas'!$P$5,"")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Básicas'!$P$5,"")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Básicas'!$P$5,"")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Básicas'!$P$5,"")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Básicas'!$P$5,"")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Básicas'!$P$5,"")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Básicas'!$P$5,"")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Básicas'!$P$5,"")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Básicas'!$P$5,"")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Básicas'!$P$5,"")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Básicas'!$P$5,"")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Básicas'!$P$5,"")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Básicas'!$P$5,"")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Básicas'!$P$5,"")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Básicas'!$P$5,"")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Básicas'!$P$5,"")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Básicas'!$P$5,"")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Básicas'!$P$5,"")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Básicas'!$P$5,"")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Básicas'!$P$5,"")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Básicas'!$P$5,"")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Básicas'!$P$5,"")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Básicas'!$P$5,"")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Básicas'!$P$5,"")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Básicas'!$P$5,"")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Básicas'!$P$5,"")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Básicas'!$P$5,"")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Básicas'!$P$5,"")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Básicas'!$P$5,"")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Básicas'!$P$5,"")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Básicas'!$P$5,"")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Básicas'!$P$5,"")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Básicas'!$P$5,"")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Básicas'!$P$5,"")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Básicas'!$P$5,"")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Básicas'!$P$5,"")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Básicas'!$P$5,"")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Básicas'!$P$5,"")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Básicas'!$P$5,"")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Básicas'!$P$5,"")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Básicas'!$P$5,"")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Básicas'!$P$5,"")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Básicas'!$P$5,"")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Básicas'!$P$5,"")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Básicas'!$P$5,"")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IF(C5&lt;&gt;"",TEXT(C5,"00")&amp;"/10/"&amp;'Configurações Básicas'!$P$5,"")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239</v>
      </c>
      <c r="P5" s="222">
        <f>Set!P13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Básicas'!$P$5,"")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Básicas'!$P$5,"")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Básicas'!$P$5,"")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Básicas'!$P$5,"")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Básicas'!$P$5,"")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Básicas'!$P$5,"")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Básicas'!$P$5,"")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Básicas'!$P$5,"")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Básicas'!$P$5,"")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Básicas'!$P$5,"")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Básicas'!$P$5,"")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IF(C5&lt;&gt;"",TEXT(C5,"00")&amp;"/11/"&amp;'Configurações Básicas'!$P$5,"")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240</v>
      </c>
      <c r="P5" s="222">
        <f>Out!P13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Básicas'!$P$5,"")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Básicas'!$P$5,"")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Básicas'!$P$5,"")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Básicas'!$P$5,"")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Básicas'!$P$5,"")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Básicas'!$P$5,"")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Básicas'!$P$5,"")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Básicas'!$P$5,"")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Básicas'!$P$5,"")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Básicas'!$P$5,"")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Básicas'!$P$5,"")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IF(C5&lt;&gt;"",TEXT(C5,"00")&amp;"/12/"&amp;'Configurações Básicas'!$P$5,"")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241</v>
      </c>
      <c r="P5" s="222">
        <f>Nov!P13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Básicas'!$P$5,"")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Básicas'!$P$5,"")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Básicas'!$P$5,"")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Básicas'!$P$5,"")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Básicas'!$P$5,"")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Básicas'!$P$5,"")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Básicas'!$P$5,"")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Básicas'!$P$5,"")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Básicas'!$P$5,"")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Básicas'!$P$5,"")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Básicas'!$P$5,"")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10" t="s">
        <v>112</v>
      </c>
      <c r="D1" s="210"/>
      <c r="E1" s="210"/>
      <c r="F1" s="210"/>
      <c r="G1" s="210"/>
      <c r="H1" s="210"/>
      <c r="I1" s="210"/>
      <c r="J1" s="210"/>
      <c r="K1" s="210"/>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25" t="s">
        <v>253</v>
      </c>
      <c r="F4" s="226"/>
      <c r="G4" s="226"/>
      <c r="H4" s="227"/>
      <c r="J4" s="228" t="s">
        <v>26</v>
      </c>
      <c r="K4" s="228"/>
    </row>
    <row r="5" spans="1:43" ht="5.25" customHeight="1" x14ac:dyDescent="0.25">
      <c r="C5" s="7"/>
      <c r="D5" s="6"/>
      <c r="E5" s="32"/>
      <c r="F5" s="32"/>
      <c r="G5" s="32"/>
      <c r="H5" s="32"/>
      <c r="J5" s="228"/>
      <c r="K5" s="228"/>
    </row>
    <row r="6" spans="1:43" ht="24.75" customHeight="1" thickBot="1" x14ac:dyDescent="0.3">
      <c r="C6" s="32"/>
      <c r="D6" s="1"/>
      <c r="E6" s="8" t="s">
        <v>15</v>
      </c>
      <c r="F6" s="9" t="s">
        <v>23</v>
      </c>
      <c r="G6" s="9" t="s">
        <v>24</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11" t="s">
        <v>27</v>
      </c>
      <c r="K7" s="212">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11"/>
      <c r="K8" s="213"/>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23" t="s">
        <v>28</v>
      </c>
      <c r="K9" s="212">
        <f>SUM(G7:G37)</f>
        <v>7289.13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24"/>
      <c r="K10" s="213"/>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439</v>
      </c>
      <c r="H11" s="34">
        <f t="shared" si="2"/>
        <v>-439</v>
      </c>
      <c r="J11" s="211" t="s">
        <v>30</v>
      </c>
      <c r="K11" s="212">
        <f>K7-K9</f>
        <v>-7289.13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439</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11"/>
      <c r="K12" s="213"/>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0</v>
      </c>
      <c r="W36" s="85">
        <f>SUMIFS(Jul!$I$5:$I$605,Jul!$C$5:$C$605,Resumo!E36,Jul!$U$5:$U$605,"Receita",Jul!$K$5:$K$605,"Pago")</f>
        <v>0</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1810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10" t="s">
        <v>112</v>
      </c>
      <c r="D1" s="210"/>
      <c r="E1" s="210"/>
      <c r="F1" s="210"/>
      <c r="G1" s="210"/>
      <c r="H1" s="210"/>
      <c r="I1" s="210"/>
      <c r="J1" s="210"/>
      <c r="K1" s="210"/>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25" t="s">
        <v>253</v>
      </c>
      <c r="F4" s="226"/>
      <c r="G4" s="226"/>
      <c r="H4" s="227"/>
      <c r="J4" s="228" t="s">
        <v>26</v>
      </c>
      <c r="K4" s="228"/>
    </row>
    <row r="5" spans="1:42" ht="5.25" customHeight="1" x14ac:dyDescent="0.25">
      <c r="C5" s="7"/>
      <c r="D5" s="6"/>
      <c r="E5" s="32"/>
      <c r="F5" s="32"/>
      <c r="G5" s="32"/>
      <c r="H5" s="32"/>
      <c r="J5" s="228"/>
      <c r="K5" s="228"/>
    </row>
    <row r="6" spans="1:42" ht="24.75" customHeight="1" thickBot="1" x14ac:dyDescent="0.3">
      <c r="C6" s="32"/>
      <c r="D6" s="1"/>
      <c r="E6" s="8" t="s">
        <v>15</v>
      </c>
      <c r="F6" s="139" t="s">
        <v>87</v>
      </c>
      <c r="G6" s="139" t="s">
        <v>88</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11" t="s">
        <v>348</v>
      </c>
      <c r="K7" s="212">
        <f>SUM(F7:F37)</f>
        <v>5636.7800000000007</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11"/>
      <c r="K8" s="213"/>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23" t="s">
        <v>349</v>
      </c>
      <c r="K9" s="212">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24"/>
      <c r="K10" s="213"/>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1324</v>
      </c>
      <c r="G11" s="34">
        <f t="shared" si="1"/>
        <v>0</v>
      </c>
      <c r="H11" s="34">
        <f t="shared" si="2"/>
        <v>1324</v>
      </c>
      <c r="J11" s="211" t="s">
        <v>89</v>
      </c>
      <c r="K11" s="212">
        <f>K7-K9</f>
        <v>1484.5700000000006</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1324</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11"/>
      <c r="K12" s="213"/>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1232</v>
      </c>
      <c r="G14" s="34">
        <f t="shared" si="1"/>
        <v>4152.21</v>
      </c>
      <c r="H14" s="34">
        <f t="shared" si="2"/>
        <v>-2920.21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1232</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10" t="s">
        <v>113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12927.7</v>
      </c>
      <c r="K6" s="61">
        <f t="shared" si="0"/>
        <v>14737.7</v>
      </c>
      <c r="L6" s="61">
        <f t="shared" si="0"/>
        <v>7448.5700000000006</v>
      </c>
      <c r="M6" s="61">
        <f t="shared" si="0"/>
        <v>7448.5700000000006</v>
      </c>
      <c r="N6" s="61">
        <f t="shared" si="0"/>
        <v>7448.5700000000006</v>
      </c>
      <c r="O6" s="61">
        <f t="shared" si="0"/>
        <v>7448.5700000000006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0</v>
      </c>
      <c r="J7" s="61">
        <f>SUMIFS(Jul!$I$5:$I$605,Jul!$U$5:$U$605,"Receita",Jul!$K$5:$K$605,"Pago")</f>
        <v>1810</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1810</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7289.13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7289.13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1810</v>
      </c>
      <c r="K9" s="61">
        <f t="shared" si="1"/>
        <v>-7289.13</v>
      </c>
      <c r="L9" s="61">
        <f t="shared" si="1"/>
        <v>0</v>
      </c>
      <c r="M9" s="61">
        <f t="shared" si="1"/>
        <v>0</v>
      </c>
      <c r="N9" s="61">
        <f t="shared" si="1"/>
        <v>0</v>
      </c>
      <c r="O9" s="61">
        <f t="shared" si="1"/>
        <v>0</v>
      </c>
      <c r="P9" s="61">
        <f t="shared" si="1"/>
        <v>-5479.13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14737.7</v>
      </c>
      <c r="K10" s="61">
        <f t="shared" si="2"/>
        <v>7448.5700000000006</v>
      </c>
      <c r="L10" s="61">
        <f t="shared" si="2"/>
        <v>7448.5700000000006</v>
      </c>
      <c r="M10" s="61">
        <f t="shared" si="2"/>
        <v>7448.5700000000006</v>
      </c>
      <c r="N10" s="61">
        <f t="shared" si="2"/>
        <v>7448.5700000000006</v>
      </c>
      <c r="O10" s="61">
        <f>O9+O6</f>
        <v>7448.5700000000006</v>
      </c>
      <c r="P10" s="61">
        <f>O10</f>
        <v>7448.5700000000006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-3.0271436464088399</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04" t="s">
        <v>244</v>
      </c>
      <c r="D14" s="204"/>
      <c r="E14" s="204"/>
      <c r="F14" s="204"/>
      <c r="G14" s="204"/>
      <c r="H14" s="204"/>
      <c r="I14" s="204"/>
      <c r="J14" s="204"/>
      <c r="K14" s="204"/>
      <c r="L14" s="204"/>
      <c r="M14" s="204"/>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5636.7800000000007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5636.7800000000007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16411.919999999998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10" t="s">
        <v>113</v>
      </c>
      <c r="D1" s="210"/>
      <c r="E1" s="210"/>
      <c r="F1" s="210"/>
      <c r="G1" s="210"/>
      <c r="H1" s="210"/>
      <c r="I1" s="210"/>
      <c r="J1" s="210"/>
      <c r="K1" s="210"/>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30" t="s">
        <v>315</v>
      </c>
      <c r="D4" s="230"/>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11" t="s">
        <v>94</v>
      </c>
      <c r="D6" s="211"/>
      <c r="E6" s="61">
        <f>E16</f>
        <v>0</v>
      </c>
      <c r="F6" s="61">
        <f t="shared" ref="F6:P6" si="0">F16</f>
        <v>0</v>
      </c>
      <c r="G6" s="61">
        <f t="shared" si="0"/>
        <v>0</v>
      </c>
      <c r="H6" s="61">
        <f t="shared" si="0"/>
        <v>0</v>
      </c>
      <c r="I6" s="61">
        <f t="shared" si="0"/>
        <v>0</v>
      </c>
      <c r="J6" s="61">
        <f t="shared" si="0"/>
        <v>0</v>
      </c>
      <c r="K6" s="61">
        <f t="shared" si="0"/>
        <v>1630</v>
      </c>
      <c r="L6" s="61">
        <f t="shared" si="0"/>
        <v>4237.7800000000007</v>
      </c>
      <c r="M6" s="61">
        <f t="shared" si="0"/>
        <v>0</v>
      </c>
      <c r="N6" s="61">
        <f t="shared" si="0"/>
        <v>0</v>
      </c>
      <c r="O6" s="61">
        <f t="shared" si="0"/>
        <v>0</v>
      </c>
      <c r="P6" s="61">
        <f t="shared" si="0"/>
        <v>0</v>
      </c>
      <c r="Q6" s="61">
        <f>SUM(E6:P6)</f>
        <v>5867.7800000000007</v>
      </c>
    </row>
    <row r="7" spans="1:17" ht="30" customHeight="1" thickTop="1" thickBot="1" x14ac:dyDescent="0.3">
      <c r="B7" s="85">
        <v>4</v>
      </c>
      <c r="C7" s="211" t="s">
        <v>90</v>
      </c>
      <c r="D7" s="211"/>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11" t="s">
        <v>91</v>
      </c>
      <c r="D8" s="211"/>
      <c r="E8" s="63">
        <f>E6-E7</f>
        <v>0</v>
      </c>
      <c r="F8" s="63">
        <f t="shared" ref="F8:Q8" si="2">F6-F7</f>
        <v>0</v>
      </c>
      <c r="G8" s="63">
        <f t="shared" si="2"/>
        <v>0</v>
      </c>
      <c r="H8" s="63">
        <f t="shared" si="2"/>
        <v>0</v>
      </c>
      <c r="I8" s="63">
        <f t="shared" si="2"/>
        <v>0</v>
      </c>
      <c r="J8" s="63">
        <f t="shared" si="2"/>
        <v>0</v>
      </c>
      <c r="K8" s="63">
        <f t="shared" si="2"/>
        <v>1630</v>
      </c>
      <c r="L8" s="63">
        <f t="shared" si="2"/>
        <v>4237.7800000000007</v>
      </c>
      <c r="M8" s="63">
        <f t="shared" si="2"/>
        <v>0</v>
      </c>
      <c r="N8" s="63">
        <f t="shared" si="2"/>
        <v>0</v>
      </c>
      <c r="O8" s="63">
        <f t="shared" si="2"/>
        <v>0</v>
      </c>
      <c r="P8" s="63">
        <f t="shared" si="2"/>
        <v>0</v>
      </c>
      <c r="Q8" s="63">
        <f t="shared" si="2"/>
        <v>5867.7800000000007</v>
      </c>
    </row>
    <row r="9" spans="1:17" ht="30" customHeight="1" thickTop="1" thickBot="1" x14ac:dyDescent="0.3">
      <c r="B9" s="85">
        <v>6</v>
      </c>
      <c r="C9" s="211" t="s">
        <v>92</v>
      </c>
      <c r="D9" s="211"/>
      <c r="E9" s="63">
        <f>E424</f>
        <v>0</v>
      </c>
      <c r="F9" s="63">
        <f t="shared" ref="F9:P9" si="3">F424</f>
        <v>0</v>
      </c>
      <c r="G9" s="63">
        <f t="shared" si="3"/>
        <v>0</v>
      </c>
      <c r="H9" s="63">
        <f t="shared" si="3"/>
        <v>0</v>
      </c>
      <c r="I9" s="63">
        <f t="shared" si="3"/>
        <v>0</v>
      </c>
      <c r="J9" s="63">
        <f t="shared" si="3"/>
        <v>0</v>
      </c>
      <c r="K9" s="63">
        <f t="shared" si="3"/>
        <v>0</v>
      </c>
      <c r="L9" s="63">
        <f t="shared" si="3"/>
        <v>9193.36</v>
      </c>
      <c r="M9" s="63">
        <f t="shared" si="3"/>
        <v>3217.5</v>
      </c>
      <c r="N9" s="63">
        <f t="shared" si="3"/>
        <v>3090.33</v>
      </c>
      <c r="O9" s="63">
        <f t="shared" si="3"/>
        <v>3090.33</v>
      </c>
      <c r="P9" s="63">
        <f t="shared" si="3"/>
        <v>3090.33</v>
      </c>
      <c r="Q9" s="61">
        <f>SUM(E9:P9)</f>
        <v>21681.85</v>
      </c>
    </row>
    <row r="10" spans="1:17" ht="30" customHeight="1" thickTop="1" thickBot="1" x14ac:dyDescent="0.3">
      <c r="B10" s="85">
        <v>7</v>
      </c>
      <c r="C10" s="211" t="s">
        <v>317</v>
      </c>
      <c r="D10" s="211"/>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11" t="s">
        <v>65</v>
      </c>
      <c r="D11" s="211"/>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21" t="s">
        <v>95</v>
      </c>
      <c r="D12" s="235"/>
      <c r="E12" s="64">
        <f>E8-E9+E10-E11</f>
        <v>0</v>
      </c>
      <c r="F12" s="64">
        <f t="shared" ref="F12:Q12" si="6">F8-F9+F10-F11</f>
        <v>0</v>
      </c>
      <c r="G12" s="64">
        <f t="shared" si="6"/>
        <v>0</v>
      </c>
      <c r="H12" s="64">
        <f t="shared" si="6"/>
        <v>0</v>
      </c>
      <c r="I12" s="64">
        <f t="shared" si="6"/>
        <v>0</v>
      </c>
      <c r="J12" s="64">
        <f t="shared" si="6"/>
        <v>0</v>
      </c>
      <c r="K12" s="64">
        <f t="shared" si="6"/>
        <v>1630</v>
      </c>
      <c r="L12" s="64">
        <f t="shared" si="6"/>
        <v>-7531.93</v>
      </c>
      <c r="M12" s="64">
        <f t="shared" si="6"/>
        <v>-4076.67</v>
      </c>
      <c r="N12" s="64">
        <f t="shared" si="6"/>
        <v>-3822.33</v>
      </c>
      <c r="O12" s="64">
        <f t="shared" si="6"/>
        <v>-3822.33</v>
      </c>
      <c r="P12" s="64">
        <f t="shared" si="6"/>
        <v>-3822.33</v>
      </c>
      <c r="Q12" s="64">
        <f t="shared" si="6"/>
        <v>-21445.59</v>
      </c>
    </row>
    <row r="13" spans="1:17" ht="30" customHeight="1" thickTop="1" thickBot="1" x14ac:dyDescent="0.3">
      <c r="B13" s="85">
        <v>10</v>
      </c>
      <c r="C13" s="211" t="s">
        <v>321</v>
      </c>
      <c r="D13" s="211"/>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11" t="s">
        <v>1351</v>
      </c>
      <c r="D14" s="211"/>
      <c r="E14" s="61">
        <f>E6-E9</f>
        <v>0</v>
      </c>
      <c r="F14" s="61">
        <f t="shared" ref="F14:Q14" si="8">F6-F9</f>
        <v>0</v>
      </c>
      <c r="G14" s="61">
        <f t="shared" si="8"/>
        <v>0</v>
      </c>
      <c r="H14" s="61">
        <f t="shared" si="8"/>
        <v>0</v>
      </c>
      <c r="I14" s="61">
        <f t="shared" si="8"/>
        <v>0</v>
      </c>
      <c r="J14" s="61">
        <f t="shared" si="8"/>
        <v>0</v>
      </c>
      <c r="K14" s="61">
        <f t="shared" si="8"/>
        <v>1630</v>
      </c>
      <c r="L14" s="61">
        <f t="shared" si="8"/>
        <v>-4955.58</v>
      </c>
      <c r="M14" s="61">
        <f t="shared" si="8"/>
        <v>-3217.5</v>
      </c>
      <c r="N14" s="61">
        <f t="shared" si="8"/>
        <v>-3090.33</v>
      </c>
      <c r="O14" s="61">
        <f t="shared" si="8"/>
        <v>-3090.33</v>
      </c>
      <c r="P14" s="61">
        <f t="shared" si="8"/>
        <v>-3090.33</v>
      </c>
      <c r="Q14" s="61">
        <f t="shared" si="8"/>
        <v>-15814.069999999998</v>
      </c>
    </row>
    <row r="15" spans="1:17" ht="43.5" customHeight="1" thickTop="1" thickBot="1" x14ac:dyDescent="0.3">
      <c r="B15" s="85">
        <v>12</v>
      </c>
      <c r="C15" s="236" t="s">
        <v>96</v>
      </c>
      <c r="D15" s="236"/>
      <c r="E15" s="236"/>
      <c r="F15" s="236"/>
      <c r="G15" s="236"/>
      <c r="H15" s="236"/>
      <c r="I15" s="101"/>
      <c r="J15" s="101"/>
      <c r="K15" s="101"/>
      <c r="L15" s="101"/>
      <c r="M15" s="101"/>
      <c r="N15" s="101"/>
      <c r="O15" s="101"/>
      <c r="P15" s="101"/>
      <c r="Q15" s="102"/>
    </row>
    <row r="16" spans="1:17" ht="33.75" customHeight="1" thickTop="1" thickBot="1" x14ac:dyDescent="0.3">
      <c r="B16" s="85">
        <v>13</v>
      </c>
      <c r="C16" s="230" t="s">
        <v>94</v>
      </c>
      <c r="D16" s="230"/>
      <c r="E16" s="103">
        <f>E18+E118</f>
        <v>0</v>
      </c>
      <c r="F16" s="103">
        <f t="shared" ref="F16:Q16" si="9">F18+F118</f>
        <v>0</v>
      </c>
      <c r="G16" s="103">
        <f t="shared" si="9"/>
        <v>0</v>
      </c>
      <c r="H16" s="103">
        <f t="shared" si="9"/>
        <v>0</v>
      </c>
      <c r="I16" s="103">
        <f t="shared" si="9"/>
        <v>0</v>
      </c>
      <c r="J16" s="103">
        <f t="shared" si="9"/>
        <v>0</v>
      </c>
      <c r="K16" s="103">
        <f t="shared" si="9"/>
        <v>1630</v>
      </c>
      <c r="L16" s="103">
        <f t="shared" si="9"/>
        <v>4237.7800000000007</v>
      </c>
      <c r="M16" s="103">
        <f t="shared" si="9"/>
        <v>0</v>
      </c>
      <c r="N16" s="103">
        <f t="shared" si="9"/>
        <v>0</v>
      </c>
      <c r="O16" s="103">
        <f t="shared" si="9"/>
        <v>0</v>
      </c>
      <c r="P16" s="103">
        <f t="shared" si="9"/>
        <v>0</v>
      </c>
      <c r="Q16" s="103">
        <f t="shared" si="9"/>
        <v>5867.7800000000007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0</v>
      </c>
      <c r="K18" s="100">
        <f t="shared" si="10"/>
        <v>1630</v>
      </c>
      <c r="L18" s="100">
        <f t="shared" si="10"/>
        <v>4237.7800000000007</v>
      </c>
      <c r="M18" s="100">
        <f t="shared" si="10"/>
        <v>0</v>
      </c>
      <c r="N18" s="100">
        <f t="shared" si="10"/>
        <v>0</v>
      </c>
      <c r="O18" s="100">
        <f t="shared" si="10"/>
        <v>0</v>
      </c>
      <c r="P18" s="100">
        <f t="shared" si="10"/>
        <v>0</v>
      </c>
      <c r="Q18" s="100">
        <f t="shared" si="10"/>
        <v>5867.7800000000007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1891.45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1891.45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2013</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3333</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250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0</v>
      </c>
      <c r="K25" s="63">
        <f>SUMIFS(Jul!$I$5:$I$605,Jul!$U$5:$U$605,"Receita",Jul!$G$5:$G$605,DRE!$D25)</f>
        <v>60</v>
      </c>
      <c r="L25" s="63">
        <f>SUMIFS(Ago!$I$5:$I$605,Ago!$U$5:$U$605,"Receita",Ago!$G$5:$G$605,DRE!$D25)</f>
        <v>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60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0</v>
      </c>
      <c r="L26" s="63">
        <f>SUMIFS(Ago!$I$5:$I$605,Ago!$U$5:$U$605,"Receita",Ago!$G$5:$G$605,DRE!$D26)</f>
        <v>0</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0</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30" t="s">
        <v>90</v>
      </c>
      <c r="D219" s="230"/>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31" t="s">
        <v>114</v>
      </c>
      <c r="D422" s="232"/>
      <c r="E422" s="103">
        <f t="shared" ref="E422:P422" si="23">E16-E219</f>
        <v>0</v>
      </c>
      <c r="F422" s="103">
        <f t="shared" si="23"/>
        <v>0</v>
      </c>
      <c r="G422" s="103">
        <f t="shared" si="23"/>
        <v>0</v>
      </c>
      <c r="H422" s="103">
        <f t="shared" si="23"/>
        <v>0</v>
      </c>
      <c r="I422" s="103">
        <f t="shared" si="23"/>
        <v>0</v>
      </c>
      <c r="J422" s="103">
        <f t="shared" si="23"/>
        <v>0</v>
      </c>
      <c r="K422" s="103">
        <f t="shared" si="23"/>
        <v>1630</v>
      </c>
      <c r="L422" s="103">
        <f t="shared" si="23"/>
        <v>4237.7800000000007</v>
      </c>
      <c r="M422" s="103">
        <f t="shared" si="23"/>
        <v>0</v>
      </c>
      <c r="N422" s="103">
        <f t="shared" si="23"/>
        <v>0</v>
      </c>
      <c r="O422" s="103">
        <f t="shared" si="23"/>
        <v>0</v>
      </c>
      <c r="P422" s="103">
        <f t="shared" si="23"/>
        <v>0</v>
      </c>
      <c r="Q422" s="103">
        <f>SUM(E422:P422)</f>
        <v>5867.7800000000007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33" t="s">
        <v>92</v>
      </c>
      <c r="D424" s="234"/>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9193.36</v>
      </c>
      <c r="M424" s="103">
        <f t="shared" si="24"/>
        <v>3217.5</v>
      </c>
      <c r="N424" s="103">
        <f t="shared" si="24"/>
        <v>3090.33</v>
      </c>
      <c r="O424" s="103">
        <f t="shared" si="24"/>
        <v>3090.33</v>
      </c>
      <c r="P424" s="103">
        <f t="shared" si="24"/>
        <v>3090.33</v>
      </c>
      <c r="Q424" s="103">
        <f>SUM(E424:P424)</f>
        <v>21681.85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4679.78</v>
      </c>
      <c r="M426" s="100">
        <f t="shared" si="25"/>
        <v>532.17000000000007</v>
      </c>
      <c r="N426" s="100">
        <f t="shared" si="25"/>
        <v>405</v>
      </c>
      <c r="O426" s="100">
        <f t="shared" si="25"/>
        <v>405</v>
      </c>
      <c r="P426" s="100">
        <f t="shared" si="25"/>
        <v>405</v>
      </c>
      <c r="Q426" s="100">
        <f t="shared" si="25"/>
        <v>6426.95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3785.98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3785.98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33" t="s">
        <v>93</v>
      </c>
      <c r="D727" s="234"/>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31" t="s">
        <v>230</v>
      </c>
      <c r="D1031" s="232"/>
      <c r="E1031" s="103">
        <f>E422-E424+E727-E930</f>
        <v>0</v>
      </c>
      <c r="F1031" s="103">
        <f t="shared" ref="F1031:Q1031" si="44">F422-F424+F727-F930</f>
        <v>0</v>
      </c>
      <c r="G1031" s="103">
        <f t="shared" si="44"/>
        <v>0</v>
      </c>
      <c r="H1031" s="103">
        <f t="shared" si="44"/>
        <v>0</v>
      </c>
      <c r="I1031" s="103">
        <f t="shared" si="44"/>
        <v>0</v>
      </c>
      <c r="J1031" s="103">
        <f t="shared" si="44"/>
        <v>0</v>
      </c>
      <c r="K1031" s="103">
        <f t="shared" si="44"/>
        <v>1630</v>
      </c>
      <c r="L1031" s="103">
        <f t="shared" si="44"/>
        <v>-7531.93</v>
      </c>
      <c r="M1031" s="103">
        <f t="shared" si="44"/>
        <v>-4076.67</v>
      </c>
      <c r="N1031" s="103">
        <f t="shared" si="44"/>
        <v>-3822.33</v>
      </c>
      <c r="O1031" s="103">
        <f t="shared" si="44"/>
        <v>-3822.33</v>
      </c>
      <c r="P1031" s="103">
        <f t="shared" si="44"/>
        <v>-3822.33</v>
      </c>
      <c r="Q1031" s="103">
        <f t="shared" si="44"/>
        <v>-21445.59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37" t="s">
        <v>88</v>
      </c>
      <c r="D4" s="237"/>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7" t="s">
        <v>245</v>
      </c>
      <c r="D6" s="237"/>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38"/>
      <c r="D7" s="238"/>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39" t="s">
        <v>87</v>
      </c>
      <c r="D4" s="239"/>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9" t="s">
        <v>97</v>
      </c>
      <c r="D6" s="239"/>
      <c r="E6" s="70">
        <f>E8+E108+E208</f>
        <v>0</v>
      </c>
      <c r="F6" s="70">
        <f t="shared" ref="F6:Q6" si="0">F8+F108+F208</f>
        <v>0</v>
      </c>
      <c r="G6" s="70">
        <f t="shared" si="0"/>
        <v>0</v>
      </c>
      <c r="H6" s="70">
        <f t="shared" si="0"/>
        <v>0</v>
      </c>
      <c r="I6" s="70">
        <f t="shared" si="0"/>
        <v>0</v>
      </c>
      <c r="J6" s="70">
        <f t="shared" si="0"/>
        <v>0</v>
      </c>
      <c r="K6" s="70">
        <f t="shared" si="0"/>
        <v>0</v>
      </c>
      <c r="L6" s="70">
        <f t="shared" si="0"/>
        <v>4237.7800000000007</v>
      </c>
      <c r="M6" s="70">
        <f t="shared" si="0"/>
        <v>0</v>
      </c>
      <c r="N6" s="70">
        <f t="shared" si="0"/>
        <v>0</v>
      </c>
      <c r="O6" s="70">
        <f t="shared" si="0"/>
        <v>0</v>
      </c>
      <c r="P6" s="70">
        <f t="shared" si="0"/>
        <v>0</v>
      </c>
      <c r="Q6" s="70">
        <f t="shared" si="0"/>
        <v>4237.7800000000007</v>
      </c>
    </row>
    <row r="7" spans="1:17" ht="17.25" customHeight="1" thickTop="1" thickBot="1" x14ac:dyDescent="0.3">
      <c r="C7" s="240"/>
      <c r="D7" s="240"/>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4237.7800000000007</v>
      </c>
      <c r="M8" s="97">
        <f t="shared" si="1"/>
        <v>0</v>
      </c>
      <c r="N8" s="97">
        <f t="shared" si="1"/>
        <v>0</v>
      </c>
      <c r="O8" s="97">
        <f t="shared" si="1"/>
        <v>0</v>
      </c>
      <c r="P8" s="97">
        <f t="shared" si="1"/>
        <v>0</v>
      </c>
      <c r="Q8" s="97">
        <f>SUM(E8:P8)</f>
        <v>4237.7800000000007</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1891.45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1891.45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2013</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2013</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10" t="s">
        <v>246</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41" t="s">
        <v>98</v>
      </c>
      <c r="D4" s="241"/>
      <c r="E4" s="241"/>
      <c r="F4" s="241"/>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41" t="s">
        <v>101</v>
      </c>
      <c r="D34" s="241"/>
      <c r="E34" s="241"/>
      <c r="F34" s="241"/>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41" t="s">
        <v>102</v>
      </c>
      <c r="D49" s="241"/>
      <c r="E49" s="241"/>
      <c r="I49" s="241" t="s">
        <v>103</v>
      </c>
      <c r="J49" s="241"/>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41" t="s">
        <v>318</v>
      </c>
      <c r="D68" s="241"/>
      <c r="E68" s="241"/>
      <c r="F68" s="241"/>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42" t="s">
        <v>343</v>
      </c>
      <c r="D85" s="242"/>
      <c r="E85" s="242"/>
      <c r="F85" s="242"/>
      <c r="G85" s="242"/>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10" t="s">
        <v>246</v>
      </c>
      <c r="D1" s="210"/>
      <c r="E1" s="210"/>
      <c r="F1" s="210"/>
      <c r="G1" s="210"/>
      <c r="H1" s="210"/>
      <c r="I1" s="210"/>
      <c r="J1" s="210"/>
      <c r="K1" s="210"/>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25" t="s">
        <v>253</v>
      </c>
      <c r="F4" s="226"/>
      <c r="G4" s="226"/>
      <c r="H4" s="227"/>
    </row>
    <row r="5" spans="1:56" ht="7.5" customHeight="1" thickBot="1" x14ac:dyDescent="0.3"/>
    <row r="6" spans="1:56" ht="23.25" customHeight="1" thickTop="1" x14ac:dyDescent="0.25">
      <c r="C6" s="241" t="s">
        <v>320</v>
      </c>
      <c r="D6" s="241"/>
      <c r="E6" s="241"/>
      <c r="F6" s="81">
        <f>SUM(Z7:Z9)</f>
        <v>4237.7800000000007</v>
      </c>
      <c r="I6" s="242" t="str">
        <f>"2. Top "&amp;Y8</f>
        <v>2. Top RECEITAS COM PRODUTO</v>
      </c>
      <c r="J6" s="242"/>
      <c r="K6" s="244"/>
      <c r="L6" s="212">
        <f>Z8</f>
        <v>4237.7800000000007</v>
      </c>
      <c r="M6" s="243"/>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4237.7800000000007</v>
      </c>
      <c r="AB8" s="85" t="str">
        <f>DRE!D18</f>
        <v>RECEITAS COM PRODUTO</v>
      </c>
      <c r="AC8" s="85">
        <f>HLOOKUP($E$4,DRE!$C$4:$Q$1132,ROW('G. Receitas'!X15),FALSE)</f>
        <v>4237.7800000000007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2013.0050000000001</v>
      </c>
      <c r="AF9" s="85" t="str">
        <f t="shared" ref="AF9:AF23" si="1">IFERROR(VLOOKUP(MATCH(AE9,$AD$9:$AD$107,0),$AA$9:$AC$107,AF$6,FALSE),"-")</f>
        <v>GLP 45 KG - Cartão ou Boleto</v>
      </c>
      <c r="AG9" s="85">
        <f>IFERROR(VLOOKUP(MATCH(AE9,AD9:AD107,0),AA9:AC107,AG$6,FALSE),"")</f>
        <v>2013</v>
      </c>
    </row>
    <row r="10" spans="1:56" x14ac:dyDescent="0.25">
      <c r="Y10" s="85" t="str">
        <f>AB211</f>
        <v>DESPESAS COM PRODUTOS</v>
      </c>
      <c r="Z10" s="85">
        <f t="shared" si="0"/>
        <v>0</v>
      </c>
      <c r="AA10" s="85">
        <v>2</v>
      </c>
      <c r="AB10" s="85" t="str">
        <f>DRE!D20</f>
        <v>GLP 13 KG - CRÉDITO COM FENIX</v>
      </c>
      <c r="AC10" s="85">
        <f>HLOOKUP($E$4,DRE!$C$4:$Q$1132,ROW('G. Receitas'!X17),FALSE)</f>
        <v>1891.45</v>
      </c>
      <c r="AD10" s="85">
        <f>IF(AC10=0,"",AC10+AA10/1000)</f>
        <v>1891.452</v>
      </c>
      <c r="AE10" s="85">
        <f>LARGE($AD$9:$AD$107,AA10)</f>
        <v>1891.452</v>
      </c>
      <c r="AF10" s="85" t="str">
        <f t="shared" si="1"/>
        <v>GLP 13 KG - CRÉDITO COM FENIX</v>
      </c>
      <c r="AG10" s="85">
        <f t="shared" ref="AG10:AG23" si="2">IFERROR(VLOOKUP(MATCH(AE10,$AD$9:$AD$107,0),$AA$9:$AC$107,AG$6,FALSE),"")</f>
        <v>1891.45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209.35899999999998</v>
      </c>
      <c r="AF11" s="85" t="str">
        <f t="shared" si="1"/>
        <v>GLP 13 KG- BOLETO</v>
      </c>
      <c r="AG11" s="85">
        <f t="shared" si="2"/>
        <v>209.35</v>
      </c>
    </row>
    <row r="12" spans="1:56" x14ac:dyDescent="0.25">
      <c r="Y12" s="85" t="str">
        <f>AB416</f>
        <v>DESPESAS COM RH</v>
      </c>
      <c r="Z12" s="85">
        <f t="shared" si="0"/>
        <v>4679.78</v>
      </c>
      <c r="AA12" s="85">
        <v>4</v>
      </c>
      <c r="AB12" s="85" t="str">
        <f>DRE!D22</f>
        <v>GLP 45 KG - à vista</v>
      </c>
      <c r="AC12" s="85">
        <f>HLOOKUP($E$4,DRE!$C$4:$Q$1132,ROW('G. Receitas'!X19),FALSE)</f>
        <v>123.98</v>
      </c>
      <c r="AD12" s="85">
        <f t="shared" ref="AD12:AD73" si="3">IF(AC12=0,"",AC12+AA12/1000)</f>
        <v>123.98400000000001</v>
      </c>
      <c r="AE12" s="85">
        <f t="shared" ref="AE12:AE23" si="4">LARGE($AD$9:$AD$107,AA12)</f>
        <v>123.98400000000001</v>
      </c>
      <c r="AF12" s="85" t="str">
        <f t="shared" si="1"/>
        <v>GLP 45 KG - à vista</v>
      </c>
      <c r="AG12" s="85">
        <f t="shared" si="2"/>
        <v>123.98</v>
      </c>
    </row>
    <row r="13" spans="1:56" x14ac:dyDescent="0.25">
      <c r="Y13" s="85" t="str">
        <f>AB516</f>
        <v>DESPESAS OPERACIONAIS</v>
      </c>
      <c r="Z13" s="85">
        <f t="shared" si="0"/>
        <v>4513.58</v>
      </c>
      <c r="AA13" s="85">
        <v>5</v>
      </c>
      <c r="AB13" s="85" t="str">
        <f>DRE!D23</f>
        <v>GLP 45 KG - Cartão ou Boleto</v>
      </c>
      <c r="AC13" s="85">
        <f>HLOOKUP($E$4,DRE!$C$4:$Q$1132,ROW('G. Receitas'!X20),FALSE)</f>
        <v>2013</v>
      </c>
      <c r="AD13" s="85">
        <f t="shared" si="3"/>
        <v>2013.0050000000001</v>
      </c>
      <c r="AE13" s="85" t="e">
        <f t="shared" si="4"/>
        <v>#NUM!</v>
      </c>
      <c r="AF13" s="85" t="str">
        <f t="shared" si="1"/>
        <v>-</v>
      </c>
      <c r="AG13" s="85" t="str">
        <f t="shared" si="2"/>
        <v/>
      </c>
    </row>
    <row r="14" spans="1:56" x14ac:dyDescent="0.25">
      <c r="Y14" s="85" t="str">
        <f>AB616</f>
        <v>DESPESAS DE MARKETING</v>
      </c>
      <c r="Z14" s="85">
        <f t="shared" si="0"/>
        <v>0</v>
      </c>
      <c r="AA14" s="85">
        <v>6</v>
      </c>
      <c r="AB14" s="85" t="str">
        <f>DRE!D24</f>
        <v>Vasilhame</v>
      </c>
      <c r="AC14" s="85">
        <f>HLOOKUP($E$4,DRE!$C$4:$Q$1132,ROW('G. Receitas'!X21),FALSE)</f>
        <v>0</v>
      </c>
      <c r="AD14" s="85" t="str">
        <f t="shared" si="3"/>
        <v/>
      </c>
      <c r="AE14" s="85" t="e">
        <f t="shared" si="4"/>
        <v>#NUM!</v>
      </c>
      <c r="AF14" s="85" t="str">
        <f t="shared" si="1"/>
        <v>-</v>
      </c>
      <c r="AG14" s="85" t="str">
        <f t="shared" si="2"/>
        <v/>
      </c>
    </row>
    <row r="15" spans="1:56" x14ac:dyDescent="0.25">
      <c r="Y15" s="85" t="str">
        <f>AB819</f>
        <v>DESPESAS NÃO OPERACIONAIS</v>
      </c>
      <c r="Z15" s="85">
        <f t="shared" si="0"/>
        <v>1577</v>
      </c>
      <c r="AA15" s="85">
        <v>7</v>
      </c>
      <c r="AB15" s="85" t="str">
        <f>DRE!D25</f>
        <v>GLP 13 KG - à vista</v>
      </c>
      <c r="AC15" s="85">
        <f>HLOOKUP($E$4,DRE!$C$4:$Q$1132,ROW('G. Receitas'!X22),FALSE)</f>
        <v>0</v>
      </c>
      <c r="AD15" s="85" t="str">
        <f t="shared" si="3"/>
        <v/>
      </c>
      <c r="AE15" s="85" t="e">
        <f t="shared" si="4"/>
        <v>#NUM!</v>
      </c>
      <c r="AF15" s="85" t="str">
        <f t="shared" si="1"/>
        <v>-</v>
      </c>
      <c r="AG15" s="85" t="str">
        <f t="shared" si="2"/>
        <v/>
      </c>
    </row>
    <row r="16" spans="1:56" x14ac:dyDescent="0.25">
      <c r="Y16" s="85" t="str">
        <f>AB920</f>
        <v>IMPOSTOS</v>
      </c>
      <c r="Z16" s="85">
        <f t="shared" si="0"/>
        <v>999.35</v>
      </c>
      <c r="AA16" s="85">
        <v>8</v>
      </c>
      <c r="AB16" s="85" t="str">
        <f>DRE!D26</f>
        <v>GLP 45 KG- FIADO</v>
      </c>
      <c r="AC16" s="85">
        <f>HLOOKUP($E$4,DRE!$C$4:$Q$1132,ROW('G. Receitas'!X23),FALSE)</f>
        <v>0</v>
      </c>
      <c r="AD16" s="85" t="str">
        <f t="shared" si="3"/>
        <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41" t="str">
        <f>"3. Top "&amp;Y9</f>
        <v>3. Top RECEITAS COM SERVIÇOS</v>
      </c>
      <c r="D24" s="241"/>
      <c r="E24" s="241"/>
      <c r="F24" s="81">
        <f>Z9</f>
        <v>0</v>
      </c>
      <c r="H24" s="15"/>
      <c r="I24" s="242" t="str">
        <f>"4. Top "&amp;Y7</f>
        <v>4. Top RECEITAS NÃO OPERACIONAIS</v>
      </c>
      <c r="J24" s="242"/>
      <c r="K24" s="242"/>
      <c r="L24" s="212">
        <f>Z7</f>
        <v>0</v>
      </c>
      <c r="M24" s="243"/>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41"/>
      <c r="D44" s="241"/>
      <c r="E44" s="241"/>
      <c r="F44" s="241"/>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41"/>
      <c r="D59" s="241"/>
      <c r="E59" s="241"/>
      <c r="I59" s="241"/>
      <c r="J59" s="241"/>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41"/>
      <c r="D78" s="241"/>
      <c r="E78" s="241"/>
      <c r="F78" s="241"/>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42"/>
      <c r="D95" s="242"/>
      <c r="E95" s="242"/>
      <c r="F95" s="242"/>
      <c r="G95" s="242"/>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4237.7800000000007</v>
      </c>
      <c r="AD412" s="85">
        <f t="shared" si="20"/>
        <v>4237.7800000000007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9193.36</v>
      </c>
      <c r="AD414" s="85">
        <f t="shared" si="20"/>
        <v>9193.36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4679.78</v>
      </c>
      <c r="AD416" s="85" t="s">
        <v>1338</v>
      </c>
      <c r="AE416" s="85" t="s">
        <v>1339</v>
      </c>
      <c r="AF416" s="85" t="s">
        <v>1340</v>
      </c>
      <c r="AG416" s="85" t="s">
        <v>1340</v>
      </c>
    </row>
    <row r="417" spans="27:33" x14ac:dyDescent="0.25">
      <c r="AA417" s="85">
        <v>1</v>
      </c>
      <c r="AB417" s="85" t="str">
        <f>DRE!D427</f>
        <v>SALÁRIOS</v>
      </c>
      <c r="AC417" s="85">
        <f>HLOOKUP('G. Despesas'!$E$4,DRE!$C$4:$Q$1132,ROW('G. Receitas'!X424),FALSE)</f>
        <v>3785.98</v>
      </c>
      <c r="AD417" s="85">
        <f>IF(AC417=0,"",AC417+AA417/1000)</f>
        <v>3785.9810000000002</v>
      </c>
      <c r="AE417" s="85">
        <f>LARGE($AD$417:$AD$515,AA417)</f>
        <v>3785.9810000000002</v>
      </c>
      <c r="AF417" s="85" t="str">
        <f t="shared" ref="AF417:AF431" si="21">IFERROR(VLOOKUP(MATCH(AE417,$AD$417:$AD$515,0),$AA$417:$AC$515,AF$6,FALSE),"-")</f>
        <v>SALÁRIOS</v>
      </c>
      <c r="AG417" s="85">
        <f t="shared" ref="AG417:AG431" si="22">IFERROR(VLOOKUP(MATCH(AE417,$AD$417:$AD$515,0),$AA$417:$AC$515,AG$6,FALSE),"")</f>
        <v>3785.98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-7531.93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10" t="s">
        <v>246</v>
      </c>
      <c r="D1" s="210"/>
      <c r="E1" s="210"/>
      <c r="F1" s="210"/>
      <c r="G1" s="210"/>
      <c r="H1" s="210"/>
      <c r="I1" s="210"/>
      <c r="J1" s="210"/>
      <c r="K1" s="210"/>
      <c r="L1" s="210"/>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25" t="s">
        <v>253</v>
      </c>
      <c r="F4" s="226"/>
      <c r="G4" s="226"/>
      <c r="H4" s="227"/>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41" t="s">
        <v>322</v>
      </c>
      <c r="D6" s="241"/>
      <c r="E6" s="241"/>
      <c r="F6" s="108">
        <f>SUM('G. Receitas'!Z10:Z17)</f>
        <v>11893.69</v>
      </c>
      <c r="J6" s="242" t="str">
        <f>"2. "&amp;'G. Receitas'!Y10</f>
        <v>2. DESPESAS COM PRODUTOS</v>
      </c>
      <c r="K6" s="242"/>
      <c r="L6" s="244"/>
      <c r="M6" s="245">
        <f>'G. Receitas'!Z10</f>
        <v>0</v>
      </c>
      <c r="N6" s="245"/>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41" t="str">
        <f>"3. "&amp;'G. Receitas'!Y11</f>
        <v>3. DESPESAS COM SERVIÇOS</v>
      </c>
      <c r="D24" s="241"/>
      <c r="E24" s="241"/>
      <c r="F24" s="108">
        <f>'G. Receitas'!Z11</f>
        <v>0</v>
      </c>
      <c r="H24" s="15"/>
      <c r="I24" s="15"/>
      <c r="J24" s="242" t="str">
        <f>"4. "&amp;'G. Receitas'!Y15</f>
        <v>4. DESPESAS NÃO OPERACIONAIS</v>
      </c>
      <c r="K24" s="242"/>
      <c r="L24" s="242"/>
      <c r="M24" s="245">
        <f>'G. Receitas'!Z15</f>
        <v>1577</v>
      </c>
      <c r="N24" s="245"/>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41" t="str">
        <f>"5. "&amp;'G. Receitas'!Y12</f>
        <v>5. DESPESAS COM RH</v>
      </c>
      <c r="D44" s="241"/>
      <c r="E44" s="241"/>
      <c r="F44" s="108">
        <f>'G. Receitas'!Z12</f>
        <v>4679.78</v>
      </c>
      <c r="H44" s="15"/>
      <c r="I44" s="15"/>
      <c r="J44" s="242" t="str">
        <f>"6. "&amp;'G. Receitas'!Y13</f>
        <v>6. DESPESAS OPERACIONAIS</v>
      </c>
      <c r="K44" s="242"/>
      <c r="L44" s="242"/>
      <c r="M44" s="245">
        <f>'G. Receitas'!Z13</f>
        <v>4513.58</v>
      </c>
      <c r="N44" s="245"/>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41" t="str">
        <f>"7. "&amp;'G. Receitas'!Y14</f>
        <v>7. DESPESAS DE MARKETING</v>
      </c>
      <c r="D62" s="241"/>
      <c r="E62" s="241"/>
      <c r="F62" s="109">
        <f>'G. Receitas'!Z14</f>
        <v>0</v>
      </c>
      <c r="H62" s="15"/>
      <c r="I62" s="15"/>
      <c r="J62" s="242" t="str">
        <f>"8. "&amp;'G. Receitas'!Y16</f>
        <v>8. IMPOSTOS</v>
      </c>
      <c r="K62" s="242"/>
      <c r="L62" s="242"/>
      <c r="M62" s="245">
        <f>'G. Receitas'!Z16</f>
        <v>999.35</v>
      </c>
      <c r="N62" s="245"/>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41" t="str">
        <f>"9. "&amp;'G. Receitas'!Y17</f>
        <v>9. INVESTIMENTOS</v>
      </c>
      <c r="D80" s="241"/>
      <c r="E80" s="241"/>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41"/>
      <c r="D93" s="241"/>
      <c r="E93" s="241"/>
      <c r="F93" s="241"/>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42"/>
      <c r="D115" s="242"/>
      <c r="E115" s="242"/>
      <c r="F115" s="242"/>
      <c r="G115" s="242"/>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10" t="s">
        <v>247</v>
      </c>
      <c r="D1" s="210"/>
      <c r="E1" s="210"/>
      <c r="F1" s="210"/>
      <c r="G1" s="210"/>
      <c r="H1" s="210"/>
      <c r="I1" s="210"/>
      <c r="J1" s="210"/>
      <c r="K1" s="210"/>
      <c r="L1" s="210"/>
      <c r="M1" s="210"/>
      <c r="N1" s="210"/>
      <c r="O1" s="210"/>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52" t="s">
        <v>249</v>
      </c>
      <c r="F4" s="253"/>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48" t="s">
        <v>104</v>
      </c>
      <c r="D9" s="249"/>
      <c r="E9" s="248" t="s">
        <v>105</v>
      </c>
      <c r="F9" s="249"/>
      <c r="G9" s="248" t="s">
        <v>106</v>
      </c>
      <c r="H9" s="249"/>
      <c r="I9" s="250" t="s">
        <v>107</v>
      </c>
      <c r="J9" s="250"/>
    </row>
    <row r="10" spans="1:20" ht="139.5" customHeight="1" thickTop="1" thickBot="1" x14ac:dyDescent="0.3">
      <c r="C10" s="246" t="str">
        <f>HLOOKUP($E$4,$C$13:$N$32,5,FALSE)</f>
        <v>Suas receitas e despesas se igualaram esse mês. Se puder, busque reduzir custos para o póximo mês que isso pode deixar seu resultado positivo</v>
      </c>
      <c r="D10" s="247"/>
      <c r="E10" s="246" t="str">
        <f>HLOOKUP($E$4,$C$13:$N$32,10,FALSE)</f>
        <v>Mês anterior sem resultado para comparação</v>
      </c>
      <c r="F10" s="247"/>
      <c r="G10" s="246" t="str">
        <f>HLOOKUP($E$4,$C$13:$N$32,15,FALSE)</f>
        <v>Seu contas a pagar e a receber se igualaram esse mês</v>
      </c>
      <c r="H10" s="247"/>
      <c r="I10" s="251" t="str">
        <f>HLOOKUP($E$4,$C$13:$N$32,20,FALSE)</f>
        <v>Sua necessidade de caixa para o mês que vem é menor do que você tem acumulado. Sua empresa está indo bem, mas fique de olho nos meses futuros para não ter surpresas!</v>
      </c>
      <c r="J10" s="251"/>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0</v>
      </c>
      <c r="I14" s="85">
        <f>FC!J7</f>
        <v>1810</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7289.13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0</v>
      </c>
      <c r="J19" s="85">
        <f t="shared" si="1"/>
        <v>1810</v>
      </c>
      <c r="K19" s="85">
        <f t="shared" si="1"/>
        <v>-7289.13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0</v>
      </c>
      <c r="I20" s="85">
        <f t="shared" si="2"/>
        <v>1810</v>
      </c>
      <c r="J20" s="85">
        <f t="shared" si="2"/>
        <v>-7289.13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5636.7800000000007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-1484.5700000000006</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12927.7</v>
      </c>
      <c r="I30" s="85">
        <f>FC!J10</f>
        <v>14737.7</v>
      </c>
      <c r="J30" s="85">
        <f>FC!K10</f>
        <v>7448.5700000000006</v>
      </c>
      <c r="K30" s="85">
        <f>FC!L10</f>
        <v>7448.5700000000006</v>
      </c>
      <c r="L30" s="85">
        <f>FC!M10</f>
        <v>7448.5700000000006</v>
      </c>
      <c r="M30" s="85">
        <f>FC!N10</f>
        <v>7448.5700000000006</v>
      </c>
      <c r="N30" s="85">
        <f>FC!O10</f>
        <v>7448.5700000000006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56" t="s">
        <v>340</v>
      </c>
      <c r="E3" s="256"/>
      <c r="F3" s="256"/>
      <c r="G3" s="256"/>
      <c r="H3" s="256"/>
      <c r="I3" s="256"/>
      <c r="J3" s="256"/>
      <c r="K3" s="256"/>
      <c r="L3" s="256"/>
      <c r="M3" s="256"/>
      <c r="N3" s="256"/>
      <c r="R3" s="160"/>
      <c r="S3" s="160"/>
      <c r="T3" s="160"/>
      <c r="U3" s="160"/>
      <c r="V3" s="160"/>
      <c r="W3" s="160"/>
      <c r="X3" s="160"/>
      <c r="Y3" s="160"/>
      <c r="Z3" s="160"/>
    </row>
    <row r="4" spans="1:26" s="123" customFormat="1" ht="69.75" customHeight="1" x14ac:dyDescent="1.35">
      <c r="A4" s="75"/>
      <c r="B4"/>
      <c r="D4" s="255" t="s">
        <v>339</v>
      </c>
      <c r="E4" s="255"/>
      <c r="F4" s="255"/>
      <c r="G4" s="255"/>
      <c r="H4" s="255"/>
      <c r="I4" s="255"/>
      <c r="J4" s="255"/>
      <c r="K4" s="255"/>
      <c r="L4" s="255"/>
      <c r="M4" s="255"/>
      <c r="N4" s="255"/>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57" t="s">
        <v>324</v>
      </c>
      <c r="E8" s="257"/>
      <c r="F8" s="257"/>
      <c r="G8" s="257"/>
      <c r="H8" s="257"/>
      <c r="I8" s="257"/>
      <c r="J8" s="257"/>
      <c r="K8" s="257"/>
      <c r="L8" s="257"/>
      <c r="M8" s="257"/>
      <c r="N8" s="257"/>
      <c r="O8" s="257"/>
      <c r="P8" s="257"/>
      <c r="Q8" s="257"/>
    </row>
    <row r="9" spans="1:26" ht="70.5" customHeight="1" x14ac:dyDescent="0.25">
      <c r="D9" s="257" t="s">
        <v>329</v>
      </c>
      <c r="E9" s="257"/>
      <c r="F9" s="257"/>
      <c r="G9" s="257"/>
      <c r="H9" s="257"/>
      <c r="I9" s="257"/>
      <c r="J9" s="257"/>
      <c r="K9" s="257"/>
      <c r="L9" s="257"/>
      <c r="M9" s="257"/>
      <c r="N9" s="257"/>
      <c r="O9" s="257"/>
      <c r="P9" s="257"/>
      <c r="Q9" s="257"/>
    </row>
    <row r="10" spans="1:26" ht="70.5" customHeight="1" x14ac:dyDescent="0.25">
      <c r="D10" s="257" t="s">
        <v>330</v>
      </c>
      <c r="E10" s="257"/>
      <c r="F10" s="257"/>
      <c r="G10" s="257"/>
      <c r="H10" s="257"/>
      <c r="I10" s="257"/>
      <c r="J10" s="257"/>
      <c r="K10" s="257"/>
      <c r="L10" s="257"/>
      <c r="M10" s="257"/>
      <c r="N10" s="257"/>
      <c r="O10" s="257"/>
      <c r="P10" s="257"/>
      <c r="Q10" s="257"/>
    </row>
    <row r="11" spans="1:26" ht="70.5" customHeight="1" x14ac:dyDescent="0.25">
      <c r="D11" s="257" t="s">
        <v>325</v>
      </c>
      <c r="E11" s="257"/>
      <c r="F11" s="257"/>
      <c r="G11" s="257"/>
      <c r="H11" s="257"/>
      <c r="I11" s="257"/>
      <c r="J11" s="257"/>
      <c r="K11" s="257"/>
      <c r="L11" s="257"/>
      <c r="M11" s="257"/>
      <c r="N11" s="257"/>
      <c r="O11" s="257"/>
      <c r="P11" s="257"/>
      <c r="Q11" s="257"/>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54" t="s">
        <v>326</v>
      </c>
      <c r="E15" s="254"/>
      <c r="F15" s="254"/>
      <c r="G15" s="254"/>
      <c r="H15" s="254"/>
      <c r="I15" s="254"/>
      <c r="J15" s="254"/>
      <c r="K15" s="254"/>
      <c r="L15" s="254"/>
      <c r="M15" s="254"/>
      <c r="N15" s="254"/>
      <c r="O15" s="254"/>
      <c r="P15" s="254"/>
      <c r="Q15" s="254"/>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12927.7</v>
      </c>
      <c r="L29" s="61">
        <f t="shared" si="0"/>
        <v>14737.7</v>
      </c>
      <c r="M29" s="61">
        <f t="shared" si="0"/>
        <v>7448.5700000000006</v>
      </c>
      <c r="N29" s="61">
        <f t="shared" si="0"/>
        <v>7448.5700000000006</v>
      </c>
      <c r="O29" s="61">
        <f t="shared" si="0"/>
        <v>7448.5700000000006</v>
      </c>
      <c r="P29" s="61">
        <f t="shared" si="0"/>
        <v>7448.5700000000006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1810</v>
      </c>
      <c r="L30" s="61">
        <f>FC!K7</f>
        <v>0</v>
      </c>
      <c r="M30" s="61">
        <f>FC!L7</f>
        <v>0</v>
      </c>
      <c r="N30" s="61">
        <f>FC!M7</f>
        <v>0</v>
      </c>
      <c r="O30" s="61">
        <f>FC!N7</f>
        <v>0</v>
      </c>
      <c r="P30" s="61">
        <f>FC!O7</f>
        <v>0</v>
      </c>
      <c r="Q30" s="61">
        <f>SUM(E30:P30)</f>
        <v>1810</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7289.13</v>
      </c>
      <c r="M31" s="61">
        <f>FC!L8</f>
        <v>0</v>
      </c>
      <c r="N31" s="61">
        <f>FC!M8</f>
        <v>0</v>
      </c>
      <c r="O31" s="61">
        <f>FC!N8</f>
        <v>0</v>
      </c>
      <c r="P31" s="61">
        <f>FC!O8</f>
        <v>0</v>
      </c>
      <c r="Q31" s="61">
        <f>SUM(E31:P31)</f>
        <v>7289.13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1810</v>
      </c>
      <c r="L32" s="61">
        <f t="shared" si="1"/>
        <v>-7289.13</v>
      </c>
      <c r="M32" s="61">
        <f t="shared" si="1"/>
        <v>0</v>
      </c>
      <c r="N32" s="61">
        <f t="shared" si="1"/>
        <v>0</v>
      </c>
      <c r="O32" s="61">
        <f t="shared" si="1"/>
        <v>0</v>
      </c>
      <c r="P32" s="61">
        <f t="shared" si="1"/>
        <v>0</v>
      </c>
      <c r="Q32" s="61">
        <f t="shared" si="1"/>
        <v>-5479.13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14737.7</v>
      </c>
      <c r="L33" s="61">
        <f t="shared" si="2"/>
        <v>7448.5700000000006</v>
      </c>
      <c r="M33" s="61">
        <f t="shared" si="2"/>
        <v>7448.5700000000006</v>
      </c>
      <c r="N33" s="61">
        <f t="shared" si="2"/>
        <v>7448.5700000000006</v>
      </c>
      <c r="O33" s="61">
        <f t="shared" si="2"/>
        <v>7448.5700000000006</v>
      </c>
      <c r="P33" s="61">
        <f>P32+P29</f>
        <v>7448.5700000000006</v>
      </c>
      <c r="Q33" s="61">
        <f>P33</f>
        <v>7448.5700000000006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-3.0271436464088399</v>
      </c>
    </row>
    <row r="35" spans="1:26" s="1" customFormat="1" ht="44.25" customHeight="1" thickTop="1" x14ac:dyDescent="0.25">
      <c r="A35" s="75"/>
      <c r="B35"/>
      <c r="C35"/>
      <c r="D35" s="254" t="s">
        <v>331</v>
      </c>
      <c r="E35" s="254"/>
      <c r="F35" s="254"/>
      <c r="G35" s="254"/>
      <c r="H35" s="254"/>
      <c r="I35" s="254"/>
      <c r="J35" s="254"/>
      <c r="K35" s="254"/>
      <c r="L35" s="254"/>
      <c r="M35" s="254"/>
      <c r="N35" s="254"/>
      <c r="O35" s="254"/>
      <c r="P35" s="254"/>
      <c r="Q35" s="254"/>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0</v>
      </c>
      <c r="K48" s="61">
        <f>DRE!K6</f>
        <v>1630</v>
      </c>
      <c r="L48" s="61">
        <f>DRE!L6</f>
        <v>4237.7800000000007</v>
      </c>
      <c r="M48" s="61">
        <f>DRE!M6</f>
        <v>0</v>
      </c>
      <c r="N48" s="61">
        <f>DRE!N6</f>
        <v>0</v>
      </c>
      <c r="O48" s="61">
        <f>DRE!O6</f>
        <v>0</v>
      </c>
      <c r="P48" s="61">
        <f>DRE!P6</f>
        <v>0</v>
      </c>
      <c r="Q48" s="126">
        <f>SUM(E48:P48)</f>
        <v>5867.7800000000007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0</v>
      </c>
      <c r="K50" s="63">
        <f t="shared" si="4"/>
        <v>1630</v>
      </c>
      <c r="L50" s="63">
        <f t="shared" si="4"/>
        <v>4237.7800000000007</v>
      </c>
      <c r="M50" s="63">
        <f t="shared" si="4"/>
        <v>0</v>
      </c>
      <c r="N50" s="63">
        <f t="shared" si="4"/>
        <v>0</v>
      </c>
      <c r="O50" s="63">
        <f t="shared" si="4"/>
        <v>0</v>
      </c>
      <c r="P50" s="63">
        <f t="shared" si="4"/>
        <v>0</v>
      </c>
      <c r="Q50" s="127">
        <f>Q48-Q49</f>
        <v>5867.7800000000007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9193.36</v>
      </c>
      <c r="M51" s="63">
        <f>DRE!M9</f>
        <v>3217.5</v>
      </c>
      <c r="N51" s="63">
        <f>DRE!N9</f>
        <v>3090.33</v>
      </c>
      <c r="O51" s="63">
        <f>DRE!O9</f>
        <v>3090.33</v>
      </c>
      <c r="P51" s="63">
        <f>DRE!P9</f>
        <v>3090.33</v>
      </c>
      <c r="Q51" s="126">
        <f>SUM(E51:P51)</f>
        <v>21681.85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0</v>
      </c>
      <c r="K54" s="64">
        <f t="shared" si="5"/>
        <v>1630</v>
      </c>
      <c r="L54" s="64">
        <f t="shared" si="5"/>
        <v>-7531.93</v>
      </c>
      <c r="M54" s="64">
        <f t="shared" si="5"/>
        <v>-4076.67</v>
      </c>
      <c r="N54" s="64">
        <f t="shared" si="5"/>
        <v>-3822.33</v>
      </c>
      <c r="O54" s="64">
        <f t="shared" si="5"/>
        <v>-3822.33</v>
      </c>
      <c r="P54" s="64">
        <f t="shared" si="5"/>
        <v>-3822.33</v>
      </c>
      <c r="Q54" s="128">
        <f>Q50-Q51+Q52-Q53</f>
        <v>-21445.59</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54" t="s">
        <v>333</v>
      </c>
      <c r="E56" s="254"/>
      <c r="F56" s="254"/>
      <c r="G56" s="254"/>
      <c r="H56" s="254"/>
      <c r="I56" s="254"/>
      <c r="J56" s="254"/>
      <c r="K56" s="254"/>
      <c r="L56" s="254"/>
      <c r="M56" s="254"/>
      <c r="N56" s="254"/>
      <c r="O56" s="254"/>
      <c r="P56" s="254"/>
      <c r="Q56" s="254"/>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5636.7800000000007</v>
      </c>
      <c r="M72" s="62">
        <f>FC!L15</f>
        <v>0</v>
      </c>
      <c r="N72" s="62">
        <f>FC!M15</f>
        <v>0</v>
      </c>
      <c r="O72" s="62">
        <f>FC!N15</f>
        <v>0</v>
      </c>
      <c r="P72" s="62">
        <f>FC!O15</f>
        <v>0</v>
      </c>
      <c r="Q72" s="62">
        <f>SUM(E72:P72)</f>
        <v>5636.7800000000007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16411.919999999998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54" t="s">
        <v>327</v>
      </c>
      <c r="E76" s="254"/>
      <c r="F76" s="254"/>
      <c r="G76" s="254"/>
      <c r="H76" s="254"/>
      <c r="I76" s="254"/>
      <c r="J76" s="254"/>
      <c r="K76" s="254"/>
      <c r="L76" s="254"/>
      <c r="M76" s="254"/>
      <c r="N76" s="254"/>
      <c r="O76" s="254"/>
      <c r="P76" s="254"/>
      <c r="Q76" s="254"/>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41" t="s">
        <v>320</v>
      </c>
      <c r="F79" s="241"/>
      <c r="G79" s="241"/>
      <c r="H79" s="156">
        <f>'G. Receitas'!$F$6</f>
        <v>4237.7800000000007</v>
      </c>
      <c r="I79" s="5" t="str">
        <f>'G. Receitas'!E4</f>
        <v>Agosto</v>
      </c>
      <c r="K79" s="241" t="s">
        <v>336</v>
      </c>
      <c r="L79" s="241"/>
      <c r="M79" s="241"/>
      <c r="N79" s="157">
        <f>'G. Despesas'!$F$6</f>
        <v>11893.69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10" t="s">
        <v>181</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62" t="s">
        <v>13</v>
      </c>
      <c r="D3" s="262"/>
      <c r="E3" s="262"/>
      <c r="F3" s="262"/>
      <c r="G3" s="262"/>
      <c r="H3" s="262"/>
      <c r="I3" s="262"/>
      <c r="J3" s="262"/>
      <c r="K3" s="262"/>
      <c r="L3" s="262"/>
      <c r="M3" s="262"/>
      <c r="N3" s="262"/>
      <c r="O3" s="3"/>
      <c r="P3" s="3"/>
      <c r="Q3" s="3"/>
      <c r="R3" s="3"/>
      <c r="S3" s="3"/>
    </row>
    <row r="4" spans="1:25" ht="33.950000000000003" customHeight="1" x14ac:dyDescent="0.25">
      <c r="C4" s="260" t="s">
        <v>169</v>
      </c>
      <c r="D4" s="260"/>
      <c r="E4" s="260"/>
      <c r="F4" s="260"/>
      <c r="G4" s="260"/>
      <c r="H4" s="260"/>
      <c r="I4" s="260"/>
      <c r="J4" s="260"/>
      <c r="K4" s="260"/>
      <c r="L4" s="260"/>
      <c r="M4" s="3"/>
      <c r="N4" s="3"/>
      <c r="O4" s="3"/>
      <c r="P4" s="3"/>
      <c r="Q4" s="3"/>
      <c r="R4" s="3"/>
      <c r="S4" s="3"/>
      <c r="T4" s="3"/>
    </row>
    <row r="5" spans="1:25" ht="8.1" customHeight="1" x14ac:dyDescent="0.25"/>
    <row r="6" spans="1:25" ht="39.950000000000003" customHeight="1" thickBot="1" x14ac:dyDescent="0.3">
      <c r="C6" s="263" t="s">
        <v>108</v>
      </c>
      <c r="D6" s="263"/>
      <c r="E6" s="263"/>
      <c r="F6" s="263"/>
      <c r="G6" s="263"/>
      <c r="H6" s="263"/>
      <c r="I6" s="263"/>
      <c r="J6" s="263"/>
      <c r="K6" s="263"/>
      <c r="L6" s="263"/>
      <c r="M6" s="263"/>
      <c r="N6" s="86"/>
      <c r="O6" s="86"/>
      <c r="P6" s="86"/>
      <c r="Q6" s="86"/>
      <c r="R6" s="86"/>
      <c r="S6" s="86"/>
    </row>
    <row r="7" spans="1:25" ht="12" customHeight="1" thickTop="1" thickBot="1" x14ac:dyDescent="0.3">
      <c r="C7" s="26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61"/>
      <c r="E7" s="261"/>
      <c r="F7" s="261"/>
      <c r="G7" s="261"/>
      <c r="H7" s="261"/>
      <c r="I7" s="261"/>
      <c r="J7" s="261"/>
      <c r="K7" s="261"/>
      <c r="L7" s="261"/>
      <c r="M7" s="4"/>
      <c r="N7" s="4"/>
      <c r="O7" s="4"/>
      <c r="P7" s="4"/>
      <c r="Q7" s="4"/>
      <c r="R7" s="4"/>
      <c r="S7" s="4"/>
      <c r="T7" s="4"/>
      <c r="U7" s="4"/>
      <c r="V7" s="4"/>
      <c r="W7" s="4"/>
      <c r="X7" s="4"/>
      <c r="Y7" s="4"/>
    </row>
    <row r="8" spans="1:25" ht="12" customHeight="1" thickTop="1" thickBot="1" x14ac:dyDescent="0.3">
      <c r="C8" s="261"/>
      <c r="D8" s="261"/>
      <c r="E8" s="261"/>
      <c r="F8" s="261"/>
      <c r="G8" s="261"/>
      <c r="H8" s="261"/>
      <c r="I8" s="261"/>
      <c r="J8" s="261"/>
      <c r="K8" s="261"/>
      <c r="L8" s="261"/>
      <c r="M8" s="4"/>
      <c r="N8" s="4"/>
      <c r="O8" s="4"/>
      <c r="P8" s="4"/>
      <c r="Q8" s="4"/>
      <c r="R8" s="4"/>
      <c r="S8" s="4"/>
      <c r="T8" s="4"/>
      <c r="U8" s="4"/>
      <c r="V8" s="4"/>
      <c r="W8" s="4"/>
      <c r="X8" s="4"/>
      <c r="Y8" s="4"/>
    </row>
    <row r="9" spans="1:25" ht="12" customHeight="1" thickTop="1" thickBot="1" x14ac:dyDescent="0.3">
      <c r="C9" s="261"/>
      <c r="D9" s="261"/>
      <c r="E9" s="261"/>
      <c r="F9" s="261"/>
      <c r="G9" s="261"/>
      <c r="H9" s="261"/>
      <c r="I9" s="261"/>
      <c r="J9" s="261"/>
      <c r="K9" s="261"/>
      <c r="L9" s="261"/>
      <c r="M9" s="4"/>
      <c r="N9" s="4"/>
      <c r="O9" s="4"/>
      <c r="P9" s="4"/>
      <c r="Q9" s="4"/>
      <c r="R9" s="4"/>
      <c r="S9" s="4"/>
      <c r="T9" s="4"/>
      <c r="U9" s="4"/>
      <c r="V9" s="4"/>
      <c r="W9" s="4"/>
      <c r="X9" s="4"/>
      <c r="Y9" s="4"/>
    </row>
    <row r="10" spans="1:25" ht="12" customHeight="1" thickTop="1" thickBot="1" x14ac:dyDescent="0.3">
      <c r="C10" s="261"/>
      <c r="D10" s="261"/>
      <c r="E10" s="261"/>
      <c r="F10" s="261"/>
      <c r="G10" s="261"/>
      <c r="H10" s="261"/>
      <c r="I10" s="261"/>
      <c r="J10" s="261"/>
      <c r="K10" s="261"/>
      <c r="L10" s="261"/>
      <c r="M10" s="4"/>
      <c r="N10" s="4"/>
      <c r="O10" s="4"/>
      <c r="P10" s="4"/>
      <c r="Q10" s="4"/>
      <c r="R10" s="4"/>
      <c r="S10" s="4"/>
      <c r="T10" s="4"/>
      <c r="U10" s="4"/>
      <c r="V10" s="4"/>
      <c r="W10" s="4"/>
      <c r="X10" s="4"/>
      <c r="Y10" s="4"/>
    </row>
    <row r="11" spans="1:25" ht="12" customHeight="1" thickTop="1" thickBot="1" x14ac:dyDescent="0.3">
      <c r="C11" s="261"/>
      <c r="D11" s="261"/>
      <c r="E11" s="261"/>
      <c r="F11" s="261"/>
      <c r="G11" s="261"/>
      <c r="H11" s="261"/>
      <c r="I11" s="261"/>
      <c r="J11" s="261"/>
      <c r="K11" s="261"/>
      <c r="L11" s="261"/>
      <c r="M11" s="4"/>
      <c r="N11" s="4"/>
      <c r="O11" s="4"/>
      <c r="P11" s="4"/>
      <c r="Q11" s="4"/>
      <c r="R11" s="4"/>
      <c r="S11" s="4"/>
      <c r="T11" s="4"/>
      <c r="U11" s="4"/>
      <c r="V11" s="4"/>
      <c r="W11" s="4"/>
      <c r="X11" s="4"/>
      <c r="Y11" s="4"/>
    </row>
    <row r="12" spans="1:25" ht="12" customHeight="1" thickTop="1" thickBot="1" x14ac:dyDescent="0.3">
      <c r="C12" s="261"/>
      <c r="D12" s="261"/>
      <c r="E12" s="261"/>
      <c r="F12" s="261"/>
      <c r="G12" s="261"/>
      <c r="H12" s="261"/>
      <c r="I12" s="261"/>
      <c r="J12" s="261"/>
      <c r="K12" s="261"/>
      <c r="L12" s="261"/>
      <c r="M12" s="4"/>
      <c r="N12" s="4"/>
      <c r="O12" s="4"/>
      <c r="P12" s="4"/>
      <c r="Q12" s="4"/>
      <c r="R12" s="4"/>
      <c r="S12" s="4"/>
      <c r="T12" s="4"/>
      <c r="U12" s="4"/>
      <c r="V12" s="4"/>
      <c r="W12" s="4"/>
      <c r="X12" s="4"/>
      <c r="Y12" s="4"/>
    </row>
    <row r="13" spans="1:25" ht="12" customHeight="1" thickTop="1" thickBot="1" x14ac:dyDescent="0.3">
      <c r="C13" s="261"/>
      <c r="D13" s="261"/>
      <c r="E13" s="261"/>
      <c r="F13" s="261"/>
      <c r="G13" s="261"/>
      <c r="H13" s="261"/>
      <c r="I13" s="261"/>
      <c r="J13" s="261"/>
      <c r="K13" s="261"/>
      <c r="L13" s="261"/>
      <c r="M13" s="4"/>
      <c r="N13" s="4"/>
      <c r="O13" s="4"/>
      <c r="P13" s="4"/>
      <c r="Q13" s="4"/>
      <c r="R13" s="4"/>
      <c r="S13" s="4"/>
      <c r="T13" s="4"/>
      <c r="U13" s="4"/>
      <c r="V13" s="4"/>
      <c r="W13" s="4"/>
      <c r="X13" s="4"/>
      <c r="Y13" s="4"/>
    </row>
    <row r="14" spans="1:25" ht="12" customHeight="1" thickTop="1" thickBot="1" x14ac:dyDescent="0.3">
      <c r="C14" s="261"/>
      <c r="D14" s="261"/>
      <c r="E14" s="261"/>
      <c r="F14" s="261"/>
      <c r="G14" s="261"/>
      <c r="H14" s="261"/>
      <c r="I14" s="261"/>
      <c r="J14" s="261"/>
      <c r="K14" s="261"/>
      <c r="L14" s="261"/>
      <c r="M14" s="4"/>
      <c r="N14" s="4"/>
      <c r="O14" s="4"/>
      <c r="P14" s="4"/>
      <c r="Q14" s="4"/>
      <c r="R14" s="4"/>
      <c r="S14" s="4"/>
      <c r="T14" s="4"/>
      <c r="U14" s="4"/>
      <c r="V14" s="4"/>
      <c r="W14" s="4"/>
      <c r="X14" s="4"/>
      <c r="Y14" s="4"/>
    </row>
    <row r="15" spans="1:25" ht="12" customHeight="1" thickTop="1" thickBot="1" x14ac:dyDescent="0.3">
      <c r="C15" s="261"/>
      <c r="D15" s="261"/>
      <c r="E15" s="261"/>
      <c r="F15" s="261"/>
      <c r="G15" s="261"/>
      <c r="H15" s="261"/>
      <c r="I15" s="261"/>
      <c r="J15" s="261"/>
      <c r="K15" s="261"/>
      <c r="L15" s="261"/>
      <c r="M15" s="4"/>
      <c r="N15" s="4"/>
      <c r="O15" s="4"/>
      <c r="P15" s="4"/>
      <c r="Q15" s="4"/>
      <c r="R15" s="4"/>
      <c r="S15" s="4"/>
      <c r="T15" s="4"/>
      <c r="U15" s="4"/>
      <c r="V15" s="4"/>
      <c r="W15" s="4"/>
      <c r="X15" s="4"/>
      <c r="Y15" s="4"/>
    </row>
    <row r="16" spans="1:25" ht="12" customHeight="1" thickTop="1" thickBot="1" x14ac:dyDescent="0.3">
      <c r="C16" s="261"/>
      <c r="D16" s="261"/>
      <c r="E16" s="261"/>
      <c r="F16" s="261"/>
      <c r="G16" s="261"/>
      <c r="H16" s="261"/>
      <c r="I16" s="261"/>
      <c r="J16" s="261"/>
      <c r="K16" s="261"/>
      <c r="L16" s="261"/>
      <c r="M16" s="4"/>
      <c r="N16" s="4"/>
      <c r="O16" s="4"/>
      <c r="P16" s="4"/>
      <c r="Q16" s="4"/>
      <c r="R16" s="4"/>
      <c r="S16" s="4"/>
      <c r="T16" s="4"/>
      <c r="U16" s="4"/>
      <c r="V16" s="4"/>
      <c r="W16" s="4"/>
      <c r="X16" s="4"/>
      <c r="Y16" s="4"/>
    </row>
    <row r="17" spans="3:25" ht="12" customHeight="1" thickTop="1" thickBot="1" x14ac:dyDescent="0.3">
      <c r="C17" s="261"/>
      <c r="D17" s="261"/>
      <c r="E17" s="261"/>
      <c r="F17" s="261"/>
      <c r="G17" s="261"/>
      <c r="H17" s="261"/>
      <c r="I17" s="261"/>
      <c r="J17" s="261"/>
      <c r="K17" s="261"/>
      <c r="L17" s="261"/>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58"/>
      <c r="F27" s="258"/>
      <c r="G27" s="258"/>
      <c r="H27" s="258"/>
      <c r="I27" s="258"/>
      <c r="J27" s="258"/>
      <c r="K27" s="258"/>
      <c r="L27" s="258"/>
      <c r="M27" s="258"/>
      <c r="N27" s="258"/>
      <c r="O27" s="258"/>
      <c r="P27" s="258"/>
      <c r="Q27" s="258"/>
      <c r="R27" s="258"/>
      <c r="S27" s="258"/>
      <c r="T27" s="258"/>
      <c r="U27" s="258"/>
      <c r="V27" s="258"/>
      <c r="W27" s="258"/>
      <c r="X27" s="258"/>
      <c r="Y27" s="258"/>
    </row>
    <row r="28" spans="3:25" ht="17.100000000000001" customHeight="1" x14ac:dyDescent="0.25">
      <c r="C28" s="4"/>
      <c r="E28" s="259"/>
      <c r="F28" s="259"/>
      <c r="G28" s="259"/>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10" t="s">
        <v>248</v>
      </c>
      <c r="D1" s="210"/>
      <c r="E1" s="210"/>
      <c r="F1" s="210"/>
      <c r="G1" s="210"/>
      <c r="H1" s="210"/>
      <c r="I1" s="210"/>
      <c r="J1" s="210"/>
      <c r="K1" s="210"/>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68" t="s">
        <v>109</v>
      </c>
      <c r="D4" s="268"/>
      <c r="E4" s="268"/>
      <c r="F4" s="268"/>
      <c r="G4" s="268"/>
      <c r="H4" s="268"/>
      <c r="I4" s="268"/>
      <c r="J4" s="268"/>
      <c r="K4" s="268"/>
      <c r="L4" s="268"/>
      <c r="M4" s="268"/>
      <c r="N4" s="268"/>
      <c r="O4" s="268"/>
      <c r="P4" s="268"/>
      <c r="Q4" s="268"/>
      <c r="R4" s="268"/>
      <c r="S4" s="268"/>
      <c r="T4" s="268"/>
    </row>
    <row r="5" spans="1:25" ht="27" customHeight="1" x14ac:dyDescent="0.25"/>
    <row r="6" spans="1:25" ht="30" customHeight="1" x14ac:dyDescent="0.25">
      <c r="K6" s="175"/>
      <c r="L6" s="266">
        <v>1</v>
      </c>
      <c r="N6" s="267" t="s">
        <v>1360</v>
      </c>
      <c r="O6" s="267"/>
      <c r="P6" s="267"/>
      <c r="Q6" s="267"/>
      <c r="R6" s="267"/>
      <c r="S6" s="267"/>
      <c r="T6" s="264"/>
      <c r="U6" s="264"/>
      <c r="V6" s="264"/>
      <c r="W6" s="264"/>
      <c r="X6" s="264"/>
      <c r="Y6" s="264"/>
    </row>
    <row r="7" spans="1:25" ht="39.950000000000003" customHeight="1" x14ac:dyDescent="0.25">
      <c r="K7" s="19"/>
      <c r="L7" s="266"/>
      <c r="N7" s="204" t="s">
        <v>1364</v>
      </c>
      <c r="O7" s="204"/>
      <c r="P7" s="204"/>
      <c r="Q7" s="204"/>
      <c r="R7" s="204"/>
      <c r="S7" s="204"/>
      <c r="T7" s="204"/>
      <c r="U7" s="204"/>
      <c r="V7" s="204"/>
      <c r="W7" s="204"/>
      <c r="X7" s="204"/>
      <c r="Y7" s="204"/>
    </row>
    <row r="8" spans="1:25" ht="30" customHeight="1" x14ac:dyDescent="0.25">
      <c r="L8" s="266"/>
      <c r="N8" s="269" t="s">
        <v>110</v>
      </c>
      <c r="O8" s="269"/>
      <c r="P8" s="270"/>
      <c r="Q8" s="271"/>
      <c r="R8" s="271"/>
      <c r="S8" s="20"/>
      <c r="T8" s="265"/>
      <c r="U8" s="265"/>
      <c r="V8" s="270"/>
      <c r="W8" s="271"/>
      <c r="X8" s="271"/>
      <c r="Y8" s="20"/>
    </row>
    <row r="9" spans="1:25" ht="30" customHeight="1" x14ac:dyDescent="0.25"/>
    <row r="10" spans="1:25" ht="30" customHeight="1" x14ac:dyDescent="0.25">
      <c r="L10" s="266">
        <v>2</v>
      </c>
      <c r="N10" s="267" t="s">
        <v>1347</v>
      </c>
      <c r="O10" s="267"/>
      <c r="P10" s="267"/>
      <c r="Q10" s="267"/>
      <c r="R10" s="267"/>
      <c r="S10" s="267"/>
      <c r="T10" s="267"/>
    </row>
    <row r="11" spans="1:25" ht="39.950000000000003" customHeight="1" x14ac:dyDescent="0.25">
      <c r="L11" s="266"/>
      <c r="N11" s="204" t="s">
        <v>271</v>
      </c>
      <c r="O11" s="204"/>
      <c r="P11" s="204"/>
      <c r="Q11" s="204"/>
      <c r="R11" s="204"/>
      <c r="S11" s="204"/>
      <c r="T11" s="19"/>
      <c r="U11" s="177"/>
      <c r="V11" s="19"/>
      <c r="W11" s="19"/>
      <c r="X11" s="19"/>
      <c r="Y11" s="19"/>
    </row>
    <row r="12" spans="1:25" ht="30" customHeight="1" x14ac:dyDescent="0.25">
      <c r="L12" s="266"/>
      <c r="N12" s="269" t="s">
        <v>110</v>
      </c>
      <c r="O12" s="269"/>
      <c r="P12" s="270"/>
      <c r="Q12" s="271"/>
      <c r="R12" s="271"/>
      <c r="S12" s="20"/>
    </row>
    <row r="13" spans="1:25" ht="30" customHeight="1" x14ac:dyDescent="0.25"/>
    <row r="14" spans="1:25" ht="30" customHeight="1" x14ac:dyDescent="0.25">
      <c r="K14" s="175"/>
      <c r="L14" s="266">
        <v>3</v>
      </c>
      <c r="N14" s="267" t="s">
        <v>1348</v>
      </c>
      <c r="O14" s="267"/>
      <c r="P14" s="267"/>
      <c r="Q14" s="267"/>
      <c r="R14" s="267"/>
      <c r="S14" s="267"/>
      <c r="T14" s="267"/>
    </row>
    <row r="15" spans="1:25" ht="39.950000000000003" customHeight="1" x14ac:dyDescent="0.25">
      <c r="K15" s="19"/>
      <c r="L15" s="266"/>
      <c r="N15" s="204" t="s">
        <v>1341</v>
      </c>
      <c r="O15" s="204"/>
      <c r="P15" s="204"/>
      <c r="Q15" s="204"/>
      <c r="R15" s="204"/>
      <c r="S15" s="204"/>
      <c r="T15" s="19"/>
      <c r="U15" s="19"/>
      <c r="V15" s="19"/>
      <c r="W15" s="19"/>
      <c r="X15" s="19"/>
      <c r="Y15" s="19"/>
    </row>
    <row r="16" spans="1:25" ht="30" customHeight="1" x14ac:dyDescent="0.25">
      <c r="L16" s="266"/>
      <c r="N16" s="269" t="s">
        <v>110</v>
      </c>
      <c r="O16" s="269"/>
      <c r="P16" s="270"/>
      <c r="Q16" s="271"/>
      <c r="R16" s="271"/>
      <c r="S16" s="20"/>
    </row>
    <row r="17" spans="11:26" ht="30" customHeight="1" x14ac:dyDescent="0.25"/>
    <row r="18" spans="11:26" ht="30" customHeight="1" x14ac:dyDescent="0.25">
      <c r="K18" s="175"/>
      <c r="L18" s="266">
        <v>4</v>
      </c>
      <c r="N18" s="267" t="s">
        <v>1342</v>
      </c>
      <c r="O18" s="267" t="s">
        <v>1349</v>
      </c>
      <c r="P18" s="267"/>
      <c r="Q18" s="267"/>
      <c r="R18" s="267"/>
      <c r="S18" s="267"/>
      <c r="T18" s="267"/>
      <c r="U18" s="272"/>
      <c r="V18" s="272"/>
      <c r="W18" s="272"/>
      <c r="X18" s="272"/>
      <c r="Y18" s="272"/>
      <c r="Z18" s="272"/>
    </row>
    <row r="19" spans="11:26" ht="39.950000000000003" customHeight="1" x14ac:dyDescent="0.25">
      <c r="K19" s="19"/>
      <c r="L19" s="266"/>
      <c r="N19" s="204" t="s">
        <v>1343</v>
      </c>
      <c r="O19" s="204"/>
      <c r="P19" s="204"/>
      <c r="Q19" s="204"/>
      <c r="R19" s="204"/>
      <c r="S19" s="204"/>
      <c r="T19" s="19"/>
      <c r="U19" s="19"/>
      <c r="V19" s="19"/>
      <c r="W19" s="19"/>
      <c r="X19" s="19"/>
      <c r="Y19" s="19"/>
    </row>
    <row r="20" spans="11:26" ht="30" customHeight="1" x14ac:dyDescent="0.25">
      <c r="L20" s="266"/>
      <c r="N20" s="269" t="s">
        <v>110</v>
      </c>
      <c r="O20" s="269"/>
      <c r="P20" s="270"/>
      <c r="Q20" s="271"/>
      <c r="R20" s="271"/>
      <c r="S20" s="20"/>
    </row>
    <row r="21" spans="11:26" ht="30" customHeight="1" x14ac:dyDescent="0.25"/>
    <row r="22" spans="11:26" ht="30" customHeight="1" x14ac:dyDescent="0.25">
      <c r="K22" s="174"/>
      <c r="L22" s="266">
        <v>5</v>
      </c>
      <c r="N22" s="267" t="s">
        <v>1363</v>
      </c>
      <c r="O22" s="267"/>
      <c r="P22" s="267"/>
      <c r="Q22" s="267"/>
      <c r="R22" s="267"/>
      <c r="S22" s="267"/>
      <c r="T22" s="267"/>
    </row>
    <row r="23" spans="11:26" ht="39.950000000000003" customHeight="1" x14ac:dyDescent="0.25">
      <c r="K23" s="19"/>
      <c r="L23" s="266"/>
      <c r="N23" s="204" t="s">
        <v>1344</v>
      </c>
      <c r="O23" s="204"/>
      <c r="P23" s="204"/>
      <c r="Q23" s="204"/>
      <c r="R23" s="204"/>
      <c r="S23" s="204"/>
      <c r="T23" s="19"/>
      <c r="U23" s="19"/>
      <c r="V23" s="19"/>
      <c r="W23" s="19"/>
      <c r="X23" s="19"/>
      <c r="Y23" s="19"/>
    </row>
    <row r="24" spans="11:26" ht="30" customHeight="1" x14ac:dyDescent="0.25">
      <c r="L24" s="266"/>
      <c r="N24" s="269" t="s">
        <v>110</v>
      </c>
      <c r="O24" s="269"/>
      <c r="P24" s="270"/>
      <c r="Q24" s="271"/>
      <c r="R24" s="271"/>
      <c r="S24" s="20"/>
    </row>
    <row r="25" spans="11:26" ht="30" customHeight="1" x14ac:dyDescent="0.25"/>
    <row r="26" spans="11:26" ht="30" customHeight="1" x14ac:dyDescent="0.25">
      <c r="L26" s="266">
        <v>6</v>
      </c>
      <c r="N26" s="267" t="s">
        <v>1361</v>
      </c>
      <c r="O26" s="267"/>
      <c r="P26" s="267"/>
      <c r="Q26" s="267"/>
      <c r="R26" s="267"/>
      <c r="S26" s="267"/>
      <c r="T26" s="267"/>
    </row>
    <row r="27" spans="11:26" ht="39.950000000000003" customHeight="1" x14ac:dyDescent="0.25">
      <c r="L27" s="266"/>
      <c r="N27" s="204" t="s">
        <v>1365</v>
      </c>
      <c r="O27" s="204"/>
      <c r="P27" s="204"/>
      <c r="Q27" s="204"/>
      <c r="R27" s="204"/>
      <c r="S27" s="204"/>
      <c r="T27" s="19"/>
    </row>
    <row r="28" spans="11:26" ht="30" customHeight="1" x14ac:dyDescent="0.25">
      <c r="L28" s="266"/>
      <c r="N28" s="269" t="s">
        <v>110</v>
      </c>
      <c r="O28" s="269"/>
      <c r="P28" s="270"/>
      <c r="Q28" s="271"/>
      <c r="R28" s="271"/>
      <c r="S28" s="20"/>
    </row>
    <row r="29" spans="11:26" ht="30" customHeight="1" x14ac:dyDescent="0.25"/>
    <row r="30" spans="11:26" ht="30" customHeight="1" x14ac:dyDescent="0.25">
      <c r="L30" s="266">
        <v>7</v>
      </c>
      <c r="N30" s="267" t="s">
        <v>1345</v>
      </c>
      <c r="O30" s="267"/>
      <c r="P30" s="267"/>
      <c r="Q30" s="267"/>
      <c r="R30" s="267"/>
      <c r="S30" s="267"/>
      <c r="T30" s="267"/>
    </row>
    <row r="31" spans="11:26" ht="39.950000000000003" customHeight="1" x14ac:dyDescent="0.25">
      <c r="L31" s="266"/>
      <c r="N31" s="204" t="s">
        <v>1346</v>
      </c>
      <c r="O31" s="204"/>
      <c r="P31" s="204"/>
      <c r="Q31" s="204"/>
      <c r="R31" s="204"/>
      <c r="S31" s="204"/>
      <c r="T31" s="19"/>
    </row>
    <row r="32" spans="11:26" ht="30" customHeight="1" x14ac:dyDescent="0.25">
      <c r="L32" s="266"/>
      <c r="N32" s="269" t="s">
        <v>110</v>
      </c>
      <c r="O32" s="269"/>
      <c r="P32" s="270"/>
      <c r="Q32" s="271"/>
      <c r="R32" s="271"/>
      <c r="S32" s="20"/>
    </row>
    <row r="33" spans="12:25" ht="30" customHeight="1" x14ac:dyDescent="0.25"/>
    <row r="34" spans="12:25" ht="30" customHeight="1" x14ac:dyDescent="0.25">
      <c r="L34" s="266">
        <v>8</v>
      </c>
      <c r="N34" s="267" t="s">
        <v>1362</v>
      </c>
      <c r="O34" s="267"/>
      <c r="P34" s="267"/>
      <c r="Q34" s="267"/>
      <c r="R34" s="267"/>
      <c r="S34" s="267"/>
      <c r="T34" s="267"/>
    </row>
    <row r="35" spans="12:25" ht="39.950000000000003" customHeight="1" x14ac:dyDescent="0.25">
      <c r="L35" s="266"/>
      <c r="N35" s="204" t="s">
        <v>1366</v>
      </c>
      <c r="O35" s="204"/>
      <c r="P35" s="204"/>
      <c r="Q35" s="204"/>
      <c r="R35" s="204"/>
      <c r="S35" s="204"/>
      <c r="T35" s="177"/>
      <c r="U35" s="177"/>
      <c r="V35" s="177"/>
      <c r="W35" s="177"/>
      <c r="X35" s="177"/>
      <c r="Y35" s="177"/>
    </row>
    <row r="36" spans="12:25" ht="30" customHeight="1" x14ac:dyDescent="0.25">
      <c r="L36" s="266"/>
      <c r="N36" s="269" t="s">
        <v>110</v>
      </c>
      <c r="O36" s="269"/>
      <c r="P36" s="270"/>
      <c r="Q36" s="271"/>
      <c r="R36" s="271"/>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N26:T26"/>
    <mergeCell ref="N30:T30"/>
    <mergeCell ref="N34:T34"/>
    <mergeCell ref="V8:X8"/>
    <mergeCell ref="N10:T10"/>
    <mergeCell ref="U18:Z18"/>
    <mergeCell ref="N18:T18"/>
    <mergeCell ref="N16:O16"/>
    <mergeCell ref="P16:R16"/>
    <mergeCell ref="N11:S11"/>
    <mergeCell ref="L30:L32"/>
    <mergeCell ref="N31:S31"/>
    <mergeCell ref="N32:O32"/>
    <mergeCell ref="P32:R32"/>
    <mergeCell ref="L34:L36"/>
    <mergeCell ref="N35:S35"/>
    <mergeCell ref="N36:O36"/>
    <mergeCell ref="P36:R36"/>
    <mergeCell ref="L10:L12"/>
    <mergeCell ref="N12:O12"/>
    <mergeCell ref="P12:R12"/>
    <mergeCell ref="N8:O8"/>
    <mergeCell ref="P8:R8"/>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T6:Y6"/>
    <mergeCell ref="T7:Y7"/>
    <mergeCell ref="T8:U8"/>
    <mergeCell ref="C1:K1"/>
    <mergeCell ref="L6:L8"/>
    <mergeCell ref="N6:S6"/>
    <mergeCell ref="N7:S7"/>
    <mergeCell ref="C4:T4"/>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10" t="s">
        <v>1443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59</vt:i4>
      </vt:variant>
    </vt:vector>
  </HeadingPairs>
  <TitlesOfParts>
    <vt:vector size="90" baseType="lpstr">
      <vt:lpstr>Início</vt:lpstr>
      <vt:lpstr>PC Receitas</vt:lpstr>
      <vt:lpstr>PC Despesas</vt:lpstr>
      <vt:lpstr>Configurações Básicas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'Configurações Básicas'!Area_de_impressao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'Configurações Básicas'!Despesas_com_Produtos</vt:lpstr>
      <vt:lpstr>Despesas_com_Produtos</vt:lpstr>
      <vt:lpstr>'Configurações Básicas'!Despesas_com_RH</vt:lpstr>
      <vt:lpstr>Despesas_com_RH</vt:lpstr>
      <vt:lpstr>'Configurações Básicas'!Despesas_com_Serviços</vt:lpstr>
      <vt:lpstr>Despesas_com_Serviços</vt:lpstr>
      <vt:lpstr>'Configurações Básicas'!Despesas_Não_Operacionais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2017-10-03T00:32:41Z</dcterms:modified>
</cp:coreProperties>
</file>