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ldo\Google Drive\PUCMinas\Gerenciamento de Riscos\Material Matriz de Risco\"/>
    </mc:Choice>
  </mc:AlternateContent>
  <bookViews>
    <workbookView xWindow="0" yWindow="0" windowWidth="20490" windowHeight="7755" tabRatio="943"/>
  </bookViews>
  <sheets>
    <sheet name="Riscos Identificados e Prioriz" sheetId="3" r:id="rId1"/>
    <sheet name="Arvore Decisao VME - RH" sheetId="5" r:id="rId2"/>
    <sheet name="Cálculo do Risco Geral" sheetId="6" r:id="rId3"/>
    <sheet name="Classificação do Impacto" sheetId="2" r:id="rId4"/>
    <sheet name="Classificação de Probabilidade" sheetId="4" r:id="rId5"/>
    <sheet name="Matriz de Probabilidade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6" l="1"/>
  <c r="K21" i="6"/>
  <c r="K22" i="6"/>
  <c r="K23" i="6"/>
  <c r="K24" i="6"/>
  <c r="K25" i="6"/>
  <c r="K26" i="6"/>
  <c r="K27" i="6"/>
  <c r="K28" i="6"/>
  <c r="K29" i="6"/>
  <c r="K30" i="6"/>
  <c r="K31" i="6"/>
  <c r="K32" i="6"/>
  <c r="C45" i="6"/>
  <c r="D36" i="6"/>
  <c r="C47" i="6"/>
  <c r="D46" i="6"/>
  <c r="D49" i="6"/>
</calcChain>
</file>

<file path=xl/sharedStrings.xml><?xml version="1.0" encoding="utf-8"?>
<sst xmlns="http://schemas.openxmlformats.org/spreadsheetml/2006/main" count="173" uniqueCount="90">
  <si>
    <t>Impacto</t>
  </si>
  <si>
    <t>Catastrófico</t>
  </si>
  <si>
    <t>Crítico</t>
  </si>
  <si>
    <t>Marginal</t>
  </si>
  <si>
    <t>Negligível</t>
  </si>
  <si>
    <t>Risco que tem o potencial alto para geração de impacto no planejamento de custo, prazo ou milestones</t>
  </si>
  <si>
    <t>Risco que tem o potencial médio (ou leve) no planejamento de custo, prazo ou milestones</t>
  </si>
  <si>
    <t xml:space="preserve"> Risco que tem um impacto relativamente pequeno no planejamento de custo, prazo ou milestone</t>
  </si>
  <si>
    <t>Alto (High)</t>
  </si>
  <si>
    <r>
      <rPr>
        <sz val="7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Baixo (Low)</t>
    </r>
  </si>
  <si>
    <t>Médio (Medium)</t>
  </si>
  <si>
    <t>Risco potencial que impede o prosseguimento do projeto</t>
  </si>
  <si>
    <t>Risco potencial que cria uma restrição no projeto, mas não impede de prosseguir</t>
  </si>
  <si>
    <t>Risco com potencial médio ou leve</t>
  </si>
  <si>
    <t>Risco com impacto pequeno</t>
  </si>
  <si>
    <t>Descrição</t>
  </si>
  <si>
    <t>Exemplos da Classificação de Impacto</t>
  </si>
  <si>
    <t>Valor a ser atribuído para probabilidade</t>
  </si>
  <si>
    <t>Classificação</t>
  </si>
  <si>
    <r>
      <t>Acima de &lt;70%</t>
    </r>
    <r>
      <rPr>
        <sz val="11"/>
        <rFont val="Calibri"/>
        <family val="2"/>
        <scheme val="minor"/>
      </rPr>
      <t>&gt; de probabilidade de ocorrência</t>
    </r>
  </si>
  <si>
    <r>
      <t>Entre &lt;30%</t>
    </r>
    <r>
      <rPr>
        <sz val="11"/>
        <rFont val="Calibri"/>
        <family val="2"/>
        <scheme val="minor"/>
      </rPr>
      <t>&gt; e &lt;</t>
    </r>
    <r>
      <rPr>
        <b/>
        <sz val="11"/>
        <rFont val="Calibri"/>
        <family val="2"/>
        <scheme val="minor"/>
      </rPr>
      <t>70%</t>
    </r>
    <r>
      <rPr>
        <sz val="11"/>
        <rFont val="Calibri"/>
        <family val="2"/>
        <scheme val="minor"/>
      </rPr>
      <t>&gt; (</t>
    </r>
    <r>
      <rPr>
        <b/>
        <sz val="11"/>
        <rFont val="Calibri"/>
        <family val="2"/>
        <scheme val="minor"/>
      </rPr>
      <t>inclusive</t>
    </r>
    <r>
      <rPr>
        <sz val="11"/>
        <rFont val="Calibri"/>
        <family val="2"/>
        <scheme val="minor"/>
      </rPr>
      <t>) de probabilidade de ocorrência</t>
    </r>
  </si>
  <si>
    <r>
      <t xml:space="preserve">Abaixo de </t>
    </r>
    <r>
      <rPr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>30%</t>
    </r>
    <r>
      <rPr>
        <sz val="11"/>
        <rFont val="Calibri"/>
        <family val="2"/>
        <scheme val="minor"/>
      </rPr>
      <t>&gt; (</t>
    </r>
    <r>
      <rPr>
        <b/>
        <sz val="11"/>
        <rFont val="Calibri"/>
        <family val="2"/>
        <scheme val="minor"/>
      </rPr>
      <t>inclusive</t>
    </r>
    <r>
      <rPr>
        <sz val="11"/>
        <rFont val="Calibri"/>
        <family val="2"/>
        <scheme val="minor"/>
      </rPr>
      <t>) de probabilidade de ocorrência</t>
    </r>
  </si>
  <si>
    <t>Alto</t>
  </si>
  <si>
    <t>Medio</t>
  </si>
  <si>
    <t>Baixo</t>
  </si>
  <si>
    <t>Probabilidade</t>
  </si>
  <si>
    <t>Riscos Negativos Identificados</t>
  </si>
  <si>
    <t>Risco</t>
  </si>
  <si>
    <t>Categoria</t>
  </si>
  <si>
    <t>Prazo de entrega apertado</t>
  </si>
  <si>
    <t>Financiamento será perdido</t>
  </si>
  <si>
    <t>Falta de experiência do pessoal</t>
  </si>
  <si>
    <t>Organizacional</t>
  </si>
  <si>
    <t>Recursos Humanos</t>
  </si>
  <si>
    <t>Pouca reutilização de soluções já implementadas</t>
  </si>
  <si>
    <t>Técnico</t>
  </si>
  <si>
    <t>Otimismo em relação ao tamanho do projeto</t>
  </si>
  <si>
    <t>Gestão de Projeto</t>
  </si>
  <si>
    <t>Parte Interessada</t>
  </si>
  <si>
    <t>Resistência dos usuários para utilização do serviço e/ou produto</t>
  </si>
  <si>
    <t>Externo</t>
  </si>
  <si>
    <r>
      <t>Acima de &lt;90%&gt;</t>
    </r>
    <r>
      <rPr>
        <sz val="11"/>
        <rFont val="Calibri"/>
        <family val="2"/>
        <scheme val="minor"/>
      </rPr>
      <t xml:space="preserve"> de probabilidade de ocorrência</t>
    </r>
  </si>
  <si>
    <r>
      <t xml:space="preserve">Entre </t>
    </r>
    <r>
      <rPr>
        <b/>
        <sz val="11"/>
        <rFont val="Calibri"/>
        <family val="2"/>
        <scheme val="minor"/>
      </rPr>
      <t>&lt;70%&gt;</t>
    </r>
    <r>
      <rPr>
        <sz val="11"/>
        <rFont val="Calibri"/>
        <family val="2"/>
        <scheme val="minor"/>
      </rPr>
      <t xml:space="preserve"> e &lt;</t>
    </r>
    <r>
      <rPr>
        <b/>
        <sz val="11"/>
        <rFont val="Calibri"/>
        <family val="2"/>
        <scheme val="minor"/>
      </rPr>
      <t>90%</t>
    </r>
    <r>
      <rPr>
        <sz val="11"/>
        <rFont val="Calibri"/>
        <family val="2"/>
        <scheme val="minor"/>
      </rPr>
      <t>&gt; (</t>
    </r>
    <r>
      <rPr>
        <b/>
        <sz val="11"/>
        <rFont val="Calibri"/>
        <family val="2"/>
        <scheme val="minor"/>
      </rPr>
      <t>inclusive</t>
    </r>
    <r>
      <rPr>
        <sz val="11"/>
        <rFont val="Calibri"/>
        <family val="2"/>
        <scheme val="minor"/>
      </rPr>
      <t>) de probabilidade de ocorrência</t>
    </r>
  </si>
  <si>
    <r>
      <t>Entre</t>
    </r>
    <r>
      <rPr>
        <b/>
        <sz val="11"/>
        <rFont val="Calibri"/>
        <family val="2"/>
        <scheme val="minor"/>
      </rPr>
      <t xml:space="preserve"> &lt;30%&gt;</t>
    </r>
    <r>
      <rPr>
        <sz val="11"/>
        <rFont val="Calibri"/>
        <family val="2"/>
        <scheme val="minor"/>
      </rPr>
      <t xml:space="preserve"> e </t>
    </r>
    <r>
      <rPr>
        <b/>
        <sz val="11"/>
        <rFont val="Calibri"/>
        <family val="2"/>
        <scheme val="minor"/>
      </rPr>
      <t>&lt;70%&gt;</t>
    </r>
    <r>
      <rPr>
        <sz val="11"/>
        <rFont val="Calibri"/>
        <family val="2"/>
        <scheme val="minor"/>
      </rPr>
      <t xml:space="preserve"> (</t>
    </r>
    <r>
      <rPr>
        <b/>
        <sz val="11"/>
        <rFont val="Calibri"/>
        <family val="2"/>
        <scheme val="minor"/>
      </rPr>
      <t>inclusive</t>
    </r>
    <r>
      <rPr>
        <sz val="11"/>
        <rFont val="Calibri"/>
        <family val="2"/>
        <scheme val="minor"/>
      </rPr>
      <t>) de probabilidade de ocorrência</t>
    </r>
  </si>
  <si>
    <t>Classificação do Impacto</t>
  </si>
  <si>
    <t>Exemplos da Classificação de Probabilidade</t>
  </si>
  <si>
    <t>Alta rotatividade de recursos humanos</t>
  </si>
  <si>
    <t>ID</t>
  </si>
  <si>
    <t>Ação Imediata</t>
  </si>
  <si>
    <t>Ação em Médio e Curto Prazo</t>
  </si>
  <si>
    <t>Risco controlável</t>
  </si>
  <si>
    <t>Legenda</t>
  </si>
  <si>
    <t>Classificação da Probabilidade</t>
  </si>
  <si>
    <t>Média</t>
  </si>
  <si>
    <t>Baixa</t>
  </si>
  <si>
    <t>Alta</t>
  </si>
  <si>
    <t>3-Baixo</t>
  </si>
  <si>
    <t>2-Medio</t>
  </si>
  <si>
    <t>1-Alto</t>
  </si>
  <si>
    <t>Media</t>
  </si>
  <si>
    <t>Custo Estimado do Risco</t>
  </si>
  <si>
    <t>Mudança em marcos regulatórios que podem afetar o escopo</t>
  </si>
  <si>
    <t>Mudanças no escopo</t>
  </si>
  <si>
    <t>Utilizar outra tecnologia que permita mais usabilidade para o usuário do serviço</t>
  </si>
  <si>
    <t>Projeto X</t>
  </si>
  <si>
    <t>Utilizar pessoal interno para o execução do projeto</t>
  </si>
  <si>
    <t>Árvore de Decisão com VME (Valor Monetário Esperado), P x I (Probabilidade x Impacto)</t>
  </si>
  <si>
    <t>Terceirizar Recursos Humanos</t>
  </si>
  <si>
    <t>VME para Risco em caso de Falha</t>
  </si>
  <si>
    <t>VME para Risco em caso de sucesso (ou oportunidade)</t>
  </si>
  <si>
    <t>É possível identificar que o valor destinado à reserva de riscos em relação ao entregável do "Projeto X"  é estimado em R$ 4.350,00</t>
  </si>
  <si>
    <t>Obs.: Somente para Categoria de Recursos Humanos da Planilha dos Riscos Identificados</t>
  </si>
  <si>
    <t>Obs.:VME´s referentes ao sucesso de uma alternativa são multiplicados por (-1), pois geram uma economia, logo, uma redução dos custos destinados aos processos de gerenciamento dos riscos</t>
  </si>
  <si>
    <t>Fórmula do Risco Geral</t>
  </si>
  <si>
    <t>Onde:</t>
  </si>
  <si>
    <r>
      <rPr>
        <b/>
        <i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 xml:space="preserve"> é o número riscos identificados</t>
    </r>
  </si>
  <si>
    <r>
      <rPr>
        <b/>
        <i/>
        <sz val="16"/>
        <color theme="1"/>
        <rFont val="Times New Roman"/>
        <family val="1"/>
      </rPr>
      <t>P</t>
    </r>
    <r>
      <rPr>
        <sz val="16"/>
        <color theme="1"/>
        <rFont val="Times New Roman"/>
        <family val="1"/>
      </rPr>
      <t xml:space="preserve"> é a probabilidade atribuída ao risco</t>
    </r>
  </si>
  <si>
    <r>
      <rPr>
        <b/>
        <i/>
        <sz val="16"/>
        <color theme="1"/>
        <rFont val="Times New Roman"/>
        <family val="1"/>
      </rPr>
      <t>var</t>
    </r>
    <r>
      <rPr>
        <sz val="16"/>
        <color theme="1"/>
        <rFont val="Times New Roman"/>
        <family val="1"/>
      </rPr>
      <t xml:space="preserve"> fator originado do seguinte racioncício:</t>
    </r>
  </si>
  <si>
    <t xml:space="preserve">Considera-se que a maior probabilidade de ocorrência de um risco e o maior impacto, portanto </t>
  </si>
  <si>
    <t>Exemplo de Aplicação</t>
  </si>
  <si>
    <r>
      <rPr>
        <b/>
        <i/>
        <sz val="16"/>
        <color theme="1"/>
        <rFont val="Times New Roman"/>
        <family val="1"/>
      </rPr>
      <t>I</t>
    </r>
    <r>
      <rPr>
        <sz val="16"/>
        <color theme="1"/>
        <rFont val="Times New Roman"/>
        <family val="1"/>
      </rPr>
      <t xml:space="preserve"> é o valor numérico associado ao impacto do risco</t>
    </r>
  </si>
  <si>
    <t>Valor Numerico Asssociado</t>
  </si>
  <si>
    <r>
      <rPr>
        <b/>
        <sz val="16"/>
        <color rgb="FF232629"/>
        <rFont val="Times New Roman"/>
        <family val="1"/>
      </rPr>
      <t>(P</t>
    </r>
    <r>
      <rPr>
        <b/>
        <vertAlign val="subscript"/>
        <sz val="16"/>
        <color rgb="FF232629"/>
        <rFont val="Times New Roman"/>
        <family val="1"/>
      </rPr>
      <t>maior</t>
    </r>
    <r>
      <rPr>
        <b/>
        <sz val="16"/>
        <color rgb="FF232629"/>
        <rFont val="Times New Roman"/>
        <family val="1"/>
      </rPr>
      <t xml:space="preserve"> x I</t>
    </r>
    <r>
      <rPr>
        <b/>
        <vertAlign val="subscript"/>
        <sz val="16"/>
        <color rgb="FF232629"/>
        <rFont val="Times New Roman"/>
        <family val="1"/>
      </rPr>
      <t>maior</t>
    </r>
    <r>
      <rPr>
        <b/>
        <sz val="16"/>
        <color rgb="FF232629"/>
        <rFont val="Times New Roman"/>
        <family val="1"/>
      </rPr>
      <t>)</t>
    </r>
    <r>
      <rPr>
        <sz val="16"/>
        <color rgb="FF232629"/>
        <rFont val="Times New Roman"/>
        <family val="1"/>
      </rPr>
      <t xml:space="preserve"> resulta no valor de </t>
    </r>
    <r>
      <rPr>
        <b/>
        <i/>
        <sz val="16"/>
        <color rgb="FF232629"/>
        <rFont val="Times New Roman"/>
        <family val="1"/>
      </rPr>
      <t>var</t>
    </r>
    <r>
      <rPr>
        <sz val="16"/>
        <color rgb="FF232629"/>
        <rFont val="Times New Roman"/>
        <family val="1"/>
      </rPr>
      <t>.</t>
    </r>
  </si>
  <si>
    <t>Valor Numérico Associado ao Impacto</t>
  </si>
  <si>
    <r>
      <rPr>
        <b/>
        <sz val="16"/>
        <color theme="1"/>
        <rFont val="Times New Roman"/>
        <family val="1"/>
      </rPr>
      <t>1-)</t>
    </r>
    <r>
      <rPr>
        <sz val="16"/>
        <color theme="1"/>
        <rFont val="Times New Roman"/>
        <family val="1"/>
      </rPr>
      <t xml:space="preserve"> Cálculo de var:</t>
    </r>
  </si>
  <si>
    <r>
      <t>P</t>
    </r>
    <r>
      <rPr>
        <vertAlign val="subscript"/>
        <sz val="16"/>
        <color theme="1"/>
        <rFont val="Times New Roman"/>
        <family val="1"/>
      </rPr>
      <t>maior</t>
    </r>
  </si>
  <si>
    <r>
      <rPr>
        <sz val="16"/>
        <color theme="1"/>
        <rFont val="Times New Roman"/>
        <family val="1"/>
      </rPr>
      <t>I</t>
    </r>
    <r>
      <rPr>
        <vertAlign val="subscript"/>
        <sz val="16"/>
        <color theme="1"/>
        <rFont val="Times New Roman"/>
        <family val="1"/>
      </rPr>
      <t>maior</t>
    </r>
  </si>
  <si>
    <t>var</t>
  </si>
  <si>
    <t>O grau de exposição a ameaças é de</t>
  </si>
  <si>
    <t>Exemplo de Lista de Riscos Negativos (Ameaças)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</si>
</sst>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i/>
      <sz val="10"/>
      <color rgb="FF0000FF"/>
      <name val="Arial"/>
      <family val="2"/>
    </font>
    <font>
      <b/>
      <sz val="11"/>
      <color rgb="FFFFFFFF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23262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8"/>
      <color theme="1"/>
      <name val="Times New Roman"/>
      <family val="1"/>
    </font>
    <font>
      <b/>
      <i/>
      <sz val="16"/>
      <color theme="1"/>
      <name val="Times New Roman"/>
      <family val="1"/>
    </font>
    <font>
      <sz val="16"/>
      <color rgb="FF232629"/>
      <name val="Times New Roman"/>
      <family val="1"/>
    </font>
    <font>
      <b/>
      <i/>
      <sz val="16"/>
      <color rgb="FF232629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color rgb="FF232629"/>
      <name val="Times New Roman"/>
      <family val="1"/>
    </font>
    <font>
      <b/>
      <vertAlign val="subscript"/>
      <sz val="16"/>
      <color rgb="FF232629"/>
      <name val="Times New Roman"/>
      <family val="1"/>
    </font>
    <font>
      <vertAlign val="subscript"/>
      <sz val="16"/>
      <color theme="1"/>
      <name val="Times New Roman"/>
      <family val="1"/>
    </font>
    <font>
      <b/>
      <sz val="16"/>
      <color rgb="FF0070C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horizontal="justify" vertical="center"/>
    </xf>
    <xf numFmtId="0" fontId="0" fillId="0" borderId="0" xfId="0" applyFont="1"/>
    <xf numFmtId="0" fontId="0" fillId="2" borderId="1" xfId="0" applyFill="1" applyBorder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justify" vertical="center" wrapText="1"/>
    </xf>
    <xf numFmtId="0" fontId="11" fillId="7" borderId="6" xfId="0" applyFont="1" applyFill="1" applyBorder="1" applyAlignment="1">
      <alignment horizontal="justify" vertical="center" wrapText="1"/>
    </xf>
    <xf numFmtId="0" fontId="12" fillId="7" borderId="6" xfId="0" applyFont="1" applyFill="1" applyBorder="1" applyAlignment="1">
      <alignment horizontal="justify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justify" vertical="center" wrapText="1"/>
    </xf>
    <xf numFmtId="0" fontId="8" fillId="5" borderId="1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 vertical="center" wrapText="1" readingOrder="1"/>
    </xf>
    <xf numFmtId="0" fontId="13" fillId="9" borderId="11" xfId="0" applyFont="1" applyFill="1" applyBorder="1" applyAlignment="1">
      <alignment horizontal="center" vertical="center" wrapText="1" readingOrder="1"/>
    </xf>
    <xf numFmtId="0" fontId="13" fillId="9" borderId="12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/>
    </xf>
    <xf numFmtId="2" fontId="14" fillId="4" borderId="6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center" vertical="center" wrapText="1"/>
    </xf>
    <xf numFmtId="2" fontId="14" fillId="8" borderId="6" xfId="0" applyNumberFormat="1" applyFont="1" applyFill="1" applyBorder="1" applyAlignment="1">
      <alignment horizontal="center" vertical="center" wrapText="1"/>
    </xf>
    <xf numFmtId="2" fontId="14" fillId="4" borderId="5" xfId="0" applyNumberFormat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2" fontId="14" fillId="3" borderId="18" xfId="0" applyNumberFormat="1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2" fontId="14" fillId="8" borderId="4" xfId="0" applyNumberFormat="1" applyFont="1" applyFill="1" applyBorder="1" applyAlignment="1">
      <alignment horizontal="center" vertical="center" wrapText="1"/>
    </xf>
    <xf numFmtId="0" fontId="14" fillId="8" borderId="0" xfId="1" applyNumberFormat="1" applyFont="1" applyFill="1" applyBorder="1" applyAlignment="1">
      <alignment horizontal="center" vertical="center" wrapText="1"/>
    </xf>
    <xf numFmtId="0" fontId="14" fillId="4" borderId="0" xfId="0" applyNumberFormat="1" applyFont="1" applyFill="1" applyBorder="1" applyAlignment="1">
      <alignment horizontal="center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4" fillId="4" borderId="4" xfId="0" applyNumberFormat="1" applyFont="1" applyFill="1" applyBorder="1" applyAlignment="1">
      <alignment horizontal="center" vertical="center" wrapText="1"/>
    </xf>
    <xf numFmtId="0" fontId="14" fillId="8" borderId="3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14" fillId="3" borderId="3" xfId="0" applyNumberFormat="1" applyFont="1" applyFill="1" applyBorder="1" applyAlignment="1">
      <alignment horizontal="center" vertical="center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4" fillId="8" borderId="7" xfId="1" applyNumberFormat="1" applyFont="1" applyFill="1" applyBorder="1" applyAlignment="1">
      <alignment horizontal="center" vertical="center" wrapText="1"/>
    </xf>
    <xf numFmtId="0" fontId="14" fillId="3" borderId="19" xfId="0" applyNumberFormat="1" applyFont="1" applyFill="1" applyBorder="1" applyAlignment="1">
      <alignment horizontal="center" vertical="center" wrapText="1"/>
    </xf>
    <xf numFmtId="0" fontId="14" fillId="3" borderId="0" xfId="0" applyNumberFormat="1" applyFont="1" applyFill="1" applyBorder="1" applyAlignment="1">
      <alignment horizontal="center" vertical="center" wrapText="1"/>
    </xf>
    <xf numFmtId="0" fontId="14" fillId="3" borderId="7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9" fontId="4" fillId="0" borderId="1" xfId="0" applyNumberFormat="1" applyFont="1" applyFill="1" applyBorder="1" applyAlignment="1">
      <alignment horizontal="center" vertical="center" wrapText="1" readingOrder="1"/>
    </xf>
    <xf numFmtId="0" fontId="4" fillId="0" borderId="15" xfId="0" applyFont="1" applyFill="1" applyBorder="1" applyAlignment="1">
      <alignment horizontal="center" vertical="center" wrapText="1" readingOrder="1"/>
    </xf>
    <xf numFmtId="0" fontId="4" fillId="0" borderId="16" xfId="0" applyFont="1" applyFill="1" applyBorder="1" applyAlignment="1">
      <alignment horizontal="left" vertical="center" wrapText="1" readingOrder="1"/>
    </xf>
    <xf numFmtId="9" fontId="4" fillId="0" borderId="16" xfId="0" applyNumberFormat="1" applyFont="1" applyFill="1" applyBorder="1" applyAlignment="1">
      <alignment horizontal="center" vertical="center" wrapText="1" readingOrder="1"/>
    </xf>
    <xf numFmtId="0" fontId="14" fillId="8" borderId="4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9" fontId="9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6" xfId="0" applyFont="1" applyFill="1" applyBorder="1" applyAlignment="1">
      <alignment horizontal="center" vertical="center" wrapText="1" readingOrder="1"/>
    </xf>
    <xf numFmtId="44" fontId="0" fillId="0" borderId="1" xfId="2" applyFont="1" applyBorder="1"/>
    <xf numFmtId="44" fontId="0" fillId="0" borderId="16" xfId="2" applyFont="1" applyBorder="1"/>
    <xf numFmtId="0" fontId="0" fillId="10" borderId="0" xfId="0" applyFill="1"/>
    <xf numFmtId="0" fontId="1" fillId="0" borderId="0" xfId="0" applyFont="1" applyAlignment="1">
      <alignment horizontal="center"/>
    </xf>
    <xf numFmtId="0" fontId="8" fillId="0" borderId="0" xfId="0" applyFont="1"/>
    <xf numFmtId="44" fontId="17" fillId="0" borderId="1" xfId="2" applyFont="1" applyBorder="1"/>
    <xf numFmtId="44" fontId="17" fillId="0" borderId="16" xfId="2" applyFont="1" applyBorder="1"/>
    <xf numFmtId="44" fontId="18" fillId="0" borderId="14" xfId="2" applyFont="1" applyBorder="1"/>
    <xf numFmtId="44" fontId="18" fillId="0" borderId="17" xfId="2" applyFont="1" applyBorder="1"/>
    <xf numFmtId="44" fontId="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8" fillId="0" borderId="0" xfId="0" applyFont="1"/>
    <xf numFmtId="0" fontId="22" fillId="11" borderId="0" xfId="0" applyFont="1" applyFill="1"/>
    <xf numFmtId="0" fontId="0" fillId="11" borderId="0" xfId="0" applyFill="1"/>
    <xf numFmtId="0" fontId="23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 vertical="center" wrapText="1" readingOrder="1"/>
    </xf>
    <xf numFmtId="0" fontId="4" fillId="0" borderId="17" xfId="0" applyNumberFormat="1" applyFont="1" applyFill="1" applyBorder="1" applyAlignment="1">
      <alignment horizontal="center" vertical="center" wrapText="1" readingOrder="1"/>
    </xf>
    <xf numFmtId="0" fontId="24" fillId="0" borderId="10" xfId="0" applyFont="1" applyBorder="1"/>
    <xf numFmtId="0" fontId="24" fillId="0" borderId="12" xfId="0" applyFont="1" applyBorder="1"/>
    <xf numFmtId="0" fontId="34" fillId="0" borderId="13" xfId="0" applyFont="1" applyBorder="1"/>
    <xf numFmtId="0" fontId="24" fillId="0" borderId="14" xfId="0" applyFont="1" applyBorder="1"/>
    <xf numFmtId="0" fontId="27" fillId="0" borderId="15" xfId="0" applyFont="1" applyBorder="1"/>
    <xf numFmtId="0" fontId="25" fillId="0" borderId="17" xfId="0" applyFont="1" applyBorder="1"/>
    <xf numFmtId="0" fontId="19" fillId="0" borderId="0" xfId="0" applyFont="1"/>
    <xf numFmtId="0" fontId="25" fillId="0" borderId="0" xfId="0" applyFont="1" applyAlignment="1">
      <alignment horizontal="center"/>
    </xf>
    <xf numFmtId="9" fontId="25" fillId="0" borderId="18" xfId="3" applyFont="1" applyBorder="1"/>
    <xf numFmtId="9" fontId="26" fillId="0" borderId="0" xfId="0" applyNumberFormat="1" applyFont="1"/>
    <xf numFmtId="0" fontId="25" fillId="0" borderId="0" xfId="0" applyFont="1"/>
    <xf numFmtId="0" fontId="20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justify" vertical="center" textRotation="90" wrapText="1"/>
    </xf>
    <xf numFmtId="0" fontId="10" fillId="6" borderId="3" xfId="0" applyFont="1" applyFill="1" applyBorder="1" applyAlignment="1">
      <alignment horizontal="justify" vertical="center" textRotation="90" wrapText="1"/>
    </xf>
    <xf numFmtId="0" fontId="10" fillId="6" borderId="4" xfId="0" applyFont="1" applyFill="1" applyBorder="1" applyAlignment="1">
      <alignment horizontal="justify" vertical="center" textRotation="90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00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7</xdr:row>
      <xdr:rowOff>38100</xdr:rowOff>
    </xdr:from>
    <xdr:to>
      <xdr:col>3</xdr:col>
      <xdr:colOff>219075</xdr:colOff>
      <xdr:row>8</xdr:row>
      <xdr:rowOff>114300</xdr:rowOff>
    </xdr:to>
    <xdr:sp macro="" textlink="">
      <xdr:nvSpPr>
        <xdr:cNvPr id="45" name="Elipse 44"/>
        <xdr:cNvSpPr/>
      </xdr:nvSpPr>
      <xdr:spPr>
        <a:xfrm>
          <a:off x="2621756" y="1038225"/>
          <a:ext cx="264319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571500</xdr:colOff>
      <xdr:row>16</xdr:row>
      <xdr:rowOff>85725</xdr:rowOff>
    </xdr:from>
    <xdr:to>
      <xdr:col>3</xdr:col>
      <xdr:colOff>228600</xdr:colOff>
      <xdr:row>17</xdr:row>
      <xdr:rowOff>161925</xdr:rowOff>
    </xdr:to>
    <xdr:sp macro="" textlink="">
      <xdr:nvSpPr>
        <xdr:cNvPr id="46" name="Elipse 45"/>
        <xdr:cNvSpPr/>
      </xdr:nvSpPr>
      <xdr:spPr>
        <a:xfrm>
          <a:off x="2631281" y="2800350"/>
          <a:ext cx="264319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114300</xdr:colOff>
      <xdr:row>4</xdr:row>
      <xdr:rowOff>66675</xdr:rowOff>
    </xdr:from>
    <xdr:to>
      <xdr:col>6</xdr:col>
      <xdr:colOff>381000</xdr:colOff>
      <xdr:row>5</xdr:row>
      <xdr:rowOff>142875</xdr:rowOff>
    </xdr:to>
    <xdr:sp macro="" textlink="">
      <xdr:nvSpPr>
        <xdr:cNvPr id="47" name="Elipse 46"/>
        <xdr:cNvSpPr/>
      </xdr:nvSpPr>
      <xdr:spPr>
        <a:xfrm>
          <a:off x="4602956" y="495300"/>
          <a:ext cx="266700" cy="2667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123825</xdr:colOff>
      <xdr:row>8</xdr:row>
      <xdr:rowOff>152400</xdr:rowOff>
    </xdr:from>
    <xdr:to>
      <xdr:col>6</xdr:col>
      <xdr:colOff>390525</xdr:colOff>
      <xdr:row>10</xdr:row>
      <xdr:rowOff>38100</xdr:rowOff>
    </xdr:to>
    <xdr:sp macro="" textlink="">
      <xdr:nvSpPr>
        <xdr:cNvPr id="48" name="Elipse 47"/>
        <xdr:cNvSpPr/>
      </xdr:nvSpPr>
      <xdr:spPr>
        <a:xfrm>
          <a:off x="4612481" y="1343025"/>
          <a:ext cx="266700" cy="2667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95250</xdr:colOff>
      <xdr:row>14</xdr:row>
      <xdr:rowOff>57150</xdr:rowOff>
    </xdr:from>
    <xdr:to>
      <xdr:col>6</xdr:col>
      <xdr:colOff>361950</xdr:colOff>
      <xdr:row>15</xdr:row>
      <xdr:rowOff>133350</xdr:rowOff>
    </xdr:to>
    <xdr:sp macro="" textlink="">
      <xdr:nvSpPr>
        <xdr:cNvPr id="49" name="Elipse 48"/>
        <xdr:cNvSpPr/>
      </xdr:nvSpPr>
      <xdr:spPr>
        <a:xfrm>
          <a:off x="4583906" y="2390775"/>
          <a:ext cx="266700" cy="2667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104775</xdr:colOff>
      <xdr:row>18</xdr:row>
      <xdr:rowOff>142875</xdr:rowOff>
    </xdr:from>
    <xdr:to>
      <xdr:col>6</xdr:col>
      <xdr:colOff>371475</xdr:colOff>
      <xdr:row>20</xdr:row>
      <xdr:rowOff>28575</xdr:rowOff>
    </xdr:to>
    <xdr:sp macro="" textlink="">
      <xdr:nvSpPr>
        <xdr:cNvPr id="50" name="Elipse 49"/>
        <xdr:cNvSpPr/>
      </xdr:nvSpPr>
      <xdr:spPr>
        <a:xfrm>
          <a:off x="4593431" y="3238500"/>
          <a:ext cx="266700" cy="2667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180018</xdr:colOff>
      <xdr:row>5</xdr:row>
      <xdr:rowOff>9525</xdr:rowOff>
    </xdr:from>
    <xdr:to>
      <xdr:col>6</xdr:col>
      <xdr:colOff>114300</xdr:colOff>
      <xdr:row>7</xdr:row>
      <xdr:rowOff>77157</xdr:rowOff>
    </xdr:to>
    <xdr:cxnSp macro="">
      <xdr:nvCxnSpPr>
        <xdr:cNvPr id="51" name="Conector reto 50"/>
        <xdr:cNvCxnSpPr>
          <a:stCxn id="45" idx="7"/>
          <a:endCxn id="47" idx="2"/>
        </xdr:cNvCxnSpPr>
      </xdr:nvCxnSpPr>
      <xdr:spPr>
        <a:xfrm flipV="1">
          <a:off x="2847018" y="628650"/>
          <a:ext cx="1755938" cy="4486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180018</xdr:colOff>
      <xdr:row>8</xdr:row>
      <xdr:rowOff>75243</xdr:rowOff>
    </xdr:from>
    <xdr:to>
      <xdr:col>6</xdr:col>
      <xdr:colOff>123825</xdr:colOff>
      <xdr:row>9</xdr:row>
      <xdr:rowOff>95250</xdr:rowOff>
    </xdr:to>
    <xdr:cxnSp macro="">
      <xdr:nvCxnSpPr>
        <xdr:cNvPr id="52" name="Conector reto 51"/>
        <xdr:cNvCxnSpPr>
          <a:stCxn id="45" idx="5"/>
          <a:endCxn id="48" idx="2"/>
        </xdr:cNvCxnSpPr>
      </xdr:nvCxnSpPr>
      <xdr:spPr>
        <a:xfrm>
          <a:off x="2847018" y="1265868"/>
          <a:ext cx="1765463" cy="21050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189543</xdr:colOff>
      <xdr:row>15</xdr:row>
      <xdr:rowOff>0</xdr:rowOff>
    </xdr:from>
    <xdr:to>
      <xdr:col>6</xdr:col>
      <xdr:colOff>95250</xdr:colOff>
      <xdr:row>16</xdr:row>
      <xdr:rowOff>124782</xdr:rowOff>
    </xdr:to>
    <xdr:cxnSp macro="">
      <xdr:nvCxnSpPr>
        <xdr:cNvPr id="53" name="Conector reto 52"/>
        <xdr:cNvCxnSpPr>
          <a:stCxn id="46" idx="7"/>
          <a:endCxn id="49" idx="2"/>
        </xdr:cNvCxnSpPr>
      </xdr:nvCxnSpPr>
      <xdr:spPr>
        <a:xfrm flipV="1">
          <a:off x="2856543" y="2524125"/>
          <a:ext cx="1727363" cy="3152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189543</xdr:colOff>
      <xdr:row>17</xdr:row>
      <xdr:rowOff>122868</xdr:rowOff>
    </xdr:from>
    <xdr:to>
      <xdr:col>6</xdr:col>
      <xdr:colOff>104775</xdr:colOff>
      <xdr:row>19</xdr:row>
      <xdr:rowOff>85725</xdr:rowOff>
    </xdr:to>
    <xdr:cxnSp macro="">
      <xdr:nvCxnSpPr>
        <xdr:cNvPr id="54" name="Conector reto 53"/>
        <xdr:cNvCxnSpPr>
          <a:stCxn id="46" idx="5"/>
          <a:endCxn id="50" idx="2"/>
        </xdr:cNvCxnSpPr>
      </xdr:nvCxnSpPr>
      <xdr:spPr>
        <a:xfrm>
          <a:off x="2856543" y="3027993"/>
          <a:ext cx="1736888" cy="34385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</xdr:row>
      <xdr:rowOff>75243</xdr:rowOff>
    </xdr:from>
    <xdr:to>
      <xdr:col>2</xdr:col>
      <xdr:colOff>601032</xdr:colOff>
      <xdr:row>12</xdr:row>
      <xdr:rowOff>0</xdr:rowOff>
    </xdr:to>
    <xdr:cxnSp macro="">
      <xdr:nvCxnSpPr>
        <xdr:cNvPr id="55" name="Conector reto 54"/>
        <xdr:cNvCxnSpPr>
          <a:endCxn id="45" idx="3"/>
        </xdr:cNvCxnSpPr>
      </xdr:nvCxnSpPr>
      <xdr:spPr>
        <a:xfrm flipV="1">
          <a:off x="1452563" y="1265868"/>
          <a:ext cx="1208250" cy="68675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19050</xdr:rowOff>
    </xdr:from>
    <xdr:to>
      <xdr:col>3</xdr:col>
      <xdr:colOff>957</xdr:colOff>
      <xdr:row>16</xdr:row>
      <xdr:rowOff>124782</xdr:rowOff>
    </xdr:to>
    <xdr:cxnSp macro="">
      <xdr:nvCxnSpPr>
        <xdr:cNvPr id="56" name="Conector reto 55"/>
        <xdr:cNvCxnSpPr>
          <a:endCxn id="46" idx="1"/>
        </xdr:cNvCxnSpPr>
      </xdr:nvCxnSpPr>
      <xdr:spPr>
        <a:xfrm>
          <a:off x="1471613" y="2162175"/>
          <a:ext cx="1196344" cy="6772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581024</xdr:colOff>
      <xdr:row>3</xdr:row>
      <xdr:rowOff>133350</xdr:rowOff>
    </xdr:from>
    <xdr:ext cx="3686175" cy="609013"/>
    <xdr:sp macro="" textlink="">
      <xdr:nvSpPr>
        <xdr:cNvPr id="57" name="CaixaDeTexto 56"/>
        <xdr:cNvSpPr txBox="1"/>
      </xdr:nvSpPr>
      <xdr:spPr>
        <a:xfrm>
          <a:off x="5069680" y="4800600"/>
          <a:ext cx="3686175" cy="60901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Falha:</a:t>
          </a:r>
          <a:r>
            <a:rPr lang="pt-BR" sz="1100"/>
            <a:t> 80% de probabilidade</a:t>
          </a:r>
        </a:p>
        <a:p>
          <a:r>
            <a:rPr lang="pt-BR" sz="1100" b="1"/>
            <a:t>Impacto:</a:t>
          </a:r>
          <a:r>
            <a:rPr lang="pt-BR" sz="1100"/>
            <a:t> Atraso no cronograma com valor estimado</a:t>
          </a:r>
          <a:r>
            <a:rPr lang="pt-BR" sz="1100" baseline="0"/>
            <a:t> em R$ 25.500,00</a:t>
          </a:r>
          <a:endParaRPr lang="pt-BR" sz="1100"/>
        </a:p>
      </xdr:txBody>
    </xdr:sp>
    <xdr:clientData/>
  </xdr:oneCellAnchor>
  <xdr:oneCellAnchor>
    <xdr:from>
      <xdr:col>6</xdr:col>
      <xdr:colOff>581024</xdr:colOff>
      <xdr:row>8</xdr:row>
      <xdr:rowOff>104775</xdr:rowOff>
    </xdr:from>
    <xdr:ext cx="3686175" cy="436786"/>
    <xdr:sp macro="" textlink="">
      <xdr:nvSpPr>
        <xdr:cNvPr id="58" name="CaixaDeTexto 57"/>
        <xdr:cNvSpPr txBox="1"/>
      </xdr:nvSpPr>
      <xdr:spPr>
        <a:xfrm>
          <a:off x="5069680" y="1295400"/>
          <a:ext cx="3686175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Sucesso:</a:t>
          </a:r>
          <a:r>
            <a:rPr lang="pt-BR" sz="1100"/>
            <a:t> 60% de probabilidade</a:t>
          </a:r>
        </a:p>
        <a:p>
          <a:r>
            <a:rPr lang="pt-BR" sz="1100" b="1"/>
            <a:t>Impacto:</a:t>
          </a:r>
          <a:r>
            <a:rPr lang="pt-BR" sz="1100"/>
            <a:t> Economia</a:t>
          </a:r>
          <a:r>
            <a:rPr lang="pt-BR" sz="1100" baseline="0"/>
            <a:t> de R$ 35.000,00</a:t>
          </a:r>
          <a:endParaRPr lang="pt-BR" sz="1100"/>
        </a:p>
      </xdr:txBody>
    </xdr:sp>
    <xdr:clientData/>
  </xdr:oneCellAnchor>
  <xdr:oneCellAnchor>
    <xdr:from>
      <xdr:col>6</xdr:col>
      <xdr:colOff>581024</xdr:colOff>
      <xdr:row>13</xdr:row>
      <xdr:rowOff>180975</xdr:rowOff>
    </xdr:from>
    <xdr:ext cx="3686175" cy="609013"/>
    <xdr:sp macro="" textlink="">
      <xdr:nvSpPr>
        <xdr:cNvPr id="59" name="CaixaDeTexto 58"/>
        <xdr:cNvSpPr txBox="1"/>
      </xdr:nvSpPr>
      <xdr:spPr>
        <a:xfrm>
          <a:off x="5069680" y="6753225"/>
          <a:ext cx="3686175" cy="60901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Falha:</a:t>
          </a:r>
          <a:r>
            <a:rPr lang="pt-BR" sz="1100"/>
            <a:t> 25%</a:t>
          </a:r>
          <a:r>
            <a:rPr lang="pt-BR" sz="1100" baseline="0"/>
            <a:t> de probabilidade</a:t>
          </a:r>
          <a:endParaRPr lang="pt-BR" sz="1100"/>
        </a:p>
        <a:p>
          <a:r>
            <a:rPr lang="pt-BR" sz="1100" b="1"/>
            <a:t>Impacto:</a:t>
          </a:r>
          <a:r>
            <a:rPr lang="pt-BR" sz="1100"/>
            <a:t> Atraso no</a:t>
          </a:r>
          <a:r>
            <a:rPr lang="pt-BR" sz="1100" baseline="0"/>
            <a:t> cronograma com valor estimado em R$ 45.000,00 </a:t>
          </a:r>
          <a:endParaRPr lang="pt-BR" sz="1100"/>
        </a:p>
      </xdr:txBody>
    </xdr:sp>
    <xdr:clientData/>
  </xdr:oneCellAnchor>
  <xdr:oneCellAnchor>
    <xdr:from>
      <xdr:col>6</xdr:col>
      <xdr:colOff>571499</xdr:colOff>
      <xdr:row>18</xdr:row>
      <xdr:rowOff>85725</xdr:rowOff>
    </xdr:from>
    <xdr:ext cx="3686175" cy="436786"/>
    <xdr:sp macro="" textlink="">
      <xdr:nvSpPr>
        <xdr:cNvPr id="60" name="CaixaDeTexto 59"/>
        <xdr:cNvSpPr txBox="1"/>
      </xdr:nvSpPr>
      <xdr:spPr>
        <a:xfrm>
          <a:off x="5060155" y="3181350"/>
          <a:ext cx="3686175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Sucesso:</a:t>
          </a:r>
          <a:r>
            <a:rPr lang="pt-BR" sz="1100"/>
            <a:t> 75%</a:t>
          </a:r>
          <a:r>
            <a:rPr lang="pt-BR" sz="1100" baseline="0"/>
            <a:t> de probabilidade</a:t>
          </a:r>
          <a:endParaRPr lang="pt-BR" sz="1100"/>
        </a:p>
        <a:p>
          <a:r>
            <a:rPr lang="pt-BR" sz="1100" b="1"/>
            <a:t>Impacto:</a:t>
          </a:r>
          <a:r>
            <a:rPr lang="pt-BR" sz="1100"/>
            <a:t> Economia</a:t>
          </a:r>
          <a:r>
            <a:rPr lang="pt-BR" sz="1100" baseline="0"/>
            <a:t> de R$ 20.000,00</a:t>
          </a:r>
          <a:endParaRPr lang="pt-BR" sz="1100"/>
        </a:p>
      </xdr:txBody>
    </xdr:sp>
    <xdr:clientData/>
  </xdr:oneCellAnchor>
  <xdr:twoCellAnchor>
    <xdr:from>
      <xdr:col>13</xdr:col>
      <xdr:colOff>345283</xdr:colOff>
      <xdr:row>4</xdr:row>
      <xdr:rowOff>11906</xdr:rowOff>
    </xdr:from>
    <xdr:to>
      <xdr:col>14</xdr:col>
      <xdr:colOff>571503</xdr:colOff>
      <xdr:row>5</xdr:row>
      <xdr:rowOff>142875</xdr:rowOff>
    </xdr:to>
    <xdr:sp macro="" textlink="">
      <xdr:nvSpPr>
        <xdr:cNvPr id="61" name="Pentágono 60"/>
        <xdr:cNvSpPr/>
      </xdr:nvSpPr>
      <xdr:spPr>
        <a:xfrm>
          <a:off x="9084471" y="440531"/>
          <a:ext cx="833438" cy="32146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378621</xdr:colOff>
      <xdr:row>8</xdr:row>
      <xdr:rowOff>128588</xdr:rowOff>
    </xdr:from>
    <xdr:to>
      <xdr:col>14</xdr:col>
      <xdr:colOff>604841</xdr:colOff>
      <xdr:row>10</xdr:row>
      <xdr:rowOff>69057</xdr:rowOff>
    </xdr:to>
    <xdr:sp macro="" textlink="">
      <xdr:nvSpPr>
        <xdr:cNvPr id="62" name="Pentágono 61"/>
        <xdr:cNvSpPr/>
      </xdr:nvSpPr>
      <xdr:spPr>
        <a:xfrm>
          <a:off x="9117809" y="1319213"/>
          <a:ext cx="833438" cy="32146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397671</xdr:colOff>
      <xdr:row>18</xdr:row>
      <xdr:rowOff>147638</xdr:rowOff>
    </xdr:from>
    <xdr:to>
      <xdr:col>15</xdr:col>
      <xdr:colOff>16672</xdr:colOff>
      <xdr:row>20</xdr:row>
      <xdr:rowOff>88107</xdr:rowOff>
    </xdr:to>
    <xdr:sp macro="" textlink="">
      <xdr:nvSpPr>
        <xdr:cNvPr id="63" name="Pentágono 62"/>
        <xdr:cNvSpPr/>
      </xdr:nvSpPr>
      <xdr:spPr>
        <a:xfrm>
          <a:off x="9136859" y="3243263"/>
          <a:ext cx="833438" cy="32146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388146</xdr:colOff>
      <xdr:row>14</xdr:row>
      <xdr:rowOff>30956</xdr:rowOff>
    </xdr:from>
    <xdr:to>
      <xdr:col>15</xdr:col>
      <xdr:colOff>7147</xdr:colOff>
      <xdr:row>15</xdr:row>
      <xdr:rowOff>161925</xdr:rowOff>
    </xdr:to>
    <xdr:sp macro="" textlink="">
      <xdr:nvSpPr>
        <xdr:cNvPr id="64" name="Pentágono 63"/>
        <xdr:cNvSpPr/>
      </xdr:nvSpPr>
      <xdr:spPr>
        <a:xfrm>
          <a:off x="9127334" y="2364581"/>
          <a:ext cx="833438" cy="32146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15</xdr:col>
      <xdr:colOff>169068</xdr:colOff>
      <xdr:row>3</xdr:row>
      <xdr:rowOff>133350</xdr:rowOff>
    </xdr:from>
    <xdr:ext cx="2271713" cy="436786"/>
    <xdr:sp macro="" textlink="">
      <xdr:nvSpPr>
        <xdr:cNvPr id="65" name="CaixaDeTexto 64"/>
        <xdr:cNvSpPr txBox="1"/>
      </xdr:nvSpPr>
      <xdr:spPr>
        <a:xfrm>
          <a:off x="10122693" y="371475"/>
          <a:ext cx="2271713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VME:</a:t>
          </a:r>
          <a:r>
            <a:rPr lang="pt-BR" sz="1100"/>
            <a:t> </a:t>
          </a:r>
          <a:r>
            <a:rPr lang="pt-BR" sz="1100" b="1"/>
            <a:t>0,80</a:t>
          </a:r>
          <a:r>
            <a:rPr lang="pt-BR" sz="1100" b="1" baseline="0"/>
            <a:t> x 25.500,00</a:t>
          </a:r>
          <a:endParaRPr lang="pt-BR" sz="1100" b="1"/>
        </a:p>
        <a:p>
          <a:r>
            <a:rPr lang="pt-BR" sz="1100" b="1"/>
            <a:t>VME:</a:t>
          </a:r>
          <a:r>
            <a:rPr lang="pt-BR" sz="1100"/>
            <a:t> </a:t>
          </a:r>
          <a:r>
            <a:rPr lang="pt-BR" sz="1100" b="1">
              <a:solidFill>
                <a:srgbClr val="FF0000"/>
              </a:solidFill>
            </a:rPr>
            <a:t>20.400,00</a:t>
          </a:r>
        </a:p>
      </xdr:txBody>
    </xdr:sp>
    <xdr:clientData/>
  </xdr:oneCellAnchor>
  <xdr:oneCellAnchor>
    <xdr:from>
      <xdr:col>15</xdr:col>
      <xdr:colOff>169068</xdr:colOff>
      <xdr:row>8</xdr:row>
      <xdr:rowOff>61913</xdr:rowOff>
    </xdr:from>
    <xdr:ext cx="2271713" cy="436786"/>
    <xdr:sp macro="" textlink="">
      <xdr:nvSpPr>
        <xdr:cNvPr id="66" name="CaixaDeTexto 65"/>
        <xdr:cNvSpPr txBox="1"/>
      </xdr:nvSpPr>
      <xdr:spPr>
        <a:xfrm>
          <a:off x="10122693" y="1252538"/>
          <a:ext cx="2271713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VME:</a:t>
          </a:r>
          <a:r>
            <a:rPr lang="pt-BR" sz="1100"/>
            <a:t> 0,60 x 35.000,00</a:t>
          </a:r>
        </a:p>
        <a:p>
          <a:r>
            <a:rPr lang="pt-BR" sz="1100" b="1"/>
            <a:t>VME:</a:t>
          </a:r>
          <a:r>
            <a:rPr lang="pt-BR" sz="1100"/>
            <a:t> </a:t>
          </a:r>
          <a:r>
            <a:rPr lang="pt-BR" sz="1100" b="1">
              <a:solidFill>
                <a:srgbClr val="00B050"/>
              </a:solidFill>
            </a:rPr>
            <a:t>-21.000,00</a:t>
          </a:r>
        </a:p>
      </xdr:txBody>
    </xdr:sp>
    <xdr:clientData/>
  </xdr:oneCellAnchor>
  <xdr:oneCellAnchor>
    <xdr:from>
      <xdr:col>15</xdr:col>
      <xdr:colOff>178593</xdr:colOff>
      <xdr:row>14</xdr:row>
      <xdr:rowOff>1</xdr:rowOff>
    </xdr:from>
    <xdr:ext cx="2271713" cy="436786"/>
    <xdr:sp macro="" textlink="">
      <xdr:nvSpPr>
        <xdr:cNvPr id="67" name="CaixaDeTexto 66"/>
        <xdr:cNvSpPr txBox="1"/>
      </xdr:nvSpPr>
      <xdr:spPr>
        <a:xfrm>
          <a:off x="10132218" y="2333626"/>
          <a:ext cx="2271713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VME:</a:t>
          </a:r>
          <a:r>
            <a:rPr lang="pt-BR" sz="1100"/>
            <a:t> </a:t>
          </a:r>
          <a:r>
            <a:rPr lang="pt-BR" sz="1100" b="1"/>
            <a:t>0,25 x 45.000,00</a:t>
          </a:r>
        </a:p>
        <a:p>
          <a:pPr marL="0" indent="0"/>
          <a:r>
            <a:rPr lang="pt-BR" sz="1100" b="1"/>
            <a:t>VME:</a:t>
          </a:r>
          <a:r>
            <a:rPr lang="pt-BR" sz="1100"/>
            <a:t> </a:t>
          </a:r>
          <a:r>
            <a:rPr lang="pt-B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11.250,00</a:t>
          </a:r>
        </a:p>
      </xdr:txBody>
    </xdr:sp>
    <xdr:clientData/>
  </xdr:oneCellAnchor>
  <xdr:oneCellAnchor>
    <xdr:from>
      <xdr:col>15</xdr:col>
      <xdr:colOff>164305</xdr:colOff>
      <xdr:row>18</xdr:row>
      <xdr:rowOff>45244</xdr:rowOff>
    </xdr:from>
    <xdr:ext cx="2271713" cy="436786"/>
    <xdr:sp macro="" textlink="">
      <xdr:nvSpPr>
        <xdr:cNvPr id="68" name="CaixaDeTexto 67"/>
        <xdr:cNvSpPr txBox="1"/>
      </xdr:nvSpPr>
      <xdr:spPr>
        <a:xfrm>
          <a:off x="10117930" y="3140869"/>
          <a:ext cx="2271713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VME:</a:t>
          </a:r>
          <a:r>
            <a:rPr lang="pt-BR" sz="1100"/>
            <a:t> </a:t>
          </a:r>
          <a:r>
            <a:rPr lang="pt-BR" sz="1100" b="1"/>
            <a:t>0,75 x 20.000,00</a:t>
          </a:r>
        </a:p>
        <a:p>
          <a:r>
            <a:rPr lang="pt-BR" sz="1100" b="1"/>
            <a:t>VME:</a:t>
          </a:r>
          <a:r>
            <a:rPr lang="pt-BR" sz="1100"/>
            <a:t> </a:t>
          </a:r>
          <a:r>
            <a:rPr lang="pt-BR" sz="1100" b="1">
              <a:solidFill>
                <a:srgbClr val="00B050"/>
              </a:solidFill>
            </a:rPr>
            <a:t>-15.000,00</a:t>
          </a:r>
        </a:p>
      </xdr:txBody>
    </xdr:sp>
    <xdr:clientData/>
  </xdr:oneCellAnchor>
  <xdr:oneCellAnchor>
    <xdr:from>
      <xdr:col>2</xdr:col>
      <xdr:colOff>161925</xdr:colOff>
      <xdr:row>9</xdr:row>
      <xdr:rowOff>23810</xdr:rowOff>
    </xdr:from>
    <xdr:ext cx="1219200" cy="436786"/>
    <xdr:sp macro="" textlink="">
      <xdr:nvSpPr>
        <xdr:cNvPr id="69" name="CaixaDeTexto 68"/>
        <xdr:cNvSpPr txBox="1"/>
      </xdr:nvSpPr>
      <xdr:spPr>
        <a:xfrm>
          <a:off x="2221706" y="5834060"/>
          <a:ext cx="1219200" cy="436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/>
            <a:t>Utilizar pessoal Interno</a:t>
          </a:r>
          <a:endParaRPr lang="pt-BR" sz="1100"/>
        </a:p>
      </xdr:txBody>
    </xdr:sp>
    <xdr:clientData/>
  </xdr:oneCellAnchor>
  <xdr:oneCellAnchor>
    <xdr:from>
      <xdr:col>2</xdr:col>
      <xdr:colOff>42862</xdr:colOff>
      <xdr:row>18</xdr:row>
      <xdr:rowOff>130966</xdr:rowOff>
    </xdr:from>
    <xdr:ext cx="1385888" cy="436786"/>
    <xdr:sp macro="" textlink="">
      <xdr:nvSpPr>
        <xdr:cNvPr id="70" name="CaixaDeTexto 69"/>
        <xdr:cNvSpPr txBox="1"/>
      </xdr:nvSpPr>
      <xdr:spPr>
        <a:xfrm>
          <a:off x="2102643" y="7655716"/>
          <a:ext cx="1385888" cy="436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/>
            <a:t>Terceirizar Recursos Humanos</a:t>
          </a:r>
          <a:endParaRPr lang="pt-BR" sz="1100"/>
        </a:p>
      </xdr:txBody>
    </xdr:sp>
    <xdr:clientData/>
  </xdr:oneCellAnchor>
  <xdr:twoCellAnchor>
    <xdr:from>
      <xdr:col>9</xdr:col>
      <xdr:colOff>595311</xdr:colOff>
      <xdr:row>8</xdr:row>
      <xdr:rowOff>61914</xdr:rowOff>
    </xdr:from>
    <xdr:to>
      <xdr:col>17</xdr:col>
      <xdr:colOff>85724</xdr:colOff>
      <xdr:row>8</xdr:row>
      <xdr:rowOff>104776</xdr:rowOff>
    </xdr:to>
    <xdr:cxnSp macro="">
      <xdr:nvCxnSpPr>
        <xdr:cNvPr id="72" name="Conector em curva 71"/>
        <xdr:cNvCxnSpPr>
          <a:stCxn id="58" idx="0"/>
          <a:endCxn id="66" idx="0"/>
        </xdr:cNvCxnSpPr>
      </xdr:nvCxnSpPr>
      <xdr:spPr>
        <a:xfrm rot="5400000" flipH="1" flipV="1">
          <a:off x="9091612" y="3519488"/>
          <a:ext cx="42862" cy="4367213"/>
        </a:xfrm>
        <a:prstGeom prst="curvedConnector3">
          <a:avLst>
            <a:gd name="adj1" fmla="val 633340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361950</xdr:colOff>
      <xdr:row>6</xdr:row>
      <xdr:rowOff>76200</xdr:rowOff>
    </xdr:from>
    <xdr:ext cx="2987934" cy="264560"/>
    <xdr:sp macro="" textlink="">
      <xdr:nvSpPr>
        <xdr:cNvPr id="73" name="CaixaDeTexto 72"/>
        <xdr:cNvSpPr txBox="1"/>
      </xdr:nvSpPr>
      <xdr:spPr>
        <a:xfrm>
          <a:off x="10963275" y="5314950"/>
          <a:ext cx="29879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00B050"/>
              </a:solidFill>
            </a:rPr>
            <a:t>Multiplica-se por -1 se sucesso ou oportunidade</a:t>
          </a:r>
        </a:p>
      </xdr:txBody>
    </xdr:sp>
    <xdr:clientData/>
  </xdr:oneCellAnchor>
  <xdr:oneCellAnchor>
    <xdr:from>
      <xdr:col>8</xdr:col>
      <xdr:colOff>23813</xdr:colOff>
      <xdr:row>22</xdr:row>
      <xdr:rowOff>11907</xdr:rowOff>
    </xdr:from>
    <xdr:ext cx="4456733" cy="530658"/>
    <xdr:sp macro="" textlink="">
      <xdr:nvSpPr>
        <xdr:cNvPr id="74" name="CaixaDeTexto 73"/>
        <xdr:cNvSpPr txBox="1"/>
      </xdr:nvSpPr>
      <xdr:spPr>
        <a:xfrm>
          <a:off x="5726907" y="8298657"/>
          <a:ext cx="4456733" cy="53065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800" b="1"/>
            <a:t>VME geral do projeto: ∑</a:t>
          </a:r>
          <a:r>
            <a:rPr lang="pt-BR" sz="2800" b="1" baseline="-25000"/>
            <a:t>VME´s</a:t>
          </a:r>
          <a:endParaRPr lang="pt-BR" sz="2800" b="1"/>
        </a:p>
      </xdr:txBody>
    </xdr:sp>
    <xdr:clientData/>
  </xdr:oneCellAnchor>
  <xdr:oneCellAnchor>
    <xdr:from>
      <xdr:col>6</xdr:col>
      <xdr:colOff>203729</xdr:colOff>
      <xdr:row>25</xdr:row>
      <xdr:rowOff>64824</xdr:rowOff>
    </xdr:from>
    <xdr:ext cx="6635984" cy="405432"/>
    <xdr:sp macro="" textlink="">
      <xdr:nvSpPr>
        <xdr:cNvPr id="77" name="CaixaDeTexto 76"/>
        <xdr:cNvSpPr txBox="1"/>
      </xdr:nvSpPr>
      <xdr:spPr>
        <a:xfrm>
          <a:off x="4733396" y="4933157"/>
          <a:ext cx="6635984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VME geral do projeto: (</a:t>
          </a:r>
          <a:r>
            <a:rPr lang="pt-BR" sz="2000" b="1">
              <a:solidFill>
                <a:srgbClr val="FF0000"/>
              </a:solidFill>
            </a:rPr>
            <a:t>20.400</a:t>
          </a:r>
          <a:r>
            <a:rPr lang="pt-BR" sz="2000" b="1"/>
            <a:t>)+(</a:t>
          </a:r>
          <a:r>
            <a:rPr lang="pt-BR" sz="2000" b="1">
              <a:solidFill>
                <a:srgbClr val="00B050"/>
              </a:solidFill>
            </a:rPr>
            <a:t>-21.000</a:t>
          </a:r>
          <a:r>
            <a:rPr lang="pt-BR" sz="2000" b="1"/>
            <a:t>)+(</a:t>
          </a:r>
          <a:r>
            <a:rPr lang="pt-BR" sz="2000" b="1">
              <a:solidFill>
                <a:srgbClr val="FF0000"/>
              </a:solidFill>
            </a:rPr>
            <a:t>11.250</a:t>
          </a:r>
          <a:r>
            <a:rPr lang="pt-BR" sz="2000" b="1"/>
            <a:t>)+(</a:t>
          </a:r>
          <a:r>
            <a:rPr lang="pt-BR" sz="2000" b="1">
              <a:solidFill>
                <a:srgbClr val="00B050"/>
              </a:solidFill>
            </a:rPr>
            <a:t>-15.000</a:t>
          </a:r>
          <a:r>
            <a:rPr lang="pt-BR" sz="2000" b="1"/>
            <a:t>)</a:t>
          </a:r>
        </a:p>
      </xdr:txBody>
    </xdr:sp>
    <xdr:clientData/>
  </xdr:oneCellAnchor>
  <xdr:oneCellAnchor>
    <xdr:from>
      <xdr:col>8</xdr:col>
      <xdr:colOff>588963</xdr:colOff>
      <xdr:row>27</xdr:row>
      <xdr:rowOff>174890</xdr:rowOff>
    </xdr:from>
    <xdr:ext cx="3171574" cy="405432"/>
    <xdr:sp macro="" textlink="">
      <xdr:nvSpPr>
        <xdr:cNvPr id="78" name="CaixaDeTexto 77"/>
        <xdr:cNvSpPr txBox="1"/>
      </xdr:nvSpPr>
      <xdr:spPr>
        <a:xfrm>
          <a:off x="6346296" y="5424223"/>
          <a:ext cx="3171574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VME geral do projeto: </a:t>
          </a:r>
          <a:r>
            <a:rPr lang="pt-BR" sz="2000" b="1">
              <a:solidFill>
                <a:srgbClr val="FF0000"/>
              </a:solidFill>
            </a:rPr>
            <a:t>4.350</a:t>
          </a:r>
          <a:endParaRPr lang="pt-BR" sz="20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180975</xdr:rowOff>
    </xdr:from>
    <xdr:to>
      <xdr:col>5</xdr:col>
      <xdr:colOff>38100</xdr:colOff>
      <xdr:row>6</xdr:row>
      <xdr:rowOff>85725</xdr:rowOff>
    </xdr:to>
    <xdr:grpSp>
      <xdr:nvGrpSpPr>
        <xdr:cNvPr id="12" name="Grupo 11"/>
        <xdr:cNvGrpSpPr/>
      </xdr:nvGrpSpPr>
      <xdr:grpSpPr>
        <a:xfrm>
          <a:off x="123825" y="439511"/>
          <a:ext cx="4595132" cy="857250"/>
          <a:chOff x="123825" y="419100"/>
          <a:chExt cx="2962275" cy="857250"/>
        </a:xfrm>
      </xdr:grpSpPr>
      <xdr:sp macro="" textlink="">
        <xdr:nvSpPr>
          <xdr:cNvPr id="11" name="Retângulo 10"/>
          <xdr:cNvSpPr/>
        </xdr:nvSpPr>
        <xdr:spPr>
          <a:xfrm>
            <a:off x="123825" y="419100"/>
            <a:ext cx="2962275" cy="857250"/>
          </a:xfrm>
          <a:prstGeom prst="rect">
            <a:avLst/>
          </a:prstGeom>
          <a:solidFill>
            <a:schemeClr val="accent1">
              <a:alpha val="7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0" name="Grupo 9"/>
          <xdr:cNvGrpSpPr/>
        </xdr:nvGrpSpPr>
        <xdr:grpSpPr>
          <a:xfrm>
            <a:off x="247651" y="504826"/>
            <a:ext cx="2724149" cy="708374"/>
            <a:chOff x="2762251" y="2028826"/>
            <a:chExt cx="2724149" cy="708374"/>
          </a:xfrm>
        </xdr:grpSpPr>
        <xdr:sp macro="" textlink="">
          <xdr:nvSpPr>
            <xdr:cNvPr id="2" name="CaixaDeTexto 1"/>
            <xdr:cNvSpPr txBox="1"/>
          </xdr:nvSpPr>
          <xdr:spPr>
            <a:xfrm>
              <a:off x="2762251" y="2247900"/>
              <a:ext cx="129540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Risco</a:t>
              </a:r>
              <a:r>
                <a:rPr lang="pt-BR" sz="14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Geral = </a:t>
              </a:r>
              <a:endParaRPr lang="pt-BR" sz="14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" name="CaixaDeTexto 2"/>
            <xdr:cNvSpPr txBox="1"/>
          </xdr:nvSpPr>
          <xdr:spPr>
            <a:xfrm>
              <a:off x="4257675" y="2028826"/>
              <a:ext cx="200025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pt-BR" sz="1100" b="1" i="1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n</a:t>
              </a:r>
            </a:p>
          </xdr:txBody>
        </xdr:sp>
        <xdr:sp macro="" textlink="">
          <xdr:nvSpPr>
            <xdr:cNvPr id="4" name="CaixaDeTexto 3"/>
            <xdr:cNvSpPr txBox="1"/>
          </xdr:nvSpPr>
          <xdr:spPr>
            <a:xfrm>
              <a:off x="4257676" y="2133600"/>
              <a:ext cx="447674" cy="1905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 b="1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j = 1</a:t>
              </a:r>
            </a:p>
          </xdr:txBody>
        </xdr:sp>
        <xdr:sp macro="" textlink="">
          <xdr:nvSpPr>
            <xdr:cNvPr id="5" name="CaixaDeTexto 4"/>
            <xdr:cNvSpPr txBox="1"/>
          </xdr:nvSpPr>
          <xdr:spPr>
            <a:xfrm>
              <a:off x="4038600" y="2038350"/>
              <a:ext cx="312650" cy="298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400" b="1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∑</a:t>
              </a:r>
              <a:endParaRPr lang="pt-B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" name="CaixaDeTexto 5"/>
            <xdr:cNvSpPr txBox="1"/>
          </xdr:nvSpPr>
          <xdr:spPr>
            <a:xfrm>
              <a:off x="4638675" y="2047875"/>
              <a:ext cx="744819" cy="298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4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pt-BR" sz="1400" b="1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P</a:t>
              </a:r>
              <a:r>
                <a:rPr lang="pt-BR" sz="1400" b="1" i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j </a:t>
              </a:r>
              <a:r>
                <a:rPr lang="pt-BR" sz="1400" b="1" i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x </a:t>
              </a:r>
              <a:r>
                <a:rPr lang="pt-BR" sz="1400" b="1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  <a:r>
                <a:rPr lang="pt-BR" sz="1400" b="1" i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i </a:t>
              </a:r>
              <a:r>
                <a:rPr lang="pt-BR" sz="1400" b="1" i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pt-BR" sz="1400" b="1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8" name="Conector reto 7"/>
            <xdr:cNvCxnSpPr/>
          </xdr:nvCxnSpPr>
          <xdr:spPr>
            <a:xfrm>
              <a:off x="3962400" y="2390775"/>
              <a:ext cx="1524000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CaixaDeTexto 8"/>
            <xdr:cNvSpPr txBox="1"/>
          </xdr:nvSpPr>
          <xdr:spPr>
            <a:xfrm>
              <a:off x="4248150" y="2438400"/>
              <a:ext cx="912686" cy="298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400" b="1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 </a:t>
              </a:r>
              <a:r>
                <a:rPr lang="pt-BR" sz="14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x ( </a:t>
              </a:r>
              <a:r>
                <a:rPr lang="pt-BR" sz="1400" b="1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var</a:t>
              </a:r>
              <a:r>
                <a:rPr lang="pt-BR" sz="14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)</a:t>
              </a:r>
              <a:endParaRPr lang="pt-BR" sz="1400" b="1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>
    <xdr:from>
      <xdr:col>0</xdr:col>
      <xdr:colOff>352425</xdr:colOff>
      <xdr:row>37</xdr:row>
      <xdr:rowOff>104775</xdr:rowOff>
    </xdr:from>
    <xdr:to>
      <xdr:col>5</xdr:col>
      <xdr:colOff>266700</xdr:colOff>
      <xdr:row>42</xdr:row>
      <xdr:rowOff>9525</xdr:rowOff>
    </xdr:to>
    <xdr:sp macro="" textlink="">
      <xdr:nvSpPr>
        <xdr:cNvPr id="14" name="Retângulo 13"/>
        <xdr:cNvSpPr/>
      </xdr:nvSpPr>
      <xdr:spPr>
        <a:xfrm>
          <a:off x="352425" y="9248775"/>
          <a:ext cx="3800475" cy="990600"/>
        </a:xfrm>
        <a:prstGeom prst="rect">
          <a:avLst/>
        </a:prstGeom>
        <a:solidFill>
          <a:schemeClr val="accent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301739</xdr:colOff>
      <xdr:row>39</xdr:row>
      <xdr:rowOff>75988</xdr:rowOff>
    </xdr:from>
    <xdr:to>
      <xdr:col>1</xdr:col>
      <xdr:colOff>1554108</xdr:colOff>
      <xdr:row>40</xdr:row>
      <xdr:rowOff>127000</xdr:rowOff>
    </xdr:to>
    <xdr:sp macro="" textlink="">
      <xdr:nvSpPr>
        <xdr:cNvPr id="16" name="CaixaDeTexto 15"/>
        <xdr:cNvSpPr txBox="1"/>
      </xdr:nvSpPr>
      <xdr:spPr>
        <a:xfrm>
          <a:off x="301739" y="9600988"/>
          <a:ext cx="1661944" cy="30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latin typeface="Times New Roman" panose="02020603050405020304" pitchFamily="18" charset="0"/>
              <a:cs typeface="Times New Roman" panose="02020603050405020304" pitchFamily="18" charset="0"/>
            </a:rPr>
            <a:t>Risco</a:t>
          </a:r>
          <a:r>
            <a:rPr lang="pt-BR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Geral = </a:t>
          </a:r>
          <a:endParaRPr lang="pt-BR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239105</xdr:colOff>
      <xdr:row>38</xdr:row>
      <xdr:rowOff>13336</xdr:rowOff>
    </xdr:from>
    <xdr:to>
      <xdr:col>2</xdr:col>
      <xdr:colOff>495729</xdr:colOff>
      <xdr:row>38</xdr:row>
      <xdr:rowOff>189443</xdr:rowOff>
    </xdr:to>
    <xdr:sp macro="" textlink="">
      <xdr:nvSpPr>
        <xdr:cNvPr id="17" name="CaixaDeTexto 16"/>
        <xdr:cNvSpPr txBox="1"/>
      </xdr:nvSpPr>
      <xdr:spPr>
        <a:xfrm>
          <a:off x="2220305" y="9347836"/>
          <a:ext cx="256624" cy="17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100" b="1" i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</a:p>
      </xdr:txBody>
    </xdr:sp>
    <xdr:clientData/>
  </xdr:twoCellAnchor>
  <xdr:twoCellAnchor>
    <xdr:from>
      <xdr:col>2</xdr:col>
      <xdr:colOff>239107</xdr:colOff>
      <xdr:row>38</xdr:row>
      <xdr:rowOff>134408</xdr:rowOff>
    </xdr:from>
    <xdr:to>
      <xdr:col>2</xdr:col>
      <xdr:colOff>813454</xdr:colOff>
      <xdr:row>39</xdr:row>
      <xdr:rowOff>164043</xdr:rowOff>
    </xdr:to>
    <xdr:sp macro="" textlink="">
      <xdr:nvSpPr>
        <xdr:cNvPr id="18" name="CaixaDeTexto 17"/>
        <xdr:cNvSpPr txBox="1"/>
      </xdr:nvSpPr>
      <xdr:spPr>
        <a:xfrm>
          <a:off x="2220307" y="9468908"/>
          <a:ext cx="574347" cy="22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1" i="1">
              <a:latin typeface="Times New Roman" panose="02020603050405020304" pitchFamily="18" charset="0"/>
              <a:cs typeface="Times New Roman" panose="02020603050405020304" pitchFamily="18" charset="0"/>
            </a:rPr>
            <a:t>j = 1</a:t>
          </a:r>
        </a:p>
      </xdr:txBody>
    </xdr:sp>
    <xdr:clientData/>
  </xdr:twoCellAnchor>
  <xdr:twoCellAnchor>
    <xdr:from>
      <xdr:col>1</xdr:col>
      <xdr:colOff>1529666</xdr:colOff>
      <xdr:row>38</xdr:row>
      <xdr:rowOff>24342</xdr:rowOff>
    </xdr:from>
    <xdr:to>
      <xdr:col>2</xdr:col>
      <xdr:colOff>359158</xdr:colOff>
      <xdr:row>39</xdr:row>
      <xdr:rowOff>179122</xdr:rowOff>
    </xdr:to>
    <xdr:sp macro="" textlink="">
      <xdr:nvSpPr>
        <xdr:cNvPr id="19" name="CaixaDeTexto 18"/>
        <xdr:cNvSpPr txBox="1"/>
      </xdr:nvSpPr>
      <xdr:spPr>
        <a:xfrm>
          <a:off x="1939241" y="9358842"/>
          <a:ext cx="401117" cy="34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∑</a:t>
          </a:r>
          <a:endParaRPr lang="pt-BR" sz="1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727912</xdr:colOff>
      <xdr:row>38</xdr:row>
      <xdr:rowOff>35348</xdr:rowOff>
    </xdr:from>
    <xdr:to>
      <xdr:col>3</xdr:col>
      <xdr:colOff>559534</xdr:colOff>
      <xdr:row>39</xdr:row>
      <xdr:rowOff>190128</xdr:rowOff>
    </xdr:to>
    <xdr:sp macro="" textlink="">
      <xdr:nvSpPr>
        <xdr:cNvPr id="20" name="CaixaDeTexto 19"/>
        <xdr:cNvSpPr txBox="1"/>
      </xdr:nvSpPr>
      <xdr:spPr>
        <a:xfrm>
          <a:off x="2709112" y="9369848"/>
          <a:ext cx="955572" cy="34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 i="0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pt-BR" sz="1400" b="1" i="1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pt-BR" sz="1400" b="1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j </a:t>
          </a:r>
          <a:r>
            <a:rPr lang="pt-BR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x </a:t>
          </a:r>
          <a:r>
            <a:rPr lang="pt-BR" sz="1400" b="1" i="1" baseline="0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pt-BR" sz="1400" b="1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i </a:t>
          </a:r>
          <a:r>
            <a:rPr lang="pt-BR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pt-BR" sz="14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1431905</xdr:colOff>
      <xdr:row>39</xdr:row>
      <xdr:rowOff>241088</xdr:rowOff>
    </xdr:from>
    <xdr:to>
      <xdr:col>4</xdr:col>
      <xdr:colOff>110533</xdr:colOff>
      <xdr:row>39</xdr:row>
      <xdr:rowOff>241088</xdr:rowOff>
    </xdr:to>
    <xdr:cxnSp macro="">
      <xdr:nvCxnSpPr>
        <xdr:cNvPr id="21" name="Conector reto 20"/>
        <xdr:cNvCxnSpPr/>
      </xdr:nvCxnSpPr>
      <xdr:spPr>
        <a:xfrm>
          <a:off x="1841480" y="9766088"/>
          <a:ext cx="195522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226885</xdr:colOff>
      <xdr:row>40</xdr:row>
      <xdr:rowOff>38947</xdr:rowOff>
    </xdr:from>
    <xdr:to>
      <xdr:col>3</xdr:col>
      <xdr:colOff>273873</xdr:colOff>
      <xdr:row>41</xdr:row>
      <xdr:rowOff>127052</xdr:rowOff>
    </xdr:to>
    <xdr:sp macro="" textlink="">
      <xdr:nvSpPr>
        <xdr:cNvPr id="22" name="CaixaDeTexto 21"/>
        <xdr:cNvSpPr txBox="1"/>
      </xdr:nvSpPr>
      <xdr:spPr>
        <a:xfrm>
          <a:off x="2208085" y="9821122"/>
          <a:ext cx="1170938" cy="34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 i="1">
              <a:latin typeface="Times New Roman" panose="02020603050405020304" pitchFamily="18" charset="0"/>
              <a:cs typeface="Times New Roman" panose="02020603050405020304" pitchFamily="18" charset="0"/>
            </a:rPr>
            <a:t>n </a:t>
          </a:r>
          <a:r>
            <a:rPr lang="pt-BR" sz="1400" b="1" i="0">
              <a:latin typeface="Times New Roman" panose="02020603050405020304" pitchFamily="18" charset="0"/>
              <a:cs typeface="Times New Roman" panose="02020603050405020304" pitchFamily="18" charset="0"/>
            </a:rPr>
            <a:t>x ( </a:t>
          </a:r>
          <a:r>
            <a:rPr lang="pt-BR" sz="1400" b="1" i="1">
              <a:latin typeface="Times New Roman" panose="02020603050405020304" pitchFamily="18" charset="0"/>
              <a:cs typeface="Times New Roman" panose="02020603050405020304" pitchFamily="18" charset="0"/>
            </a:rPr>
            <a:t>var</a:t>
          </a:r>
          <a:r>
            <a:rPr lang="pt-BR" sz="1400" b="1" i="0">
              <a:latin typeface="Times New Roman" panose="02020603050405020304" pitchFamily="18" charset="0"/>
              <a:cs typeface="Times New Roman" panose="02020603050405020304" pitchFamily="18" charset="0"/>
            </a:rPr>
            <a:t> )</a:t>
          </a:r>
          <a:endParaRPr lang="pt-BR" sz="14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391505</xdr:colOff>
      <xdr:row>43</xdr:row>
      <xdr:rowOff>118111</xdr:rowOff>
    </xdr:from>
    <xdr:to>
      <xdr:col>1</xdr:col>
      <xdr:colOff>648129</xdr:colOff>
      <xdr:row>44</xdr:row>
      <xdr:rowOff>103718</xdr:rowOff>
    </xdr:to>
    <xdr:sp macro="" textlink="">
      <xdr:nvSpPr>
        <xdr:cNvPr id="34" name="CaixaDeTexto 33"/>
        <xdr:cNvSpPr txBox="1"/>
      </xdr:nvSpPr>
      <xdr:spPr>
        <a:xfrm>
          <a:off x="801080" y="10538461"/>
          <a:ext cx="256624" cy="17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100" b="1" i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</a:p>
      </xdr:txBody>
    </xdr:sp>
    <xdr:clientData/>
  </xdr:twoCellAnchor>
  <xdr:twoCellAnchor>
    <xdr:from>
      <xdr:col>1</xdr:col>
      <xdr:colOff>391507</xdr:colOff>
      <xdr:row>44</xdr:row>
      <xdr:rowOff>48683</xdr:rowOff>
    </xdr:from>
    <xdr:to>
      <xdr:col>1</xdr:col>
      <xdr:colOff>965854</xdr:colOff>
      <xdr:row>45</xdr:row>
      <xdr:rowOff>78318</xdr:rowOff>
    </xdr:to>
    <xdr:sp macro="" textlink="">
      <xdr:nvSpPr>
        <xdr:cNvPr id="35" name="CaixaDeTexto 34"/>
        <xdr:cNvSpPr txBox="1"/>
      </xdr:nvSpPr>
      <xdr:spPr>
        <a:xfrm>
          <a:off x="801082" y="10659533"/>
          <a:ext cx="574347" cy="22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1" i="1">
              <a:latin typeface="Times New Roman" panose="02020603050405020304" pitchFamily="18" charset="0"/>
              <a:cs typeface="Times New Roman" panose="02020603050405020304" pitchFamily="18" charset="0"/>
            </a:rPr>
            <a:t>j = 1</a:t>
          </a:r>
        </a:p>
      </xdr:txBody>
    </xdr:sp>
    <xdr:clientData/>
  </xdr:twoCellAnchor>
  <xdr:twoCellAnchor>
    <xdr:from>
      <xdr:col>1</xdr:col>
      <xdr:colOff>110441</xdr:colOff>
      <xdr:row>43</xdr:row>
      <xdr:rowOff>129117</xdr:rowOff>
    </xdr:from>
    <xdr:to>
      <xdr:col>1</xdr:col>
      <xdr:colOff>511558</xdr:colOff>
      <xdr:row>45</xdr:row>
      <xdr:rowOff>93397</xdr:rowOff>
    </xdr:to>
    <xdr:sp macro="" textlink="">
      <xdr:nvSpPr>
        <xdr:cNvPr id="36" name="CaixaDeTexto 35"/>
        <xdr:cNvSpPr txBox="1"/>
      </xdr:nvSpPr>
      <xdr:spPr>
        <a:xfrm>
          <a:off x="520016" y="10549467"/>
          <a:ext cx="401117" cy="34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∑</a:t>
          </a:r>
          <a:endParaRPr lang="pt-BR" sz="1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880312</xdr:colOff>
      <xdr:row>43</xdr:row>
      <xdr:rowOff>140123</xdr:rowOff>
    </xdr:from>
    <xdr:to>
      <xdr:col>2</xdr:col>
      <xdr:colOff>264259</xdr:colOff>
      <xdr:row>45</xdr:row>
      <xdr:rowOff>104403</xdr:rowOff>
    </xdr:to>
    <xdr:sp macro="" textlink="">
      <xdr:nvSpPr>
        <xdr:cNvPr id="37" name="CaixaDeTexto 36"/>
        <xdr:cNvSpPr txBox="1"/>
      </xdr:nvSpPr>
      <xdr:spPr>
        <a:xfrm>
          <a:off x="1289887" y="10560473"/>
          <a:ext cx="955572" cy="34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 i="0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pt-BR" sz="1400" b="1" i="1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pt-BR" sz="1400" b="1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j </a:t>
          </a:r>
          <a:r>
            <a:rPr lang="pt-BR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x </a:t>
          </a:r>
          <a:r>
            <a:rPr lang="pt-BR" sz="1400" b="1" i="1" baseline="0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pt-BR" sz="1400" b="1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i </a:t>
          </a:r>
          <a:r>
            <a:rPr lang="pt-BR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pt-BR" sz="14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112585</xdr:colOff>
      <xdr:row>45</xdr:row>
      <xdr:rowOff>124672</xdr:rowOff>
    </xdr:from>
    <xdr:to>
      <xdr:col>1</xdr:col>
      <xdr:colOff>1283523</xdr:colOff>
      <xdr:row>47</xdr:row>
      <xdr:rowOff>88952</xdr:rowOff>
    </xdr:to>
    <xdr:sp macro="" textlink="">
      <xdr:nvSpPr>
        <xdr:cNvPr id="38" name="CaixaDeTexto 37"/>
        <xdr:cNvSpPr txBox="1"/>
      </xdr:nvSpPr>
      <xdr:spPr>
        <a:xfrm>
          <a:off x="522160" y="10926022"/>
          <a:ext cx="1170938" cy="34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 i="1">
              <a:latin typeface="Times New Roman" panose="02020603050405020304" pitchFamily="18" charset="0"/>
              <a:cs typeface="Times New Roman" panose="02020603050405020304" pitchFamily="18" charset="0"/>
            </a:rPr>
            <a:t>n </a:t>
          </a:r>
          <a:r>
            <a:rPr lang="pt-BR" sz="1400" b="1" i="0">
              <a:latin typeface="Times New Roman" panose="02020603050405020304" pitchFamily="18" charset="0"/>
              <a:cs typeface="Times New Roman" panose="02020603050405020304" pitchFamily="18" charset="0"/>
            </a:rPr>
            <a:t>x ( </a:t>
          </a:r>
          <a:r>
            <a:rPr lang="pt-BR" sz="1400" b="1" i="1">
              <a:latin typeface="Times New Roman" panose="02020603050405020304" pitchFamily="18" charset="0"/>
              <a:cs typeface="Times New Roman" panose="02020603050405020304" pitchFamily="18" charset="0"/>
            </a:rPr>
            <a:t>var</a:t>
          </a:r>
          <a:r>
            <a:rPr lang="pt-BR" sz="1400" b="1" i="0">
              <a:latin typeface="Times New Roman" panose="02020603050405020304" pitchFamily="18" charset="0"/>
              <a:cs typeface="Times New Roman" panose="02020603050405020304" pitchFamily="18" charset="0"/>
            </a:rPr>
            <a:t> )</a:t>
          </a:r>
          <a:endParaRPr lang="pt-BR" sz="14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95250</xdr:colOff>
      <xdr:row>45</xdr:row>
      <xdr:rowOff>161925</xdr:rowOff>
    </xdr:from>
    <xdr:to>
      <xdr:col>2</xdr:col>
      <xdr:colOff>142875</xdr:colOff>
      <xdr:row>45</xdr:row>
      <xdr:rowOff>161925</xdr:rowOff>
    </xdr:to>
    <xdr:cxnSp macro="">
      <xdr:nvCxnSpPr>
        <xdr:cNvPr id="39" name="Conector reto 38"/>
        <xdr:cNvCxnSpPr/>
      </xdr:nvCxnSpPr>
      <xdr:spPr>
        <a:xfrm>
          <a:off x="657225" y="11039475"/>
          <a:ext cx="161925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326572</xdr:colOff>
      <xdr:row>45</xdr:row>
      <xdr:rowOff>163285</xdr:rowOff>
    </xdr:from>
    <xdr:to>
      <xdr:col>2</xdr:col>
      <xdr:colOff>1088572</xdr:colOff>
      <xdr:row>45</xdr:row>
      <xdr:rowOff>163285</xdr:rowOff>
    </xdr:to>
    <xdr:cxnSp macro="">
      <xdr:nvCxnSpPr>
        <xdr:cNvPr id="40" name="Conector reto 39"/>
        <xdr:cNvCxnSpPr/>
      </xdr:nvCxnSpPr>
      <xdr:spPr>
        <a:xfrm>
          <a:off x="2462893" y="11171464"/>
          <a:ext cx="7620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80" zoomScaleNormal="80" workbookViewId="0">
      <selection activeCell="G2" sqref="G2"/>
    </sheetView>
  </sheetViews>
  <sheetFormatPr defaultColWidth="43.5703125" defaultRowHeight="15" x14ac:dyDescent="0.25"/>
  <cols>
    <col min="1" max="1" width="3" style="2" bestFit="1" customWidth="1"/>
    <col min="2" max="2" width="83.42578125" style="2" bestFit="1" customWidth="1"/>
    <col min="3" max="3" width="20.85546875" style="2" customWidth="1"/>
    <col min="4" max="4" width="13.5703125" style="2" bestFit="1" customWidth="1"/>
    <col min="5" max="5" width="14.28515625" style="2" customWidth="1"/>
    <col min="6" max="6" width="14.140625" style="2" customWidth="1"/>
    <col min="7" max="7" width="16.140625" style="2" customWidth="1"/>
    <col min="8" max="8" width="25" style="2" customWidth="1"/>
    <col min="9" max="9" width="25.42578125" style="2" customWidth="1"/>
    <col min="10" max="16384" width="43.5703125" style="2"/>
  </cols>
  <sheetData>
    <row r="1" spans="1:9" ht="45" x14ac:dyDescent="0.25">
      <c r="A1" s="15" t="s">
        <v>47</v>
      </c>
      <c r="B1" s="16" t="s">
        <v>27</v>
      </c>
      <c r="C1" s="16" t="s">
        <v>28</v>
      </c>
      <c r="D1" s="16" t="s">
        <v>25</v>
      </c>
      <c r="E1" s="16" t="s">
        <v>52</v>
      </c>
      <c r="F1" s="16" t="s">
        <v>44</v>
      </c>
      <c r="G1" s="16" t="s">
        <v>60</v>
      </c>
      <c r="H1" s="16" t="s">
        <v>68</v>
      </c>
      <c r="I1" s="17" t="s">
        <v>69</v>
      </c>
    </row>
    <row r="2" spans="1:9" x14ac:dyDescent="0.25">
      <c r="A2" s="43">
        <v>10</v>
      </c>
      <c r="B2" s="44" t="s">
        <v>63</v>
      </c>
      <c r="C2" s="44" t="s">
        <v>35</v>
      </c>
      <c r="D2" s="45">
        <v>0.3</v>
      </c>
      <c r="E2" s="45" t="s">
        <v>54</v>
      </c>
      <c r="F2" s="53" t="s">
        <v>57</v>
      </c>
      <c r="G2" s="55">
        <v>60000</v>
      </c>
      <c r="H2" s="60"/>
      <c r="I2" s="62"/>
    </row>
    <row r="3" spans="1:9" ht="15.75" customHeight="1" x14ac:dyDescent="0.25">
      <c r="A3" s="43">
        <v>3</v>
      </c>
      <c r="B3" s="44" t="s">
        <v>34</v>
      </c>
      <c r="C3" s="44" t="s">
        <v>35</v>
      </c>
      <c r="D3" s="45">
        <v>0.7</v>
      </c>
      <c r="E3" s="45" t="s">
        <v>53</v>
      </c>
      <c r="F3" s="53" t="s">
        <v>56</v>
      </c>
      <c r="G3" s="55">
        <v>35000</v>
      </c>
      <c r="H3" s="60"/>
      <c r="I3" s="62"/>
    </row>
    <row r="4" spans="1:9" x14ac:dyDescent="0.25">
      <c r="A4" s="43">
        <v>2</v>
      </c>
      <c r="B4" s="44" t="s">
        <v>65</v>
      </c>
      <c r="C4" s="44" t="s">
        <v>33</v>
      </c>
      <c r="D4" s="45">
        <v>0.8</v>
      </c>
      <c r="E4" s="45" t="s">
        <v>55</v>
      </c>
      <c r="F4" s="53" t="s">
        <v>57</v>
      </c>
      <c r="G4" s="55">
        <v>25500</v>
      </c>
      <c r="H4" s="60">
        <v>20400</v>
      </c>
      <c r="I4" s="62">
        <v>-21000</v>
      </c>
    </row>
    <row r="5" spans="1:9" x14ac:dyDescent="0.25">
      <c r="A5" s="43">
        <v>5</v>
      </c>
      <c r="B5" s="44" t="s">
        <v>46</v>
      </c>
      <c r="C5" s="44" t="s">
        <v>33</v>
      </c>
      <c r="D5" s="45">
        <v>0.6</v>
      </c>
      <c r="E5" s="45" t="s">
        <v>59</v>
      </c>
      <c r="F5" s="53" t="s">
        <v>57</v>
      </c>
      <c r="G5" s="55">
        <v>35000</v>
      </c>
      <c r="H5" s="60"/>
      <c r="I5" s="62"/>
    </row>
    <row r="6" spans="1:9" x14ac:dyDescent="0.25">
      <c r="A6" s="43">
        <v>11</v>
      </c>
      <c r="B6" s="44" t="s">
        <v>67</v>
      </c>
      <c r="C6" s="44" t="s">
        <v>33</v>
      </c>
      <c r="D6" s="45">
        <v>0.4</v>
      </c>
      <c r="E6" s="45" t="s">
        <v>54</v>
      </c>
      <c r="F6" s="53" t="s">
        <v>57</v>
      </c>
      <c r="G6" s="55">
        <v>45000</v>
      </c>
      <c r="H6" s="60">
        <v>11250</v>
      </c>
      <c r="I6" s="62">
        <v>-15000</v>
      </c>
    </row>
    <row r="7" spans="1:9" x14ac:dyDescent="0.25">
      <c r="A7" s="43">
        <v>12</v>
      </c>
      <c r="B7" s="44" t="s">
        <v>31</v>
      </c>
      <c r="C7" s="44" t="s">
        <v>33</v>
      </c>
      <c r="D7" s="45">
        <v>0.3</v>
      </c>
      <c r="E7" s="45" t="s">
        <v>54</v>
      </c>
      <c r="F7" s="53" t="s">
        <v>56</v>
      </c>
      <c r="G7" s="55">
        <v>50000</v>
      </c>
      <c r="H7" s="60"/>
      <c r="I7" s="62"/>
    </row>
    <row r="8" spans="1:9" x14ac:dyDescent="0.25">
      <c r="A8" s="43">
        <v>1</v>
      </c>
      <c r="B8" s="44" t="s">
        <v>62</v>
      </c>
      <c r="C8" s="44" t="s">
        <v>38</v>
      </c>
      <c r="D8" s="45">
        <v>0.86</v>
      </c>
      <c r="E8" s="45" t="s">
        <v>55</v>
      </c>
      <c r="F8" s="53" t="s">
        <v>57</v>
      </c>
      <c r="G8" s="55">
        <v>30000</v>
      </c>
      <c r="H8" s="60"/>
      <c r="I8" s="62"/>
    </row>
    <row r="9" spans="1:9" x14ac:dyDescent="0.25">
      <c r="A9" s="43">
        <v>8</v>
      </c>
      <c r="B9" s="44" t="s">
        <v>39</v>
      </c>
      <c r="C9" s="44" t="s">
        <v>38</v>
      </c>
      <c r="D9" s="45">
        <v>0.4</v>
      </c>
      <c r="E9" s="45" t="s">
        <v>59</v>
      </c>
      <c r="F9" s="53" t="s">
        <v>56</v>
      </c>
      <c r="G9" s="55">
        <v>15000</v>
      </c>
      <c r="H9" s="60"/>
      <c r="I9" s="62"/>
    </row>
    <row r="10" spans="1:9" x14ac:dyDescent="0.25">
      <c r="A10" s="43">
        <v>7</v>
      </c>
      <c r="B10" s="44" t="s">
        <v>30</v>
      </c>
      <c r="C10" s="44" t="s">
        <v>32</v>
      </c>
      <c r="D10" s="45">
        <v>0.4</v>
      </c>
      <c r="E10" s="45" t="s">
        <v>59</v>
      </c>
      <c r="F10" s="53" t="s">
        <v>58</v>
      </c>
      <c r="G10" s="55">
        <v>100000</v>
      </c>
      <c r="H10" s="60"/>
      <c r="I10" s="62"/>
    </row>
    <row r="11" spans="1:9" x14ac:dyDescent="0.25">
      <c r="A11" s="43">
        <v>4</v>
      </c>
      <c r="B11" s="44" t="s">
        <v>36</v>
      </c>
      <c r="C11" s="44" t="s">
        <v>37</v>
      </c>
      <c r="D11" s="45">
        <v>0.6</v>
      </c>
      <c r="E11" s="45" t="s">
        <v>59</v>
      </c>
      <c r="F11" s="53" t="s">
        <v>57</v>
      </c>
      <c r="G11" s="55">
        <v>40000</v>
      </c>
      <c r="H11" s="60"/>
      <c r="I11" s="62"/>
    </row>
    <row r="12" spans="1:9" x14ac:dyDescent="0.25">
      <c r="A12" s="43">
        <v>6</v>
      </c>
      <c r="B12" s="44" t="s">
        <v>29</v>
      </c>
      <c r="C12" s="44" t="s">
        <v>37</v>
      </c>
      <c r="D12" s="45">
        <v>0.5</v>
      </c>
      <c r="E12" s="45" t="s">
        <v>59</v>
      </c>
      <c r="F12" s="53" t="s">
        <v>57</v>
      </c>
      <c r="G12" s="55">
        <v>45000</v>
      </c>
      <c r="H12" s="60"/>
      <c r="I12" s="62"/>
    </row>
    <row r="13" spans="1:9" ht="15.75" thickBot="1" x14ac:dyDescent="0.3">
      <c r="A13" s="46">
        <v>9</v>
      </c>
      <c r="B13" s="47" t="s">
        <v>61</v>
      </c>
      <c r="C13" s="47" t="s">
        <v>40</v>
      </c>
      <c r="D13" s="48">
        <v>0.3</v>
      </c>
      <c r="E13" s="48" t="s">
        <v>54</v>
      </c>
      <c r="F13" s="54" t="s">
        <v>58</v>
      </c>
      <c r="G13" s="56">
        <v>40000</v>
      </c>
      <c r="H13" s="61"/>
      <c r="I13" s="63"/>
    </row>
    <row r="15" spans="1:9" x14ac:dyDescent="0.25">
      <c r="H15" s="64"/>
      <c r="I15" s="64"/>
    </row>
  </sheetData>
  <sortState ref="A2:I13">
    <sortCondition descending="1" ref="C2:C13"/>
    <sortCondition ref="F2:F1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showGridLines="0" zoomScale="70" zoomScaleNormal="70" workbookViewId="0">
      <selection activeCell="C33" sqref="C33"/>
    </sheetView>
  </sheetViews>
  <sheetFormatPr defaultRowHeight="15" x14ac:dyDescent="0.25"/>
  <cols>
    <col min="1" max="1" width="21.85546875" customWidth="1"/>
  </cols>
  <sheetData>
    <row r="1" spans="1:1" ht="18.75" x14ac:dyDescent="0.3">
      <c r="A1" s="59" t="s">
        <v>66</v>
      </c>
    </row>
    <row r="2" spans="1:1" x14ac:dyDescent="0.25">
      <c r="A2" s="65" t="s">
        <v>71</v>
      </c>
    </row>
    <row r="13" spans="1:1" x14ac:dyDescent="0.25">
      <c r="A13" s="57"/>
    </row>
    <row r="14" spans="1:1" x14ac:dyDescent="0.25">
      <c r="A14" s="58" t="s">
        <v>64</v>
      </c>
    </row>
    <row r="32" spans="1:23" ht="18.75" x14ac:dyDescent="0.3">
      <c r="A32" s="88" t="s">
        <v>70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3:3" x14ac:dyDescent="0.25">
      <c r="C33" s="65" t="s">
        <v>72</v>
      </c>
    </row>
  </sheetData>
  <mergeCells count="1">
    <mergeCell ref="A32:W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showGridLines="0" zoomScale="70" zoomScaleNormal="70" workbookViewId="0">
      <selection activeCell="D36" sqref="D36"/>
    </sheetView>
  </sheetViews>
  <sheetFormatPr defaultRowHeight="15" x14ac:dyDescent="0.25"/>
  <cols>
    <col min="1" max="1" width="8.42578125" customWidth="1"/>
    <col min="2" max="2" width="23.5703125" customWidth="1"/>
    <col min="3" max="3" width="25.85546875" customWidth="1"/>
    <col min="4" max="4" width="7.85546875" customWidth="1"/>
    <col min="5" max="5" width="4.28515625" customWidth="1"/>
    <col min="6" max="6" width="81.85546875" customWidth="1"/>
    <col min="7" max="7" width="21.28515625" customWidth="1"/>
    <col min="8" max="9" width="13.5703125" bestFit="1" customWidth="1"/>
    <col min="10" max="10" width="19.5703125" customWidth="1"/>
    <col min="11" max="11" width="17.28515625" customWidth="1"/>
  </cols>
  <sheetData>
    <row r="1" spans="1:18" ht="20.25" x14ac:dyDescent="0.3">
      <c r="A1" s="89" t="s">
        <v>73</v>
      </c>
      <c r="B1" s="89"/>
      <c r="C1" s="89"/>
      <c r="D1" s="89"/>
      <c r="E1" s="89"/>
    </row>
    <row r="9" spans="1:18" ht="20.25" x14ac:dyDescent="0.3">
      <c r="B9" s="67" t="s">
        <v>74</v>
      </c>
      <c r="C9" s="66"/>
      <c r="D9" s="66"/>
      <c r="E9" s="66"/>
      <c r="F9" s="66"/>
      <c r="G9" s="66"/>
      <c r="H9" s="66"/>
      <c r="I9" s="66"/>
      <c r="J9" s="66"/>
    </row>
    <row r="10" spans="1:18" ht="20.25" x14ac:dyDescent="0.3">
      <c r="B10" s="67" t="s">
        <v>75</v>
      </c>
      <c r="C10" s="66"/>
      <c r="D10" s="66"/>
      <c r="E10" s="66"/>
      <c r="F10" s="66"/>
      <c r="G10" s="66"/>
      <c r="H10" s="66"/>
      <c r="I10" s="66"/>
      <c r="J10" s="66"/>
    </row>
    <row r="11" spans="1:18" ht="20.25" x14ac:dyDescent="0.3">
      <c r="A11" s="66"/>
      <c r="B11" s="67" t="s">
        <v>76</v>
      </c>
      <c r="C11" s="66"/>
      <c r="D11" s="66"/>
      <c r="E11" s="66"/>
      <c r="F11" s="66"/>
      <c r="G11" s="66"/>
      <c r="H11" s="66"/>
      <c r="I11" s="66"/>
      <c r="J11" s="66"/>
    </row>
    <row r="12" spans="1:18" ht="20.25" x14ac:dyDescent="0.3">
      <c r="A12" s="66"/>
      <c r="B12" s="67" t="s">
        <v>80</v>
      </c>
      <c r="C12" s="66"/>
      <c r="D12" s="66"/>
      <c r="E12" s="66"/>
      <c r="F12" s="66"/>
      <c r="G12" s="66"/>
      <c r="H12" s="66"/>
      <c r="I12" s="66"/>
      <c r="J12" s="66"/>
    </row>
    <row r="13" spans="1:18" ht="20.25" x14ac:dyDescent="0.3">
      <c r="A13" s="66"/>
      <c r="B13" s="67" t="s">
        <v>77</v>
      </c>
      <c r="C13" s="66"/>
      <c r="D13" s="66"/>
      <c r="E13" s="66"/>
      <c r="F13" s="66"/>
      <c r="G13" s="66"/>
      <c r="H13" s="66"/>
      <c r="I13" s="66"/>
      <c r="J13" s="66"/>
    </row>
    <row r="14" spans="1:18" ht="20.25" x14ac:dyDescent="0.3">
      <c r="A14" s="66"/>
      <c r="C14" s="68" t="s">
        <v>78</v>
      </c>
      <c r="D14" s="66"/>
      <c r="E14" s="66"/>
      <c r="F14" s="66"/>
      <c r="G14" s="66"/>
      <c r="H14" s="66"/>
      <c r="I14" s="66"/>
      <c r="J14" s="66"/>
    </row>
    <row r="15" spans="1:18" ht="23.25" x14ac:dyDescent="0.4">
      <c r="A15" s="66"/>
      <c r="C15" s="68" t="s">
        <v>82</v>
      </c>
      <c r="D15" s="66"/>
      <c r="E15" s="66"/>
      <c r="F15" s="66"/>
      <c r="G15" s="66"/>
      <c r="H15" s="66"/>
      <c r="I15" s="66"/>
      <c r="J15" s="66"/>
    </row>
    <row r="16" spans="1:18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70"/>
      <c r="L16" s="70"/>
      <c r="M16" s="70"/>
      <c r="N16" s="70"/>
      <c r="O16" s="70"/>
      <c r="P16" s="70"/>
      <c r="Q16" s="70"/>
      <c r="R16" s="70"/>
    </row>
    <row r="17" spans="1:11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</row>
    <row r="18" spans="1:11" ht="21" thickBot="1" x14ac:dyDescent="0.35">
      <c r="A18" s="89" t="s">
        <v>79</v>
      </c>
      <c r="B18" s="89"/>
      <c r="C18" s="89"/>
      <c r="D18" s="89"/>
      <c r="E18" s="90" t="s">
        <v>89</v>
      </c>
      <c r="F18" s="90"/>
      <c r="G18" s="66"/>
      <c r="H18" s="66"/>
      <c r="I18" s="66"/>
      <c r="J18" s="66"/>
    </row>
    <row r="19" spans="1:11" ht="45" x14ac:dyDescent="0.25">
      <c r="B19" s="71" t="s">
        <v>0</v>
      </c>
      <c r="C19" s="72" t="s">
        <v>81</v>
      </c>
      <c r="D19" s="66"/>
      <c r="E19" s="15" t="s">
        <v>47</v>
      </c>
      <c r="F19" s="16" t="s">
        <v>27</v>
      </c>
      <c r="G19" s="16" t="s">
        <v>28</v>
      </c>
      <c r="H19" s="16" t="s">
        <v>25</v>
      </c>
      <c r="I19" s="16" t="s">
        <v>44</v>
      </c>
      <c r="J19" s="17" t="s">
        <v>83</v>
      </c>
    </row>
    <row r="20" spans="1:11" ht="18.75" customHeight="1" x14ac:dyDescent="0.3">
      <c r="B20" s="73" t="s">
        <v>24</v>
      </c>
      <c r="C20" s="74">
        <v>0.1</v>
      </c>
      <c r="D20" s="66"/>
      <c r="E20" s="43">
        <v>1</v>
      </c>
      <c r="F20" s="44" t="s">
        <v>62</v>
      </c>
      <c r="G20" s="44" t="s">
        <v>38</v>
      </c>
      <c r="H20" s="45">
        <v>0.86</v>
      </c>
      <c r="I20" s="53" t="s">
        <v>57</v>
      </c>
      <c r="J20" s="75">
        <v>0.5</v>
      </c>
      <c r="K20" s="83">
        <f>H20*J20</f>
        <v>0.43</v>
      </c>
    </row>
    <row r="21" spans="1:11" ht="18.75" customHeight="1" x14ac:dyDescent="0.3">
      <c r="B21" s="73" t="s">
        <v>23</v>
      </c>
      <c r="C21" s="74">
        <v>0.5</v>
      </c>
      <c r="D21" s="66"/>
      <c r="E21" s="43">
        <v>2</v>
      </c>
      <c r="F21" s="44" t="s">
        <v>65</v>
      </c>
      <c r="G21" s="44" t="s">
        <v>33</v>
      </c>
      <c r="H21" s="45">
        <v>0.8</v>
      </c>
      <c r="I21" s="53" t="s">
        <v>57</v>
      </c>
      <c r="J21" s="75">
        <v>0.5</v>
      </c>
      <c r="K21" s="83">
        <f t="shared" ref="K21:K31" si="0">H21*J21</f>
        <v>0.4</v>
      </c>
    </row>
    <row r="22" spans="1:11" ht="18" customHeight="1" x14ac:dyDescent="0.3">
      <c r="B22" s="73" t="s">
        <v>22</v>
      </c>
      <c r="C22" s="74">
        <v>0.9</v>
      </c>
      <c r="E22" s="43">
        <v>3</v>
      </c>
      <c r="F22" s="44" t="s">
        <v>34</v>
      </c>
      <c r="G22" s="44" t="s">
        <v>35</v>
      </c>
      <c r="H22" s="45">
        <v>0.7</v>
      </c>
      <c r="I22" s="53" t="s">
        <v>56</v>
      </c>
      <c r="J22" s="75">
        <v>0.1</v>
      </c>
      <c r="K22" s="83">
        <f t="shared" si="0"/>
        <v>6.9999999999999993E-2</v>
      </c>
    </row>
    <row r="23" spans="1:11" ht="18" customHeight="1" x14ac:dyDescent="0.25">
      <c r="E23" s="43">
        <v>4</v>
      </c>
      <c r="F23" s="44" t="s">
        <v>36</v>
      </c>
      <c r="G23" s="44" t="s">
        <v>37</v>
      </c>
      <c r="H23" s="45">
        <v>0.6</v>
      </c>
      <c r="I23" s="53" t="s">
        <v>57</v>
      </c>
      <c r="J23" s="75">
        <v>0.5</v>
      </c>
      <c r="K23" s="83">
        <f t="shared" si="0"/>
        <v>0.3</v>
      </c>
    </row>
    <row r="24" spans="1:11" ht="18" customHeight="1" x14ac:dyDescent="0.25">
      <c r="E24" s="43">
        <v>5</v>
      </c>
      <c r="F24" s="44" t="s">
        <v>46</v>
      </c>
      <c r="G24" s="44" t="s">
        <v>33</v>
      </c>
      <c r="H24" s="45">
        <v>0.6</v>
      </c>
      <c r="I24" s="53" t="s">
        <v>57</v>
      </c>
      <c r="J24" s="75">
        <v>0.5</v>
      </c>
      <c r="K24" s="83">
        <f t="shared" si="0"/>
        <v>0.3</v>
      </c>
    </row>
    <row r="25" spans="1:11" ht="18" customHeight="1" x14ac:dyDescent="0.25">
      <c r="E25" s="43">
        <v>6</v>
      </c>
      <c r="F25" s="44" t="s">
        <v>29</v>
      </c>
      <c r="G25" s="44" t="s">
        <v>37</v>
      </c>
      <c r="H25" s="45">
        <v>0.5</v>
      </c>
      <c r="I25" s="53" t="s">
        <v>57</v>
      </c>
      <c r="J25" s="75">
        <v>0.5</v>
      </c>
      <c r="K25" s="83">
        <f t="shared" si="0"/>
        <v>0.25</v>
      </c>
    </row>
    <row r="26" spans="1:11" ht="18" customHeight="1" x14ac:dyDescent="0.25">
      <c r="E26" s="43">
        <v>7</v>
      </c>
      <c r="F26" s="44" t="s">
        <v>30</v>
      </c>
      <c r="G26" s="44" t="s">
        <v>32</v>
      </c>
      <c r="H26" s="45">
        <v>0.4</v>
      </c>
      <c r="I26" s="53" t="s">
        <v>58</v>
      </c>
      <c r="J26" s="75">
        <v>0.9</v>
      </c>
      <c r="K26" s="83">
        <f t="shared" si="0"/>
        <v>0.36000000000000004</v>
      </c>
    </row>
    <row r="27" spans="1:11" ht="18" customHeight="1" x14ac:dyDescent="0.25">
      <c r="E27" s="43">
        <v>11</v>
      </c>
      <c r="F27" s="44" t="s">
        <v>67</v>
      </c>
      <c r="G27" s="44" t="s">
        <v>33</v>
      </c>
      <c r="H27" s="45">
        <v>0.4</v>
      </c>
      <c r="I27" s="53" t="s">
        <v>57</v>
      </c>
      <c r="J27" s="75">
        <v>0.5</v>
      </c>
      <c r="K27" s="83">
        <f t="shared" si="0"/>
        <v>0.2</v>
      </c>
    </row>
    <row r="28" spans="1:11" ht="18" customHeight="1" x14ac:dyDescent="0.25">
      <c r="E28" s="43">
        <v>8</v>
      </c>
      <c r="F28" s="44" t="s">
        <v>39</v>
      </c>
      <c r="G28" s="44" t="s">
        <v>38</v>
      </c>
      <c r="H28" s="45">
        <v>0.4</v>
      </c>
      <c r="I28" s="53" t="s">
        <v>56</v>
      </c>
      <c r="J28" s="75">
        <v>0.1</v>
      </c>
      <c r="K28" s="83">
        <f t="shared" si="0"/>
        <v>4.0000000000000008E-2</v>
      </c>
    </row>
    <row r="29" spans="1:11" ht="18" customHeight="1" x14ac:dyDescent="0.25">
      <c r="E29" s="43">
        <v>9</v>
      </c>
      <c r="F29" s="44" t="s">
        <v>61</v>
      </c>
      <c r="G29" s="44" t="s">
        <v>40</v>
      </c>
      <c r="H29" s="45">
        <v>0.3</v>
      </c>
      <c r="I29" s="53" t="s">
        <v>58</v>
      </c>
      <c r="J29" s="75">
        <v>0.9</v>
      </c>
      <c r="K29" s="83">
        <f t="shared" si="0"/>
        <v>0.27</v>
      </c>
    </row>
    <row r="30" spans="1:11" ht="18" customHeight="1" x14ac:dyDescent="0.25">
      <c r="E30" s="43">
        <v>10</v>
      </c>
      <c r="F30" s="44" t="s">
        <v>63</v>
      </c>
      <c r="G30" s="44" t="s">
        <v>35</v>
      </c>
      <c r="H30" s="45">
        <v>0.3</v>
      </c>
      <c r="I30" s="53" t="s">
        <v>57</v>
      </c>
      <c r="J30" s="75">
        <v>0.5</v>
      </c>
      <c r="K30" s="83">
        <f t="shared" si="0"/>
        <v>0.15</v>
      </c>
    </row>
    <row r="31" spans="1:11" ht="18" customHeight="1" thickBot="1" x14ac:dyDescent="0.3">
      <c r="E31" s="46">
        <v>12</v>
      </c>
      <c r="F31" s="47" t="s">
        <v>31</v>
      </c>
      <c r="G31" s="47" t="s">
        <v>33</v>
      </c>
      <c r="H31" s="48">
        <v>0.3</v>
      </c>
      <c r="I31" s="54" t="s">
        <v>56</v>
      </c>
      <c r="J31" s="76">
        <v>0.1</v>
      </c>
      <c r="K31" s="83">
        <f t="shared" si="0"/>
        <v>0.03</v>
      </c>
    </row>
    <row r="32" spans="1:11" x14ac:dyDescent="0.25">
      <c r="K32" s="83">
        <f>SUM(K20:K31)</f>
        <v>2.8</v>
      </c>
    </row>
    <row r="33" spans="2:8" ht="15.75" thickBot="1" x14ac:dyDescent="0.3"/>
    <row r="34" spans="2:8" ht="23.25" x14ac:dyDescent="0.4">
      <c r="B34" s="67" t="s">
        <v>84</v>
      </c>
      <c r="C34" s="77" t="s">
        <v>85</v>
      </c>
      <c r="D34" s="78">
        <v>0.86</v>
      </c>
    </row>
    <row r="35" spans="2:8" ht="23.25" x14ac:dyDescent="0.4">
      <c r="C35" s="79" t="s">
        <v>86</v>
      </c>
      <c r="D35" s="80">
        <v>0.9</v>
      </c>
    </row>
    <row r="36" spans="2:8" ht="21" thickBot="1" x14ac:dyDescent="0.35">
      <c r="C36" s="81" t="s">
        <v>87</v>
      </c>
      <c r="D36" s="82">
        <f>D34*D35</f>
        <v>0.77400000000000002</v>
      </c>
    </row>
    <row r="40" spans="2:8" ht="20.25" x14ac:dyDescent="0.3">
      <c r="D40" s="91"/>
      <c r="E40" s="91"/>
      <c r="F40" s="91"/>
      <c r="G40" s="91"/>
      <c r="H40" s="91"/>
    </row>
    <row r="41" spans="2:8" ht="20.25" x14ac:dyDescent="0.3">
      <c r="D41" s="91"/>
      <c r="E41" s="91"/>
      <c r="F41" s="91"/>
      <c r="G41" s="91"/>
      <c r="H41" s="91"/>
    </row>
    <row r="45" spans="2:8" ht="21" thickBot="1" x14ac:dyDescent="0.35">
      <c r="C45" s="84">
        <f>K32</f>
        <v>2.8</v>
      </c>
    </row>
    <row r="46" spans="2:8" ht="21" thickBot="1" x14ac:dyDescent="0.35">
      <c r="D46" s="85">
        <f>C45/C47</f>
        <v>0.30146425495262702</v>
      </c>
    </row>
    <row r="47" spans="2:8" ht="20.25" x14ac:dyDescent="0.3">
      <c r="C47" s="84">
        <f>12*D36</f>
        <v>9.2880000000000003</v>
      </c>
    </row>
    <row r="49" spans="1:18" ht="23.25" x14ac:dyDescent="0.35">
      <c r="B49" s="87" t="s">
        <v>88</v>
      </c>
      <c r="D49" s="86">
        <f>D46</f>
        <v>0.30146425495262702</v>
      </c>
    </row>
    <row r="51" spans="1:18" x14ac:dyDescent="0.25">
      <c r="A51" s="69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</sheetData>
  <sortState ref="E21:J32">
    <sortCondition descending="1" ref="H21:H32"/>
    <sortCondition ref="I21:I32"/>
  </sortState>
  <mergeCells count="5">
    <mergeCell ref="A18:D18"/>
    <mergeCell ref="E18:F18"/>
    <mergeCell ref="A1:E1"/>
    <mergeCell ref="D40:H40"/>
    <mergeCell ref="D41:H4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02" zoomScaleNormal="102" workbookViewId="0">
      <selection activeCell="B6" sqref="B6"/>
    </sheetView>
  </sheetViews>
  <sheetFormatPr defaultRowHeight="15" x14ac:dyDescent="0.25"/>
  <cols>
    <col min="1" max="1" width="16.140625" bestFit="1" customWidth="1"/>
    <col min="2" max="2" width="91" customWidth="1"/>
    <col min="3" max="3" width="13.140625" bestFit="1" customWidth="1"/>
  </cols>
  <sheetData>
    <row r="1" spans="1:3" ht="18.75" x14ac:dyDescent="0.3">
      <c r="A1" s="92" t="s">
        <v>16</v>
      </c>
      <c r="B1" s="92"/>
      <c r="C1" s="92"/>
    </row>
    <row r="2" spans="1:3" ht="15.75" x14ac:dyDescent="0.25">
      <c r="A2" s="5" t="s">
        <v>0</v>
      </c>
      <c r="B2" s="5" t="s">
        <v>15</v>
      </c>
      <c r="C2" s="6" t="s">
        <v>18</v>
      </c>
    </row>
    <row r="3" spans="1:3" x14ac:dyDescent="0.25">
      <c r="A3" s="50" t="s">
        <v>1</v>
      </c>
      <c r="B3" s="50" t="s">
        <v>11</v>
      </c>
      <c r="C3" s="51">
        <v>1</v>
      </c>
    </row>
    <row r="4" spans="1:3" x14ac:dyDescent="0.25">
      <c r="A4" s="50" t="s">
        <v>2</v>
      </c>
      <c r="B4" s="50" t="s">
        <v>12</v>
      </c>
      <c r="C4" s="51">
        <v>2</v>
      </c>
    </row>
    <row r="5" spans="1:3" x14ac:dyDescent="0.25">
      <c r="A5" s="50" t="s">
        <v>3</v>
      </c>
      <c r="B5" s="50" t="s">
        <v>13</v>
      </c>
      <c r="C5" s="51">
        <v>3</v>
      </c>
    </row>
    <row r="6" spans="1:3" x14ac:dyDescent="0.25">
      <c r="A6" s="50" t="s">
        <v>4</v>
      </c>
      <c r="B6" s="50" t="s">
        <v>14</v>
      </c>
      <c r="C6" s="51">
        <v>4</v>
      </c>
    </row>
    <row r="7" spans="1:3" ht="15" customHeight="1" x14ac:dyDescent="0.25">
      <c r="A7" s="3"/>
      <c r="B7" s="7"/>
      <c r="C7" s="8"/>
    </row>
    <row r="8" spans="1:3" x14ac:dyDescent="0.25">
      <c r="A8" s="50" t="s">
        <v>8</v>
      </c>
      <c r="B8" s="50" t="s">
        <v>5</v>
      </c>
      <c r="C8" s="51">
        <v>1</v>
      </c>
    </row>
    <row r="9" spans="1:3" x14ac:dyDescent="0.25">
      <c r="A9" s="50" t="s">
        <v>10</v>
      </c>
      <c r="B9" s="50" t="s">
        <v>6</v>
      </c>
      <c r="C9" s="51">
        <v>2</v>
      </c>
    </row>
    <row r="10" spans="1:3" ht="15.75" x14ac:dyDescent="0.25">
      <c r="A10" s="50" t="s">
        <v>9</v>
      </c>
      <c r="B10" s="50" t="s">
        <v>7</v>
      </c>
      <c r="C10" s="51">
        <v>3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6" sqref="A6"/>
    </sheetView>
  </sheetViews>
  <sheetFormatPr defaultRowHeight="15" x14ac:dyDescent="0.25"/>
  <cols>
    <col min="1" max="1" width="58.7109375" bestFit="1" customWidth="1"/>
  </cols>
  <sheetData>
    <row r="1" spans="1:1" ht="18.75" x14ac:dyDescent="0.3">
      <c r="A1" s="14" t="s">
        <v>45</v>
      </c>
    </row>
    <row r="2" spans="1:1" ht="15.75" x14ac:dyDescent="0.25">
      <c r="A2" s="5" t="s">
        <v>17</v>
      </c>
    </row>
    <row r="3" spans="1:1" x14ac:dyDescent="0.25">
      <c r="A3" s="52" t="s">
        <v>41</v>
      </c>
    </row>
    <row r="4" spans="1:1" x14ac:dyDescent="0.25">
      <c r="A4" s="50" t="s">
        <v>42</v>
      </c>
    </row>
    <row r="5" spans="1:1" x14ac:dyDescent="0.25">
      <c r="A5" s="50" t="s">
        <v>43</v>
      </c>
    </row>
    <row r="6" spans="1:1" x14ac:dyDescent="0.25">
      <c r="A6" s="52" t="s">
        <v>21</v>
      </c>
    </row>
    <row r="7" spans="1:1" x14ac:dyDescent="0.25">
      <c r="A7" s="7"/>
    </row>
    <row r="8" spans="1:1" x14ac:dyDescent="0.25">
      <c r="A8" s="52" t="s">
        <v>19</v>
      </c>
    </row>
    <row r="9" spans="1:1" x14ac:dyDescent="0.25">
      <c r="A9" s="52" t="s">
        <v>20</v>
      </c>
    </row>
    <row r="10" spans="1:1" x14ac:dyDescent="0.25">
      <c r="A10" s="52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90" zoomScaleNormal="90" workbookViewId="0">
      <selection sqref="A1:E1"/>
    </sheetView>
  </sheetViews>
  <sheetFormatPr defaultRowHeight="15" x14ac:dyDescent="0.25"/>
  <cols>
    <col min="1" max="1" width="3.42578125" customWidth="1"/>
    <col min="2" max="2" width="6.5703125" bestFit="1" customWidth="1"/>
    <col min="3" max="5" width="15.28515625" customWidth="1"/>
    <col min="7" max="7" width="4.42578125" customWidth="1"/>
    <col min="8" max="8" width="32" customWidth="1"/>
  </cols>
  <sheetData>
    <row r="1" spans="1:8" ht="15.75" thickBot="1" x14ac:dyDescent="0.3">
      <c r="A1" s="102" t="s">
        <v>26</v>
      </c>
      <c r="B1" s="102"/>
      <c r="C1" s="102"/>
      <c r="D1" s="102"/>
      <c r="E1" s="102"/>
      <c r="G1" s="102" t="s">
        <v>51</v>
      </c>
      <c r="H1" s="102"/>
    </row>
    <row r="2" spans="1:8" ht="15.75" thickBot="1" x14ac:dyDescent="0.3">
      <c r="A2" s="93" t="s">
        <v>0</v>
      </c>
      <c r="B2" s="9" t="s">
        <v>22</v>
      </c>
      <c r="C2" s="22">
        <v>0.3</v>
      </c>
      <c r="D2" s="20">
        <v>0.4</v>
      </c>
      <c r="E2" s="20"/>
      <c r="G2" s="24"/>
      <c r="H2" s="9" t="s">
        <v>48</v>
      </c>
    </row>
    <row r="3" spans="1:8" ht="15.75" thickBot="1" x14ac:dyDescent="0.3">
      <c r="A3" s="94"/>
      <c r="B3" s="10" t="s">
        <v>23</v>
      </c>
      <c r="C3" s="21">
        <v>0.3</v>
      </c>
      <c r="D3" s="19">
        <v>0.56000000000000005</v>
      </c>
      <c r="E3" s="18">
        <v>0.83</v>
      </c>
      <c r="G3" s="25"/>
      <c r="H3" s="9" t="s">
        <v>49</v>
      </c>
    </row>
    <row r="4" spans="1:8" ht="15.75" thickBot="1" x14ac:dyDescent="0.3">
      <c r="A4" s="94"/>
      <c r="B4" s="10" t="s">
        <v>24</v>
      </c>
      <c r="C4" s="21"/>
      <c r="D4" s="21">
        <v>0.55000000000000004</v>
      </c>
      <c r="E4" s="23"/>
      <c r="G4" s="26"/>
      <c r="H4" s="9" t="s">
        <v>50</v>
      </c>
    </row>
    <row r="5" spans="1:8" ht="15.75" thickBot="1" x14ac:dyDescent="0.3">
      <c r="A5" s="95"/>
      <c r="B5" s="11"/>
      <c r="C5" s="12" t="s">
        <v>24</v>
      </c>
      <c r="D5" s="12" t="s">
        <v>23</v>
      </c>
      <c r="E5" s="12" t="s">
        <v>22</v>
      </c>
    </row>
    <row r="6" spans="1:8" ht="15.75" thickBot="1" x14ac:dyDescent="0.3">
      <c r="A6" s="13"/>
      <c r="B6" s="96" t="s">
        <v>25</v>
      </c>
      <c r="C6" s="97"/>
      <c r="D6" s="97"/>
      <c r="E6" s="98"/>
    </row>
    <row r="9" spans="1:8" ht="18" customHeight="1" thickBot="1" x14ac:dyDescent="0.3">
      <c r="A9" s="102" t="s">
        <v>26</v>
      </c>
      <c r="B9" s="102"/>
      <c r="C9" s="103"/>
      <c r="D9" s="103"/>
      <c r="E9" s="103"/>
    </row>
    <row r="10" spans="1:8" x14ac:dyDescent="0.25">
      <c r="A10" s="93" t="s">
        <v>0</v>
      </c>
      <c r="B10" s="99" t="s">
        <v>22</v>
      </c>
      <c r="C10" s="29"/>
      <c r="D10" s="40"/>
      <c r="E10" s="33"/>
    </row>
    <row r="11" spans="1:8" x14ac:dyDescent="0.25">
      <c r="A11" s="94"/>
      <c r="B11" s="100"/>
      <c r="C11" s="30">
        <v>9</v>
      </c>
      <c r="D11" s="41">
        <v>7</v>
      </c>
      <c r="E11" s="34"/>
    </row>
    <row r="12" spans="1:8" ht="15.75" thickBot="1" x14ac:dyDescent="0.3">
      <c r="A12" s="94"/>
      <c r="B12" s="101"/>
      <c r="C12" s="31"/>
      <c r="D12" s="42"/>
      <c r="E12" s="34"/>
    </row>
    <row r="13" spans="1:8" x14ac:dyDescent="0.25">
      <c r="A13" s="94"/>
      <c r="B13" s="99" t="s">
        <v>23</v>
      </c>
      <c r="C13" s="32"/>
      <c r="D13" s="28"/>
      <c r="E13" s="36">
        <v>1</v>
      </c>
    </row>
    <row r="14" spans="1:8" x14ac:dyDescent="0.25">
      <c r="A14" s="94"/>
      <c r="B14" s="100"/>
      <c r="C14" s="32"/>
      <c r="D14" s="28">
        <v>4</v>
      </c>
      <c r="E14" s="36">
        <v>2</v>
      </c>
    </row>
    <row r="15" spans="1:8" x14ac:dyDescent="0.25">
      <c r="A15" s="94"/>
      <c r="B15" s="100"/>
      <c r="C15" s="32"/>
      <c r="D15" s="28">
        <v>5</v>
      </c>
      <c r="E15" s="36"/>
    </row>
    <row r="16" spans="1:8" x14ac:dyDescent="0.25">
      <c r="A16" s="94"/>
      <c r="B16" s="100"/>
      <c r="C16" s="32"/>
      <c r="D16" s="28">
        <v>6</v>
      </c>
      <c r="E16" s="36"/>
    </row>
    <row r="17" spans="1:7" ht="15.75" thickBot="1" x14ac:dyDescent="0.3">
      <c r="A17" s="94"/>
      <c r="B17" s="101"/>
      <c r="C17" s="32">
        <v>10</v>
      </c>
      <c r="D17" s="35"/>
      <c r="E17" s="36"/>
    </row>
    <row r="18" spans="1:7" x14ac:dyDescent="0.25">
      <c r="A18" s="94"/>
      <c r="B18" s="100" t="s">
        <v>24</v>
      </c>
      <c r="C18" s="32"/>
      <c r="D18" s="27"/>
      <c r="E18" s="37"/>
    </row>
    <row r="19" spans="1:7" x14ac:dyDescent="0.25">
      <c r="A19" s="94"/>
      <c r="B19" s="100"/>
      <c r="C19" s="32"/>
      <c r="D19" s="27">
        <v>3</v>
      </c>
      <c r="E19" s="38"/>
    </row>
    <row r="20" spans="1:7" x14ac:dyDescent="0.25">
      <c r="A20" s="94"/>
      <c r="B20" s="100"/>
      <c r="C20" s="32"/>
      <c r="D20" s="27">
        <v>8</v>
      </c>
      <c r="E20" s="38"/>
    </row>
    <row r="21" spans="1:7" ht="15.75" thickBot="1" x14ac:dyDescent="0.3">
      <c r="A21" s="94"/>
      <c r="B21" s="101"/>
      <c r="C21" s="49"/>
      <c r="D21" s="39"/>
      <c r="E21" s="25"/>
    </row>
    <row r="22" spans="1:7" ht="16.5" thickBot="1" x14ac:dyDescent="0.3">
      <c r="A22" s="95"/>
      <c r="B22" s="11"/>
      <c r="C22" s="12" t="s">
        <v>24</v>
      </c>
      <c r="D22" s="12" t="s">
        <v>23</v>
      </c>
      <c r="E22" s="12" t="s">
        <v>22</v>
      </c>
      <c r="G22" s="1"/>
    </row>
    <row r="23" spans="1:7" ht="16.5" thickBot="1" x14ac:dyDescent="0.3">
      <c r="A23" s="13"/>
      <c r="B23" s="96" t="s">
        <v>25</v>
      </c>
      <c r="C23" s="97"/>
      <c r="D23" s="97"/>
      <c r="E23" s="98"/>
      <c r="G23" s="1"/>
    </row>
    <row r="24" spans="1:7" ht="15.75" x14ac:dyDescent="0.25">
      <c r="G24" s="4"/>
    </row>
  </sheetData>
  <mergeCells count="10">
    <mergeCell ref="A2:A5"/>
    <mergeCell ref="B6:E6"/>
    <mergeCell ref="A1:E1"/>
    <mergeCell ref="G1:H1"/>
    <mergeCell ref="A9:E9"/>
    <mergeCell ref="A10:A22"/>
    <mergeCell ref="B23:E23"/>
    <mergeCell ref="B10:B12"/>
    <mergeCell ref="B13:B17"/>
    <mergeCell ref="B18:B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Riscos Identificados e Prioriz</vt:lpstr>
      <vt:lpstr>Arvore Decisao VME - RH</vt:lpstr>
      <vt:lpstr>Cálculo do Risco Geral</vt:lpstr>
      <vt:lpstr>Classificação do Impacto</vt:lpstr>
      <vt:lpstr>Classificação de Probabilidade</vt:lpstr>
      <vt:lpstr>Matriz de Probabilidade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</dc:creator>
  <cp:lastModifiedBy>Evaldo</cp:lastModifiedBy>
  <dcterms:created xsi:type="dcterms:W3CDTF">2016-08-03T10:52:12Z</dcterms:created>
  <dcterms:modified xsi:type="dcterms:W3CDTF">2017-03-21T19:17:29Z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d95cf7de-611f-45c1-b034-c88a098044e6</vt:lpwstr>
  </property>
</Properties>
</file>