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vans\OneDrive\527\Programming\"/>
    </mc:Choice>
  </mc:AlternateContent>
  <xr:revisionPtr revIDLastSave="2722" documentId="11_F25DC773A252ABDACC1048BF219E5ADE5BDE58E9" xr6:coauthVersionLast="45" xr6:coauthVersionMax="45" xr10:uidLastSave="{43036645-FD01-41B0-88AF-C38E7C4991E7}"/>
  <bookViews>
    <workbookView xWindow="-6252" yWindow="2100" windowWidth="13332" windowHeight="8994" activeTab="7" xr2:uid="{00000000-000D-0000-FFFF-FFFF00000000}"/>
  </bookViews>
  <sheets>
    <sheet name="Sheet1" sheetId="1" r:id="rId1"/>
    <sheet name="Sheet2" sheetId="3" r:id="rId2"/>
    <sheet name="Sheet6" sheetId="7" r:id="rId3"/>
    <sheet name="Sheet4" sheetId="5" r:id="rId4"/>
    <sheet name="Sheet3" sheetId="4" r:id="rId5"/>
    <sheet name="Sheet5" sheetId="6" r:id="rId6"/>
    <sheet name="Sheet7" sheetId="8" r:id="rId7"/>
    <sheet name="Sheet8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2" i="9"/>
  <c r="F2" i="6"/>
  <c r="J8" i="6" l="1"/>
  <c r="J9" i="6"/>
  <c r="J10" i="6"/>
  <c r="J11" i="6"/>
  <c r="J14" i="6"/>
  <c r="J15" i="6"/>
  <c r="J16" i="6"/>
  <c r="J17" i="6"/>
  <c r="J20" i="6"/>
  <c r="J21" i="6"/>
  <c r="J22" i="6"/>
  <c r="J23" i="6"/>
  <c r="J3" i="6"/>
  <c r="J4" i="6"/>
  <c r="J5" i="6"/>
  <c r="J2" i="6"/>
  <c r="G20" i="6"/>
  <c r="H20" i="6"/>
  <c r="I20" i="6"/>
  <c r="G21" i="6"/>
  <c r="H21" i="6"/>
  <c r="I21" i="6"/>
  <c r="G22" i="6"/>
  <c r="H22" i="6"/>
  <c r="I22" i="6"/>
  <c r="G23" i="6"/>
  <c r="H23" i="6"/>
  <c r="I23" i="6"/>
  <c r="G14" i="6"/>
  <c r="H14" i="6"/>
  <c r="I14" i="6"/>
  <c r="G15" i="6"/>
  <c r="H15" i="6"/>
  <c r="I15" i="6"/>
  <c r="G16" i="6"/>
  <c r="H16" i="6"/>
  <c r="I16" i="6"/>
  <c r="G17" i="6"/>
  <c r="H17" i="6"/>
  <c r="I17" i="6"/>
  <c r="G8" i="6"/>
  <c r="H8" i="6"/>
  <c r="I8" i="6"/>
  <c r="G9" i="6"/>
  <c r="H9" i="6"/>
  <c r="I9" i="6"/>
  <c r="G10" i="6"/>
  <c r="H10" i="6"/>
  <c r="I10" i="6"/>
  <c r="G11" i="6"/>
  <c r="H11" i="6"/>
  <c r="I11" i="6"/>
  <c r="F14" i="6"/>
  <c r="F15" i="6"/>
  <c r="F16" i="6"/>
  <c r="F17" i="6"/>
  <c r="F20" i="6"/>
  <c r="F21" i="6"/>
  <c r="F22" i="6"/>
  <c r="F23" i="6"/>
  <c r="F8" i="6"/>
  <c r="F9" i="6"/>
  <c r="F10" i="6"/>
  <c r="F11" i="6"/>
  <c r="F3" i="6"/>
  <c r="G3" i="6"/>
  <c r="H3" i="6"/>
  <c r="I3" i="6"/>
  <c r="F4" i="6"/>
  <c r="G4" i="6"/>
  <c r="H4" i="6"/>
  <c r="I4" i="6"/>
  <c r="F5" i="6"/>
  <c r="G5" i="6"/>
  <c r="H5" i="6"/>
  <c r="I5" i="6"/>
  <c r="G2" i="6"/>
  <c r="H2" i="6"/>
  <c r="I2" i="6"/>
  <c r="O17" i="1" l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6" i="1"/>
  <c r="J10" i="5"/>
  <c r="M27" i="3"/>
  <c r="M9" i="5"/>
  <c r="M2" i="5"/>
  <c r="J9" i="5"/>
  <c r="J2" i="5"/>
  <c r="G2" i="5"/>
  <c r="G9" i="5"/>
  <c r="D2" i="5"/>
  <c r="D4" i="5"/>
  <c r="D5" i="5"/>
  <c r="D6" i="5"/>
  <c r="D7" i="5"/>
  <c r="D8" i="5"/>
  <c r="D10" i="5" s="1"/>
  <c r="D9" i="5"/>
  <c r="M4" i="5"/>
  <c r="M5" i="5"/>
  <c r="M6" i="5"/>
  <c r="M7" i="5"/>
  <c r="M8" i="5"/>
  <c r="M10" i="5" s="1"/>
  <c r="M3" i="5"/>
  <c r="J4" i="5"/>
  <c r="J5" i="5"/>
  <c r="J6" i="5"/>
  <c r="J7" i="5"/>
  <c r="J8" i="5"/>
  <c r="J3" i="5"/>
  <c r="G4" i="5"/>
  <c r="G5" i="5"/>
  <c r="G6" i="5"/>
  <c r="G7" i="5"/>
  <c r="G8" i="5"/>
  <c r="G10" i="5" s="1"/>
  <c r="G3" i="5"/>
  <c r="D3" i="5"/>
  <c r="M7" i="4"/>
  <c r="M8" i="4" s="1"/>
  <c r="J7" i="4"/>
  <c r="J8" i="4" s="1"/>
  <c r="G7" i="4"/>
  <c r="G8" i="4" s="1"/>
  <c r="D7" i="4"/>
  <c r="D8" i="4" s="1"/>
  <c r="N8" i="4" s="1"/>
  <c r="M3" i="4"/>
  <c r="M4" i="4"/>
  <c r="M5" i="4"/>
  <c r="M6" i="4"/>
  <c r="M2" i="4"/>
  <c r="J3" i="4"/>
  <c r="J4" i="4"/>
  <c r="J5" i="4"/>
  <c r="J6" i="4"/>
  <c r="J2" i="4"/>
  <c r="G3" i="4"/>
  <c r="G4" i="4"/>
  <c r="G5" i="4"/>
  <c r="G6" i="4"/>
  <c r="G2" i="4"/>
  <c r="D3" i="4"/>
  <c r="D4" i="4"/>
  <c r="D5" i="4"/>
  <c r="D6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2" i="3"/>
  <c r="G27" i="3" s="1"/>
  <c r="M3" i="3"/>
  <c r="M4" i="3"/>
  <c r="M5" i="3"/>
  <c r="M6" i="3"/>
  <c r="M7" i="3"/>
  <c r="M8" i="3"/>
  <c r="M9" i="3"/>
  <c r="M10" i="3"/>
  <c r="M11" i="3"/>
  <c r="M12" i="3"/>
  <c r="M13" i="3"/>
  <c r="M14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2" i="3"/>
  <c r="J27" i="3" s="1"/>
  <c r="D3" i="3"/>
  <c r="N3" i="3" s="1"/>
  <c r="D4" i="3"/>
  <c r="N4" i="3" s="1"/>
  <c r="D5" i="3"/>
  <c r="N5" i="3" s="1"/>
  <c r="D6" i="3"/>
  <c r="N6" i="3" s="1"/>
  <c r="D7" i="3"/>
  <c r="N7" i="3" s="1"/>
  <c r="D8" i="3"/>
  <c r="N8" i="3" s="1"/>
  <c r="D9" i="3"/>
  <c r="N9" i="3" s="1"/>
  <c r="D10" i="3"/>
  <c r="N10" i="3" s="1"/>
  <c r="D11" i="3"/>
  <c r="N11" i="3" s="1"/>
  <c r="D12" i="3"/>
  <c r="N12" i="3" s="1"/>
  <c r="D13" i="3"/>
  <c r="N13" i="3" s="1"/>
  <c r="D14" i="3"/>
  <c r="N14" i="3" s="1"/>
  <c r="D2" i="3"/>
  <c r="D27" i="3" s="1"/>
  <c r="N2" i="3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6" i="1"/>
  <c r="J37" i="1"/>
  <c r="J38" i="1"/>
  <c r="J39" i="1"/>
  <c r="J40" i="1"/>
  <c r="J4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6" i="1"/>
  <c r="H37" i="1"/>
  <c r="H38" i="1"/>
  <c r="H39" i="1"/>
  <c r="H40" i="1"/>
  <c r="H4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6" i="1"/>
</calcChain>
</file>

<file path=xl/sharedStrings.xml><?xml version="1.0" encoding="utf-8"?>
<sst xmlns="http://schemas.openxmlformats.org/spreadsheetml/2006/main" count="112" uniqueCount="41">
  <si>
    <t>Rotor 1</t>
  </si>
  <si>
    <t>Rotor 2</t>
  </si>
  <si>
    <t>Rotor 3</t>
  </si>
  <si>
    <t>Rotor 4</t>
  </si>
  <si>
    <t>R1</t>
  </si>
  <si>
    <t>a</t>
  </si>
  <si>
    <t>b</t>
  </si>
  <si>
    <t>R3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</si>
  <si>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</si>
  <si>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</si>
  <si>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</si>
  <si>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</si>
  <si>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</si>
  <si>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</si>
  <si>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</si>
  <si>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</si>
  <si>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</si>
  <si>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</si>
  <si>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</si>
  <si>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</si>
  <si>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</si>
  <si>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</si>
  <si>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R2</t>
  </si>
  <si>
    <t>R4</t>
  </si>
  <si>
    <t>Voltage</t>
  </si>
  <si>
    <t>R1B1</t>
  </si>
  <si>
    <t>R1B2</t>
  </si>
  <si>
    <t>R2B1</t>
  </si>
  <si>
    <t>R3B2</t>
  </si>
  <si>
    <t>R4B2</t>
  </si>
  <si>
    <t>R3B1</t>
  </si>
  <si>
    <t>R4B1</t>
  </si>
  <si>
    <t>R2B2</t>
  </si>
  <si>
    <t>V12.31</t>
  </si>
  <si>
    <t>V12.4</t>
  </si>
  <si>
    <t>12V</t>
  </si>
  <si>
    <t>11.5V</t>
  </si>
  <si>
    <t>11.1V</t>
  </si>
  <si>
    <t>PWM</t>
  </si>
  <si>
    <t>11V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</si>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</sst>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Sheet1!$G$21:$G$36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Sheet1!$H$21:$H$36</c:f>
              <c:numCache>
                <c:formatCode>General</c:formatCode>
                <c:ptCount val="16"/>
                <c:pt idx="0">
                  <c:v>11455</c:v>
                </c:pt>
                <c:pt idx="1">
                  <c:v>11515</c:v>
                </c:pt>
                <c:pt idx="2">
                  <c:v>11590</c:v>
                </c:pt>
                <c:pt idx="3">
                  <c:v>11648</c:v>
                </c:pt>
                <c:pt idx="4">
                  <c:v>11712</c:v>
                </c:pt>
                <c:pt idx="5">
                  <c:v>11760</c:v>
                </c:pt>
                <c:pt idx="6">
                  <c:v>11815</c:v>
                </c:pt>
                <c:pt idx="7">
                  <c:v>11875</c:v>
                </c:pt>
                <c:pt idx="8">
                  <c:v>11920</c:v>
                </c:pt>
                <c:pt idx="9">
                  <c:v>11965</c:v>
                </c:pt>
                <c:pt idx="10">
                  <c:v>12000</c:v>
                </c:pt>
                <c:pt idx="11">
                  <c:v>12040</c:v>
                </c:pt>
                <c:pt idx="12">
                  <c:v>12070</c:v>
                </c:pt>
                <c:pt idx="13">
                  <c:v>12100</c:v>
                </c:pt>
                <c:pt idx="14">
                  <c:v>12130</c:v>
                </c:pt>
                <c:pt idx="15">
                  <c:v>12160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9-4B57-84D7-AD09851963C7}"/>
            </c:ext>
          </c:extLst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Rotor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Sheet1!$I$21:$I$36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Sheet1!$J$21:$J$36</c:f>
              <c:numCache>
                <c:formatCode>General</c:formatCode>
                <c:ptCount val="16"/>
                <c:pt idx="0">
                  <c:v>11380</c:v>
                </c:pt>
                <c:pt idx="1">
                  <c:v>11445</c:v>
                </c:pt>
                <c:pt idx="2">
                  <c:v>11516</c:v>
                </c:pt>
                <c:pt idx="3">
                  <c:v>11572</c:v>
                </c:pt>
                <c:pt idx="4">
                  <c:v>11635</c:v>
                </c:pt>
                <c:pt idx="5">
                  <c:v>11690</c:v>
                </c:pt>
                <c:pt idx="6">
                  <c:v>11750</c:v>
                </c:pt>
                <c:pt idx="7">
                  <c:v>11795</c:v>
                </c:pt>
                <c:pt idx="8">
                  <c:v>11843</c:v>
                </c:pt>
                <c:pt idx="9">
                  <c:v>11886</c:v>
                </c:pt>
                <c:pt idx="10">
                  <c:v>11924</c:v>
                </c:pt>
                <c:pt idx="11">
                  <c:v>11963</c:v>
                </c:pt>
                <c:pt idx="12">
                  <c:v>11995</c:v>
                </c:pt>
                <c:pt idx="13">
                  <c:v>12025</c:v>
                </c:pt>
                <c:pt idx="14">
                  <c:v>12056</c:v>
                </c:pt>
                <c:pt idx="15">
                  <c:v>12081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9-4B57-84D7-AD09851963C7}"/>
            </c:ext>
          </c:extLst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Rotor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Sheet1!$K$21:$K$36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Sheet1!$L$21:$L$36</c:f>
              <c:numCache>
                <c:formatCode>General</c:formatCode>
                <c:ptCount val="16"/>
                <c:pt idx="0">
                  <c:v>11268</c:v>
                </c:pt>
                <c:pt idx="1">
                  <c:v>11300</c:v>
                </c:pt>
                <c:pt idx="2">
                  <c:v>11364</c:v>
                </c:pt>
                <c:pt idx="3">
                  <c:v>11420</c:v>
                </c:pt>
                <c:pt idx="4">
                  <c:v>11475</c:v>
                </c:pt>
                <c:pt idx="5">
                  <c:v>11550</c:v>
                </c:pt>
                <c:pt idx="6">
                  <c:v>11608</c:v>
                </c:pt>
                <c:pt idx="7">
                  <c:v>11660</c:v>
                </c:pt>
                <c:pt idx="8">
                  <c:v>11705</c:v>
                </c:pt>
                <c:pt idx="9">
                  <c:v>11755</c:v>
                </c:pt>
                <c:pt idx="10">
                  <c:v>11803</c:v>
                </c:pt>
                <c:pt idx="11">
                  <c:v>11835</c:v>
                </c:pt>
                <c:pt idx="12">
                  <c:v>11875</c:v>
                </c:pt>
                <c:pt idx="13">
                  <c:v>11900</c:v>
                </c:pt>
                <c:pt idx="14">
                  <c:v>11934</c:v>
                </c:pt>
                <c:pt idx="15">
                  <c:v>11963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9-4B57-84D7-AD09851963C7}"/>
            </c:ext>
          </c:extLst>
        </c:ser>
        <c:ser>
          <c:idx val="3"/>
          <c:order val="3"/>
          <c:tx>
            <c:strRef>
              <c:f>Sheet1!$N$15</c:f>
              <c:strCache>
                <c:ptCount val="1"/>
                <c:pt idx="0">
                  <c:v>Rotor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Sheet1!$M$21:$M$36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Sheet1!$N$21:$N$36</c:f>
              <c:numCache>
                <c:formatCode>General</c:formatCode>
                <c:ptCount val="16"/>
                <c:pt idx="0">
                  <c:v>11335</c:v>
                </c:pt>
                <c:pt idx="1">
                  <c:v>11415</c:v>
                </c:pt>
                <c:pt idx="2">
                  <c:v>11480</c:v>
                </c:pt>
                <c:pt idx="3">
                  <c:v>11545</c:v>
                </c:pt>
                <c:pt idx="4">
                  <c:v>11595</c:v>
                </c:pt>
                <c:pt idx="5">
                  <c:v>11645</c:v>
                </c:pt>
                <c:pt idx="6">
                  <c:v>11705</c:v>
                </c:pt>
                <c:pt idx="7">
                  <c:v>11763</c:v>
                </c:pt>
                <c:pt idx="8">
                  <c:v>11815</c:v>
                </c:pt>
                <c:pt idx="9">
                  <c:v>11854</c:v>
                </c:pt>
                <c:pt idx="10">
                  <c:v>11896</c:v>
                </c:pt>
                <c:pt idx="11">
                  <c:v>11931</c:v>
                </c:pt>
                <c:pt idx="12">
                  <c:v>11968</c:v>
                </c:pt>
                <c:pt idx="13">
                  <c:v>11995</c:v>
                </c:pt>
                <c:pt idx="14">
                  <c:v>12025</c:v>
                </c:pt>
                <c:pt idx="15">
                  <c:v>12057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9-4B57-84D7-AD098519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86128"/>
        <c:axId val="614991704"/>
      </c:scatterChart>
      <c:valAx>
        <c:axId val="6149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91704"/>
        <c:crosses val="autoZero"/>
        <c:crossBetween val="midCat"/>
      </c:valAx>
      <c:valAx>
        <c:axId val="6149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Sheet5!$A$11</c:f>
              <c:strCache>
                <c:ptCount val="1"/>
                <c:pt idx="0">
                  <c:v>1260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(Sheet5!$K$5,Sheet5!$K$11,Sheet5!$K$17,Sheet5!$K$23)</c:f>
              <c:numCache>
                <c:formatCode>General</c:formatCode>
                <c:ptCount val="4"/>
                <c:pt idx="0">
                  <c:v>11.5</c:v>
                </c:pt>
                <c:pt idx="1">
                  <c:v>11.1</c:v>
                </c:pt>
                <c:pt idx="2">
                  <c:v>10.8</c:v>
                </c:pt>
                <c:pt idx="3">
                  <c:v>10.6</c:v>
                </c:pt>
              </c:numCache>
            </c:numRef>
          </c:xVal>
          <c:yVal>
            <c:numRef>
              <c:f>(Sheet5!$J$5,Sheet5!$J$11,Sheet5!$J$17,Sheet5!$J$23)</c:f>
              <c:numCache>
                <c:formatCode>General</c:formatCode>
                <c:ptCount val="4"/>
                <c:pt idx="0">
                  <c:v>3.5402777777777779</c:v>
                </c:pt>
                <c:pt idx="1">
                  <c:v>3.4769841269841271</c:v>
                </c:pt>
                <c:pt idx="2">
                  <c:v>3.424404761904762</c:v>
                </c:pt>
                <c:pt idx="3">
                  <c:v>3.3950396825396827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B-4619-A06A-E268595B59A3}"/>
            </c:ext>
          </c:extLst>
        </c:ser>
        <c:ser>
          <c:idx val="1"/>
          <c:order val="1"/>
          <c:tx>
            <c:strRef>
              <c:f>Sheet5!$A$10</c:f>
              <c:strCache>
                <c:ptCount val="1"/>
                <c:pt idx="0">
                  <c:v>1240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(Sheet5!$K$4,Sheet5!$K$10,Sheet5!$K$16,Sheet5!$K$22)</c:f>
              <c:numCache>
                <c:formatCode>General</c:formatCode>
                <c:ptCount val="4"/>
                <c:pt idx="0">
                  <c:v>11.65</c:v>
                </c:pt>
                <c:pt idx="1">
                  <c:v>11.25</c:v>
                </c:pt>
                <c:pt idx="2">
                  <c:v>10.9</c:v>
                </c:pt>
                <c:pt idx="3">
                  <c:v>10.75</c:v>
                </c:pt>
              </c:numCache>
            </c:numRef>
          </c:xVal>
          <c:yVal>
            <c:numRef>
              <c:f>(Sheet5!$J$4,Sheet5!$J$10,Sheet5!$J$16,Sheet5!$J$22)</c:f>
              <c:numCache>
                <c:formatCode>General</c:formatCode>
                <c:ptCount val="4"/>
                <c:pt idx="0">
                  <c:v>3.461693548387097</c:v>
                </c:pt>
                <c:pt idx="1">
                  <c:v>3.3887096774193548</c:v>
                </c:pt>
                <c:pt idx="2">
                  <c:v>3.3169354838709677</c:v>
                </c:pt>
                <c:pt idx="3">
                  <c:v>3.2874999999999996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BB-4619-A06A-E268595B59A3}"/>
            </c:ext>
          </c:extLst>
        </c:ser>
        <c:ser>
          <c:idx val="2"/>
          <c:order val="2"/>
          <c:tx>
            <c:strRef>
              <c:f>Sheet5!$A$9</c:f>
              <c:strCache>
                <c:ptCount val="1"/>
                <c:pt idx="0">
                  <c:v>1220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(Sheet5!$K$3,Sheet5!$K$9,Sheet5!$K$15,Sheet5!$K$21)</c:f>
              <c:numCache>
                <c:formatCode>General</c:formatCode>
                <c:ptCount val="4"/>
                <c:pt idx="0">
                  <c:v>11.8</c:v>
                </c:pt>
                <c:pt idx="1">
                  <c:v>11.4</c:v>
                </c:pt>
                <c:pt idx="2">
                  <c:v>11.1</c:v>
                </c:pt>
                <c:pt idx="3">
                  <c:v>11</c:v>
                </c:pt>
              </c:numCache>
            </c:numRef>
          </c:xVal>
          <c:yVal>
            <c:numRef>
              <c:f>(Sheet5!$J$3,Sheet5!$J$9,Sheet5!$J$15,Sheet5!$J$21)</c:f>
              <c:numCache>
                <c:formatCode>General</c:formatCode>
                <c:ptCount val="4"/>
                <c:pt idx="0">
                  <c:v>3.3338114754098358</c:v>
                </c:pt>
                <c:pt idx="1">
                  <c:v>3.2706967213114755</c:v>
                </c:pt>
                <c:pt idx="2">
                  <c:v>3.2159836065573773</c:v>
                </c:pt>
                <c:pt idx="3">
                  <c:v>3.1743852459016391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BB-4619-A06A-E268595B59A3}"/>
            </c:ext>
          </c:extLst>
        </c:ser>
        <c:ser>
          <c:idx val="3"/>
          <c:order val="3"/>
          <c:tx>
            <c:strRef>
              <c:f>Sheet5!$A$2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(Sheet5!$K$2,Sheet5!$K$8,Sheet5!$K$14,Sheet5!$K$20)</c:f>
              <c:numCache>
                <c:formatCode>General</c:formatCode>
                <c:ptCount val="4"/>
                <c:pt idx="0">
                  <c:v>12</c:v>
                </c:pt>
                <c:pt idx="1">
                  <c:v>11.5</c:v>
                </c:pt>
                <c:pt idx="2">
                  <c:v>11.2</c:v>
                </c:pt>
                <c:pt idx="3">
                  <c:v>11.1</c:v>
                </c:pt>
              </c:numCache>
            </c:numRef>
          </c:xVal>
          <c:yVal>
            <c:numRef>
              <c:f>(Sheet5!$J$2,Sheet5!$J$8,Sheet5!$J$14,Sheet5!$J$20)</c:f>
              <c:numCache>
                <c:formatCode>General</c:formatCode>
                <c:ptCount val="4"/>
                <c:pt idx="0">
                  <c:v>3.2639583333333335</c:v>
                </c:pt>
                <c:pt idx="1">
                  <c:v>3.1945833333333331</c:v>
                </c:pt>
                <c:pt idx="2">
                  <c:v>3.100625</c:v>
                </c:pt>
                <c:pt idx="3">
                  <c:v>3.0445833333333336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BB-4619-A06A-E268595B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2040"/>
        <c:axId val="332248104"/>
      </c:scatterChart>
      <c:valAx>
        <c:axId val="33225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8104"/>
        <c:crosses val="autoZero"/>
        <c:crossBetween val="midCat"/>
      </c:valAx>
      <c:valAx>
        <c:axId val="3322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589833843561335"/>
                  <c:y val="2.866771960971935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Sheet7!$B$2:$B$5</c:f>
              <c:numCache>
                <c:formatCode>General</c:formatCode>
                <c:ptCount val="4"/>
                <c:pt idx="0">
                  <c:v>3747</c:v>
                </c:pt>
                <c:pt idx="1">
                  <c:v>3935</c:v>
                </c:pt>
                <c:pt idx="2">
                  <c:v>4137</c:v>
                </c:pt>
                <c:pt idx="3">
                  <c:v>4340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E-4080-B119-A4DAD17E7CED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Rotor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496774549865878"/>
                  <c:y val="5.99050301728389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Sheet7!$C$2:$C$5</c:f>
              <c:numCache>
                <c:formatCode>General</c:formatCode>
                <c:ptCount val="4"/>
                <c:pt idx="0">
                  <c:v>3685</c:v>
                </c:pt>
                <c:pt idx="1">
                  <c:v>3893</c:v>
                </c:pt>
                <c:pt idx="2">
                  <c:v>4070</c:v>
                </c:pt>
                <c:pt idx="3">
                  <c:v>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E-4080-B119-A4DAD17E7CED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Rotor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773995004967419"/>
                  <c:y val="0.12003704514973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Sheet7!$D$2:$D$5</c:f>
              <c:numCache>
                <c:formatCode>General</c:formatCode>
                <c:ptCount val="4"/>
                <c:pt idx="0">
                  <c:v>3711</c:v>
                </c:pt>
                <c:pt idx="1">
                  <c:v>3930</c:v>
                </c:pt>
                <c:pt idx="2">
                  <c:v>4118</c:v>
                </c:pt>
                <c:pt idx="3">
                  <c:v>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E-4080-B119-A4DAD17E7CED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Rotor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335368465533439"/>
                  <c:y val="0.20289085387020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Sheet7!$E$2:$E$5</c:f>
              <c:numCache>
                <c:formatCode>General</c:formatCode>
                <c:ptCount val="4"/>
                <c:pt idx="0">
                  <c:v>3740</c:v>
                </c:pt>
                <c:pt idx="1">
                  <c:v>3936</c:v>
                </c:pt>
                <c:pt idx="2">
                  <c:v>4127</c:v>
                </c:pt>
                <c:pt idx="3">
                  <c:v>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E-4080-B119-A4DAD17E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41080"/>
        <c:axId val="562525160"/>
      </c:scatterChart>
      <c:valAx>
        <c:axId val="55694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25160"/>
        <c:crosses val="autoZero"/>
        <c:crossBetween val="midCat"/>
      </c:valAx>
      <c:valAx>
        <c:axId val="56252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4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Sheet8!$A$2:$A$5</c:f>
              <c:numCache>
                <c:formatCode>General</c:formatCode>
                <c:ptCount val="4"/>
                <c:pt idx="0">
                  <c:v>10.8</c:v>
                </c:pt>
                <c:pt idx="1">
                  <c:v>11.1</c:v>
                </c:pt>
                <c:pt idx="2">
                  <c:v>11.5</c:v>
                </c:pt>
                <c:pt idx="3">
                  <c:v>12</c:v>
                </c:pt>
              </c:numCache>
            </c:numRef>
          </c:xVal>
          <c:yVal>
            <c:numRef>
              <c:f>Sheet8!$F$2:$F$5</c:f>
              <c:numCache>
                <c:formatCode>General</c:formatCode>
                <c:ptCount val="4"/>
                <c:pt idx="0">
                  <c:v>3872.75</c:v>
                </c:pt>
                <c:pt idx="1">
                  <c:v>3923.5</c:v>
                </c:pt>
                <c:pt idx="2">
                  <c:v>3990.25</c:v>
                </c:pt>
                <c:pt idx="3">
                  <c:v>4067.25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3-4AAB-9052-46740D28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65680"/>
        <c:axId val="729868304"/>
      </c:scatterChart>
      <c:valAx>
        <c:axId val="7298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68304"/>
        <c:crosses val="autoZero"/>
        <c:crossBetween val="midCat"/>
      </c:valAx>
      <c:valAx>
        <c:axId val="7298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Sheet2!$D$4:$D$14</c:f>
              <c:numCache>
                <c:formatCode>General</c:formatCode>
                <c:ptCount val="11"/>
                <c:pt idx="0">
                  <c:v>12363.5</c:v>
                </c:pt>
                <c:pt idx="1">
                  <c:v>12320</c:v>
                </c:pt>
                <c:pt idx="2">
                  <c:v>12276.5</c:v>
                </c:pt>
                <c:pt idx="3">
                  <c:v>12227.5</c:v>
                </c:pt>
                <c:pt idx="4">
                  <c:v>12187.5</c:v>
                </c:pt>
                <c:pt idx="5">
                  <c:v>12137</c:v>
                </c:pt>
                <c:pt idx="6">
                  <c:v>12086.5</c:v>
                </c:pt>
                <c:pt idx="7">
                  <c:v>12035</c:v>
                </c:pt>
                <c:pt idx="8">
                  <c:v>11990</c:v>
                </c:pt>
                <c:pt idx="9">
                  <c:v>11938</c:v>
                </c:pt>
                <c:pt idx="10">
                  <c:v>11883.5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4-45DE-8452-F59561437167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Sheet2!$G$4:$G$14</c:f>
              <c:numCache>
                <c:formatCode>General</c:formatCode>
                <c:ptCount val="11"/>
                <c:pt idx="0">
                  <c:v>12201</c:v>
                </c:pt>
                <c:pt idx="1">
                  <c:v>12165</c:v>
                </c:pt>
                <c:pt idx="2">
                  <c:v>12123</c:v>
                </c:pt>
                <c:pt idx="3">
                  <c:v>12076.5</c:v>
                </c:pt>
                <c:pt idx="4">
                  <c:v>12033.5</c:v>
                </c:pt>
                <c:pt idx="5">
                  <c:v>11985</c:v>
                </c:pt>
                <c:pt idx="6">
                  <c:v>11940</c:v>
                </c:pt>
                <c:pt idx="7">
                  <c:v>11890</c:v>
                </c:pt>
                <c:pt idx="8">
                  <c:v>11838</c:v>
                </c:pt>
                <c:pt idx="9">
                  <c:v>11790</c:v>
                </c:pt>
                <c:pt idx="10">
                  <c:v>11745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4-45DE-8452-F59561437167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Sheet2!$J$4:$J$14</c:f>
              <c:numCache>
                <c:formatCode>General</c:formatCode>
                <c:ptCount val="11"/>
                <c:pt idx="0">
                  <c:v>12068</c:v>
                </c:pt>
                <c:pt idx="1">
                  <c:v>12023</c:v>
                </c:pt>
                <c:pt idx="2">
                  <c:v>11980.5</c:v>
                </c:pt>
                <c:pt idx="3">
                  <c:v>11931.5</c:v>
                </c:pt>
                <c:pt idx="4">
                  <c:v>11887</c:v>
                </c:pt>
                <c:pt idx="5">
                  <c:v>11840</c:v>
                </c:pt>
                <c:pt idx="6">
                  <c:v>11787.5</c:v>
                </c:pt>
                <c:pt idx="7">
                  <c:v>11743</c:v>
                </c:pt>
                <c:pt idx="8">
                  <c:v>11693.5</c:v>
                </c:pt>
                <c:pt idx="9">
                  <c:v>11645</c:v>
                </c:pt>
                <c:pt idx="10">
                  <c:v>11595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4-45DE-8452-F59561437167}"/>
            </c:ext>
          </c:extLst>
        </c:ser>
        <c:ser>
          <c:idx val="3"/>
          <c:order val="3"/>
          <c:tx>
            <c:strRef>
              <c:f>Sheet2!$M$1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Sheet2!$M$4:$M$14</c:f>
              <c:numCache>
                <c:formatCode>General</c:formatCode>
                <c:ptCount val="11"/>
                <c:pt idx="0">
                  <c:v>12159</c:v>
                </c:pt>
                <c:pt idx="1">
                  <c:v>12115</c:v>
                </c:pt>
                <c:pt idx="2">
                  <c:v>12072</c:v>
                </c:pt>
                <c:pt idx="3">
                  <c:v>12022.5</c:v>
                </c:pt>
                <c:pt idx="4">
                  <c:v>11976</c:v>
                </c:pt>
                <c:pt idx="5">
                  <c:v>11929</c:v>
                </c:pt>
                <c:pt idx="6">
                  <c:v>11878.5</c:v>
                </c:pt>
                <c:pt idx="7">
                  <c:v>11829</c:v>
                </c:pt>
                <c:pt idx="8">
                  <c:v>11781.5</c:v>
                </c:pt>
                <c:pt idx="9">
                  <c:v>11732</c:v>
                </c:pt>
                <c:pt idx="10">
                  <c:v>11683.5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4-45DE-8452-F5956143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49448"/>
        <c:axId val="832846824"/>
      </c:scatterChart>
      <c:valAx>
        <c:axId val="83284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46824"/>
        <c:crosses val="autoZero"/>
        <c:crossBetween val="midCat"/>
      </c:valAx>
      <c:valAx>
        <c:axId val="8328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4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Sheet4!$D$3:$D$8</c:f>
              <c:numCache>
                <c:formatCode>General</c:formatCode>
                <c:ptCount val="6"/>
                <c:pt idx="0">
                  <c:v>11682.5</c:v>
                </c:pt>
                <c:pt idx="1">
                  <c:v>11747.5</c:v>
                </c:pt>
                <c:pt idx="2">
                  <c:v>11788.5</c:v>
                </c:pt>
                <c:pt idx="3">
                  <c:v>11826</c:v>
                </c:pt>
                <c:pt idx="4">
                  <c:v>11873</c:v>
                </c:pt>
                <c:pt idx="5">
                  <c:v>11896.5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4-4C53-9DC0-5041C6E1CFCA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Sheet4!$G$3:$G$8</c:f>
              <c:numCache>
                <c:formatCode>General</c:formatCode>
                <c:ptCount val="6"/>
                <c:pt idx="0">
                  <c:v>11488</c:v>
                </c:pt>
                <c:pt idx="1">
                  <c:v>11555</c:v>
                </c:pt>
                <c:pt idx="2">
                  <c:v>11598</c:v>
                </c:pt>
                <c:pt idx="3">
                  <c:v>11648</c:v>
                </c:pt>
                <c:pt idx="4">
                  <c:v>11691.5</c:v>
                </c:pt>
                <c:pt idx="5">
                  <c:v>11716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4-4C53-9DC0-5041C6E1CFCA}"/>
            </c:ext>
          </c:extLst>
        </c:ser>
        <c:ser>
          <c:idx val="2"/>
          <c:order val="2"/>
          <c:tx>
            <c:strRef>
              <c:f>Sheet4!$J$1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Sheet4!$J$3:$J$8</c:f>
              <c:numCache>
                <c:formatCode>General</c:formatCode>
                <c:ptCount val="6"/>
                <c:pt idx="0">
                  <c:v>11392</c:v>
                </c:pt>
                <c:pt idx="1">
                  <c:v>11444</c:v>
                </c:pt>
                <c:pt idx="2">
                  <c:v>11486.5</c:v>
                </c:pt>
                <c:pt idx="3">
                  <c:v>11529.5</c:v>
                </c:pt>
                <c:pt idx="4">
                  <c:v>11568.5</c:v>
                </c:pt>
                <c:pt idx="5">
                  <c:v>11600.5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4-4C53-9DC0-5041C6E1CFCA}"/>
            </c:ext>
          </c:extLst>
        </c:ser>
        <c:ser>
          <c:idx val="3"/>
          <c:order val="3"/>
          <c:tx>
            <c:strRef>
              <c:f>Sheet4!$M$1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Sheet4!$M$3:$M$8</c:f>
              <c:numCache>
                <c:formatCode>General</c:formatCode>
                <c:ptCount val="6"/>
                <c:pt idx="0">
                  <c:v>11469.5</c:v>
                </c:pt>
                <c:pt idx="1">
                  <c:v>11526</c:v>
                </c:pt>
                <c:pt idx="2">
                  <c:v>11567.5</c:v>
                </c:pt>
                <c:pt idx="3">
                  <c:v>11609.5</c:v>
                </c:pt>
                <c:pt idx="4">
                  <c:v>11648.5</c:v>
                </c:pt>
                <c:pt idx="5">
                  <c:v>11684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74-4C53-9DC0-5041C6E1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74000"/>
        <c:axId val="766273672"/>
      </c:scatterChart>
      <c:valAx>
        <c:axId val="7662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73672"/>
        <c:crosses val="autoZero"/>
        <c:crossBetween val="midCat"/>
      </c:valAx>
      <c:valAx>
        <c:axId val="7662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63010300357402E-4"/>
                  <c:y val="2.7605554005345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Sheet4!$O$3:$O$8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0-42E1-B658-E6EB925D4CC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416535934851622E-4"/>
                  <c:y val="-1.2161080622143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Sheet4!$P$3:$P$8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0-42E1-B658-E6EB925D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16496"/>
        <c:axId val="948919776"/>
      </c:scatterChart>
      <c:valAx>
        <c:axId val="94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9776"/>
        <c:crosses val="autoZero"/>
        <c:crossBetween val="midCat"/>
      </c:valAx>
      <c:valAx>
        <c:axId val="948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Sheet5!$B$2:$B$5</c:f>
              <c:numCache>
                <c:formatCode>General</c:formatCode>
                <c:ptCount val="4"/>
                <c:pt idx="0">
                  <c:v>3956</c:v>
                </c:pt>
                <c:pt idx="1">
                  <c:v>4058</c:v>
                </c:pt>
                <c:pt idx="2">
                  <c:v>4298</c:v>
                </c:pt>
                <c:pt idx="3">
                  <c:v>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03-417F-9637-79DC5F4A1DDF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Sheet5!$C$2:$C$5</c:f>
              <c:numCache>
                <c:formatCode>General</c:formatCode>
                <c:ptCount val="4"/>
                <c:pt idx="0">
                  <c:v>3930</c:v>
                </c:pt>
                <c:pt idx="1">
                  <c:v>4101</c:v>
                </c:pt>
                <c:pt idx="2">
                  <c:v>4257</c:v>
                </c:pt>
                <c:pt idx="3">
                  <c:v>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03-417F-9637-79DC5F4A1DDF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Sheet5!$D$2:$D$5</c:f>
              <c:numCache>
                <c:formatCode>General</c:formatCode>
                <c:ptCount val="4"/>
                <c:pt idx="0">
                  <c:v>3912</c:v>
                </c:pt>
                <c:pt idx="1">
                  <c:v>4085</c:v>
                </c:pt>
                <c:pt idx="2">
                  <c:v>4303</c:v>
                </c:pt>
                <c:pt idx="3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03-417F-9637-79DC5F4A1DDF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Sheet5!$E$2:$E$5</c:f>
              <c:numCache>
                <c:formatCode>General</c:formatCode>
                <c:ptCount val="4"/>
                <c:pt idx="0">
                  <c:v>3869</c:v>
                </c:pt>
                <c:pt idx="1">
                  <c:v>4025</c:v>
                </c:pt>
                <c:pt idx="2">
                  <c:v>4312</c:v>
                </c:pt>
                <c:pt idx="3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03-417F-9637-79DC5F4A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27656"/>
        <c:axId val="385529624"/>
      </c:scatterChart>
      <c:valAx>
        <c:axId val="3855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29624"/>
        <c:crosses val="autoZero"/>
        <c:crossBetween val="midCat"/>
      </c:valAx>
      <c:valAx>
        <c:axId val="3855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Sheet5!$B$7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Sheet5!$A$8:$A$11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Sheet5!$B$8:$B$11</c:f>
              <c:numCache>
                <c:formatCode>General</c:formatCode>
                <c:ptCount val="4"/>
                <c:pt idx="0">
                  <c:v>3898</c:v>
                </c:pt>
                <c:pt idx="1">
                  <c:v>3993</c:v>
                </c:pt>
                <c:pt idx="2">
                  <c:v>4240</c:v>
                </c:pt>
                <c:pt idx="3">
                  <c:v>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0-460A-91D5-FE4A9A9726B0}"/>
            </c:ext>
          </c:extLst>
        </c:ser>
        <c:ser>
          <c:idx val="1"/>
          <c:order val="1"/>
          <c:tx>
            <c:strRef>
              <c:f>Sheet5!$C$7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Sheet5!$A$8:$A$11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Sheet5!$C$8:$C$11</c:f>
              <c:numCache>
                <c:formatCode>General</c:formatCode>
                <c:ptCount val="4"/>
                <c:pt idx="0">
                  <c:v>3832</c:v>
                </c:pt>
                <c:pt idx="1">
                  <c:v>3958</c:v>
                </c:pt>
                <c:pt idx="2">
                  <c:v>4178</c:v>
                </c:pt>
                <c:pt idx="3">
                  <c:v>4320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0-460A-91D5-FE4A9A9726B0}"/>
            </c:ext>
          </c:extLst>
        </c:ser>
        <c:ser>
          <c:idx val="2"/>
          <c:order val="2"/>
          <c:tx>
            <c:strRef>
              <c:f>Sheet5!$D$7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Sheet5!$A$8:$A$11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Sheet5!$D$8:$D$11</c:f>
              <c:numCache>
                <c:formatCode>General</c:formatCode>
                <c:ptCount val="4"/>
                <c:pt idx="0">
                  <c:v>3801</c:v>
                </c:pt>
                <c:pt idx="1">
                  <c:v>4006</c:v>
                </c:pt>
                <c:pt idx="2">
                  <c:v>4197</c:v>
                </c:pt>
                <c:pt idx="3">
                  <c:v>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E0-460A-91D5-FE4A9A9726B0}"/>
            </c:ext>
          </c:extLst>
        </c:ser>
        <c:ser>
          <c:idx val="3"/>
          <c:order val="3"/>
          <c:tx>
            <c:strRef>
              <c:f>Sheet5!$E$7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Sheet5!$A$8:$A$11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Sheet5!$E$8:$E$11</c:f>
              <c:numCache>
                <c:formatCode>General</c:formatCode>
                <c:ptCount val="4"/>
                <c:pt idx="0">
                  <c:v>3803</c:v>
                </c:pt>
                <c:pt idx="1">
                  <c:v>4004</c:v>
                </c:pt>
                <c:pt idx="2">
                  <c:v>4193</c:v>
                </c:pt>
                <c:pt idx="3">
                  <c:v>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0-460A-91D5-FE4A9A97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98088"/>
        <c:axId val="649503992"/>
      </c:scatterChart>
      <c:valAx>
        <c:axId val="64949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03992"/>
        <c:crosses val="autoZero"/>
        <c:crossBetween val="midCat"/>
      </c:valAx>
      <c:valAx>
        <c:axId val="6495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9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Sheet5!$B$13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Sheet5!$A$14:$A$17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Sheet5!$B$14:$B$17</c:f>
              <c:numCache>
                <c:formatCode>General</c:formatCode>
                <c:ptCount val="4"/>
                <c:pt idx="0">
                  <c:v>3747</c:v>
                </c:pt>
                <c:pt idx="1">
                  <c:v>3935</c:v>
                </c:pt>
                <c:pt idx="2">
                  <c:v>4137</c:v>
                </c:pt>
                <c:pt idx="3">
                  <c:v>4340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3-4A1C-99C4-EE572DD38451}"/>
            </c:ext>
          </c:extLst>
        </c:ser>
        <c:ser>
          <c:idx val="1"/>
          <c:order val="1"/>
          <c:tx>
            <c:strRef>
              <c:f>Sheet5!$C$13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Sheet5!$A$14:$A$17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Sheet5!$C$14:$C$17</c:f>
              <c:numCache>
                <c:formatCode>General</c:formatCode>
                <c:ptCount val="4"/>
                <c:pt idx="0">
                  <c:v>3685</c:v>
                </c:pt>
                <c:pt idx="1">
                  <c:v>3893</c:v>
                </c:pt>
                <c:pt idx="2">
                  <c:v>4070</c:v>
                </c:pt>
                <c:pt idx="3">
                  <c:v>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63-4A1C-99C4-EE572DD38451}"/>
            </c:ext>
          </c:extLst>
        </c:ser>
        <c:ser>
          <c:idx val="2"/>
          <c:order val="2"/>
          <c:tx>
            <c:strRef>
              <c:f>Sheet5!$D$13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Sheet5!$A$14:$A$17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Sheet5!$D$14:$D$17</c:f>
              <c:numCache>
                <c:formatCode>General</c:formatCode>
                <c:ptCount val="4"/>
                <c:pt idx="0">
                  <c:v>3711</c:v>
                </c:pt>
                <c:pt idx="1">
                  <c:v>3930</c:v>
                </c:pt>
                <c:pt idx="2">
                  <c:v>4118</c:v>
                </c:pt>
                <c:pt idx="3">
                  <c:v>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63-4A1C-99C4-EE572DD38451}"/>
            </c:ext>
          </c:extLst>
        </c:ser>
        <c:ser>
          <c:idx val="3"/>
          <c:order val="3"/>
          <c:tx>
            <c:strRef>
              <c:f>Sheet5!$E$13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Sheet5!$A$14:$A$17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Sheet5!$E$14:$E$17</c:f>
              <c:numCache>
                <c:formatCode>General</c:formatCode>
                <c:ptCount val="4"/>
                <c:pt idx="0">
                  <c:v>3740</c:v>
                </c:pt>
                <c:pt idx="1">
                  <c:v>3936</c:v>
                </c:pt>
                <c:pt idx="2">
                  <c:v>4127</c:v>
                </c:pt>
                <c:pt idx="3">
                  <c:v>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63-4A1C-99C4-EE572DD3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09416"/>
        <c:axId val="382905808"/>
      </c:scatterChart>
      <c:valAx>
        <c:axId val="38290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05808"/>
        <c:crosses val="autoZero"/>
        <c:crossBetween val="midCat"/>
      </c:valAx>
      <c:valAx>
        <c:axId val="382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</a:t>
                </a:r>
                <a:r>
                  <a:rPr lang="en-US" baseline="0"/>
                  <a:t> Speed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0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Sheet5!$B$19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Sheet5!$A$20:$A$23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Sheet5!$B$20:$B$23</c:f>
              <c:numCache>
                <c:formatCode>General</c:formatCode>
                <c:ptCount val="4"/>
                <c:pt idx="0">
                  <c:v>3671</c:v>
                </c:pt>
                <c:pt idx="1">
                  <c:v>3871</c:v>
                </c:pt>
                <c:pt idx="2">
                  <c:v>4065</c:v>
                </c:pt>
                <c:pt idx="3">
                  <c:v>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5-43C0-8558-F376020BACED}"/>
            </c:ext>
          </c:extLst>
        </c:ser>
        <c:ser>
          <c:idx val="1"/>
          <c:order val="1"/>
          <c:tx>
            <c:strRef>
              <c:f>Sheet5!$C$19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Sheet5!$A$20:$A$23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Sheet5!$C$20:$C$23</c:f>
              <c:numCache>
                <c:formatCode>General</c:formatCode>
                <c:ptCount val="4"/>
                <c:pt idx="0">
                  <c:v>3641</c:v>
                </c:pt>
                <c:pt idx="1">
                  <c:v>3853</c:v>
                </c:pt>
                <c:pt idx="2">
                  <c:v>4039</c:v>
                </c:pt>
                <c:pt idx="3">
                  <c:v>4270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F5-43C0-8558-F376020BACED}"/>
            </c:ext>
          </c:extLst>
        </c:ser>
        <c:ser>
          <c:idx val="2"/>
          <c:order val="2"/>
          <c:tx>
            <c:strRef>
              <c:f>Sheet5!$D$19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Sheet5!$A$20:$A$23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Sheet5!$D$20:$D$23</c:f>
              <c:numCache>
                <c:formatCode>General</c:formatCode>
                <c:ptCount val="4"/>
                <c:pt idx="0">
                  <c:v>3668</c:v>
                </c:pt>
                <c:pt idx="1">
                  <c:v>3923</c:v>
                </c:pt>
                <c:pt idx="2">
                  <c:v>4130</c:v>
                </c:pt>
                <c:pt idx="3">
                  <c:v>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F5-43C0-8558-F376020BACED}"/>
            </c:ext>
          </c:extLst>
        </c:ser>
        <c:ser>
          <c:idx val="3"/>
          <c:order val="3"/>
          <c:tx>
            <c:strRef>
              <c:f>Sheet5!$E$19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Sheet5!$A$20:$A$23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Sheet5!$E$20:$E$23</c:f>
              <c:numCache>
                <c:formatCode>General</c:formatCode>
                <c:ptCount val="4"/>
                <c:pt idx="0">
                  <c:v>3634</c:v>
                </c:pt>
                <c:pt idx="1">
                  <c:v>3844</c:v>
                </c:pt>
                <c:pt idx="2">
                  <c:v>4072</c:v>
                </c:pt>
                <c:pt idx="3">
                  <c:v>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F5-43C0-8558-F376020B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64592"/>
        <c:axId val="391768200"/>
      </c:scatterChart>
      <c:valAx>
        <c:axId val="3917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8200"/>
        <c:crosses val="autoZero"/>
        <c:crossBetween val="midCat"/>
      </c:valAx>
      <c:valAx>
        <c:axId val="39176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Sheet5!$K$2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Sheet5!$J$2:$J$5</c:f>
              <c:numCache>
                <c:formatCode>General</c:formatCode>
                <c:ptCount val="4"/>
                <c:pt idx="0">
                  <c:v>3.2639583333333335</c:v>
                </c:pt>
                <c:pt idx="1">
                  <c:v>3.3338114754098358</c:v>
                </c:pt>
                <c:pt idx="2">
                  <c:v>3.461693548387097</c:v>
                </c:pt>
                <c:pt idx="3">
                  <c:v>3.5402777777777779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72-4A42-8DFB-16CF3A37D0E3}"/>
            </c:ext>
          </c:extLst>
        </c:ser>
        <c:ser>
          <c:idx val="1"/>
          <c:order val="1"/>
          <c:tx>
            <c:strRef>
              <c:f>Sheet5!$K$8</c:f>
              <c:strCache>
                <c:ptCount val="1"/>
                <c:pt idx="0">
                  <c:v>11.5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Sheet5!$A$8:$A$11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Sheet5!$J$8:$J$11</c:f>
              <c:numCache>
                <c:formatCode>General</c:formatCode>
                <c:ptCount val="4"/>
                <c:pt idx="0">
                  <c:v>3.1945833333333331</c:v>
                </c:pt>
                <c:pt idx="1">
                  <c:v>3.2706967213114755</c:v>
                </c:pt>
                <c:pt idx="2">
                  <c:v>3.3887096774193548</c:v>
                </c:pt>
                <c:pt idx="3">
                  <c:v>3.4769841269841271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72-4A42-8DFB-16CF3A37D0E3}"/>
            </c:ext>
          </c:extLst>
        </c:ser>
        <c:ser>
          <c:idx val="2"/>
          <c:order val="2"/>
          <c:tx>
            <c:strRef>
              <c:f>Sheet5!$K$14</c:f>
              <c:strCache>
                <c:ptCount val="1"/>
                <c:pt idx="0">
                  <c:v>11.2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Sheet5!$A$14:$A$17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Sheet5!$J$14:$J$17</c:f>
              <c:numCache>
                <c:formatCode>General</c:formatCode>
                <c:ptCount val="4"/>
                <c:pt idx="0">
                  <c:v>3.100625</c:v>
                </c:pt>
                <c:pt idx="1">
                  <c:v>3.2159836065573773</c:v>
                </c:pt>
                <c:pt idx="2">
                  <c:v>3.3169354838709677</c:v>
                </c:pt>
                <c:pt idx="3">
                  <c:v>3.424404761904762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72-4A42-8DFB-16CF3A37D0E3}"/>
            </c:ext>
          </c:extLst>
        </c:ser>
        <c:ser>
          <c:idx val="3"/>
          <c:order val="3"/>
          <c:tx>
            <c:strRef>
              <c:f>Sheet5!$K$20</c:f>
              <c:strCache>
                <c:ptCount val="1"/>
                <c:pt idx="0">
                  <c:v>11.1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Sheet5!$A$20:$A$23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Sheet5!$J$20:$J$23</c:f>
              <c:numCache>
                <c:formatCode>General</c:formatCode>
                <c:ptCount val="4"/>
                <c:pt idx="0">
                  <c:v>3.0445833333333336</c:v>
                </c:pt>
                <c:pt idx="1">
                  <c:v>3.1743852459016391</c:v>
                </c:pt>
                <c:pt idx="2">
                  <c:v>3.2874999999999996</c:v>
                </c:pt>
                <c:pt idx="3">
                  <c:v>3.3950396825396827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72-4A42-8DFB-16CF3A37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27520"/>
        <c:axId val="379632440"/>
      </c:scatterChart>
      <c:valAx>
        <c:axId val="3796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32440"/>
        <c:crosses val="autoZero"/>
        <c:crossBetween val="midCat"/>
      </c:valAx>
      <c:valAx>
        <c:axId val="3796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165848</xdr:colOff>
      <xdr:row>43</xdr:row>
      <xdr:rowOff>103415</xdr:rowOff>
    </xdr:from>
    <xdr:to>
      <xdr:col>10</xdr:col>
      <xdr:colOff>735105</xdr:colOff>
      <xdr:row>72</xdr:row>
      <xdr:rowOff>53789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AB6E9F4-7AF7-49AA-A469-BD7DEDC1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72390</xdr:colOff>
      <xdr:row>1</xdr:row>
      <xdr:rowOff>19050</xdr:rowOff>
    </xdr:from>
    <xdr:to>
      <xdr:col>27</xdr:col>
      <xdr:colOff>518160</xdr:colOff>
      <xdr:row>27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84D6E25-73CA-4449-9B97-1E0CE1C2A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11</xdr:row>
      <xdr:rowOff>87630</xdr:rowOff>
    </xdr:from>
    <xdr:to>
      <xdr:col>14</xdr:col>
      <xdr:colOff>133350</xdr:colOff>
      <xdr:row>33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CDD73-AB89-485D-AEEC-6505A3FA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386542</xdr:colOff>
      <xdr:row>10</xdr:row>
      <xdr:rowOff>12815</xdr:rowOff>
    </xdr:from>
    <xdr:to>
      <xdr:col>24</xdr:col>
      <xdr:colOff>110837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CA2DF-B0FC-460E-B9D1-122907A4C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354330</xdr:colOff>
      <xdr:row>1</xdr:row>
      <xdr:rowOff>62865</xdr:rowOff>
    </xdr:from>
    <xdr:to>
      <xdr:col>18</xdr:col>
      <xdr:colOff>445770</xdr:colOff>
      <xdr:row>16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A7A7F-C99B-4C60-BA61-8C538542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426720</xdr:colOff>
      <xdr:row>16</xdr:row>
      <xdr:rowOff>116205</xdr:rowOff>
    </xdr:from>
    <xdr:to>
      <xdr:col>18</xdr:col>
      <xdr:colOff>518160</xdr:colOff>
      <xdr:row>31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D3A7EF-6956-4B9B-8997-48414C78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373380</xdr:colOff>
      <xdr:row>31</xdr:row>
      <xdr:rowOff>177165</xdr:rowOff>
    </xdr:from>
    <xdr:to>
      <xdr:col>18</xdr:col>
      <xdr:colOff>464820</xdr:colOff>
      <xdr:row>46</xdr:row>
      <xdr:rowOff>177165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3553F-C828-49C4-A73F-1F003EC64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46</xdr:row>
      <xdr:rowOff>180975</xdr:rowOff>
    </xdr:from>
    <xdr:to>
      <xdr:col>17</xdr:col>
      <xdr:colOff>632460</xdr:colOff>
      <xdr:row>61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E5D558-12C4-4334-8962-8F6CB3A2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373380</xdr:colOff>
      <xdr:row>23</xdr:row>
      <xdr:rowOff>121920</xdr:rowOff>
    </xdr:from>
    <xdr:to>
      <xdr:col>11</xdr:col>
      <xdr:colOff>323850</xdr:colOff>
      <xdr:row>43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B80530-E520-4FE7-BD44-832D8C2F9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43</xdr:row>
      <xdr:rowOff>167639</xdr:rowOff>
    </xdr:from>
    <xdr:to>
      <xdr:col>11</xdr:col>
      <xdr:colOff>304800</xdr:colOff>
      <xdr:row>58</xdr:row>
      <xdr:rowOff>161924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5BC306-998E-41DA-B663-C90038B9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177164</xdr:colOff>
      <xdr:row>5</xdr:row>
      <xdr:rowOff>180974</xdr:rowOff>
    </xdr:from>
    <xdr:to>
      <xdr:col>12</xdr:col>
      <xdr:colOff>281939</xdr:colOff>
      <xdr:row>27</xdr:row>
      <xdr:rowOff>60959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8C2F3-4FEE-4C9A-B680-D512C8D1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384810</xdr:colOff>
      <xdr:row>7</xdr:row>
      <xdr:rowOff>47625</xdr:rowOff>
    </xdr:from>
    <xdr:to>
      <xdr:col>10</xdr:col>
      <xdr:colOff>476250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D2599-CEE0-424C-820D-6224A2E50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8BB92-D113-4CA7-815A-2EA138A8D611}" name="Table2" displayName="Table2" ref="A14:N41" totalsRowShown="0">
  <autoFilter ref="A14:N41" xr:uid="{FA1DF548-46D6-46B9-BA9D-4F989288970B}"/>
  <tableColumns count="14">
    <tableColumn id="1" xr3:uid="{6C40E2F6-4924-4484-BCBB-F85E23C02CD3}" name="Column1"/>
    <tableColumn id="2" xr3:uid="{C821FC70-49DB-474F-8D82-F3F72D863B53}" name="Column2"/>
    <tableColumn id="3" xr3:uid="{AEBE6615-BA2F-4914-B9F4-4CBFC0D118DB}" name="Column3"/>
    <tableColumn id="4" xr3:uid="{40F7F4D0-B4C3-4B78-AA88-F6B3AB6C14BD}" name="Column4"/>
    <tableColumn id="5" xr3:uid="{C87B8BBB-2F3A-4B83-8F25-96D15097CCA2}" name="Column5"/>
    <tableColumn id="6" xr3:uid="{B5199F1E-FBA7-4A64-AD1F-C496D7370F4B}" name="Column6"/>
    <tableColumn id="7" xr3:uid="{607F5F89-7728-4672-B78B-2215D1284C45}" name="Column7"/>
    <tableColumn id="8" xr3:uid="{53E51A72-A699-4F7C-8F74-6288711314AE}" name="Column8"/>
    <tableColumn id="9" xr3:uid="{450E88F9-CF10-4CE1-9195-8A43B3FA421A}" name="Column9"/>
    <tableColumn id="10" xr3:uid="{6D001810-3248-4E96-9B78-61BBD736B4FD}" name="Column10"/>
    <tableColumn id="11" xr3:uid="{4907B3A1-B2B9-4274-92FA-AD5EED7BBF26}" name="Column11"/>
    <tableColumn id="12" xr3:uid="{F018DC4E-37DC-4479-A3ED-686B816F54F9}" name="Column12"/>
    <tableColumn id="13" xr3:uid="{F7B26114-34C3-428A-8AA5-89296E14BC09}" name="Column13"/>
    <tableColumn id="14" xr3:uid="{62F6FBC7-4EA6-4148-A65F-F9F4C5314F3C}" name="Column1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opLeftCell="A10" zoomScale="85" zoomScaleNormal="85" workbookViewId="0">
      <selection activeCell="A15" sqref="A15:E21"/>
    </sheetView>
  </sheetViews>
  <sheetFormatPr defaultRowHeight="14.4" x14ac:dyDescent="0.55000000000000004"/>
  <cols>
    <col min="1" max="9" width="10.41796875" bestFit="1" customWidth="1"/>
    <col min="10" max="14" width="11.41796875" bestFit="1" customWidth="1"/>
    <col min="19" max="19" width="8.83984375" customWidth="1"/>
  </cols>
  <sheetData>
    <row r="1" spans="1:20" x14ac:dyDescent="0.55000000000000004">
      <c r="B1" t="s">
        <v>0</v>
      </c>
      <c r="C1" t="s">
        <v>1</v>
      </c>
      <c r="D1" t="s">
        <v>2</v>
      </c>
      <c r="E1" t="s">
        <v>3</v>
      </c>
    </row>
    <row r="2" spans="1:20" x14ac:dyDescent="0.55000000000000004">
      <c r="A2">
        <v>1000</v>
      </c>
      <c r="B2">
        <v>0</v>
      </c>
      <c r="C2">
        <v>0</v>
      </c>
      <c r="D2">
        <v>0</v>
      </c>
      <c r="E2">
        <v>0</v>
      </c>
    </row>
    <row r="3" spans="1:20" x14ac:dyDescent="0.55000000000000004">
      <c r="A3">
        <v>1050</v>
      </c>
      <c r="B3">
        <v>5050</v>
      </c>
      <c r="C3">
        <v>4450</v>
      </c>
      <c r="D3">
        <v>4700</v>
      </c>
      <c r="E3">
        <v>4890</v>
      </c>
    </row>
    <row r="4" spans="1:20" x14ac:dyDescent="0.55000000000000004">
      <c r="A4">
        <v>1100</v>
      </c>
      <c r="B4">
        <v>8320</v>
      </c>
      <c r="C4">
        <v>7900</v>
      </c>
      <c r="D4">
        <v>8020</v>
      </c>
      <c r="E4">
        <v>8024</v>
      </c>
    </row>
    <row r="5" spans="1:20" x14ac:dyDescent="0.55000000000000004">
      <c r="A5">
        <v>1150</v>
      </c>
      <c r="B5">
        <v>9900</v>
      </c>
      <c r="C5">
        <v>9640</v>
      </c>
      <c r="D5">
        <v>9600</v>
      </c>
      <c r="E5">
        <v>9700</v>
      </c>
    </row>
    <row r="6" spans="1:20" x14ac:dyDescent="0.55000000000000004">
      <c r="A6">
        <v>1200</v>
      </c>
      <c r="B6">
        <v>10840</v>
      </c>
      <c r="C6">
        <v>10620</v>
      </c>
      <c r="D6">
        <v>10560</v>
      </c>
      <c r="E6">
        <v>10600</v>
      </c>
    </row>
    <row r="7" spans="1:20" x14ac:dyDescent="0.55000000000000004">
      <c r="A7">
        <v>1250</v>
      </c>
      <c r="B7">
        <v>11370</v>
      </c>
      <c r="C7">
        <v>11130</v>
      </c>
      <c r="D7">
        <v>11040</v>
      </c>
      <c r="E7">
        <v>11160</v>
      </c>
    </row>
    <row r="8" spans="1:20" x14ac:dyDescent="0.55000000000000004">
      <c r="A8">
        <v>1300</v>
      </c>
      <c r="B8">
        <v>11650</v>
      </c>
      <c r="C8">
        <v>11470</v>
      </c>
      <c r="D8">
        <v>11360</v>
      </c>
      <c r="E8">
        <v>11500</v>
      </c>
    </row>
    <row r="9" spans="1:20" x14ac:dyDescent="0.55000000000000004">
      <c r="A9">
        <v>1350</v>
      </c>
      <c r="B9">
        <v>11870</v>
      </c>
      <c r="C9">
        <v>11680</v>
      </c>
      <c r="D9">
        <v>11560</v>
      </c>
      <c r="E9">
        <v>11700</v>
      </c>
    </row>
    <row r="10" spans="1:20" x14ac:dyDescent="0.55000000000000004">
      <c r="A10">
        <v>1400</v>
      </c>
      <c r="B10">
        <v>12030</v>
      </c>
      <c r="C10">
        <v>11845</v>
      </c>
      <c r="D10">
        <v>11730</v>
      </c>
      <c r="E10">
        <v>11860</v>
      </c>
    </row>
    <row r="11" spans="1:20" x14ac:dyDescent="0.55000000000000004">
      <c r="A11">
        <v>1450</v>
      </c>
      <c r="B11">
        <v>12350</v>
      </c>
      <c r="C11">
        <v>12030</v>
      </c>
      <c r="D11">
        <v>12050</v>
      </c>
      <c r="E11">
        <v>12200</v>
      </c>
    </row>
    <row r="12" spans="1:20" x14ac:dyDescent="0.55000000000000004">
      <c r="A12">
        <v>1500</v>
      </c>
      <c r="B12">
        <v>12350</v>
      </c>
      <c r="C12">
        <v>12190</v>
      </c>
      <c r="D12">
        <v>12050</v>
      </c>
      <c r="E12">
        <v>12200</v>
      </c>
    </row>
    <row r="14" spans="1:20" x14ac:dyDescent="0.55000000000000004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</row>
    <row r="15" spans="1:20" x14ac:dyDescent="0.55000000000000004">
      <c r="B15" t="s">
        <v>0</v>
      </c>
      <c r="C15" t="s">
        <v>1</v>
      </c>
      <c r="D15" t="s">
        <v>2</v>
      </c>
      <c r="E15" t="s">
        <v>3</v>
      </c>
      <c r="H15" t="s">
        <v>0</v>
      </c>
      <c r="J15" t="s">
        <v>1</v>
      </c>
      <c r="L15" t="s">
        <v>2</v>
      </c>
      <c r="N15" t="s">
        <v>3</v>
      </c>
    </row>
    <row r="16" spans="1:20" x14ac:dyDescent="0.55000000000000004">
      <c r="A16">
        <v>1200</v>
      </c>
      <c r="B16">
        <v>10900</v>
      </c>
      <c r="C16">
        <v>10883</v>
      </c>
      <c r="D16">
        <v>10760</v>
      </c>
      <c r="E16">
        <v>10800</v>
      </c>
      <c r="G16">
        <f t="shared" ref="G16:G41" si="0">A16+U$18</f>
        <v>1200</v>
      </c>
      <c r="H16">
        <f>B16</f>
        <v>10900</v>
      </c>
      <c r="I16">
        <f t="shared" ref="I16:I41" si="1">A16+$U$21</f>
        <v>1200</v>
      </c>
      <c r="J16">
        <f>C16</f>
        <v>10883</v>
      </c>
      <c r="K16">
        <f t="shared" ref="K16:K41" si="2">A16+U$24</f>
        <v>1200</v>
      </c>
      <c r="L16">
        <f>D16</f>
        <v>10760</v>
      </c>
      <c r="M16">
        <f t="shared" ref="M16:M41" si="3">A16+U$27</f>
        <v>1200</v>
      </c>
      <c r="N16">
        <f>E16</f>
        <v>10800</v>
      </c>
      <c r="O16">
        <f>B$41/B16</f>
        <v>1.1457798165137614</v>
      </c>
      <c r="T16" t="s">
        <v>4</v>
      </c>
    </row>
    <row r="17" spans="1:21" x14ac:dyDescent="0.55000000000000004">
      <c r="A17">
        <v>1210</v>
      </c>
      <c r="B17">
        <v>11045</v>
      </c>
      <c r="C17">
        <v>11015</v>
      </c>
      <c r="D17">
        <v>10873</v>
      </c>
      <c r="E17">
        <v>10930</v>
      </c>
      <c r="G17">
        <f t="shared" si="0"/>
        <v>1210</v>
      </c>
      <c r="H17">
        <f t="shared" ref="H17:H41" si="4">B17</f>
        <v>11045</v>
      </c>
      <c r="I17">
        <f t="shared" si="1"/>
        <v>1210</v>
      </c>
      <c r="J17">
        <f t="shared" ref="J17:J41" si="5">C17</f>
        <v>11015</v>
      </c>
      <c r="K17">
        <f t="shared" si="2"/>
        <v>1210</v>
      </c>
      <c r="L17">
        <f t="shared" ref="L17:L41" si="6">D17</f>
        <v>10873</v>
      </c>
      <c r="M17">
        <f t="shared" si="3"/>
        <v>1210</v>
      </c>
      <c r="N17">
        <f t="shared" ref="N17:N41" si="7">E17</f>
        <v>10930</v>
      </c>
      <c r="O17">
        <f t="shared" ref="O17:O41" si="8">B$41/B17</f>
        <v>1.1307378904481666</v>
      </c>
      <c r="T17" t="s">
        <v>5</v>
      </c>
    </row>
    <row r="18" spans="1:21" x14ac:dyDescent="0.55000000000000004">
      <c r="A18">
        <v>1220</v>
      </c>
      <c r="B18">
        <v>11145</v>
      </c>
      <c r="C18">
        <v>11050</v>
      </c>
      <c r="D18">
        <v>10975</v>
      </c>
      <c r="E18">
        <v>11050</v>
      </c>
      <c r="G18">
        <f t="shared" si="0"/>
        <v>1220</v>
      </c>
      <c r="H18">
        <f t="shared" si="4"/>
        <v>11145</v>
      </c>
      <c r="I18">
        <f t="shared" si="1"/>
        <v>1220</v>
      </c>
      <c r="J18">
        <f t="shared" si="5"/>
        <v>11050</v>
      </c>
      <c r="K18">
        <f t="shared" si="2"/>
        <v>1220</v>
      </c>
      <c r="L18">
        <f t="shared" si="6"/>
        <v>10975</v>
      </c>
      <c r="M18">
        <f t="shared" si="3"/>
        <v>1220</v>
      </c>
      <c r="N18">
        <f t="shared" si="7"/>
        <v>11050</v>
      </c>
      <c r="O18">
        <f t="shared" si="8"/>
        <v>1.120592193808883</v>
      </c>
      <c r="T18" t="s">
        <v>6</v>
      </c>
      <c r="U18">
        <v>0</v>
      </c>
    </row>
    <row r="19" spans="1:21" x14ac:dyDescent="0.55000000000000004">
      <c r="A19">
        <v>1230</v>
      </c>
      <c r="B19">
        <v>11260</v>
      </c>
      <c r="C19">
        <v>11195</v>
      </c>
      <c r="D19">
        <v>11090</v>
      </c>
      <c r="E19">
        <v>11160</v>
      </c>
      <c r="G19">
        <f t="shared" si="0"/>
        <v>1230</v>
      </c>
      <c r="H19">
        <f t="shared" si="4"/>
        <v>11260</v>
      </c>
      <c r="I19">
        <f t="shared" si="1"/>
        <v>1230</v>
      </c>
      <c r="J19">
        <f t="shared" si="5"/>
        <v>11195</v>
      </c>
      <c r="K19">
        <f t="shared" si="2"/>
        <v>1230</v>
      </c>
      <c r="L19">
        <f t="shared" si="6"/>
        <v>11090</v>
      </c>
      <c r="M19">
        <f t="shared" si="3"/>
        <v>1230</v>
      </c>
      <c r="N19">
        <f t="shared" si="7"/>
        <v>11160</v>
      </c>
      <c r="O19">
        <f t="shared" si="8"/>
        <v>1.1091474245115454</v>
      </c>
      <c r="T19" t="s">
        <v>22</v>
      </c>
    </row>
    <row r="20" spans="1:21" x14ac:dyDescent="0.55000000000000004">
      <c r="A20">
        <v>1240</v>
      </c>
      <c r="B20">
        <v>11339</v>
      </c>
      <c r="C20">
        <v>11280</v>
      </c>
      <c r="D20">
        <v>11250</v>
      </c>
      <c r="E20">
        <v>11260</v>
      </c>
      <c r="G20">
        <f t="shared" si="0"/>
        <v>1240</v>
      </c>
      <c r="H20">
        <f t="shared" si="4"/>
        <v>11339</v>
      </c>
      <c r="I20">
        <f t="shared" si="1"/>
        <v>1240</v>
      </c>
      <c r="J20">
        <f t="shared" si="5"/>
        <v>11280</v>
      </c>
      <c r="K20">
        <f t="shared" si="2"/>
        <v>1240</v>
      </c>
      <c r="L20">
        <f t="shared" si="6"/>
        <v>11250</v>
      </c>
      <c r="M20">
        <f t="shared" si="3"/>
        <v>1240</v>
      </c>
      <c r="N20">
        <f t="shared" si="7"/>
        <v>11260</v>
      </c>
      <c r="O20">
        <f t="shared" si="8"/>
        <v>1.101419878296146</v>
      </c>
      <c r="T20" t="s">
        <v>5</v>
      </c>
    </row>
    <row r="21" spans="1:21" x14ac:dyDescent="0.55000000000000004">
      <c r="A21">
        <v>1250</v>
      </c>
      <c r="B21">
        <v>11455</v>
      </c>
      <c r="C21">
        <v>11380</v>
      </c>
      <c r="D21">
        <v>11268</v>
      </c>
      <c r="E21">
        <v>11335</v>
      </c>
      <c r="G21">
        <f t="shared" si="0"/>
        <v>1250</v>
      </c>
      <c r="H21">
        <f t="shared" si="4"/>
        <v>11455</v>
      </c>
      <c r="I21">
        <f t="shared" si="1"/>
        <v>1250</v>
      </c>
      <c r="J21">
        <f t="shared" si="5"/>
        <v>11380</v>
      </c>
      <c r="K21">
        <f t="shared" si="2"/>
        <v>1250</v>
      </c>
      <c r="L21">
        <f t="shared" si="6"/>
        <v>11268</v>
      </c>
      <c r="M21">
        <f t="shared" si="3"/>
        <v>1250</v>
      </c>
      <c r="N21">
        <f t="shared" si="7"/>
        <v>11335</v>
      </c>
      <c r="O21">
        <f t="shared" si="8"/>
        <v>1.0902662592754255</v>
      </c>
      <c r="T21" t="s">
        <v>6</v>
      </c>
      <c r="U21">
        <v>0</v>
      </c>
    </row>
    <row r="22" spans="1:21" x14ac:dyDescent="0.55000000000000004">
      <c r="A22">
        <v>1260</v>
      </c>
      <c r="B22">
        <v>11515</v>
      </c>
      <c r="C22">
        <v>11445</v>
      </c>
      <c r="D22">
        <v>11300</v>
      </c>
      <c r="E22">
        <v>11415</v>
      </c>
      <c r="G22">
        <f t="shared" si="0"/>
        <v>1260</v>
      </c>
      <c r="H22">
        <f t="shared" si="4"/>
        <v>11515</v>
      </c>
      <c r="I22">
        <f t="shared" si="1"/>
        <v>1260</v>
      </c>
      <c r="J22">
        <f t="shared" si="5"/>
        <v>11445</v>
      </c>
      <c r="K22">
        <f t="shared" si="2"/>
        <v>1260</v>
      </c>
      <c r="L22">
        <f t="shared" si="6"/>
        <v>11300</v>
      </c>
      <c r="M22">
        <f t="shared" si="3"/>
        <v>1260</v>
      </c>
      <c r="N22">
        <f t="shared" si="7"/>
        <v>11415</v>
      </c>
      <c r="O22">
        <f t="shared" si="8"/>
        <v>1.0845853234910985</v>
      </c>
      <c r="T22" t="s">
        <v>7</v>
      </c>
    </row>
    <row r="23" spans="1:21" x14ac:dyDescent="0.55000000000000004">
      <c r="A23">
        <v>1270</v>
      </c>
      <c r="B23">
        <v>11590</v>
      </c>
      <c r="C23">
        <v>11516</v>
      </c>
      <c r="D23">
        <v>11364</v>
      </c>
      <c r="E23">
        <v>11480</v>
      </c>
      <c r="G23">
        <f t="shared" si="0"/>
        <v>1270</v>
      </c>
      <c r="H23">
        <f t="shared" si="4"/>
        <v>11590</v>
      </c>
      <c r="I23">
        <f t="shared" si="1"/>
        <v>1270</v>
      </c>
      <c r="J23">
        <f t="shared" si="5"/>
        <v>11516</v>
      </c>
      <c r="K23">
        <f t="shared" si="2"/>
        <v>1270</v>
      </c>
      <c r="L23">
        <f t="shared" si="6"/>
        <v>11364</v>
      </c>
      <c r="M23">
        <f t="shared" si="3"/>
        <v>1270</v>
      </c>
      <c r="N23">
        <f t="shared" si="7"/>
        <v>11480</v>
      </c>
      <c r="O23">
        <f t="shared" si="8"/>
        <v>1.0775668679896462</v>
      </c>
      <c r="T23" t="s">
        <v>5</v>
      </c>
    </row>
    <row r="24" spans="1:21" x14ac:dyDescent="0.55000000000000004">
      <c r="A24">
        <v>1280</v>
      </c>
      <c r="B24">
        <v>11648</v>
      </c>
      <c r="C24">
        <v>11572</v>
      </c>
      <c r="D24">
        <v>11420</v>
      </c>
      <c r="E24">
        <v>11545</v>
      </c>
      <c r="G24">
        <f t="shared" si="0"/>
        <v>1280</v>
      </c>
      <c r="H24">
        <f t="shared" si="4"/>
        <v>11648</v>
      </c>
      <c r="I24">
        <f t="shared" si="1"/>
        <v>1280</v>
      </c>
      <c r="J24">
        <f t="shared" si="5"/>
        <v>11572</v>
      </c>
      <c r="K24">
        <f t="shared" si="2"/>
        <v>1280</v>
      </c>
      <c r="L24">
        <f t="shared" si="6"/>
        <v>11420</v>
      </c>
      <c r="M24">
        <f t="shared" si="3"/>
        <v>1280</v>
      </c>
      <c r="N24">
        <f t="shared" si="7"/>
        <v>11545</v>
      </c>
      <c r="O24">
        <f t="shared" si="8"/>
        <v>1.0722012362637363</v>
      </c>
      <c r="T24" t="s">
        <v>6</v>
      </c>
      <c r="U24">
        <v>0</v>
      </c>
    </row>
    <row r="25" spans="1:21" x14ac:dyDescent="0.55000000000000004">
      <c r="A25">
        <v>1290</v>
      </c>
      <c r="B25">
        <v>11712</v>
      </c>
      <c r="C25">
        <v>11635</v>
      </c>
      <c r="D25">
        <v>11475</v>
      </c>
      <c r="E25">
        <v>11595</v>
      </c>
      <c r="G25">
        <f t="shared" si="0"/>
        <v>1290</v>
      </c>
      <c r="H25">
        <f t="shared" si="4"/>
        <v>11712</v>
      </c>
      <c r="I25">
        <f t="shared" si="1"/>
        <v>1290</v>
      </c>
      <c r="J25">
        <f t="shared" si="5"/>
        <v>11635</v>
      </c>
      <c r="K25">
        <f t="shared" si="2"/>
        <v>1290</v>
      </c>
      <c r="L25">
        <f t="shared" si="6"/>
        <v>11475</v>
      </c>
      <c r="M25">
        <f t="shared" si="3"/>
        <v>1290</v>
      </c>
      <c r="N25">
        <f t="shared" si="7"/>
        <v>11595</v>
      </c>
      <c r="O25">
        <f t="shared" si="8"/>
        <v>1.0663422131147542</v>
      </c>
      <c r="T25" t="s">
        <v>23</v>
      </c>
    </row>
    <row r="26" spans="1:21" x14ac:dyDescent="0.55000000000000004">
      <c r="A26">
        <v>1300</v>
      </c>
      <c r="B26">
        <v>11760</v>
      </c>
      <c r="C26">
        <v>11690</v>
      </c>
      <c r="D26">
        <v>11550</v>
      </c>
      <c r="E26">
        <v>11645</v>
      </c>
      <c r="G26">
        <f t="shared" si="0"/>
        <v>1300</v>
      </c>
      <c r="H26">
        <f t="shared" si="4"/>
        <v>11760</v>
      </c>
      <c r="I26">
        <f t="shared" si="1"/>
        <v>1300</v>
      </c>
      <c r="J26">
        <f t="shared" si="5"/>
        <v>11690</v>
      </c>
      <c r="K26">
        <f t="shared" si="2"/>
        <v>1300</v>
      </c>
      <c r="L26">
        <f t="shared" si="6"/>
        <v>11550</v>
      </c>
      <c r="M26">
        <f t="shared" si="3"/>
        <v>1300</v>
      </c>
      <c r="N26">
        <f t="shared" si="7"/>
        <v>11645</v>
      </c>
      <c r="O26">
        <f t="shared" si="8"/>
        <v>1.0619897959183673</v>
      </c>
      <c r="T26" t="s">
        <v>5</v>
      </c>
    </row>
    <row r="27" spans="1:21" x14ac:dyDescent="0.55000000000000004">
      <c r="A27">
        <v>1310</v>
      </c>
      <c r="B27">
        <v>11815</v>
      </c>
      <c r="C27">
        <v>11750</v>
      </c>
      <c r="D27">
        <v>11608</v>
      </c>
      <c r="E27">
        <v>11705</v>
      </c>
      <c r="G27">
        <f t="shared" si="0"/>
        <v>1310</v>
      </c>
      <c r="H27">
        <f t="shared" si="4"/>
        <v>11815</v>
      </c>
      <c r="I27">
        <f t="shared" si="1"/>
        <v>1310</v>
      </c>
      <c r="J27">
        <f t="shared" si="5"/>
        <v>11750</v>
      </c>
      <c r="K27">
        <f t="shared" si="2"/>
        <v>1310</v>
      </c>
      <c r="L27">
        <f t="shared" si="6"/>
        <v>11608</v>
      </c>
      <c r="M27">
        <f t="shared" si="3"/>
        <v>1310</v>
      </c>
      <c r="N27">
        <f t="shared" si="7"/>
        <v>11705</v>
      </c>
      <c r="O27">
        <f t="shared" si="8"/>
        <v>1.0570461278036394</v>
      </c>
      <c r="T27" t="s">
        <v>6</v>
      </c>
      <c r="U27">
        <v>0</v>
      </c>
    </row>
    <row r="28" spans="1:21" x14ac:dyDescent="0.55000000000000004">
      <c r="A28">
        <v>1320</v>
      </c>
      <c r="B28">
        <v>11875</v>
      </c>
      <c r="C28">
        <v>11795</v>
      </c>
      <c r="D28">
        <v>11660</v>
      </c>
      <c r="E28">
        <v>11763</v>
      </c>
      <c r="G28">
        <f t="shared" si="0"/>
        <v>1320</v>
      </c>
      <c r="H28">
        <f t="shared" si="4"/>
        <v>11875</v>
      </c>
      <c r="I28">
        <f t="shared" si="1"/>
        <v>1320</v>
      </c>
      <c r="J28">
        <f t="shared" si="5"/>
        <v>11795</v>
      </c>
      <c r="K28">
        <f t="shared" si="2"/>
        <v>1320</v>
      </c>
      <c r="L28">
        <f t="shared" si="6"/>
        <v>11660</v>
      </c>
      <c r="M28">
        <f t="shared" si="3"/>
        <v>1320</v>
      </c>
      <c r="N28">
        <f t="shared" si="7"/>
        <v>11763</v>
      </c>
      <c r="O28">
        <f t="shared" si="8"/>
        <v>1.0517052631578947</v>
      </c>
    </row>
    <row r="29" spans="1:21" x14ac:dyDescent="0.55000000000000004">
      <c r="A29">
        <v>1330</v>
      </c>
      <c r="B29">
        <v>11920</v>
      </c>
      <c r="C29">
        <v>11843</v>
      </c>
      <c r="D29">
        <v>11705</v>
      </c>
      <c r="E29">
        <v>11815</v>
      </c>
      <c r="G29">
        <f t="shared" si="0"/>
        <v>1330</v>
      </c>
      <c r="H29">
        <f t="shared" si="4"/>
        <v>11920</v>
      </c>
      <c r="I29">
        <f t="shared" si="1"/>
        <v>1330</v>
      </c>
      <c r="J29">
        <f t="shared" si="5"/>
        <v>11843</v>
      </c>
      <c r="K29">
        <f t="shared" si="2"/>
        <v>1330</v>
      </c>
      <c r="L29">
        <f t="shared" si="6"/>
        <v>11705</v>
      </c>
      <c r="M29">
        <f t="shared" si="3"/>
        <v>1330</v>
      </c>
      <c r="N29">
        <f t="shared" si="7"/>
        <v>11815</v>
      </c>
      <c r="O29">
        <f t="shared" si="8"/>
        <v>1.0477348993288591</v>
      </c>
    </row>
    <row r="30" spans="1:21" x14ac:dyDescent="0.55000000000000004">
      <c r="A30">
        <v>1340</v>
      </c>
      <c r="B30">
        <v>11965</v>
      </c>
      <c r="C30">
        <v>11886</v>
      </c>
      <c r="D30">
        <v>11755</v>
      </c>
      <c r="E30">
        <v>11854</v>
      </c>
      <c r="G30">
        <f t="shared" si="0"/>
        <v>1340</v>
      </c>
      <c r="H30">
        <f t="shared" si="4"/>
        <v>11965</v>
      </c>
      <c r="I30">
        <f t="shared" si="1"/>
        <v>1340</v>
      </c>
      <c r="J30">
        <f t="shared" si="5"/>
        <v>11886</v>
      </c>
      <c r="K30">
        <f t="shared" si="2"/>
        <v>1340</v>
      </c>
      <c r="L30">
        <f t="shared" si="6"/>
        <v>11755</v>
      </c>
      <c r="M30">
        <f t="shared" si="3"/>
        <v>1340</v>
      </c>
      <c r="N30">
        <f t="shared" si="7"/>
        <v>11854</v>
      </c>
      <c r="O30">
        <f t="shared" si="8"/>
        <v>1.0437944003343085</v>
      </c>
    </row>
    <row r="31" spans="1:21" x14ac:dyDescent="0.55000000000000004">
      <c r="A31">
        <v>1350</v>
      </c>
      <c r="B31">
        <v>12000</v>
      </c>
      <c r="C31">
        <v>11924</v>
      </c>
      <c r="D31">
        <v>11803</v>
      </c>
      <c r="E31">
        <v>11896</v>
      </c>
      <c r="G31">
        <f t="shared" si="0"/>
        <v>1350</v>
      </c>
      <c r="H31">
        <f t="shared" si="4"/>
        <v>12000</v>
      </c>
      <c r="I31">
        <f t="shared" si="1"/>
        <v>1350</v>
      </c>
      <c r="J31">
        <f t="shared" si="5"/>
        <v>11924</v>
      </c>
      <c r="K31">
        <f t="shared" si="2"/>
        <v>1350</v>
      </c>
      <c r="L31">
        <f t="shared" si="6"/>
        <v>11803</v>
      </c>
      <c r="M31">
        <f t="shared" si="3"/>
        <v>1350</v>
      </c>
      <c r="N31">
        <f t="shared" si="7"/>
        <v>11896</v>
      </c>
      <c r="O31">
        <f t="shared" si="8"/>
        <v>1.0407500000000001</v>
      </c>
    </row>
    <row r="32" spans="1:21" x14ac:dyDescent="0.55000000000000004">
      <c r="A32">
        <v>1360</v>
      </c>
      <c r="B32">
        <v>12040</v>
      </c>
      <c r="C32">
        <v>11963</v>
      </c>
      <c r="D32">
        <v>11835</v>
      </c>
      <c r="E32">
        <v>11931</v>
      </c>
      <c r="G32">
        <f t="shared" si="0"/>
        <v>1360</v>
      </c>
      <c r="H32">
        <f t="shared" si="4"/>
        <v>12040</v>
      </c>
      <c r="I32">
        <f t="shared" si="1"/>
        <v>1360</v>
      </c>
      <c r="J32">
        <f t="shared" si="5"/>
        <v>11963</v>
      </c>
      <c r="K32">
        <f t="shared" si="2"/>
        <v>1360</v>
      </c>
      <c r="L32">
        <f t="shared" si="6"/>
        <v>11835</v>
      </c>
      <c r="M32">
        <f t="shared" si="3"/>
        <v>1360</v>
      </c>
      <c r="N32">
        <f t="shared" si="7"/>
        <v>11931</v>
      </c>
      <c r="O32">
        <f t="shared" si="8"/>
        <v>1.0372923588039866</v>
      </c>
    </row>
    <row r="33" spans="1:15" x14ac:dyDescent="0.55000000000000004">
      <c r="A33">
        <v>1370</v>
      </c>
      <c r="B33">
        <v>12070</v>
      </c>
      <c r="C33">
        <v>11995</v>
      </c>
      <c r="D33">
        <v>11875</v>
      </c>
      <c r="E33">
        <v>11968</v>
      </c>
      <c r="G33">
        <f t="shared" si="0"/>
        <v>1370</v>
      </c>
      <c r="H33">
        <f t="shared" si="4"/>
        <v>12070</v>
      </c>
      <c r="I33">
        <f t="shared" si="1"/>
        <v>1370</v>
      </c>
      <c r="J33">
        <f t="shared" si="5"/>
        <v>11995</v>
      </c>
      <c r="K33">
        <f t="shared" si="2"/>
        <v>1370</v>
      </c>
      <c r="L33">
        <f t="shared" si="6"/>
        <v>11875</v>
      </c>
      <c r="M33">
        <f t="shared" si="3"/>
        <v>1370</v>
      </c>
      <c r="N33">
        <f t="shared" si="7"/>
        <v>11968</v>
      </c>
      <c r="O33">
        <f t="shared" si="8"/>
        <v>1.0347141673570837</v>
      </c>
    </row>
    <row r="34" spans="1:15" x14ac:dyDescent="0.55000000000000004">
      <c r="A34">
        <v>1380</v>
      </c>
      <c r="B34">
        <v>12100</v>
      </c>
      <c r="C34">
        <v>12025</v>
      </c>
      <c r="D34">
        <v>11900</v>
      </c>
      <c r="E34">
        <v>11995</v>
      </c>
      <c r="G34">
        <f t="shared" si="0"/>
        <v>1380</v>
      </c>
      <c r="H34">
        <f t="shared" si="4"/>
        <v>12100</v>
      </c>
      <c r="I34">
        <f t="shared" si="1"/>
        <v>1380</v>
      </c>
      <c r="J34">
        <f t="shared" si="5"/>
        <v>12025</v>
      </c>
      <c r="K34">
        <f t="shared" si="2"/>
        <v>1380</v>
      </c>
      <c r="L34">
        <f t="shared" si="6"/>
        <v>11900</v>
      </c>
      <c r="M34">
        <f t="shared" si="3"/>
        <v>1380</v>
      </c>
      <c r="N34">
        <f t="shared" si="7"/>
        <v>11995</v>
      </c>
      <c r="O34">
        <f t="shared" si="8"/>
        <v>1.0321487603305786</v>
      </c>
    </row>
    <row r="35" spans="1:15" x14ac:dyDescent="0.55000000000000004">
      <c r="A35">
        <v>1390</v>
      </c>
      <c r="B35">
        <v>12130</v>
      </c>
      <c r="C35">
        <v>12056</v>
      </c>
      <c r="D35">
        <v>11934</v>
      </c>
      <c r="E35">
        <v>12025</v>
      </c>
      <c r="G35">
        <f t="shared" si="0"/>
        <v>1390</v>
      </c>
      <c r="H35">
        <f t="shared" si="4"/>
        <v>12130</v>
      </c>
      <c r="I35">
        <f t="shared" si="1"/>
        <v>1390</v>
      </c>
      <c r="J35">
        <f t="shared" si="5"/>
        <v>12056</v>
      </c>
      <c r="K35">
        <f t="shared" si="2"/>
        <v>1390</v>
      </c>
      <c r="L35">
        <f t="shared" si="6"/>
        <v>11934</v>
      </c>
      <c r="M35">
        <f t="shared" si="3"/>
        <v>1390</v>
      </c>
      <c r="N35">
        <f t="shared" si="7"/>
        <v>12025</v>
      </c>
      <c r="O35">
        <f t="shared" si="8"/>
        <v>1.0295960428689199</v>
      </c>
    </row>
    <row r="36" spans="1:15" x14ac:dyDescent="0.55000000000000004">
      <c r="A36">
        <v>1400</v>
      </c>
      <c r="B36">
        <v>12160</v>
      </c>
      <c r="C36">
        <v>12081</v>
      </c>
      <c r="D36">
        <v>11963</v>
      </c>
      <c r="E36">
        <v>12057</v>
      </c>
      <c r="G36">
        <f t="shared" si="0"/>
        <v>1400</v>
      </c>
      <c r="H36">
        <f t="shared" si="4"/>
        <v>12160</v>
      </c>
      <c r="I36">
        <f t="shared" si="1"/>
        <v>1400</v>
      </c>
      <c r="J36">
        <f t="shared" si="5"/>
        <v>12081</v>
      </c>
      <c r="K36">
        <f t="shared" si="2"/>
        <v>1400</v>
      </c>
      <c r="L36">
        <f t="shared" si="6"/>
        <v>11963</v>
      </c>
      <c r="M36">
        <f t="shared" si="3"/>
        <v>1400</v>
      </c>
      <c r="N36">
        <f t="shared" si="7"/>
        <v>12057</v>
      </c>
      <c r="O36">
        <f t="shared" si="8"/>
        <v>1.0270559210526315</v>
      </c>
    </row>
    <row r="37" spans="1:15" x14ac:dyDescent="0.55000000000000004">
      <c r="A37">
        <v>1410</v>
      </c>
      <c r="B37">
        <v>12190</v>
      </c>
      <c r="C37">
        <v>12110</v>
      </c>
      <c r="D37">
        <v>11995</v>
      </c>
      <c r="E37">
        <v>12085</v>
      </c>
      <c r="G37">
        <f t="shared" si="0"/>
        <v>1410</v>
      </c>
      <c r="H37">
        <f>B37</f>
        <v>12190</v>
      </c>
      <c r="I37">
        <f t="shared" si="1"/>
        <v>1410</v>
      </c>
      <c r="J37">
        <f>C37</f>
        <v>12110</v>
      </c>
      <c r="K37">
        <f t="shared" si="2"/>
        <v>1410</v>
      </c>
      <c r="L37">
        <f t="shared" si="6"/>
        <v>11995</v>
      </c>
      <c r="M37">
        <f t="shared" si="3"/>
        <v>1410</v>
      </c>
      <c r="N37">
        <f t="shared" si="7"/>
        <v>12085</v>
      </c>
      <c r="O37">
        <f t="shared" si="8"/>
        <v>1.0245283018867926</v>
      </c>
    </row>
    <row r="38" spans="1:15" x14ac:dyDescent="0.55000000000000004">
      <c r="A38">
        <v>1420</v>
      </c>
      <c r="B38">
        <v>12225</v>
      </c>
      <c r="C38">
        <v>12132</v>
      </c>
      <c r="D38">
        <v>12025</v>
      </c>
      <c r="E38">
        <v>12115</v>
      </c>
      <c r="G38">
        <f t="shared" si="0"/>
        <v>1420</v>
      </c>
      <c r="H38">
        <f t="shared" si="4"/>
        <v>12225</v>
      </c>
      <c r="I38">
        <f t="shared" si="1"/>
        <v>1420</v>
      </c>
      <c r="J38">
        <f t="shared" si="5"/>
        <v>12132</v>
      </c>
      <c r="K38">
        <f t="shared" si="2"/>
        <v>1420</v>
      </c>
      <c r="L38">
        <f t="shared" si="6"/>
        <v>12025</v>
      </c>
      <c r="M38">
        <f t="shared" si="3"/>
        <v>1420</v>
      </c>
      <c r="N38">
        <f t="shared" si="7"/>
        <v>12115</v>
      </c>
      <c r="O38">
        <f t="shared" si="8"/>
        <v>1.0215950920245398</v>
      </c>
    </row>
    <row r="39" spans="1:15" x14ac:dyDescent="0.55000000000000004">
      <c r="A39">
        <v>1430</v>
      </c>
      <c r="B39">
        <v>12280</v>
      </c>
      <c r="C39">
        <v>12163</v>
      </c>
      <c r="D39">
        <v>12070</v>
      </c>
      <c r="E39">
        <v>12160</v>
      </c>
      <c r="G39">
        <f t="shared" si="0"/>
        <v>1430</v>
      </c>
      <c r="H39">
        <f t="shared" si="4"/>
        <v>12280</v>
      </c>
      <c r="I39">
        <f t="shared" si="1"/>
        <v>1430</v>
      </c>
      <c r="J39">
        <f t="shared" si="5"/>
        <v>12163</v>
      </c>
      <c r="K39">
        <f t="shared" si="2"/>
        <v>1430</v>
      </c>
      <c r="L39">
        <f t="shared" si="6"/>
        <v>12070</v>
      </c>
      <c r="M39">
        <f t="shared" si="3"/>
        <v>1430</v>
      </c>
      <c r="N39">
        <f t="shared" si="7"/>
        <v>12160</v>
      </c>
      <c r="O39">
        <f t="shared" si="8"/>
        <v>1.0170195439739413</v>
      </c>
    </row>
    <row r="40" spans="1:15" x14ac:dyDescent="0.55000000000000004">
      <c r="A40">
        <v>1440</v>
      </c>
      <c r="B40">
        <v>12365</v>
      </c>
      <c r="C40">
        <v>12203</v>
      </c>
      <c r="D40">
        <v>12145</v>
      </c>
      <c r="E40">
        <v>12230</v>
      </c>
      <c r="G40">
        <f t="shared" si="0"/>
        <v>1440</v>
      </c>
      <c r="H40">
        <f t="shared" si="4"/>
        <v>12365</v>
      </c>
      <c r="I40">
        <f t="shared" si="1"/>
        <v>1440</v>
      </c>
      <c r="J40">
        <f t="shared" si="5"/>
        <v>12203</v>
      </c>
      <c r="K40">
        <f t="shared" si="2"/>
        <v>1440</v>
      </c>
      <c r="L40">
        <f t="shared" si="6"/>
        <v>12145</v>
      </c>
      <c r="M40">
        <f t="shared" si="3"/>
        <v>1440</v>
      </c>
      <c r="N40">
        <f t="shared" si="7"/>
        <v>12230</v>
      </c>
      <c r="O40">
        <f t="shared" si="8"/>
        <v>1.0100283057015771</v>
      </c>
    </row>
    <row r="41" spans="1:15" x14ac:dyDescent="0.55000000000000004">
      <c r="A41">
        <v>1450</v>
      </c>
      <c r="B41">
        <v>12489</v>
      </c>
      <c r="C41">
        <v>12260</v>
      </c>
      <c r="D41">
        <v>12283</v>
      </c>
      <c r="E41">
        <v>12370</v>
      </c>
      <c r="G41">
        <f t="shared" si="0"/>
        <v>1450</v>
      </c>
      <c r="H41">
        <f t="shared" si="4"/>
        <v>12489</v>
      </c>
      <c r="I41">
        <f t="shared" si="1"/>
        <v>1450</v>
      </c>
      <c r="J41">
        <f t="shared" si="5"/>
        <v>12260</v>
      </c>
      <c r="K41">
        <f t="shared" si="2"/>
        <v>1450</v>
      </c>
      <c r="L41">
        <f t="shared" si="6"/>
        <v>12283</v>
      </c>
      <c r="M41">
        <f t="shared" si="3"/>
        <v>1450</v>
      </c>
      <c r="N41">
        <f t="shared" si="7"/>
        <v>12370</v>
      </c>
      <c r="O41">
        <f t="shared" si="8"/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E81-38C0-403C-AEB8-A93328095EDA}">
  <dimension ref="A1:N29"/>
  <sheetViews>
    <sheetView topLeftCell="N1" workbookViewId="0">
      <selection activeCell="N18" sqref="N18"/>
    </sheetView>
  </sheetViews>
  <sheetFormatPr defaultRowHeight="14.4" x14ac:dyDescent="0.55000000000000004"/>
  <sheetData>
    <row r="1" spans="1:14" x14ac:dyDescent="0.55000000000000004">
      <c r="A1" t="s">
        <v>24</v>
      </c>
      <c r="B1" t="s">
        <v>25</v>
      </c>
      <c r="C1" t="s">
        <v>26</v>
      </c>
      <c r="D1" t="s">
        <v>0</v>
      </c>
      <c r="E1" t="s">
        <v>27</v>
      </c>
      <c r="F1" t="s">
        <v>32</v>
      </c>
      <c r="G1" t="s">
        <v>1</v>
      </c>
      <c r="H1" t="s">
        <v>30</v>
      </c>
      <c r="I1" t="s">
        <v>28</v>
      </c>
      <c r="J1" t="s">
        <v>2</v>
      </c>
      <c r="K1" t="s">
        <v>31</v>
      </c>
      <c r="L1" t="s">
        <v>29</v>
      </c>
      <c r="M1" t="s">
        <v>3</v>
      </c>
    </row>
    <row r="2" spans="1:14" x14ac:dyDescent="0.55000000000000004">
      <c r="A2">
        <v>12.4</v>
      </c>
      <c r="B2">
        <v>12400</v>
      </c>
      <c r="C2">
        <v>12440</v>
      </c>
      <c r="D2">
        <f>(B2+C2)/2</f>
        <v>12420</v>
      </c>
      <c r="E2">
        <v>12244</v>
      </c>
      <c r="F2">
        <v>12240</v>
      </c>
      <c r="G2">
        <f>(E2+F2)/2</f>
        <v>12242</v>
      </c>
      <c r="H2">
        <v>12121</v>
      </c>
      <c r="I2">
        <v>12158</v>
      </c>
      <c r="J2">
        <f>(H2+I2)/2</f>
        <v>12139.5</v>
      </c>
      <c r="K2">
        <v>12212</v>
      </c>
      <c r="L2">
        <v>12246</v>
      </c>
      <c r="M2">
        <f>(K2+L2)/2</f>
        <v>12229</v>
      </c>
      <c r="N2">
        <f>(D2-A2*1000)/(A2*1000)*100</f>
        <v>0.16129032258064516</v>
      </c>
    </row>
    <row r="3" spans="1:14" x14ac:dyDescent="0.55000000000000004">
      <c r="A3">
        <v>12.35</v>
      </c>
      <c r="B3">
        <v>12380</v>
      </c>
      <c r="C3">
        <v>12410</v>
      </c>
      <c r="D3">
        <f t="shared" ref="D3:D14" si="0">(B3+C3)/2</f>
        <v>12395</v>
      </c>
      <c r="E3">
        <v>12225</v>
      </c>
      <c r="F3">
        <v>12220</v>
      </c>
      <c r="G3">
        <f t="shared" ref="G3:G14" si="1">(E3+F3)/2</f>
        <v>12222.5</v>
      </c>
      <c r="H3">
        <v>12094</v>
      </c>
      <c r="I3">
        <v>12113</v>
      </c>
      <c r="J3">
        <f t="shared" ref="J3:J14" si="2">(H3+I3)/2</f>
        <v>12103.5</v>
      </c>
      <c r="K3">
        <v>12187</v>
      </c>
      <c r="L3">
        <v>12208</v>
      </c>
      <c r="M3">
        <f t="shared" ref="M3:M14" si="3">(K3+L3)/2</f>
        <v>12197.5</v>
      </c>
      <c r="N3">
        <f t="shared" ref="N3:N14" si="4">(D3-A3*1000)/(A3*1000)*100</f>
        <v>0.36437246963562753</v>
      </c>
    </row>
    <row r="4" spans="1:14" x14ac:dyDescent="0.55000000000000004">
      <c r="A4">
        <v>12.3</v>
      </c>
      <c r="B4">
        <v>12350</v>
      </c>
      <c r="C4">
        <v>12377</v>
      </c>
      <c r="D4">
        <f t="shared" si="0"/>
        <v>12363.5</v>
      </c>
      <c r="E4">
        <v>12198</v>
      </c>
      <c r="F4">
        <v>12204</v>
      </c>
      <c r="G4">
        <f t="shared" si="1"/>
        <v>12201</v>
      </c>
      <c r="H4">
        <v>12058</v>
      </c>
      <c r="I4">
        <v>12078</v>
      </c>
      <c r="J4">
        <f t="shared" si="2"/>
        <v>12068</v>
      </c>
      <c r="K4">
        <v>12150</v>
      </c>
      <c r="L4">
        <v>12168</v>
      </c>
      <c r="M4">
        <f t="shared" si="3"/>
        <v>12159</v>
      </c>
      <c r="N4">
        <f t="shared" si="4"/>
        <v>0.51626016260162599</v>
      </c>
    </row>
    <row r="5" spans="1:14" x14ac:dyDescent="0.55000000000000004">
      <c r="A5">
        <v>12.25</v>
      </c>
      <c r="B5">
        <v>12312</v>
      </c>
      <c r="C5">
        <v>12328</v>
      </c>
      <c r="D5">
        <f t="shared" si="0"/>
        <v>12320</v>
      </c>
      <c r="E5">
        <v>12160</v>
      </c>
      <c r="F5">
        <v>12170</v>
      </c>
      <c r="G5">
        <f t="shared" si="1"/>
        <v>12165</v>
      </c>
      <c r="H5">
        <v>12018</v>
      </c>
      <c r="I5">
        <v>12028</v>
      </c>
      <c r="J5">
        <f t="shared" si="2"/>
        <v>12023</v>
      </c>
      <c r="K5">
        <v>12112</v>
      </c>
      <c r="L5">
        <v>12118</v>
      </c>
      <c r="M5">
        <f t="shared" si="3"/>
        <v>12115</v>
      </c>
      <c r="N5">
        <f t="shared" si="4"/>
        <v>0.5714285714285714</v>
      </c>
    </row>
    <row r="6" spans="1:14" x14ac:dyDescent="0.55000000000000004">
      <c r="A6">
        <v>12.2</v>
      </c>
      <c r="B6">
        <v>12273</v>
      </c>
      <c r="C6">
        <v>12280</v>
      </c>
      <c r="D6">
        <f t="shared" si="0"/>
        <v>12276.5</v>
      </c>
      <c r="E6">
        <v>12118</v>
      </c>
      <c r="F6">
        <v>12128</v>
      </c>
      <c r="G6">
        <f t="shared" si="1"/>
        <v>12123</v>
      </c>
      <c r="H6">
        <v>11978</v>
      </c>
      <c r="I6">
        <v>11983</v>
      </c>
      <c r="J6">
        <f t="shared" si="2"/>
        <v>11980.5</v>
      </c>
      <c r="K6">
        <v>12070</v>
      </c>
      <c r="L6">
        <v>12074</v>
      </c>
      <c r="M6">
        <f t="shared" si="3"/>
        <v>12072</v>
      </c>
      <c r="N6">
        <f t="shared" si="4"/>
        <v>0.62704918032786883</v>
      </c>
    </row>
    <row r="7" spans="1:14" x14ac:dyDescent="0.55000000000000004">
      <c r="A7">
        <v>12.15</v>
      </c>
      <c r="B7">
        <v>12225</v>
      </c>
      <c r="C7">
        <v>12230</v>
      </c>
      <c r="D7">
        <f t="shared" si="0"/>
        <v>12227.5</v>
      </c>
      <c r="E7">
        <v>12068</v>
      </c>
      <c r="F7">
        <v>12085</v>
      </c>
      <c r="G7">
        <f t="shared" si="1"/>
        <v>12076.5</v>
      </c>
      <c r="H7">
        <v>11929</v>
      </c>
      <c r="I7">
        <v>11934</v>
      </c>
      <c r="J7">
        <f t="shared" si="2"/>
        <v>11931.5</v>
      </c>
      <c r="K7">
        <v>12021</v>
      </c>
      <c r="L7">
        <v>12024</v>
      </c>
      <c r="M7">
        <f t="shared" si="3"/>
        <v>12022.5</v>
      </c>
      <c r="N7">
        <f t="shared" si="4"/>
        <v>0.63786008230452673</v>
      </c>
    </row>
    <row r="8" spans="1:14" x14ac:dyDescent="0.55000000000000004">
      <c r="A8">
        <v>12.1</v>
      </c>
      <c r="B8">
        <v>12187</v>
      </c>
      <c r="C8">
        <v>12188</v>
      </c>
      <c r="D8">
        <f t="shared" si="0"/>
        <v>12187.5</v>
      </c>
      <c r="E8">
        <v>12027</v>
      </c>
      <c r="F8">
        <v>12040</v>
      </c>
      <c r="G8">
        <f t="shared" si="1"/>
        <v>12033.5</v>
      </c>
      <c r="H8">
        <v>11884</v>
      </c>
      <c r="I8">
        <v>11890</v>
      </c>
      <c r="J8">
        <f t="shared" si="2"/>
        <v>11887</v>
      </c>
      <c r="K8">
        <v>11974</v>
      </c>
      <c r="L8">
        <v>11978</v>
      </c>
      <c r="M8">
        <f t="shared" si="3"/>
        <v>11976</v>
      </c>
      <c r="N8">
        <f t="shared" si="4"/>
        <v>0.72314049586776863</v>
      </c>
    </row>
    <row r="9" spans="1:14" x14ac:dyDescent="0.55000000000000004">
      <c r="A9">
        <v>12.05</v>
      </c>
      <c r="B9">
        <v>12136</v>
      </c>
      <c r="C9">
        <v>12138</v>
      </c>
      <c r="D9">
        <f t="shared" si="0"/>
        <v>12137</v>
      </c>
      <c r="E9">
        <v>11980</v>
      </c>
      <c r="F9">
        <v>11990</v>
      </c>
      <c r="G9">
        <f t="shared" si="1"/>
        <v>11985</v>
      </c>
      <c r="H9">
        <v>11838</v>
      </c>
      <c r="I9">
        <v>11842</v>
      </c>
      <c r="J9">
        <f t="shared" si="2"/>
        <v>11840</v>
      </c>
      <c r="K9">
        <v>11928</v>
      </c>
      <c r="L9">
        <v>11930</v>
      </c>
      <c r="M9">
        <f t="shared" si="3"/>
        <v>11929</v>
      </c>
      <c r="N9">
        <f t="shared" si="4"/>
        <v>0.72199170124481327</v>
      </c>
    </row>
    <row r="10" spans="1:14" x14ac:dyDescent="0.55000000000000004">
      <c r="A10">
        <v>12</v>
      </c>
      <c r="B10">
        <v>12087</v>
      </c>
      <c r="C10">
        <v>12086</v>
      </c>
      <c r="D10">
        <f t="shared" si="0"/>
        <v>12086.5</v>
      </c>
      <c r="E10">
        <v>11936</v>
      </c>
      <c r="F10">
        <v>11944</v>
      </c>
      <c r="G10">
        <f t="shared" si="1"/>
        <v>11940</v>
      </c>
      <c r="H10">
        <v>11783</v>
      </c>
      <c r="I10">
        <v>11792</v>
      </c>
      <c r="J10">
        <f t="shared" si="2"/>
        <v>11787.5</v>
      </c>
      <c r="K10">
        <v>11877</v>
      </c>
      <c r="L10">
        <v>11880</v>
      </c>
      <c r="M10">
        <f t="shared" si="3"/>
        <v>11878.5</v>
      </c>
      <c r="N10">
        <f t="shared" si="4"/>
        <v>0.72083333333333333</v>
      </c>
    </row>
    <row r="11" spans="1:14" x14ac:dyDescent="0.55000000000000004">
      <c r="A11">
        <v>11.95</v>
      </c>
      <c r="B11">
        <v>12035</v>
      </c>
      <c r="C11">
        <v>12035</v>
      </c>
      <c r="D11">
        <f t="shared" si="0"/>
        <v>12035</v>
      </c>
      <c r="E11">
        <v>11890</v>
      </c>
      <c r="F11">
        <v>11890</v>
      </c>
      <c r="G11">
        <f t="shared" si="1"/>
        <v>11890</v>
      </c>
      <c r="H11">
        <v>11740</v>
      </c>
      <c r="I11">
        <v>11746</v>
      </c>
      <c r="J11">
        <f t="shared" si="2"/>
        <v>11743</v>
      </c>
      <c r="K11">
        <v>11829</v>
      </c>
      <c r="L11">
        <v>11829</v>
      </c>
      <c r="M11">
        <f t="shared" si="3"/>
        <v>11829</v>
      </c>
      <c r="N11">
        <f t="shared" si="4"/>
        <v>0.71129707112970708</v>
      </c>
    </row>
    <row r="12" spans="1:14" x14ac:dyDescent="0.55000000000000004">
      <c r="A12">
        <v>11.9</v>
      </c>
      <c r="B12">
        <v>12000</v>
      </c>
      <c r="C12">
        <v>11980</v>
      </c>
      <c r="D12">
        <f t="shared" si="0"/>
        <v>11990</v>
      </c>
      <c r="E12">
        <v>11836</v>
      </c>
      <c r="F12">
        <v>11840</v>
      </c>
      <c r="G12">
        <f t="shared" si="1"/>
        <v>11838</v>
      </c>
      <c r="H12">
        <v>11692</v>
      </c>
      <c r="I12">
        <v>11695</v>
      </c>
      <c r="J12">
        <f t="shared" si="2"/>
        <v>11693.5</v>
      </c>
      <c r="K12">
        <v>11782</v>
      </c>
      <c r="L12">
        <v>11781</v>
      </c>
      <c r="M12">
        <f t="shared" si="3"/>
        <v>11781.5</v>
      </c>
      <c r="N12">
        <f t="shared" si="4"/>
        <v>0.75630252100840334</v>
      </c>
    </row>
    <row r="13" spans="1:14" x14ac:dyDescent="0.55000000000000004">
      <c r="A13">
        <v>11.85</v>
      </c>
      <c r="B13">
        <v>11939</v>
      </c>
      <c r="C13">
        <v>11937</v>
      </c>
      <c r="D13">
        <f t="shared" si="0"/>
        <v>11938</v>
      </c>
      <c r="E13">
        <v>11790</v>
      </c>
      <c r="F13">
        <v>11790</v>
      </c>
      <c r="G13">
        <f t="shared" si="1"/>
        <v>11790</v>
      </c>
      <c r="H13">
        <v>11646</v>
      </c>
      <c r="I13">
        <v>11644</v>
      </c>
      <c r="J13">
        <f t="shared" si="2"/>
        <v>11645</v>
      </c>
      <c r="K13">
        <v>11734</v>
      </c>
      <c r="L13">
        <v>11730</v>
      </c>
      <c r="M13">
        <f t="shared" si="3"/>
        <v>11732</v>
      </c>
      <c r="N13">
        <f t="shared" si="4"/>
        <v>0.7426160337552743</v>
      </c>
    </row>
    <row r="14" spans="1:14" x14ac:dyDescent="0.55000000000000004">
      <c r="A14">
        <v>11.8</v>
      </c>
      <c r="B14">
        <v>11881</v>
      </c>
      <c r="C14">
        <v>11886</v>
      </c>
      <c r="D14">
        <f t="shared" si="0"/>
        <v>11883.5</v>
      </c>
      <c r="E14">
        <v>11745</v>
      </c>
      <c r="F14">
        <v>11745</v>
      </c>
      <c r="G14">
        <f t="shared" si="1"/>
        <v>11745</v>
      </c>
      <c r="H14">
        <v>11594</v>
      </c>
      <c r="I14">
        <v>11596</v>
      </c>
      <c r="J14">
        <f t="shared" si="2"/>
        <v>11595</v>
      </c>
      <c r="K14">
        <v>11685</v>
      </c>
      <c r="L14">
        <v>11682</v>
      </c>
      <c r="M14">
        <f t="shared" si="3"/>
        <v>11683.5</v>
      </c>
      <c r="N14">
        <f t="shared" si="4"/>
        <v>0.7076271186440678</v>
      </c>
    </row>
    <row r="15" spans="1:14" x14ac:dyDescent="0.55000000000000004">
      <c r="A15">
        <v>11.75</v>
      </c>
      <c r="B15">
        <v>11838</v>
      </c>
      <c r="C15">
        <v>11833</v>
      </c>
    </row>
    <row r="16" spans="1:14" x14ac:dyDescent="0.55000000000000004">
      <c r="A16">
        <v>11.7</v>
      </c>
      <c r="B16">
        <v>11788</v>
      </c>
      <c r="C16">
        <v>11780</v>
      </c>
    </row>
    <row r="17" spans="1:13" x14ac:dyDescent="0.55000000000000004">
      <c r="A17">
        <v>11.65</v>
      </c>
      <c r="B17">
        <v>11737</v>
      </c>
      <c r="C17">
        <v>11730</v>
      </c>
    </row>
    <row r="18" spans="1:13" x14ac:dyDescent="0.55000000000000004">
      <c r="A18">
        <v>11.6</v>
      </c>
      <c r="B18">
        <v>11686</v>
      </c>
      <c r="C18">
        <v>11680</v>
      </c>
    </row>
    <row r="19" spans="1:13" x14ac:dyDescent="0.55000000000000004">
      <c r="A19">
        <v>11.55</v>
      </c>
      <c r="B19">
        <v>11635</v>
      </c>
      <c r="C19">
        <v>11600</v>
      </c>
    </row>
    <row r="20" spans="1:13" x14ac:dyDescent="0.55000000000000004">
      <c r="A20">
        <v>11.5</v>
      </c>
      <c r="B20">
        <v>11590</v>
      </c>
      <c r="C20">
        <v>11556</v>
      </c>
    </row>
    <row r="21" spans="1:13" x14ac:dyDescent="0.55000000000000004">
      <c r="A21">
        <v>11.45</v>
      </c>
    </row>
    <row r="22" spans="1:13" x14ac:dyDescent="0.55000000000000004">
      <c r="A22">
        <v>11.4</v>
      </c>
    </row>
    <row r="23" spans="1:13" x14ac:dyDescent="0.55000000000000004">
      <c r="A23">
        <v>11.35</v>
      </c>
    </row>
    <row r="24" spans="1:13" x14ac:dyDescent="0.55000000000000004">
      <c r="A24">
        <v>11.3</v>
      </c>
    </row>
    <row r="25" spans="1:13" x14ac:dyDescent="0.55000000000000004">
      <c r="A25">
        <v>11.25</v>
      </c>
    </row>
    <row r="26" spans="1:13" x14ac:dyDescent="0.55000000000000004">
      <c r="A26">
        <v>11.2</v>
      </c>
    </row>
    <row r="27" spans="1:13" x14ac:dyDescent="0.55000000000000004">
      <c r="D27">
        <f>(D2-D14)/(12.3-11.8)</f>
        <v>1073</v>
      </c>
      <c r="G27">
        <f t="shared" ref="G27:M27" si="5">(G2-G14)/(12.3-11.8)</f>
        <v>994</v>
      </c>
      <c r="J27">
        <f t="shared" si="5"/>
        <v>1089</v>
      </c>
      <c r="M27">
        <f t="shared" si="5"/>
        <v>1091</v>
      </c>
    </row>
    <row r="29" spans="1:13" x14ac:dyDescent="0.55000000000000004">
      <c r="D29">
        <v>1445</v>
      </c>
      <c r="G29">
        <v>1456</v>
      </c>
      <c r="J29">
        <v>1450</v>
      </c>
      <c r="M29">
        <v>1448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3C2B-34CF-4F31-B72B-D65A7FB87350}">
  <dimension ref="A1:E7"/>
  <sheetViews>
    <sheetView workbookViewId="0">
      <selection activeCell="F13" sqref="F13"/>
    </sheetView>
  </sheetViews>
  <sheetFormatPr defaultRowHeight="14.4" x14ac:dyDescent="0.55000000000000004"/>
  <sheetData>
    <row r="1" spans="1:5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55000000000000004">
      <c r="A2" s="2">
        <v>1200</v>
      </c>
      <c r="B2" s="2">
        <v>10900</v>
      </c>
      <c r="C2" s="2">
        <v>10883</v>
      </c>
      <c r="D2" s="2">
        <v>10760</v>
      </c>
      <c r="E2" s="2">
        <v>10800</v>
      </c>
    </row>
    <row r="3" spans="1:5" x14ac:dyDescent="0.55000000000000004">
      <c r="A3" s="1">
        <v>1210</v>
      </c>
      <c r="B3" s="1">
        <v>11045</v>
      </c>
      <c r="C3" s="1">
        <v>11015</v>
      </c>
      <c r="D3" s="1">
        <v>10873</v>
      </c>
      <c r="E3" s="1">
        <v>10930</v>
      </c>
    </row>
    <row r="4" spans="1:5" x14ac:dyDescent="0.55000000000000004">
      <c r="A4" s="2">
        <v>1220</v>
      </c>
      <c r="B4" s="2">
        <v>11145</v>
      </c>
      <c r="C4" s="2">
        <v>11050</v>
      </c>
      <c r="D4" s="2">
        <v>10975</v>
      </c>
      <c r="E4" s="2">
        <v>11050</v>
      </c>
    </row>
    <row r="5" spans="1:5" x14ac:dyDescent="0.55000000000000004">
      <c r="A5" s="1">
        <v>1230</v>
      </c>
      <c r="B5" s="1">
        <v>11260</v>
      </c>
      <c r="C5" s="1">
        <v>11195</v>
      </c>
      <c r="D5" s="1">
        <v>11090</v>
      </c>
      <c r="E5" s="1">
        <v>11160</v>
      </c>
    </row>
    <row r="6" spans="1:5" x14ac:dyDescent="0.55000000000000004">
      <c r="A6" s="2">
        <v>1240</v>
      </c>
      <c r="B6" s="2">
        <v>11339</v>
      </c>
      <c r="C6" s="2">
        <v>11280</v>
      </c>
      <c r="D6" s="2">
        <v>11250</v>
      </c>
      <c r="E6" s="2">
        <v>11260</v>
      </c>
    </row>
    <row r="7" spans="1:5" x14ac:dyDescent="0.55000000000000004">
      <c r="A7" s="1">
        <v>1250</v>
      </c>
      <c r="B7" s="1">
        <v>11455</v>
      </c>
      <c r="C7" s="1">
        <v>11380</v>
      </c>
      <c r="D7" s="1">
        <v>11268</v>
      </c>
      <c r="E7" s="1">
        <v>11335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B415-2D0B-4612-A801-E9C87EB23DC1}">
  <dimension ref="A1:M10"/>
  <sheetViews>
    <sheetView zoomScaleNormal="100" workbookViewId="0">
      <selection activeCell="N10" sqref="N10"/>
    </sheetView>
  </sheetViews>
  <sheetFormatPr defaultRowHeight="14.4" x14ac:dyDescent="0.55000000000000004"/>
  <sheetData>
    <row r="1" spans="1:13" x14ac:dyDescent="0.55000000000000004">
      <c r="A1" t="s">
        <v>33</v>
      </c>
      <c r="B1" t="s">
        <v>25</v>
      </c>
      <c r="C1" t="s">
        <v>26</v>
      </c>
      <c r="D1" t="s">
        <v>4</v>
      </c>
      <c r="E1" t="s">
        <v>27</v>
      </c>
      <c r="F1" t="s">
        <v>32</v>
      </c>
      <c r="G1" t="s">
        <v>22</v>
      </c>
      <c r="H1" t="s">
        <v>30</v>
      </c>
      <c r="I1" t="s">
        <v>28</v>
      </c>
      <c r="J1" t="s">
        <v>7</v>
      </c>
      <c r="K1" t="s">
        <v>31</v>
      </c>
      <c r="L1" t="s">
        <v>29</v>
      </c>
      <c r="M1" t="s">
        <v>23</v>
      </c>
    </row>
    <row r="2" spans="1:13" x14ac:dyDescent="0.55000000000000004">
      <c r="A2">
        <v>1250</v>
      </c>
      <c r="B2">
        <v>11390</v>
      </c>
      <c r="C2">
        <v>11364</v>
      </c>
      <c r="D2">
        <f t="shared" ref="D2:D9" si="0">(B2+C2)/2</f>
        <v>11377</v>
      </c>
      <c r="E2">
        <v>11140</v>
      </c>
      <c r="F2">
        <v>11134</v>
      </c>
      <c r="G2">
        <f>(E2+F2)/2</f>
        <v>11137</v>
      </c>
      <c r="H2">
        <v>11088</v>
      </c>
      <c r="I2">
        <v>11100</v>
      </c>
      <c r="J2">
        <f>(H2+I2)/2</f>
        <v>11094</v>
      </c>
      <c r="K2">
        <v>11148</v>
      </c>
      <c r="L2">
        <v>11248</v>
      </c>
      <c r="M2">
        <f>(K2+L2)/2</f>
        <v>11198</v>
      </c>
    </row>
    <row r="3" spans="1:13" x14ac:dyDescent="0.55000000000000004">
      <c r="A3">
        <v>1300</v>
      </c>
      <c r="B3">
        <v>11700</v>
      </c>
      <c r="C3">
        <v>11665</v>
      </c>
      <c r="D3">
        <f>(B3+C3)/2</f>
        <v>11682.5</v>
      </c>
      <c r="E3">
        <v>11496</v>
      </c>
      <c r="F3">
        <v>11480</v>
      </c>
      <c r="G3">
        <f>(E3+F3)/2</f>
        <v>11488</v>
      </c>
      <c r="H3">
        <v>11396</v>
      </c>
      <c r="I3">
        <v>11388</v>
      </c>
      <c r="J3">
        <f>(H3+I3)/2</f>
        <v>11392</v>
      </c>
      <c r="K3">
        <v>11467</v>
      </c>
      <c r="L3">
        <v>11472</v>
      </c>
      <c r="M3">
        <f>(K3+L3)/2</f>
        <v>11469.5</v>
      </c>
    </row>
    <row r="4" spans="1:13" x14ac:dyDescent="0.55000000000000004">
      <c r="A4">
        <v>1310</v>
      </c>
      <c r="B4">
        <v>11753</v>
      </c>
      <c r="C4">
        <v>11742</v>
      </c>
      <c r="D4">
        <f t="shared" si="0"/>
        <v>11747.5</v>
      </c>
      <c r="E4">
        <v>11555</v>
      </c>
      <c r="F4">
        <v>11555</v>
      </c>
      <c r="G4">
        <f t="shared" ref="G4:G9" si="1">(E4+F4)/2</f>
        <v>11555</v>
      </c>
      <c r="H4">
        <v>11440</v>
      </c>
      <c r="I4">
        <v>11448</v>
      </c>
      <c r="J4">
        <f t="shared" ref="J4:J9" si="2">(H4+I4)/2</f>
        <v>11444</v>
      </c>
      <c r="K4">
        <v>11516</v>
      </c>
      <c r="L4">
        <v>11536</v>
      </c>
      <c r="M4">
        <f t="shared" ref="M4:M9" si="3">(K4+L4)/2</f>
        <v>11526</v>
      </c>
    </row>
    <row r="5" spans="1:13" x14ac:dyDescent="0.55000000000000004">
      <c r="A5">
        <v>1320</v>
      </c>
      <c r="B5">
        <v>11795</v>
      </c>
      <c r="C5">
        <v>11782</v>
      </c>
      <c r="D5">
        <f t="shared" si="0"/>
        <v>11788.5</v>
      </c>
      <c r="E5">
        <v>11600</v>
      </c>
      <c r="F5">
        <v>11596</v>
      </c>
      <c r="G5">
        <f t="shared" si="1"/>
        <v>11598</v>
      </c>
      <c r="H5">
        <v>11481</v>
      </c>
      <c r="I5">
        <v>11492</v>
      </c>
      <c r="J5">
        <f t="shared" si="2"/>
        <v>11486.5</v>
      </c>
      <c r="K5">
        <v>11558</v>
      </c>
      <c r="L5">
        <v>11577</v>
      </c>
      <c r="M5">
        <f t="shared" si="3"/>
        <v>11567.5</v>
      </c>
    </row>
    <row r="6" spans="1:13" x14ac:dyDescent="0.55000000000000004">
      <c r="A6">
        <v>1330</v>
      </c>
      <c r="B6">
        <v>11835</v>
      </c>
      <c r="C6">
        <v>11817</v>
      </c>
      <c r="D6">
        <f t="shared" si="0"/>
        <v>11826</v>
      </c>
      <c r="E6">
        <v>11648</v>
      </c>
      <c r="F6">
        <v>11648</v>
      </c>
      <c r="G6">
        <f t="shared" si="1"/>
        <v>11648</v>
      </c>
      <c r="H6">
        <v>11523</v>
      </c>
      <c r="I6">
        <v>11536</v>
      </c>
      <c r="J6">
        <f t="shared" si="2"/>
        <v>11529.5</v>
      </c>
      <c r="K6">
        <v>11600</v>
      </c>
      <c r="L6">
        <v>11619</v>
      </c>
      <c r="M6">
        <f t="shared" si="3"/>
        <v>11609.5</v>
      </c>
    </row>
    <row r="7" spans="1:13" x14ac:dyDescent="0.55000000000000004">
      <c r="A7">
        <v>1340</v>
      </c>
      <c r="B7">
        <v>11878</v>
      </c>
      <c r="C7">
        <v>11868</v>
      </c>
      <c r="D7">
        <f t="shared" si="0"/>
        <v>11873</v>
      </c>
      <c r="E7">
        <v>11689</v>
      </c>
      <c r="F7">
        <v>11694</v>
      </c>
      <c r="G7">
        <f t="shared" si="1"/>
        <v>11691.5</v>
      </c>
      <c r="H7">
        <v>11563</v>
      </c>
      <c r="I7">
        <v>11574</v>
      </c>
      <c r="J7">
        <f t="shared" si="2"/>
        <v>11568.5</v>
      </c>
      <c r="K7">
        <v>11635</v>
      </c>
      <c r="L7">
        <v>11662</v>
      </c>
      <c r="M7">
        <f t="shared" si="3"/>
        <v>11648.5</v>
      </c>
    </row>
    <row r="8" spans="1:13" x14ac:dyDescent="0.55000000000000004">
      <c r="A8">
        <v>1350</v>
      </c>
      <c r="B8">
        <v>11905</v>
      </c>
      <c r="C8">
        <v>11888</v>
      </c>
      <c r="D8">
        <f t="shared" si="0"/>
        <v>11896.5</v>
      </c>
      <c r="E8">
        <v>11716</v>
      </c>
      <c r="F8">
        <v>11716</v>
      </c>
      <c r="G8">
        <f t="shared" si="1"/>
        <v>11716</v>
      </c>
      <c r="H8">
        <v>11595</v>
      </c>
      <c r="I8">
        <v>11606</v>
      </c>
      <c r="J8">
        <f t="shared" si="2"/>
        <v>11600.5</v>
      </c>
      <c r="K8">
        <v>11672</v>
      </c>
      <c r="L8">
        <v>11696</v>
      </c>
      <c r="M8">
        <f t="shared" si="3"/>
        <v>11684</v>
      </c>
    </row>
    <row r="9" spans="1:13" x14ac:dyDescent="0.55000000000000004">
      <c r="A9">
        <v>1400</v>
      </c>
      <c r="B9">
        <v>12046</v>
      </c>
      <c r="C9">
        <v>12040</v>
      </c>
      <c r="D9">
        <f t="shared" si="0"/>
        <v>12043</v>
      </c>
      <c r="E9">
        <v>11864</v>
      </c>
      <c r="F9">
        <v>11868</v>
      </c>
      <c r="G9">
        <f t="shared" si="1"/>
        <v>11866</v>
      </c>
      <c r="H9">
        <v>11736</v>
      </c>
      <c r="I9">
        <v>11750</v>
      </c>
      <c r="J9">
        <f t="shared" si="2"/>
        <v>11743</v>
      </c>
      <c r="K9">
        <v>11812</v>
      </c>
      <c r="L9">
        <v>11838</v>
      </c>
      <c r="M9">
        <f t="shared" si="3"/>
        <v>11825</v>
      </c>
    </row>
    <row r="10" spans="1:13" x14ac:dyDescent="0.55000000000000004">
      <c r="D10">
        <f>(D8-D3)/(1350-1300)</f>
        <v>4.28</v>
      </c>
      <c r="G10">
        <f t="shared" ref="G10:M10" si="4">(G8-G3)/(1350-1300)</f>
        <v>4.5599999999999996</v>
      </c>
      <c r="J10">
        <f t="shared" si="4"/>
        <v>4.17</v>
      </c>
      <c r="M10">
        <f t="shared" si="4"/>
        <v>4.29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F75E-A5D6-4A4A-9BD8-3B5E7BAF7314}">
  <dimension ref="A1:N16"/>
  <sheetViews>
    <sheetView workbookViewId="0">
      <selection activeCell="M21" sqref="M21"/>
    </sheetView>
  </sheetViews>
  <sheetFormatPr defaultRowHeight="14.4" x14ac:dyDescent="0.55000000000000004"/>
  <cols>
    <col min="2" max="2" width="10.68359375" bestFit="1" customWidth="1"/>
  </cols>
  <sheetData>
    <row r="1" spans="1:14" x14ac:dyDescent="0.55000000000000004">
      <c r="A1" t="s">
        <v>34</v>
      </c>
      <c r="B1" t="s">
        <v>25</v>
      </c>
      <c r="C1" t="s">
        <v>26</v>
      </c>
      <c r="D1" t="s">
        <v>4</v>
      </c>
      <c r="E1" t="s">
        <v>27</v>
      </c>
      <c r="F1" t="s">
        <v>32</v>
      </c>
      <c r="G1" t="s">
        <v>22</v>
      </c>
      <c r="H1" t="s">
        <v>30</v>
      </c>
      <c r="I1" t="s">
        <v>28</v>
      </c>
      <c r="J1" t="s">
        <v>7</v>
      </c>
      <c r="K1" t="s">
        <v>31</v>
      </c>
      <c r="L1" t="s">
        <v>29</v>
      </c>
      <c r="M1" t="s">
        <v>23</v>
      </c>
    </row>
    <row r="2" spans="1:14" x14ac:dyDescent="0.55000000000000004">
      <c r="A2">
        <v>1300</v>
      </c>
      <c r="B2">
        <v>11699</v>
      </c>
      <c r="C2">
        <v>11680</v>
      </c>
      <c r="D2">
        <f>(B2+C2)/2</f>
        <v>11689.5</v>
      </c>
      <c r="E2">
        <v>11520</v>
      </c>
      <c r="F2">
        <v>11528</v>
      </c>
      <c r="G2">
        <f>(E2+F2)/2</f>
        <v>11524</v>
      </c>
      <c r="H2">
        <v>11406</v>
      </c>
      <c r="I2">
        <v>11414</v>
      </c>
      <c r="J2">
        <f>(H2+I2)/2</f>
        <v>11410</v>
      </c>
      <c r="K2">
        <v>11488</v>
      </c>
      <c r="L2">
        <v>11491</v>
      </c>
      <c r="M2">
        <f>(K2+L2)/2</f>
        <v>11489.5</v>
      </c>
    </row>
    <row r="3" spans="1:14" x14ac:dyDescent="0.55000000000000004">
      <c r="A3">
        <v>1310</v>
      </c>
      <c r="B3">
        <v>11785</v>
      </c>
      <c r="C3">
        <v>11808</v>
      </c>
      <c r="D3">
        <f t="shared" ref="D3:D7" si="0">(B3+C3)/2</f>
        <v>11796.5</v>
      </c>
      <c r="E3">
        <v>11625</v>
      </c>
      <c r="F3">
        <v>11646</v>
      </c>
      <c r="G3">
        <f t="shared" ref="G3:G7" si="1">(E3+F3)/2</f>
        <v>11635.5</v>
      </c>
      <c r="H3">
        <v>11494</v>
      </c>
      <c r="I3">
        <v>11515</v>
      </c>
      <c r="J3">
        <f t="shared" ref="J3:J7" si="2">(H3+I3)/2</f>
        <v>11504.5</v>
      </c>
      <c r="K3">
        <v>11574</v>
      </c>
      <c r="L3">
        <v>11585</v>
      </c>
      <c r="M3">
        <f t="shared" ref="M3:M7" si="3">(K3+L3)/2</f>
        <v>11579.5</v>
      </c>
    </row>
    <row r="4" spans="1:14" x14ac:dyDescent="0.55000000000000004">
      <c r="A4">
        <v>1320</v>
      </c>
      <c r="B4">
        <v>11867</v>
      </c>
      <c r="C4">
        <v>11840</v>
      </c>
      <c r="D4">
        <f t="shared" si="0"/>
        <v>11853.5</v>
      </c>
      <c r="E4">
        <v>11691</v>
      </c>
      <c r="F4">
        <v>11668</v>
      </c>
      <c r="G4">
        <f t="shared" si="1"/>
        <v>11679.5</v>
      </c>
      <c r="H4">
        <v>11555</v>
      </c>
      <c r="I4">
        <v>11556</v>
      </c>
      <c r="J4">
        <f t="shared" si="2"/>
        <v>11555.5</v>
      </c>
      <c r="K4">
        <v>11632</v>
      </c>
      <c r="L4">
        <v>11630</v>
      </c>
      <c r="M4">
        <f t="shared" si="3"/>
        <v>11631</v>
      </c>
    </row>
    <row r="5" spans="1:14" x14ac:dyDescent="0.55000000000000004">
      <c r="A5">
        <v>1330</v>
      </c>
      <c r="B5">
        <v>11910</v>
      </c>
      <c r="C5">
        <v>11930</v>
      </c>
      <c r="D5">
        <f t="shared" si="0"/>
        <v>11920</v>
      </c>
      <c r="E5">
        <v>11732</v>
      </c>
      <c r="F5">
        <v>11739</v>
      </c>
      <c r="G5">
        <f t="shared" si="1"/>
        <v>11735.5</v>
      </c>
      <c r="H5">
        <v>11600</v>
      </c>
      <c r="I5">
        <v>11606</v>
      </c>
      <c r="J5">
        <f t="shared" si="2"/>
        <v>11603</v>
      </c>
      <c r="K5">
        <v>11680</v>
      </c>
      <c r="L5">
        <v>11683</v>
      </c>
      <c r="M5">
        <f t="shared" si="3"/>
        <v>11681.5</v>
      </c>
    </row>
    <row r="6" spans="1:14" x14ac:dyDescent="0.55000000000000004">
      <c r="A6">
        <v>1340</v>
      </c>
      <c r="B6">
        <v>11924</v>
      </c>
      <c r="C6">
        <v>11976</v>
      </c>
      <c r="D6">
        <f t="shared" si="0"/>
        <v>11950</v>
      </c>
      <c r="E6">
        <v>11753</v>
      </c>
      <c r="F6">
        <v>11796</v>
      </c>
      <c r="G6">
        <f t="shared" si="1"/>
        <v>11774.5</v>
      </c>
      <c r="H6">
        <v>11656</v>
      </c>
      <c r="I6">
        <v>11656</v>
      </c>
      <c r="J6">
        <f t="shared" si="2"/>
        <v>11656</v>
      </c>
      <c r="K6">
        <v>11732</v>
      </c>
      <c r="L6">
        <v>11731</v>
      </c>
      <c r="M6">
        <f t="shared" si="3"/>
        <v>11731.5</v>
      </c>
    </row>
    <row r="7" spans="1:14" x14ac:dyDescent="0.55000000000000004">
      <c r="A7">
        <v>1350</v>
      </c>
      <c r="B7">
        <v>12006</v>
      </c>
      <c r="C7">
        <v>11976</v>
      </c>
      <c r="D7">
        <f t="shared" si="0"/>
        <v>11991</v>
      </c>
      <c r="E7">
        <v>11835</v>
      </c>
      <c r="F7">
        <v>11810</v>
      </c>
      <c r="G7">
        <f t="shared" si="1"/>
        <v>11822.5</v>
      </c>
      <c r="H7">
        <v>11691</v>
      </c>
      <c r="I7">
        <v>11689</v>
      </c>
      <c r="J7">
        <f t="shared" si="2"/>
        <v>11690</v>
      </c>
      <c r="K7">
        <v>11763</v>
      </c>
      <c r="L7">
        <v>11779</v>
      </c>
      <c r="M7">
        <f t="shared" si="3"/>
        <v>11771</v>
      </c>
    </row>
    <row r="8" spans="1:14" x14ac:dyDescent="0.55000000000000004">
      <c r="D8">
        <f>(D7-D2)/($A7-$A2)</f>
        <v>6.03</v>
      </c>
      <c r="G8">
        <f t="shared" ref="G8:M8" si="4">(G7-G2)/($A7-$A2)</f>
        <v>5.97</v>
      </c>
      <c r="J8">
        <f t="shared" si="4"/>
        <v>5.6</v>
      </c>
      <c r="M8">
        <f t="shared" si="4"/>
        <v>5.63</v>
      </c>
      <c r="N8">
        <f>(D8+G8+J8+M8)/4</f>
        <v>5.8075000000000001</v>
      </c>
    </row>
    <row r="15" spans="1:14" x14ac:dyDescent="0.55000000000000004">
      <c r="K15">
        <v>5.8</v>
      </c>
      <c r="L15">
        <v>12.4</v>
      </c>
    </row>
    <row r="16" spans="1:14" x14ac:dyDescent="0.55000000000000004">
      <c r="K16">
        <v>4.2</v>
      </c>
      <c r="L16">
        <v>12.3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9EF5-A301-46E1-B959-314FACBAB303}">
  <dimension ref="A1:K23"/>
  <sheetViews>
    <sheetView zoomScaleNormal="100" workbookViewId="0">
      <selection activeCell="B21" sqref="B21:E21"/>
    </sheetView>
  </sheetViews>
  <sheetFormatPr defaultRowHeight="14.4" x14ac:dyDescent="0.55000000000000004"/>
  <sheetData>
    <row r="1" spans="1:11" x14ac:dyDescent="0.55000000000000004">
      <c r="A1" t="s">
        <v>35</v>
      </c>
      <c r="B1" t="s">
        <v>0</v>
      </c>
      <c r="C1" t="s">
        <v>1</v>
      </c>
      <c r="D1" t="s">
        <v>2</v>
      </c>
      <c r="E1" t="s">
        <v>3</v>
      </c>
    </row>
    <row r="2" spans="1:11" x14ac:dyDescent="0.55000000000000004">
      <c r="A2">
        <v>1200</v>
      </c>
      <c r="B2">
        <v>3956</v>
      </c>
      <c r="C2">
        <v>3930</v>
      </c>
      <c r="D2">
        <v>3912</v>
      </c>
      <c r="E2">
        <v>3869</v>
      </c>
      <c r="F2">
        <f>B2/$A2</f>
        <v>3.2966666666666669</v>
      </c>
      <c r="G2">
        <f t="shared" ref="G2:I2" si="0">C2/$A2</f>
        <v>3.2749999999999999</v>
      </c>
      <c r="H2">
        <f t="shared" si="0"/>
        <v>3.26</v>
      </c>
      <c r="I2">
        <f t="shared" si="0"/>
        <v>3.2241666666666666</v>
      </c>
      <c r="J2">
        <f>AVERAGE(F2:I2)</f>
        <v>3.2639583333333335</v>
      </c>
      <c r="K2">
        <v>12</v>
      </c>
    </row>
    <row r="3" spans="1:11" x14ac:dyDescent="0.55000000000000004">
      <c r="A3">
        <v>1220</v>
      </c>
      <c r="B3">
        <v>4058</v>
      </c>
      <c r="C3">
        <v>4101</v>
      </c>
      <c r="D3">
        <v>4085</v>
      </c>
      <c r="E3">
        <v>4025</v>
      </c>
      <c r="F3">
        <f t="shared" ref="F3:F23" si="1">B3/$A3</f>
        <v>3.3262295081967213</v>
      </c>
      <c r="G3">
        <f t="shared" ref="G3:G5" si="2">C3/$A3</f>
        <v>3.3614754098360655</v>
      </c>
      <c r="H3">
        <f t="shared" ref="H3:H5" si="3">D3/$A3</f>
        <v>3.348360655737705</v>
      </c>
      <c r="I3">
        <f t="shared" ref="I3:I5" si="4">E3/$A3</f>
        <v>3.2991803278688523</v>
      </c>
      <c r="J3">
        <f t="shared" ref="J3:J23" si="5">AVERAGE(F3:I3)</f>
        <v>3.3338114754098358</v>
      </c>
      <c r="K3">
        <v>11.8</v>
      </c>
    </row>
    <row r="4" spans="1:11" x14ac:dyDescent="0.55000000000000004">
      <c r="A4">
        <v>1240</v>
      </c>
      <c r="B4">
        <v>4298</v>
      </c>
      <c r="C4">
        <v>4257</v>
      </c>
      <c r="D4">
        <v>4303</v>
      </c>
      <c r="E4">
        <v>4312</v>
      </c>
      <c r="F4">
        <f t="shared" si="1"/>
        <v>3.4661290322580647</v>
      </c>
      <c r="G4">
        <f t="shared" si="2"/>
        <v>3.4330645161290323</v>
      </c>
      <c r="H4">
        <f t="shared" si="3"/>
        <v>3.4701612903225807</v>
      </c>
      <c r="I4">
        <f t="shared" si="4"/>
        <v>3.4774193548387098</v>
      </c>
      <c r="J4">
        <f t="shared" si="5"/>
        <v>3.461693548387097</v>
      </c>
      <c r="K4">
        <v>11.65</v>
      </c>
    </row>
    <row r="5" spans="1:11" x14ac:dyDescent="0.55000000000000004">
      <c r="A5">
        <v>1260</v>
      </c>
      <c r="B5">
        <v>4489</v>
      </c>
      <c r="C5">
        <v>4445</v>
      </c>
      <c r="D5">
        <v>4460</v>
      </c>
      <c r="E5">
        <v>4449</v>
      </c>
      <c r="F5">
        <f t="shared" si="1"/>
        <v>3.5626984126984129</v>
      </c>
      <c r="G5">
        <f t="shared" si="2"/>
        <v>3.5277777777777777</v>
      </c>
      <c r="H5">
        <f t="shared" si="3"/>
        <v>3.5396825396825395</v>
      </c>
      <c r="I5">
        <f t="shared" si="4"/>
        <v>3.5309523809523808</v>
      </c>
      <c r="J5">
        <f t="shared" si="5"/>
        <v>3.5402777777777779</v>
      </c>
      <c r="K5">
        <v>11.5</v>
      </c>
    </row>
    <row r="7" spans="1:11" x14ac:dyDescent="0.55000000000000004">
      <c r="A7" t="s">
        <v>36</v>
      </c>
      <c r="B7" t="s">
        <v>0</v>
      </c>
      <c r="C7" t="s">
        <v>1</v>
      </c>
      <c r="D7" t="s">
        <v>2</v>
      </c>
      <c r="E7" t="s">
        <v>3</v>
      </c>
    </row>
    <row r="8" spans="1:11" x14ac:dyDescent="0.55000000000000004">
      <c r="A8">
        <v>1200</v>
      </c>
      <c r="B8">
        <v>3898</v>
      </c>
      <c r="C8">
        <v>3832</v>
      </c>
      <c r="D8">
        <v>3801</v>
      </c>
      <c r="E8">
        <v>3803</v>
      </c>
      <c r="F8">
        <f t="shared" si="1"/>
        <v>3.2483333333333335</v>
      </c>
      <c r="G8">
        <f t="shared" ref="G8:G11" si="6">C8/$A8</f>
        <v>3.1933333333333334</v>
      </c>
      <c r="H8">
        <f t="shared" ref="H8:H11" si="7">D8/$A8</f>
        <v>3.1675</v>
      </c>
      <c r="I8">
        <f t="shared" ref="I8:I11" si="8">E8/$A8</f>
        <v>3.1691666666666665</v>
      </c>
      <c r="J8">
        <f t="shared" si="5"/>
        <v>3.1945833333333331</v>
      </c>
      <c r="K8">
        <v>11.5</v>
      </c>
    </row>
    <row r="9" spans="1:11" x14ac:dyDescent="0.55000000000000004">
      <c r="A9">
        <v>1220</v>
      </c>
      <c r="B9">
        <v>3993</v>
      </c>
      <c r="C9">
        <v>3958</v>
      </c>
      <c r="D9">
        <v>4006</v>
      </c>
      <c r="E9">
        <v>4004</v>
      </c>
      <c r="F9">
        <f t="shared" si="1"/>
        <v>3.2729508196721313</v>
      </c>
      <c r="G9">
        <f t="shared" si="6"/>
        <v>3.2442622950819673</v>
      </c>
      <c r="H9">
        <f t="shared" si="7"/>
        <v>3.2836065573770492</v>
      </c>
      <c r="I9">
        <f t="shared" si="8"/>
        <v>3.2819672131147541</v>
      </c>
      <c r="J9">
        <f t="shared" si="5"/>
        <v>3.2706967213114755</v>
      </c>
      <c r="K9">
        <v>11.4</v>
      </c>
    </row>
    <row r="10" spans="1:11" x14ac:dyDescent="0.55000000000000004">
      <c r="A10">
        <v>1240</v>
      </c>
      <c r="B10">
        <v>4240</v>
      </c>
      <c r="C10">
        <v>4178</v>
      </c>
      <c r="D10">
        <v>4197</v>
      </c>
      <c r="E10">
        <v>4193</v>
      </c>
      <c r="F10">
        <f t="shared" si="1"/>
        <v>3.4193548387096775</v>
      </c>
      <c r="G10">
        <f t="shared" si="6"/>
        <v>3.3693548387096772</v>
      </c>
      <c r="H10">
        <f t="shared" si="7"/>
        <v>3.3846774193548388</v>
      </c>
      <c r="I10">
        <f t="shared" si="8"/>
        <v>3.3814516129032257</v>
      </c>
      <c r="J10">
        <f t="shared" si="5"/>
        <v>3.3887096774193548</v>
      </c>
      <c r="K10">
        <v>11.25</v>
      </c>
    </row>
    <row r="11" spans="1:11" x14ac:dyDescent="0.55000000000000004">
      <c r="A11">
        <v>1260</v>
      </c>
      <c r="B11">
        <v>4416</v>
      </c>
      <c r="C11">
        <v>4320</v>
      </c>
      <c r="D11">
        <v>4375</v>
      </c>
      <c r="E11">
        <v>4413</v>
      </c>
      <c r="F11">
        <f t="shared" si="1"/>
        <v>3.5047619047619047</v>
      </c>
      <c r="G11">
        <f t="shared" si="6"/>
        <v>3.4285714285714284</v>
      </c>
      <c r="H11">
        <f t="shared" si="7"/>
        <v>3.4722222222222223</v>
      </c>
      <c r="I11">
        <f t="shared" si="8"/>
        <v>3.5023809523809524</v>
      </c>
      <c r="J11">
        <f t="shared" si="5"/>
        <v>3.4769841269841271</v>
      </c>
      <c r="K11">
        <v>11.1</v>
      </c>
    </row>
    <row r="13" spans="1:11" x14ac:dyDescent="0.55000000000000004">
      <c r="A13" t="s">
        <v>37</v>
      </c>
      <c r="B13" t="s">
        <v>0</v>
      </c>
      <c r="C13" t="s">
        <v>1</v>
      </c>
      <c r="D13" t="s">
        <v>2</v>
      </c>
      <c r="E13" t="s">
        <v>3</v>
      </c>
    </row>
    <row r="14" spans="1:11" x14ac:dyDescent="0.55000000000000004">
      <c r="A14">
        <v>1200</v>
      </c>
      <c r="B14">
        <v>3747</v>
      </c>
      <c r="C14">
        <v>3685</v>
      </c>
      <c r="D14">
        <v>3711</v>
      </c>
      <c r="E14">
        <v>3740</v>
      </c>
      <c r="F14">
        <f t="shared" si="1"/>
        <v>3.1225000000000001</v>
      </c>
      <c r="G14">
        <f t="shared" ref="G14:G17" si="9">C14/$A14</f>
        <v>3.0708333333333333</v>
      </c>
      <c r="H14">
        <f t="shared" ref="H14:H17" si="10">D14/$A14</f>
        <v>3.0924999999999998</v>
      </c>
      <c r="I14">
        <f t="shared" ref="I14:I17" si="11">E14/$A14</f>
        <v>3.1166666666666667</v>
      </c>
      <c r="J14">
        <f t="shared" si="5"/>
        <v>3.100625</v>
      </c>
      <c r="K14">
        <v>11.2</v>
      </c>
    </row>
    <row r="15" spans="1:11" x14ac:dyDescent="0.55000000000000004">
      <c r="A15">
        <v>1220</v>
      </c>
      <c r="B15">
        <v>3935</v>
      </c>
      <c r="C15">
        <v>3893</v>
      </c>
      <c r="D15">
        <v>3930</v>
      </c>
      <c r="E15">
        <v>3936</v>
      </c>
      <c r="F15">
        <f t="shared" si="1"/>
        <v>3.2254098360655736</v>
      </c>
      <c r="G15">
        <f t="shared" si="9"/>
        <v>3.1909836065573769</v>
      </c>
      <c r="H15">
        <f t="shared" si="10"/>
        <v>3.221311475409836</v>
      </c>
      <c r="I15">
        <f t="shared" si="11"/>
        <v>3.2262295081967212</v>
      </c>
      <c r="J15">
        <f t="shared" si="5"/>
        <v>3.2159836065573773</v>
      </c>
      <c r="K15">
        <v>11.1</v>
      </c>
    </row>
    <row r="16" spans="1:11" x14ac:dyDescent="0.55000000000000004">
      <c r="A16">
        <v>1240</v>
      </c>
      <c r="B16">
        <v>4137</v>
      </c>
      <c r="C16">
        <v>4070</v>
      </c>
      <c r="D16">
        <v>4118</v>
      </c>
      <c r="E16">
        <v>4127</v>
      </c>
      <c r="F16">
        <f t="shared" si="1"/>
        <v>3.3362903225806453</v>
      </c>
      <c r="G16">
        <f t="shared" si="9"/>
        <v>3.282258064516129</v>
      </c>
      <c r="H16">
        <f t="shared" si="10"/>
        <v>3.3209677419354837</v>
      </c>
      <c r="I16">
        <f t="shared" si="11"/>
        <v>3.3282258064516128</v>
      </c>
      <c r="J16">
        <f t="shared" si="5"/>
        <v>3.3169354838709677</v>
      </c>
      <c r="K16">
        <v>10.9</v>
      </c>
    </row>
    <row r="17" spans="1:11" x14ac:dyDescent="0.55000000000000004">
      <c r="A17">
        <v>1260</v>
      </c>
      <c r="B17">
        <v>4340</v>
      </c>
      <c r="C17">
        <v>4254</v>
      </c>
      <c r="D17">
        <v>4315</v>
      </c>
      <c r="E17">
        <v>4350</v>
      </c>
      <c r="F17">
        <f t="shared" si="1"/>
        <v>3.4444444444444446</v>
      </c>
      <c r="G17">
        <f t="shared" si="9"/>
        <v>3.3761904761904762</v>
      </c>
      <c r="H17">
        <f t="shared" si="10"/>
        <v>3.4246031746031744</v>
      </c>
      <c r="I17">
        <f t="shared" si="11"/>
        <v>3.4523809523809526</v>
      </c>
      <c r="J17">
        <f t="shared" si="5"/>
        <v>3.424404761904762</v>
      </c>
      <c r="K17">
        <v>10.8</v>
      </c>
    </row>
    <row r="19" spans="1:11" x14ac:dyDescent="0.55000000000000004">
      <c r="A19" t="s">
        <v>39</v>
      </c>
      <c r="B19" t="s">
        <v>0</v>
      </c>
      <c r="C19" t="s">
        <v>1</v>
      </c>
      <c r="D19" t="s">
        <v>2</v>
      </c>
      <c r="E19" t="s">
        <v>3</v>
      </c>
    </row>
    <row r="20" spans="1:11" x14ac:dyDescent="0.55000000000000004">
      <c r="A20">
        <v>1200</v>
      </c>
      <c r="B20">
        <v>3671</v>
      </c>
      <c r="C20">
        <v>3641</v>
      </c>
      <c r="D20">
        <v>3668</v>
      </c>
      <c r="E20">
        <v>3634</v>
      </c>
      <c r="F20">
        <f t="shared" si="1"/>
        <v>3.0591666666666666</v>
      </c>
      <c r="G20">
        <f t="shared" ref="G20:G23" si="12">C20/$A20</f>
        <v>3.0341666666666667</v>
      </c>
      <c r="H20">
        <f t="shared" ref="H20:H23" si="13">D20/$A20</f>
        <v>3.0566666666666666</v>
      </c>
      <c r="I20">
        <f t="shared" ref="I20:I23" si="14">E20/$A20</f>
        <v>3.0283333333333333</v>
      </c>
      <c r="J20">
        <f t="shared" si="5"/>
        <v>3.0445833333333336</v>
      </c>
      <c r="K20">
        <v>11.1</v>
      </c>
    </row>
    <row r="21" spans="1:11" x14ac:dyDescent="0.55000000000000004">
      <c r="A21">
        <v>1220</v>
      </c>
      <c r="B21">
        <v>3871</v>
      </c>
      <c r="C21">
        <v>3853</v>
      </c>
      <c r="D21">
        <v>3923</v>
      </c>
      <c r="E21">
        <v>3844</v>
      </c>
      <c r="F21">
        <f t="shared" si="1"/>
        <v>3.1729508196721312</v>
      </c>
      <c r="G21">
        <f t="shared" si="12"/>
        <v>3.1581967213114752</v>
      </c>
      <c r="H21">
        <f t="shared" si="13"/>
        <v>3.2155737704918033</v>
      </c>
      <c r="I21">
        <f t="shared" si="14"/>
        <v>3.1508196721311474</v>
      </c>
      <c r="J21">
        <f t="shared" si="5"/>
        <v>3.1743852459016391</v>
      </c>
      <c r="K21">
        <v>11</v>
      </c>
    </row>
    <row r="22" spans="1:11" x14ac:dyDescent="0.55000000000000004">
      <c r="A22">
        <v>1240</v>
      </c>
      <c r="B22">
        <v>4065</v>
      </c>
      <c r="C22">
        <v>4039</v>
      </c>
      <c r="D22">
        <v>4130</v>
      </c>
      <c r="E22">
        <v>4072</v>
      </c>
      <c r="F22">
        <f t="shared" si="1"/>
        <v>3.278225806451613</v>
      </c>
      <c r="G22">
        <f t="shared" si="12"/>
        <v>3.2572580645161291</v>
      </c>
      <c r="H22">
        <f t="shared" si="13"/>
        <v>3.3306451612903225</v>
      </c>
      <c r="I22">
        <f t="shared" si="14"/>
        <v>3.2838709677419353</v>
      </c>
      <c r="J22">
        <f t="shared" si="5"/>
        <v>3.2874999999999996</v>
      </c>
      <c r="K22">
        <v>10.75</v>
      </c>
    </row>
    <row r="23" spans="1:11" x14ac:dyDescent="0.55000000000000004">
      <c r="A23">
        <v>1260</v>
      </c>
      <c r="B23">
        <v>4253</v>
      </c>
      <c r="C23">
        <v>4270</v>
      </c>
      <c r="D23">
        <v>4282</v>
      </c>
      <c r="E23">
        <v>4306</v>
      </c>
      <c r="F23">
        <f t="shared" si="1"/>
        <v>3.3753968253968254</v>
      </c>
      <c r="G23">
        <f t="shared" si="12"/>
        <v>3.3888888888888888</v>
      </c>
      <c r="H23">
        <f t="shared" si="13"/>
        <v>3.3984126984126983</v>
      </c>
      <c r="I23">
        <f t="shared" si="14"/>
        <v>3.4174603174603173</v>
      </c>
      <c r="J23">
        <f t="shared" si="5"/>
        <v>3.3950396825396827</v>
      </c>
      <c r="K23">
        <v>10.6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A5CB-5E68-400A-B993-DF908C8365CB}">
  <dimension ref="A1:E5"/>
  <sheetViews>
    <sheetView workbookViewId="0">
      <selection activeCell="J4" sqref="J4"/>
    </sheetView>
  </sheetViews>
  <sheetFormatPr defaultRowHeight="14.4" x14ac:dyDescent="0.55000000000000004"/>
  <sheetData>
    <row r="1" spans="1:5" x14ac:dyDescent="0.55000000000000004">
      <c r="A1" t="s">
        <v>38</v>
      </c>
      <c r="B1" t="s">
        <v>0</v>
      </c>
      <c r="C1" t="s">
        <v>1</v>
      </c>
      <c r="D1" t="s">
        <v>2</v>
      </c>
      <c r="E1" t="s">
        <v>3</v>
      </c>
    </row>
    <row r="2" spans="1:5" x14ac:dyDescent="0.55000000000000004">
      <c r="A2">
        <v>1200</v>
      </c>
      <c r="B2">
        <v>3747</v>
      </c>
      <c r="C2">
        <v>3685</v>
      </c>
      <c r="D2">
        <v>3711</v>
      </c>
      <c r="E2">
        <v>3740</v>
      </c>
    </row>
    <row r="3" spans="1:5" x14ac:dyDescent="0.55000000000000004">
      <c r="A3">
        <v>1220</v>
      </c>
      <c r="B3">
        <v>3935</v>
      </c>
      <c r="C3">
        <v>3893</v>
      </c>
      <c r="D3">
        <v>3930</v>
      </c>
      <c r="E3">
        <v>3936</v>
      </c>
    </row>
    <row r="4" spans="1:5" x14ac:dyDescent="0.55000000000000004">
      <c r="A4">
        <v>1240</v>
      </c>
      <c r="B4">
        <v>4137</v>
      </c>
      <c r="C4">
        <v>4070</v>
      </c>
      <c r="D4">
        <v>4118</v>
      </c>
      <c r="E4">
        <v>4127</v>
      </c>
    </row>
    <row r="5" spans="1:5" x14ac:dyDescent="0.55000000000000004">
      <c r="A5">
        <v>1260</v>
      </c>
      <c r="B5">
        <v>4340</v>
      </c>
      <c r="C5">
        <v>4254</v>
      </c>
      <c r="D5">
        <v>4315</v>
      </c>
      <c r="E5">
        <v>4350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B8A6-7763-4CD9-AD30-92854DB6A500}">
  <dimension ref="A1:F5"/>
  <sheetViews>
    <sheetView tabSelected="1" workbookViewId="0">
      <selection activeCell="I6" sqref="I6"/>
    </sheetView>
  </sheetViews>
  <sheetFormatPr defaultRowHeight="14.4" x14ac:dyDescent="0.55000000000000004"/>
  <sheetData>
    <row r="1" spans="1:6" x14ac:dyDescent="0.55000000000000004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40</v>
      </c>
    </row>
    <row r="2" spans="1:6" x14ac:dyDescent="0.55000000000000004">
      <c r="A2">
        <v>10.8</v>
      </c>
      <c r="B2">
        <v>3871</v>
      </c>
      <c r="C2">
        <v>3853</v>
      </c>
      <c r="D2">
        <v>3923</v>
      </c>
      <c r="E2">
        <v>3844</v>
      </c>
      <c r="F2">
        <f>AVERAGE(B2:E2)</f>
        <v>3872.75</v>
      </c>
    </row>
    <row r="3" spans="1:6" x14ac:dyDescent="0.55000000000000004">
      <c r="A3">
        <v>11.1</v>
      </c>
      <c r="B3">
        <v>3935</v>
      </c>
      <c r="C3">
        <v>3893</v>
      </c>
      <c r="D3">
        <v>3930</v>
      </c>
      <c r="E3">
        <v>3936</v>
      </c>
      <c r="F3">
        <f t="shared" ref="F3:F5" si="0">AVERAGE(B3:E3)</f>
        <v>3923.5</v>
      </c>
    </row>
    <row r="4" spans="1:6" x14ac:dyDescent="0.55000000000000004">
      <c r="A4">
        <v>11.5</v>
      </c>
      <c r="B4">
        <v>3993</v>
      </c>
      <c r="C4">
        <v>3958</v>
      </c>
      <c r="D4">
        <v>4006</v>
      </c>
      <c r="E4">
        <v>4004</v>
      </c>
      <c r="F4">
        <f t="shared" si="0"/>
        <v>3990.25</v>
      </c>
    </row>
    <row r="5" spans="1:6" x14ac:dyDescent="0.55000000000000004">
      <c r="A5">
        <v>12</v>
      </c>
      <c r="B5">
        <v>4058</v>
      </c>
      <c r="C5">
        <v>4101</v>
      </c>
      <c r="D5">
        <v>4085</v>
      </c>
      <c r="E5">
        <v>4025</v>
      </c>
      <c r="F5">
        <f t="shared" si="0"/>
        <v>4067.25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Sheet6</vt:lpstr>
      <vt:lpstr>Sheet4</vt:lpstr>
      <vt:lpstr>Sheet3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Cheng</dc:creator>
  <cp:lastModifiedBy>Cheng Evan</cp:lastModifiedBy>
  <dcterms:created xsi:type="dcterms:W3CDTF">2015-06-05T18:17:20Z</dcterms:created>
  <dcterms:modified xsi:type="dcterms:W3CDTF">2020-08-24T09:53:19Z</dcterms:modified>
</cp:coreProperties>
</file>